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40"/>
  </bookViews>
  <sheets>
    <sheet name="部门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 sheetId="14" r:id="rId13"/>
    <sheet name="县对下转移支付绩效目标表09-2" sheetId="15" r:id="rId14"/>
    <sheet name="新增资产配置表10" sheetId="16" r:id="rId15"/>
    <sheet name="上级补助项目支出预算表11" sheetId="17" r:id="rId16"/>
    <sheet name="部门项目中期规划预算表12" sheetId="18" r:id="rId17"/>
  </sheets>
  <calcPr calcId="144525"/>
</workbook>
</file>

<file path=xl/sharedStrings.xml><?xml version="1.0" encoding="utf-8"?>
<sst xmlns="http://schemas.openxmlformats.org/spreadsheetml/2006/main" count="1793" uniqueCount="514">
  <si>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</si>
  <si>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</si>
  <si>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</si>
  <si>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</si>
  <si>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</si>
  <si>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</si>
  <si>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</si>
  <si>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</si>
  <si>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</si>
  <si>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</si>
  <si>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</si>
  <si>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</si>
  <si>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</si>
  <si>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</si>
  <si>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</si>
  <si>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</si>
  <si>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</si>
  <si>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</si>
  <si>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</si>
  <si>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</si>
  <si>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</si>
  <si>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</si>
  <si>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</si>
  <si>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</si>
  <si>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</si>
  <si>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</si>
  <si>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</si>
  <si>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</si>
  <si>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</si>
  <si>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</si>
  <si>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</si>
  <si>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</si>
  <si>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</si>
  <si>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</si>
  <si>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</si>
  <si>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</si>
  <si>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</si>
  <si>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</si>
  <si>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</si>
  <si>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</si>
  <si>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</si>
  <si>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</si>
  <si>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</si>
  <si>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</si>
  <si>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</si>
  <si>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</si>
  <si>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</si>
  <si>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</si>
  <si>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</si>
  <si>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</si>
  <si>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</si>
  <si>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</si>
  <si>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</si>
  <si>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</si>
  <si>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</si>
  <si>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</si>
  <si>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</si>
  <si>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</si>
  <si>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</si>
  <si>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</si>
  <si>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</si>
  <si>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</si>
  <si>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</si>
  <si>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</si>
  <si>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单位资金</t>
  </si>
  <si>
    <t>事业收入</t>
  </si>
  <si>
    <t>事业单位经营收入</t>
  </si>
  <si>
    <t>上级补助收入</t>
  </si>
  <si>
    <t>附属单位上缴收入</t>
  </si>
  <si>
    <t>非同级财政拨款收入</t>
  </si>
  <si>
    <t>其他收入</t>
  </si>
  <si>
    <t>124001</t>
  </si>
  <si>
    <t>瑞丽市工业和商务科技局</t>
  </si>
  <si>
    <t>预算01-3表</t>
  </si>
  <si>
    <t>科目编码</t>
  </si>
  <si>
    <t>科目名称</t>
  </si>
  <si>
    <t>财政专户管理的支出</t>
  </si>
  <si>
    <t>基本支出</t>
  </si>
  <si>
    <t>项目支出</t>
  </si>
  <si>
    <t>事业支出</t>
  </si>
  <si>
    <t>事业单位经营支出</t>
  </si>
  <si>
    <t>上级补助支出</t>
  </si>
  <si>
    <t>附属单位补助支出</t>
  </si>
  <si>
    <t>非同级财政拨款支出</t>
  </si>
  <si>
    <t>其他支出</t>
  </si>
  <si>
    <t>1</t>
  </si>
  <si>
    <t>2</t>
  </si>
  <si>
    <t>3</t>
  </si>
  <si>
    <t>4</t>
  </si>
  <si>
    <t>5</t>
  </si>
  <si>
    <t>6</t>
  </si>
  <si>
    <t>7</t>
  </si>
  <si>
    <t>8</t>
  </si>
  <si>
    <t>9</t>
  </si>
  <si>
    <t>10</t>
  </si>
  <si>
    <t>11</t>
  </si>
  <si>
    <t>12</t>
  </si>
  <si>
    <t>13</t>
  </si>
  <si>
    <t>14</t>
  </si>
  <si>
    <t>15</t>
  </si>
  <si>
    <t>16</t>
  </si>
  <si>
    <t>201</t>
  </si>
  <si>
    <t>一般公共服务支出</t>
  </si>
  <si>
    <t>20113</t>
  </si>
  <si>
    <t>商贸事务</t>
  </si>
  <si>
    <t>2011301</t>
  </si>
  <si>
    <t>行政运行</t>
  </si>
  <si>
    <t>2011302</t>
  </si>
  <si>
    <t>一般行政管理事务</t>
  </si>
  <si>
    <t>206</t>
  </si>
  <si>
    <t>科学技术支出</t>
  </si>
  <si>
    <t>20601</t>
  </si>
  <si>
    <t>科学技术管理事务</t>
  </si>
  <si>
    <t>2060101</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</si>
  <si>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</si>
  <si>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</si>
  <si>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</si>
  <si>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</si>
  <si>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</si>
  <si>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</si>
  <si>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</si>
  <si>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</si>
  <si>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</si>
  <si>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</si>
  <si>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</si>
  <si>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</si>
  <si>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</si>
  <si>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</si>
  <si>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</si>
  <si>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</si>
  <si>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</si>
  <si>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</si>
  <si>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</si>
  <si>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</si>
  <si>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</si>
  <si>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</si>
  <si>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</si>
  <si>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</si>
  <si>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</si>
  <si>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</si>
  <si>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</si>
  <si>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</si>
  <si>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</si>
  <si>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</si>
  <si>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</si>
  <si>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</si>
  <si>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</si>
  <si>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</si>
  <si>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</si>
  <si>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</si>
  <si>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2025年财政拨款收支预算总表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</si>
  <si>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</si>
  <si>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</si>
  <si>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</si>
  <si>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</si>
  <si>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</si>
  <si>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</si>
  <si>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</si>
  <si>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</si>
  <si>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</si>
  <si>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</si>
  <si>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</si>
  <si>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</si>
  <si>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</si>
  <si>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</si>
  <si>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</si>
  <si>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</si>
  <si>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</si>
  <si>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</si>
  <si>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</si>
  <si>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</si>
  <si>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</si>
  <si>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</si>
  <si>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</si>
  <si>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</si>
  <si>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</si>
  <si>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</si>
  <si>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</si>
  <si>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</si>
  <si>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</si>
  <si>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</si>
  <si>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</si>
  <si>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</si>
  <si>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</si>
  <si>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</si>
  <si>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</si>
  <si>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</si>
  <si>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</si>
  <si>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</si>
  <si>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</si>
  <si>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</si>
  <si>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</si>
  <si>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</si>
  <si>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</si>
  <si>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</si>
  <si>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</si>
  <si>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</si>
  <si>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</si>
  <si>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</si>
  <si>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</si>
  <si>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</si>
  <si>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</si>
  <si>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</si>
  <si>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</si>
  <si>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</si>
  <si>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</si>
  <si>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</si>
  <si>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</si>
  <si>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</si>
  <si>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</si>
  <si>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</si>
  <si>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</si>
  <si>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</si>
  <si>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</si>
  <si>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</si>
  <si>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</si>
  <si>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</si>
  <si>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</si>
  <si>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其中：转隶人员公用经费</t>
  </si>
  <si>
    <t>17</t>
  </si>
  <si>
    <t>18</t>
  </si>
  <si>
    <t>19</t>
  </si>
  <si>
    <t>20</t>
  </si>
  <si>
    <t>21</t>
  </si>
  <si>
    <t>22</t>
  </si>
  <si>
    <t>23</t>
  </si>
  <si>
    <t>24</t>
  </si>
  <si>
    <t>25</t>
  </si>
  <si>
    <t>533102210000000021620</t>
  </si>
  <si>
    <t>基本工资（行政）</t>
  </si>
  <si>
    <t>30101</t>
  </si>
  <si>
    <t>基本工资</t>
  </si>
  <si>
    <t>533102210000000021626</t>
  </si>
  <si>
    <t>基本工资（事业）</t>
  </si>
  <si>
    <t>533102210000000021625</t>
  </si>
  <si>
    <t>津贴补贴（行政）</t>
  </si>
  <si>
    <t>30102</t>
  </si>
  <si>
    <t>津贴补贴</t>
  </si>
  <si>
    <t>533102210000000021630</t>
  </si>
  <si>
    <t>津贴补贴（事业）</t>
  </si>
  <si>
    <t>533102210000000021622</t>
  </si>
  <si>
    <t>奖金（行政）</t>
  </si>
  <si>
    <t>30103</t>
  </si>
  <si>
    <t>奖金</t>
  </si>
  <si>
    <t>533102210000000021629</t>
  </si>
  <si>
    <t>奖金（事业）</t>
  </si>
  <si>
    <t>533102221100000236802</t>
  </si>
  <si>
    <t>优秀公务员奖（行政）</t>
  </si>
  <si>
    <t>533102221100000223355</t>
  </si>
  <si>
    <t>基础性绩效</t>
  </si>
  <si>
    <t>30107</t>
  </si>
  <si>
    <t>绩效工资</t>
  </si>
  <si>
    <t>533102221100000223371</t>
  </si>
  <si>
    <t>奖励性绩效</t>
  </si>
  <si>
    <t>533102210000000021637</t>
  </si>
  <si>
    <t>基本养老保险</t>
  </si>
  <si>
    <t>30108</t>
  </si>
  <si>
    <t>机关事业单位基本养老保险缴费</t>
  </si>
  <si>
    <t>533102210000000021631</t>
  </si>
  <si>
    <t>大病补充保险</t>
  </si>
  <si>
    <t>30110</t>
  </si>
  <si>
    <t>职工基本医疗保险缴费</t>
  </si>
  <si>
    <t>533102210000000021643</t>
  </si>
  <si>
    <t>行政医疗保险</t>
  </si>
  <si>
    <t>533102210000000021633</t>
  </si>
  <si>
    <t>工伤保险</t>
  </si>
  <si>
    <t>30112</t>
  </si>
  <si>
    <t>其他社会保障缴费</t>
  </si>
  <si>
    <t>533102210000000021638</t>
  </si>
  <si>
    <t>生育保险</t>
  </si>
  <si>
    <t>533102210000000021640</t>
  </si>
  <si>
    <t>失业保险</t>
  </si>
  <si>
    <t>533102210000000021635</t>
  </si>
  <si>
    <t>30111</t>
  </si>
  <si>
    <t>公务员医疗补助缴费</t>
  </si>
  <si>
    <t>533102210000000021646</t>
  </si>
  <si>
    <t>30113</t>
  </si>
  <si>
    <t>533102210000000021657</t>
  </si>
  <si>
    <t>一般公用经费</t>
  </si>
  <si>
    <t>30226</t>
  </si>
  <si>
    <t>劳务费</t>
  </si>
  <si>
    <t>533102251100003670040</t>
  </si>
  <si>
    <t>公用经费安排的公务接待费</t>
  </si>
  <si>
    <t>30217</t>
  </si>
  <si>
    <t>533102251100003670052</t>
  </si>
  <si>
    <t>公用经费安排的公务用车运行维护费</t>
  </si>
  <si>
    <t>30231</t>
  </si>
  <si>
    <t>公务用车运行维护费</t>
  </si>
  <si>
    <t>533102221100000236825</t>
  </si>
  <si>
    <t>公用经费中的工会经费</t>
  </si>
  <si>
    <t>30228</t>
  </si>
  <si>
    <t>工会经费</t>
  </si>
  <si>
    <t>30299</t>
  </si>
  <si>
    <t>其他商品和服务支出</t>
  </si>
  <si>
    <t>30201</t>
  </si>
  <si>
    <t>办公费</t>
  </si>
  <si>
    <t>533102210000000021656</t>
  </si>
  <si>
    <t>退休公用经费</t>
  </si>
  <si>
    <t>533102210000000021654</t>
  </si>
  <si>
    <t>533102221100000223375</t>
  </si>
  <si>
    <t>公务交通补贴</t>
  </si>
  <si>
    <t>30239</t>
  </si>
  <si>
    <t>其他交通费用</t>
  </si>
  <si>
    <t>预算05-1表</t>
  </si>
  <si>
    <t>2025年部门项目支出预算表</t>
  </si>
  <si>
    <t>项目分类</t>
  </si>
  <si>
    <t>项目单位</t>
  </si>
  <si>
    <t>经济科目编码</t>
  </si>
  <si>
    <t>经济科目名称</t>
  </si>
  <si>
    <t>本年拨款</t>
  </si>
  <si>
    <t>其中：本次下达</t>
  </si>
  <si>
    <t>2025年姐告区春节促消费活动的经费</t>
  </si>
  <si>
    <t>事业发展类</t>
  </si>
  <si>
    <t>533102251100004107094</t>
  </si>
  <si>
    <t>31204</t>
  </si>
  <si>
    <t>费用补贴</t>
  </si>
  <si>
    <t>闭关办15名协管员经费</t>
  </si>
  <si>
    <t>533102251100003654108</t>
  </si>
  <si>
    <t>单位自有资金项目经费</t>
  </si>
  <si>
    <t>533102251100003691529</t>
  </si>
  <si>
    <t>基层党组织活动专项经费</t>
  </si>
  <si>
    <t>专项业务类</t>
  </si>
  <si>
    <t>533102241100002201525</t>
  </si>
  <si>
    <t>科技创新“十五五”规划资金</t>
  </si>
  <si>
    <t>533102251100003816444</t>
  </si>
  <si>
    <t>30227</t>
  </si>
  <si>
    <t>委托业务费</t>
  </si>
  <si>
    <t>离退休干部党支部工作经费</t>
  </si>
  <si>
    <t>民生类</t>
  </si>
  <si>
    <t>533102241100002201641</t>
  </si>
  <si>
    <t>瑞丽海关边检协检（管）员补助资金</t>
  </si>
  <si>
    <t>533102241100002628650</t>
  </si>
  <si>
    <t>瑞丽口岸21名翻译人员补助经费</t>
  </si>
  <si>
    <t>533102241100002201136</t>
  </si>
  <si>
    <t>瑞丽口岸海关40名协管员经费</t>
  </si>
  <si>
    <t>533102241100002629430</t>
  </si>
  <si>
    <t>瑞丽市工业发展“十五五”规划资金</t>
  </si>
  <si>
    <t>533102251100003816568</t>
  </si>
  <si>
    <t>瑞丽市海关、交警、边防检查站、闭关协管员补助项目专项资金</t>
  </si>
  <si>
    <t>533102231100001151625</t>
  </si>
  <si>
    <t>瑞丽市升规纳限企业奖励专项资金</t>
  </si>
  <si>
    <t>533102231100001151622</t>
  </si>
  <si>
    <t>遗属补助专项资金</t>
  </si>
  <si>
    <t>533102231100001150658</t>
  </si>
  <si>
    <t>30305</t>
  </si>
  <si>
    <t>生活补助</t>
  </si>
  <si>
    <t>预算05-2表</t>
  </si>
  <si>
    <t>单位名称、项目名称</t>
  </si>
  <si>
    <t>项目年度绩效目标</t>
  </si>
  <si>
    <t>一级指标</t>
  </si>
  <si>
    <t>二级指标</t>
  </si>
  <si>
    <t>三级指标</t>
  </si>
  <si>
    <t>指标性质</t>
  </si>
  <si>
    <t>指标值</t>
  </si>
  <si>
    <t>度量单位</t>
  </si>
  <si>
    <t>指标属性</t>
  </si>
  <si>
    <t>指标内容</t>
  </si>
  <si>
    <t>推动全市新增纳规工业企业，限上批发企业，重点抓好一批年主营业务收入在1000万元——2000万元的工业企业，年主营业务收入在1000万元——2000万元的批发企业，年主营业务收入在300万元——500万元的零售企业，年主营业务收入在100万元——200万元的住宿餐饮企业，年营业收入500万元——1000万元或年末从业人员40人——50人的重点服务企业。每年根据全市各行业企业的具体经营情况，年初选取升规纳现入统的具体企业名单，制定每年的年度工作时间计划。逐步形成布局结构相对合理、管理水平显著提高、市场竞争力和可持续发展能力不断增强的企业发展格局，确保规上工业增加值增速、限上批发企业增速、零售业增速、住宿业增速、餐饮业增速及其他营利性服务也营业收入增速与瑞丽市经济发展实际水平相符；</t>
  </si>
  <si>
    <t>产出指标</t>
  </si>
  <si>
    <t>数量指标</t>
  </si>
  <si>
    <t>补助企业</t>
  </si>
  <si>
    <t>=</t>
  </si>
  <si>
    <t>90</t>
  </si>
  <si>
    <t>户</t>
  </si>
  <si>
    <t>定量指标</t>
  </si>
  <si>
    <t>时效指标</t>
  </si>
  <si>
    <t>完成时限</t>
  </si>
  <si>
    <t>年</t>
  </si>
  <si>
    <t>效益指标</t>
  </si>
  <si>
    <t>可持续影响</t>
  </si>
  <si>
    <t>持续对升规纳限企业经济指标统计</t>
  </si>
  <si>
    <t>%</t>
  </si>
  <si>
    <t>定性指标</t>
  </si>
  <si>
    <t>满意度指标</t>
  </si>
  <si>
    <t>服务对象满意度</t>
  </si>
  <si>
    <t>企业满意度</t>
  </si>
  <si>
    <t>瑞丽口岸实际需要考虑，有助于提高通关工作效率，加快通关便利化如联检部门人力资源不足导致货物滞留口岸时间过长，已多次发生货物、车辆拥堵的情况，严重影响了通关效率，无法实现口岸资源的有效利用，需要聘用协管员、协检员协助管理。因此，从全局和长远利益考虑，通过聘请协管员、协检员协助部门开展查验工作，有助提高口岸工作效率，加快通关便利化，树立瑞丽口岸国际形象。</t>
  </si>
  <si>
    <t>补助人数</t>
  </si>
  <si>
    <t>217人</t>
  </si>
  <si>
    <t>个</t>
  </si>
  <si>
    <t>经济效益</t>
  </si>
  <si>
    <t>存进进出口企业经济效益</t>
  </si>
  <si>
    <t>优化人员出入境通关流程，加快出入境人员通关率，大幅压缩人员出入境通关时间，不断提升通关效率，努力打造一流口岸营商环境。</t>
  </si>
  <si>
    <t>海关翻译：20人、日补助标准100元／人</t>
  </si>
  <si>
    <t>人</t>
  </si>
  <si>
    <t>瑞丽市第十八届人民政府第 63 次第 14 期常务会议纪要</t>
  </si>
  <si>
    <t>各项业务按时完成</t>
  </si>
  <si>
    <t>维护瑞丽口岸形象</t>
  </si>
  <si>
    <t>&gt;=</t>
  </si>
  <si>
    <t>95</t>
  </si>
  <si>
    <t>空群众满意度</t>
  </si>
  <si>
    <t>加强联检部门对“关境线”管控力度，有效打击各类走私违法犯罪活动，联检部门通过聘请临聘人员协助部门开展查验工作，切实实现对进出关货物、车辆、人员的有效监管</t>
  </si>
  <si>
    <t>海关协管员：40人、月补助标准3548元／人</t>
  </si>
  <si>
    <t>40</t>
  </si>
  <si>
    <t>人次</t>
  </si>
  <si>
    <t>瑞丽市第十六届人民政府第42次常务会议纪要第5期</t>
  </si>
  <si>
    <t>质量指标</t>
  </si>
  <si>
    <t>各部门协管员合格率</t>
  </si>
  <si>
    <t>100</t>
  </si>
  <si>
    <t>各项业务按时完成率</t>
  </si>
  <si>
    <t>成本指标</t>
  </si>
  <si>
    <t>经济成本指标</t>
  </si>
  <si>
    <t>只有投入没有产出</t>
  </si>
  <si>
    <t>社会成本指标</t>
  </si>
  <si>
    <t>生态环境成本指标</t>
  </si>
  <si>
    <t>口岸服务水平进一步提高</t>
  </si>
  <si>
    <t>对口岸进行有效监管</t>
  </si>
  <si>
    <t>社会效益</t>
  </si>
  <si>
    <t>提高货物通过率</t>
  </si>
  <si>
    <t>提高人流、车流通过率</t>
  </si>
  <si>
    <t>生态效益</t>
  </si>
  <si>
    <t>提高口岸服务水平和口岸便利化</t>
  </si>
  <si>
    <t>有效维护口岸生态</t>
  </si>
  <si>
    <t>85</t>
  </si>
  <si>
    <t>得到受益群众的好评</t>
  </si>
  <si>
    <t>受益群众的满意度</t>
  </si>
  <si>
    <t>为更加合理的规划和布局我市的科技创新工作，促进创新驱动发展</t>
  </si>
  <si>
    <t>编制项目数</t>
  </si>
  <si>
    <t>一</t>
  </si>
  <si>
    <t>促进工业科技企业发展</t>
  </si>
  <si>
    <t>实现了口岸有效监管，提高了口岸服务水平和口岸通关便利化进程。</t>
  </si>
  <si>
    <t>海关协管员：49人、年补助标准30000元／人</t>
  </si>
  <si>
    <t>49</t>
  </si>
  <si>
    <t>2024年瑞丽口岸度海关边检协检（管）员补助项目实施方案</t>
  </si>
  <si>
    <t>出入境边防检查站：14人、年补助标准30000元／人</t>
  </si>
  <si>
    <t>保障单位去世员工遗属最低生活。</t>
  </si>
  <si>
    <t>保障基本生活，体现关爱</t>
  </si>
  <si>
    <t>遗属满意度</t>
  </si>
  <si>
    <t>为更加合理的规划和我市的工业产业，促进工业经济发展。</t>
  </si>
  <si>
    <t>工业发展“十五五”规划资金</t>
  </si>
  <si>
    <t>单位自有资金项目资金</t>
  </si>
  <si>
    <t>捐赠企业</t>
  </si>
  <si>
    <t>家</t>
  </si>
  <si>
    <t>1.00</t>
  </si>
  <si>
    <t>维护社会稳定</t>
  </si>
  <si>
    <t>恢复和扩大消费摆在优先位置、改善消费条件、创新消费场景有关要求，积极发挥瑞丽市口岸优势、免税购物优势。</t>
  </si>
  <si>
    <t>限额以上批零住餐企业累计数</t>
  </si>
  <si>
    <t>200</t>
  </si>
  <si>
    <t>20250120_瑞工商科请〔2025〕17号_瑞丽市工业和商务科技局关于申请2025年度姐告区春节促消费活动经费的请示</t>
  </si>
  <si>
    <t>开展重点促消费活动场次</t>
  </si>
  <si>
    <t>场</t>
  </si>
  <si>
    <t>限额以上批零住餐企业销售额增量</t>
  </si>
  <si>
    <t>650</t>
  </si>
  <si>
    <t>万元</t>
  </si>
  <si>
    <t>服务对象对支持项目的满意度</t>
  </si>
  <si>
    <t>瑞丽口岸实际需求，通过瑞丽口岸夜间闭关管理，加快通关便利化，打击私家车夜间走私现象，努力改善打造一流口岸营商环境。</t>
  </si>
  <si>
    <t>闭关办协管员人数</t>
  </si>
  <si>
    <t>第十六届第五次常务会议纪要（闭关办成立批复）</t>
  </si>
  <si>
    <t>人员满意度</t>
  </si>
  <si>
    <t>德宏州推动新时代机关党的建设高质量发展三年行动实施方案</t>
  </si>
  <si>
    <t>人数</t>
  </si>
  <si>
    <t>28</t>
  </si>
  <si>
    <t>推动新时代机关党的建设高质量发展</t>
  </si>
  <si>
    <t>群众满意度</t>
  </si>
  <si>
    <t>云南省离退休干部党组织工作经费使用管理办法的通知</t>
  </si>
  <si>
    <t>每年标准</t>
  </si>
  <si>
    <t>3000</t>
  </si>
  <si>
    <t>元</t>
  </si>
  <si>
    <t>退休干部党组织工作</t>
  </si>
  <si>
    <t>预算06表</t>
  </si>
  <si>
    <t>政府性基金预算支出预算表</t>
  </si>
  <si>
    <t>单位名称：德宏傣族景颇族自治州残疾人联合会</t>
  </si>
  <si>
    <t>本年政府性基金预算支出</t>
  </si>
  <si>
    <t>合  计</t>
  </si>
  <si>
    <r>
      <rPr>
        <sz val="11"/>
        <color rgb="FF000000"/>
        <rFont val="宋体"/>
        <charset val="134"/>
      </rPr>
      <t>备注：因</t>
    </r>
    <r>
      <rPr>
        <sz val="11"/>
        <color rgb="FF000000"/>
        <rFont val="Calibri"/>
        <charset val="134"/>
      </rPr>
      <t>2025</t>
    </r>
    <r>
      <rPr>
        <sz val="11"/>
        <color rgb="FF000000"/>
        <rFont val="宋体"/>
        <charset val="134"/>
      </rPr>
      <t>年本部门无部门政府性基金预算，本表无数据，此表公开空表。</t>
    </r>
  </si>
  <si>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</si>
  <si>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</si>
  <si>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</si>
  <si>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</si>
  <si>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</si>
  <si>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</si>
  <si>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</si>
  <si>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</si>
  <si>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</si>
  <si>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</si>
  <si>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</si>
  <si>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</si>
  <si>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r>
      <rPr>
        <sz val="11"/>
        <color rgb="FF000000"/>
        <rFont val="宋体"/>
        <charset val="134"/>
      </rPr>
      <t>备注：因</t>
    </r>
    <r>
      <rPr>
        <sz val="11"/>
        <color rgb="FF000000"/>
        <rFont val="Calibri"/>
        <charset val="134"/>
      </rPr>
      <t>2025</t>
    </r>
    <r>
      <rPr>
        <sz val="11"/>
        <color rgb="FF000000"/>
        <rFont val="宋体"/>
        <charset val="134"/>
      </rPr>
      <t>年本部门无部门政府采购预算，本表无数据，此表公开空表。</t>
    </r>
  </si>
  <si>
    <t>预算08表</t>
  </si>
  <si>
    <t>政府购买服务项目</t>
  </si>
  <si>
    <t>政府购买服务目录</t>
  </si>
  <si>
    <t>备注：因2025年本部门无部门政府购买服务预算，本表无数据，此表公开空表。</t>
  </si>
  <si>
    <t>预算09-1表</t>
  </si>
  <si>
    <t>单位名称（项目）</t>
  </si>
  <si>
    <t>地区</t>
  </si>
  <si>
    <t>政府性基金</t>
  </si>
  <si>
    <t>畹町镇</t>
  </si>
  <si>
    <t>弄岛镇</t>
  </si>
  <si>
    <t>姐相镇</t>
  </si>
  <si>
    <t>户育乡</t>
  </si>
  <si>
    <t>勐秀乡</t>
  </si>
  <si>
    <r>
      <rPr>
        <sz val="11"/>
        <color rgb="FF000000"/>
        <rFont val="宋体"/>
        <charset val="134"/>
      </rPr>
      <t>备注：因</t>
    </r>
    <r>
      <rPr>
        <sz val="11"/>
        <color rgb="FF000000"/>
        <rFont val="Calibri"/>
        <charset val="134"/>
      </rPr>
      <t>2025</t>
    </r>
    <r>
      <rPr>
        <sz val="11"/>
        <color rgb="FF000000"/>
        <rFont val="宋体"/>
        <charset val="134"/>
      </rPr>
      <t>年本部门无县对下转移支付预算，本表无数据，此表公开空表。</t>
    </r>
  </si>
  <si>
    <t>预算09-2表</t>
  </si>
  <si>
    <t/>
  </si>
  <si>
    <r>
      <rPr>
        <sz val="11"/>
        <color rgb="FF000000"/>
        <rFont val="宋体"/>
        <charset val="134"/>
      </rPr>
      <t>备注：因</t>
    </r>
    <r>
      <rPr>
        <sz val="11"/>
        <color rgb="FF000000"/>
        <rFont val="Calibri"/>
        <charset val="134"/>
      </rPr>
      <t>2025</t>
    </r>
    <r>
      <rPr>
        <sz val="11"/>
        <color rgb="FF000000"/>
        <rFont val="宋体"/>
        <charset val="134"/>
      </rPr>
      <t>年本部门无县对下转移支付绩效目标，本表无数据，此表公开空表。</t>
    </r>
  </si>
  <si>
    <t>预算10表</t>
  </si>
  <si>
    <t>资产类别</t>
  </si>
  <si>
    <t>资产分类代码.名称</t>
  </si>
  <si>
    <t>资产名称</t>
  </si>
  <si>
    <t>计量单位</t>
  </si>
  <si>
    <t>财政部门批复数（元）</t>
  </si>
  <si>
    <t>单价</t>
  </si>
  <si>
    <t>金额</t>
  </si>
  <si>
    <r>
      <rPr>
        <sz val="11"/>
        <color rgb="FF000000"/>
        <rFont val="宋体"/>
        <charset val="134"/>
      </rPr>
      <t>备注：因</t>
    </r>
    <r>
      <rPr>
        <sz val="11"/>
        <color rgb="FF000000"/>
        <rFont val="Calibri"/>
        <charset val="134"/>
      </rPr>
      <t>2025</t>
    </r>
    <r>
      <rPr>
        <sz val="11"/>
        <color rgb="FF000000"/>
        <rFont val="宋体"/>
        <charset val="134"/>
      </rPr>
      <t>年本部门无新增资产配置预算，本表无数据，此表公开空表。</t>
    </r>
  </si>
  <si>
    <t>预算11表</t>
  </si>
  <si>
    <t>2025年上级补助项目支出预算表</t>
  </si>
  <si>
    <t>上级补助</t>
  </si>
  <si>
    <r>
      <rPr>
        <sz val="11"/>
        <color rgb="FF000000"/>
        <rFont val="宋体"/>
        <charset val="134"/>
      </rPr>
      <t>备注：因</t>
    </r>
    <r>
      <rPr>
        <sz val="11"/>
        <color rgb="FF000000"/>
        <rFont val="Calibri"/>
        <charset val="134"/>
      </rPr>
      <t>2025</t>
    </r>
    <r>
      <rPr>
        <sz val="11"/>
        <color rgb="FF000000"/>
        <rFont val="宋体"/>
        <charset val="134"/>
      </rPr>
      <t>年本部门无上级补助项目支出预算，本表无数据，此表公开空表。</t>
    </r>
  </si>
  <si>
    <t>预算12表</t>
  </si>
  <si>
    <t>项目级次</t>
  </si>
  <si>
    <t>311 专项业务类</t>
  </si>
  <si>
    <t>本级</t>
  </si>
  <si>
    <t>312 民生类</t>
  </si>
  <si>
    <t>313 事业发展类</t>
  </si>
</sst>
</file>

<file path=xl/styles.xml><?xml version="1.0" encoding="utf-8"?>
<styleSheet xmlns="http://schemas.openxmlformats.org/spreadsheetml/2006/main" xmlns:xr9="http://schemas.microsoft.com/office/spreadsheetml/2016/revision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3">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宋体"/>
      <charset val="1"/>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auto="1"/>
      </right>
      <top/>
      <bottom/>
      <diagonal/>
    </border>
    <border>
      <left style="thin">
        <color rgb="FF000000"/>
      </left>
      <right style="thin">
        <color auto="1"/>
      </right>
      <top/>
      <bottom style="thin">
        <color auto="1"/>
      </bottom>
      <diagonal/>
    </border>
    <border>
      <left style="thin">
        <color rgb="FF00000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top"/>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2" borderId="19"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20" applyNumberFormat="0" applyFill="0" applyAlignment="0" applyProtection="0">
      <alignment vertical="center"/>
    </xf>
    <xf numFmtId="0" fontId="29" fillId="0" borderId="20" applyNumberFormat="0" applyFill="0" applyAlignment="0" applyProtection="0">
      <alignment vertical="center"/>
    </xf>
    <xf numFmtId="0" fontId="30" fillId="0" borderId="21" applyNumberFormat="0" applyFill="0" applyAlignment="0" applyProtection="0">
      <alignment vertical="center"/>
    </xf>
    <xf numFmtId="0" fontId="30" fillId="0" borderId="0" applyNumberFormat="0" applyFill="0" applyBorder="0" applyAlignment="0" applyProtection="0">
      <alignment vertical="center"/>
    </xf>
    <xf numFmtId="0" fontId="31" fillId="3" borderId="22" applyNumberFormat="0" applyAlignment="0" applyProtection="0">
      <alignment vertical="center"/>
    </xf>
    <xf numFmtId="0" fontId="32" fillId="4" borderId="23" applyNumberFormat="0" applyAlignment="0" applyProtection="0">
      <alignment vertical="center"/>
    </xf>
    <xf numFmtId="0" fontId="33" fillId="4" borderId="22" applyNumberFormat="0" applyAlignment="0" applyProtection="0">
      <alignment vertical="center"/>
    </xf>
    <xf numFmtId="0" fontId="34" fillId="5" borderId="24" applyNumberFormat="0" applyAlignment="0" applyProtection="0">
      <alignment vertical="center"/>
    </xf>
    <xf numFmtId="0" fontId="35" fillId="0" borderId="25" applyNumberFormat="0" applyFill="0" applyAlignment="0" applyProtection="0">
      <alignment vertical="center"/>
    </xf>
    <xf numFmtId="0" fontId="36" fillId="0" borderId="26"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xf numFmtId="0" fontId="42" fillId="0" borderId="0">
      <alignment vertical="top"/>
      <protection locked="0"/>
    </xf>
  </cellStyleXfs>
  <cellXfs count="181">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5" fillId="0" borderId="0" xfId="0" applyBorder="1" applyAlignment="1">
      <alignment horizontal="right"/>
    </xf>
    <xf numFmtId="0" fontId="4" fillId="0" borderId="0" xfId="0" applyFont="1" applyBorder="1" applyAlignment="1">
      <alignment horizontal="left" vertical="center" wrapText="1"/>
    </xf>
    <xf numFmtId="0" fontId="5" fillId="0" borderId="0" xfId="0" applyBorder="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3" fontId="5" fillId="0" borderId="7" xfId="0" applyNumberFormat="1" applyBorder="1" applyAlignment="1">
      <alignment horizontal="center" vertical="center"/>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0" xfId="0" applyFont="1" applyBorder="1">
      <alignment vertical="top"/>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8" xfId="0" applyBorder="1" applyAlignment="1">
      <alignment horizontal="center" vertical="center" wrapText="1"/>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0" xfId="0" applyBorder="1" applyAlignment="1">
      <alignment horizontal="center" vertical="center"/>
    </xf>
    <xf numFmtId="0" fontId="5" fillId="0" borderId="10"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0" xfId="0" applyFont="1" applyBorder="1" applyAlignment="1">
      <alignment horizontal="left" vertical="center" wrapText="1"/>
    </xf>
    <xf numFmtId="0" fontId="4" fillId="0" borderId="10" xfId="0" applyFont="1" applyBorder="1" applyAlignment="1">
      <alignment horizontal="left" vertical="center"/>
    </xf>
    <xf numFmtId="0" fontId="4" fillId="0" borderId="10" xfId="0" applyFont="1" applyBorder="1" applyAlignment="1">
      <alignment horizontal="right" vertical="center"/>
    </xf>
    <xf numFmtId="0" fontId="4" fillId="0" borderId="11" xfId="0" applyFont="1" applyBorder="1" applyAlignment="1">
      <alignment horizontal="center" vertical="center"/>
    </xf>
    <xf numFmtId="0" fontId="4" fillId="0" borderId="12" xfId="0" applyFont="1" applyBorder="1" applyAlignment="1">
      <alignment horizontal="left" vertical="center"/>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9" xfId="0" applyBorder="1" applyAlignment="1" applyProtection="1">
      <alignment horizontal="center" vertical="center" wrapText="1"/>
      <protection locked="0"/>
    </xf>
    <xf numFmtId="0" fontId="5" fillId="0" borderId="12" xfId="0" applyBorder="1" applyAlignment="1">
      <alignment horizontal="center" vertical="center" wrapText="1"/>
    </xf>
    <xf numFmtId="0" fontId="5" fillId="0" borderId="12" xfId="0" applyBorder="1" applyAlignment="1" applyProtection="1">
      <alignment horizontal="center" vertical="center"/>
      <protection locked="0"/>
    </xf>
    <xf numFmtId="0" fontId="5" fillId="0" borderId="12"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0" fontId="13" fillId="0" borderId="7" xfId="57" applyFont="1" applyFill="1" applyBorder="1" applyAlignment="1" applyProtection="1">
      <alignment horizontal="center" vertical="center"/>
      <protection locked="0"/>
    </xf>
    <xf numFmtId="49" fontId="11" fillId="0" borderId="7" xfId="50" applyFont="1">
      <alignment horizontal="left" vertical="center" wrapText="1"/>
    </xf>
    <xf numFmtId="49" fontId="11" fillId="0" borderId="7" xfId="50" applyFont="1" applyBorder="1" applyAlignment="1">
      <alignment horizontal="center"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49" fontId="11" fillId="0" borderId="1" xfId="0" applyNumberFormat="1" applyFont="1" applyBorder="1" applyAlignment="1">
      <alignment horizontal="center" vertical="center" wrapText="1"/>
    </xf>
    <xf numFmtId="49" fontId="11" fillId="0" borderId="6" xfId="0" applyNumberFormat="1" applyFont="1" applyBorder="1" applyAlignment="1">
      <alignment horizontal="center" vertical="center" wrapText="1"/>
    </xf>
    <xf numFmtId="0" fontId="14" fillId="0" borderId="0" xfId="0" applyBorder="1">
      <alignment vertical="top"/>
    </xf>
    <xf numFmtId="0" fontId="12" fillId="0" borderId="0" xfId="0" applyFont="1" applyBorder="1" applyAlignment="1">
      <alignment horizontal="center" vertical="center"/>
    </xf>
    <xf numFmtId="0" fontId="14" fillId="0" borderId="7" xfId="0" applyBorder="1" applyAlignment="1">
      <alignment horizontal="center" vertical="center" wrapText="1"/>
    </xf>
    <xf numFmtId="0" fontId="14" fillId="0" borderId="7" xfId="0"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14" fillId="0" borderId="0" xfId="0" applyBorder="1" applyAlignment="1">
      <alignment horizontal="right" vertical="center"/>
    </xf>
    <xf numFmtId="0" fontId="5" fillId="0" borderId="1" xfId="0" applyFont="1" applyBorder="1" applyAlignment="1">
      <alignment horizontal="center" vertical="center" wrapText="1"/>
    </xf>
    <xf numFmtId="0" fontId="0" fillId="0" borderId="6" xfId="0" applyBorder="1" applyAlignment="1">
      <alignment horizontal="center" vertical="center" wrapText="1"/>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5" fillId="0" borderId="0" xfId="0" applyFont="1" applyBorder="1" applyAlignment="1">
      <alignment horizontal="center" vertical="center" wrapText="1"/>
    </xf>
    <xf numFmtId="0" fontId="5" fillId="0" borderId="0" xfId="0" applyBorder="1" applyAlignment="1">
      <alignment horizontal="left"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16" fillId="0" borderId="7" xfId="0" applyNumberFormat="1" applyFont="1" applyBorder="1" applyAlignment="1">
      <alignment vertical="center"/>
    </xf>
    <xf numFmtId="4" fontId="16"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4" fillId="0" borderId="0" xfId="0" applyNumberFormat="1" applyBorder="1" applyAlignment="1">
      <alignment horizontal="left" vertical="center" wrapText="1"/>
    </xf>
    <xf numFmtId="49" fontId="17" fillId="0" borderId="7" xfId="50" applyFont="1" applyAlignment="1">
      <alignment horizontal="center" vertical="center" wrapText="1"/>
    </xf>
    <xf numFmtId="49" fontId="17" fillId="0" borderId="7" xfId="50" applyFont="1">
      <alignment horizontal="left" vertical="center" wrapText="1"/>
    </xf>
    <xf numFmtId="176" fontId="17" fillId="0" borderId="7" xfId="51" applyFont="1">
      <alignment horizontal="right" vertical="center"/>
    </xf>
    <xf numFmtId="49" fontId="17" fillId="0" borderId="7" xfId="50" applyFont="1" applyAlignment="1">
      <alignment horizontal="left" vertical="center" wrapText="1" indent="1"/>
    </xf>
    <xf numFmtId="49" fontId="17" fillId="0" borderId="7" xfId="50" applyFont="1" applyAlignment="1">
      <alignment horizontal="left" vertical="center" wrapText="1" indent="2"/>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20"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0" fillId="0" borderId="13" xfId="0" applyBorder="1" applyAlignment="1">
      <alignment horizontal="center" vertical="center" wrapText="1"/>
    </xf>
    <xf numFmtId="0" fontId="2" fillId="0" borderId="0" xfId="0" applyFont="1" applyAlignment="1">
      <alignment horizontal="center" vertical="center"/>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5" fillId="0" borderId="16" xfId="0" applyFont="1" applyBorder="1" applyAlignment="1">
      <alignment horizontal="center" vertical="center" wrapText="1"/>
    </xf>
    <xf numFmtId="0" fontId="0" fillId="0" borderId="17" xfId="0" applyBorder="1" applyAlignment="1">
      <alignment horizontal="center" vertical="center" wrapText="1"/>
    </xf>
    <xf numFmtId="176" fontId="1" fillId="0" borderId="18" xfId="51" applyBorder="1" applyProtection="1">
      <alignment horizontal="right" vertical="center"/>
      <protection locked="0"/>
    </xf>
    <xf numFmtId="176" fontId="1" fillId="0" borderId="18" xfId="0" applyNumberFormat="1" applyFont="1" applyBorder="1" applyAlignment="1" applyProtection="1">
      <alignment horizontal="right" vertical="center"/>
      <protection locked="0"/>
    </xf>
    <xf numFmtId="0" fontId="11" fillId="0" borderId="0" xfId="0" applyFont="1" applyBorder="1" applyAlignment="1">
      <alignment horizontal="right" vertical="center"/>
    </xf>
    <xf numFmtId="0" fontId="21" fillId="0" borderId="0" xfId="0" applyFont="1" applyBorder="1" applyAlignment="1">
      <alignment horizontal="center" vertical="center"/>
    </xf>
    <xf numFmtId="0" fontId="11" fillId="0" borderId="0" xfId="0" applyFont="1" applyBorder="1" applyAlignment="1">
      <alignment horizontal="left" vertical="top"/>
    </xf>
    <xf numFmtId="0" fontId="14" fillId="0" borderId="7" xfId="0" applyBorder="1" applyAlignment="1">
      <alignment vertical="center"/>
    </xf>
    <xf numFmtId="176" fontId="11" fillId="0" borderId="7" xfId="0" applyNumberFormat="1" applyFont="1" applyBorder="1" applyAlignment="1">
      <alignment horizontal="righ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abSelected="1" workbookViewId="0">
      <selection activeCell="A2" sqref="A2:D2"/>
    </sheetView>
  </sheetViews>
  <sheetFormatPr defaultColWidth="10.2818181818182" defaultRowHeight="15" customHeight="1" outlineLevelCol="3"/>
  <cols>
    <col min="1" max="4" width="33.2818181818182" customWidth="1"/>
  </cols>
  <sheetData>
    <row r="1" ht="18.75" customHeight="1" spans="1:4">
      <c r="A1" s="126"/>
      <c r="B1" s="126"/>
      <c r="C1" s="126"/>
      <c r="D1" s="176" t="s">
        <v>0</v>
      </c>
    </row>
    <row r="2" ht="42" customHeight="1" spans="1:4">
      <c r="A2" s="177" t="str">
        <f>"2025"&amp;"部门年财务收支预算总表"</f>
        <v>2025部门年财务收支预算总表</v>
      </c>
      <c r="B2" s="177"/>
      <c r="C2" s="177"/>
      <c r="D2" s="177"/>
    </row>
    <row r="3" ht="18.75" customHeight="1" spans="1:4">
      <c r="A3" s="178" t="str">
        <f>"单位名称："&amp;"瑞丽市工业和商务科技局"</f>
        <v>单位名称：瑞丽市工业和商务科技局</v>
      </c>
      <c r="B3" s="178"/>
      <c r="C3" s="126"/>
      <c r="D3" s="176" t="s">
        <v>1</v>
      </c>
    </row>
    <row r="4" ht="18.75" customHeight="1" spans="1:4">
      <c r="A4" s="129" t="s">
        <v>2</v>
      </c>
      <c r="B4" s="129"/>
      <c r="C4" s="129" t="s">
        <v>3</v>
      </c>
      <c r="D4" s="129"/>
    </row>
    <row r="5" ht="18.75" customHeight="1" spans="1:4">
      <c r="A5" s="129" t="s">
        <v>4</v>
      </c>
      <c r="B5" s="129" t="str">
        <f t="shared" ref="B5:D5" si="0">"2025"&amp;"年预算金额"</f>
        <v>2025年预算金额</v>
      </c>
      <c r="C5" s="129" t="s">
        <v>5</v>
      </c>
      <c r="D5" s="129" t="str">
        <f t="shared" si="0"/>
        <v>2025年预算金额</v>
      </c>
    </row>
    <row r="6" ht="18.75" customHeight="1" spans="1:4">
      <c r="A6" s="179" t="s">
        <v>6</v>
      </c>
      <c r="B6" s="180">
        <v>27564043.1</v>
      </c>
      <c r="C6" s="179" t="s">
        <v>7</v>
      </c>
      <c r="D6" s="180">
        <v>27041136.86</v>
      </c>
    </row>
    <row r="7" ht="18.75" customHeight="1" spans="1:4">
      <c r="A7" s="179" t="s">
        <v>8</v>
      </c>
      <c r="B7" s="180"/>
      <c r="C7" s="179" t="s">
        <v>9</v>
      </c>
      <c r="D7" s="180"/>
    </row>
    <row r="8" ht="18.75" customHeight="1" spans="1:4">
      <c r="A8" s="179" t="s">
        <v>10</v>
      </c>
      <c r="B8" s="180"/>
      <c r="C8" s="179" t="s">
        <v>11</v>
      </c>
      <c r="D8" s="180"/>
    </row>
    <row r="9" ht="18.75" customHeight="1" spans="1:4">
      <c r="A9" s="179" t="s">
        <v>12</v>
      </c>
      <c r="B9" s="180"/>
      <c r="C9" s="179" t="s">
        <v>13</v>
      </c>
      <c r="D9" s="180"/>
    </row>
    <row r="10" ht="18.75" customHeight="1" spans="1:4">
      <c r="A10" s="179" t="s">
        <v>14</v>
      </c>
      <c r="B10" s="180">
        <v>2000000</v>
      </c>
      <c r="C10" s="179" t="s">
        <v>15</v>
      </c>
      <c r="D10" s="180"/>
    </row>
    <row r="11" ht="18.75" customHeight="1" spans="1:4">
      <c r="A11" s="179" t="s">
        <v>16</v>
      </c>
      <c r="B11" s="180"/>
      <c r="C11" s="179" t="s">
        <v>17</v>
      </c>
      <c r="D11" s="180">
        <v>224628</v>
      </c>
    </row>
    <row r="12" ht="18.75" customHeight="1" spans="1:4">
      <c r="A12" s="179" t="s">
        <v>18</v>
      </c>
      <c r="B12" s="180"/>
      <c r="C12" s="179" t="s">
        <v>19</v>
      </c>
      <c r="D12" s="180"/>
    </row>
    <row r="13" ht="18.75" customHeight="1" spans="1:4">
      <c r="A13" s="179" t="s">
        <v>20</v>
      </c>
      <c r="B13" s="180"/>
      <c r="C13" s="179" t="s">
        <v>21</v>
      </c>
      <c r="D13" s="180">
        <v>861560.4</v>
      </c>
    </row>
    <row r="14" ht="18.75" customHeight="1" spans="1:4">
      <c r="A14" s="179" t="s">
        <v>22</v>
      </c>
      <c r="B14" s="180"/>
      <c r="C14" s="179" t="s">
        <v>23</v>
      </c>
      <c r="D14" s="180">
        <v>864911</v>
      </c>
    </row>
    <row r="15" ht="18.75" customHeight="1" spans="1:4">
      <c r="A15" s="179" t="s">
        <v>24</v>
      </c>
      <c r="B15" s="180">
        <v>2000000</v>
      </c>
      <c r="C15" s="179" t="s">
        <v>25</v>
      </c>
      <c r="D15" s="180"/>
    </row>
    <row r="16" ht="18.75" customHeight="1" spans="1:4">
      <c r="A16" s="179"/>
      <c r="B16" s="179"/>
      <c r="C16" s="179" t="s">
        <v>26</v>
      </c>
      <c r="D16" s="180"/>
    </row>
    <row r="17" ht="18.75" customHeight="1" spans="1:4">
      <c r="A17" s="179"/>
      <c r="B17" s="179"/>
      <c r="C17" s="179" t="s">
        <v>27</v>
      </c>
      <c r="D17" s="180"/>
    </row>
    <row r="18" ht="18.75" customHeight="1" spans="1:4">
      <c r="A18" s="179"/>
      <c r="B18" s="179"/>
      <c r="C18" s="179" t="s">
        <v>28</v>
      </c>
      <c r="D18" s="180"/>
    </row>
    <row r="19" ht="18.75" customHeight="1" spans="1:4">
      <c r="A19" s="179"/>
      <c r="B19" s="179"/>
      <c r="C19" s="179" t="s">
        <v>29</v>
      </c>
      <c r="D19" s="180"/>
    </row>
    <row r="20" ht="18.75" customHeight="1" spans="1:4">
      <c r="A20" s="179"/>
      <c r="B20" s="179"/>
      <c r="C20" s="179" t="s">
        <v>30</v>
      </c>
      <c r="D20" s="180"/>
    </row>
    <row r="21" ht="18.75" customHeight="1" spans="1:4">
      <c r="A21" s="179"/>
      <c r="B21" s="179"/>
      <c r="C21" s="179" t="s">
        <v>31</v>
      </c>
      <c r="D21" s="180"/>
    </row>
    <row r="22" ht="18.75" customHeight="1" spans="1:4">
      <c r="A22" s="179"/>
      <c r="B22" s="179"/>
      <c r="C22" s="179" t="s">
        <v>32</v>
      </c>
      <c r="D22" s="180"/>
    </row>
    <row r="23" ht="18.75" customHeight="1" spans="1:4">
      <c r="A23" s="179"/>
      <c r="B23" s="179"/>
      <c r="C23" s="179" t="s">
        <v>33</v>
      </c>
      <c r="D23" s="180"/>
    </row>
    <row r="24" ht="18.75" customHeight="1" spans="1:4">
      <c r="A24" s="179"/>
      <c r="B24" s="179"/>
      <c r="C24" s="179" t="s">
        <v>34</v>
      </c>
      <c r="D24" s="180">
        <v>571806.84</v>
      </c>
    </row>
    <row r="25" ht="18.75" customHeight="1" spans="1:4">
      <c r="A25" s="179"/>
      <c r="B25" s="179"/>
      <c r="C25" s="179" t="s">
        <v>35</v>
      </c>
      <c r="D25" s="180"/>
    </row>
    <row r="26" ht="18.75" customHeight="1" spans="1:4">
      <c r="A26" s="179"/>
      <c r="B26" s="179"/>
      <c r="C26" s="179" t="s">
        <v>36</v>
      </c>
      <c r="D26" s="180"/>
    </row>
    <row r="27" ht="18.75" customHeight="1" spans="1:4">
      <c r="A27" s="179"/>
      <c r="B27" s="179"/>
      <c r="C27" s="179" t="s">
        <v>37</v>
      </c>
      <c r="D27" s="180"/>
    </row>
    <row r="28" ht="18.75" customHeight="1" spans="1:4">
      <c r="A28" s="179"/>
      <c r="B28" s="179"/>
      <c r="C28" s="179" t="s">
        <v>38</v>
      </c>
      <c r="D28" s="180"/>
    </row>
    <row r="29" ht="18.75" customHeight="1" spans="1:4">
      <c r="A29" s="179"/>
      <c r="B29" s="179"/>
      <c r="C29" s="179" t="s">
        <v>39</v>
      </c>
      <c r="D29" s="180"/>
    </row>
    <row r="30" ht="18.75" customHeight="1" spans="1:4">
      <c r="A30" s="179"/>
      <c r="B30" s="179"/>
      <c r="C30" s="179" t="s">
        <v>40</v>
      </c>
      <c r="D30" s="180"/>
    </row>
    <row r="31" ht="18.75" customHeight="1" spans="1:4">
      <c r="A31" s="179"/>
      <c r="B31" s="179"/>
      <c r="C31" s="179" t="s">
        <v>41</v>
      </c>
      <c r="D31" s="180"/>
    </row>
    <row r="32" ht="18.75" customHeight="1" spans="1:4">
      <c r="A32" s="179" t="s">
        <v>42</v>
      </c>
      <c r="B32" s="180">
        <v>29564043.1</v>
      </c>
      <c r="C32" s="179" t="s">
        <v>43</v>
      </c>
      <c r="D32" s="180">
        <v>29564043.1</v>
      </c>
    </row>
    <row r="33" ht="18.75" customHeight="1" spans="1:4">
      <c r="A33" s="179" t="s">
        <v>44</v>
      </c>
      <c r="B33" s="180"/>
      <c r="C33" s="179" t="s">
        <v>45</v>
      </c>
      <c r="D33" s="180"/>
    </row>
    <row r="34" ht="18.75" customHeight="1" spans="1:4">
      <c r="A34" s="179" t="s">
        <v>46</v>
      </c>
      <c r="B34" s="180"/>
      <c r="C34" s="179" t="s">
        <v>46</v>
      </c>
      <c r="D34" s="180"/>
    </row>
    <row r="35" ht="18.75" customHeight="1" spans="1:4">
      <c r="A35" s="179" t="s">
        <v>47</v>
      </c>
      <c r="B35" s="180"/>
      <c r="C35" s="179" t="s">
        <v>48</v>
      </c>
      <c r="D35" s="180"/>
    </row>
    <row r="36" ht="18.75" customHeight="1" spans="1:4">
      <c r="A36" s="179" t="s">
        <v>49</v>
      </c>
      <c r="B36" s="180">
        <v>29564043.1</v>
      </c>
      <c r="C36" s="179" t="s">
        <v>50</v>
      </c>
      <c r="D36" s="180">
        <v>29564043.1</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C14" sqref="C14"/>
    </sheetView>
  </sheetViews>
  <sheetFormatPr defaultColWidth="9.14545454545454" defaultRowHeight="14.25" customHeight="1" outlineLevelCol="5"/>
  <cols>
    <col min="1" max="6" width="24.3454545454545" customWidth="1"/>
  </cols>
  <sheetData>
    <row r="1" ht="12" customHeight="1" spans="1:6">
      <c r="A1" s="100">
        <v>1</v>
      </c>
      <c r="B1" s="101">
        <v>0</v>
      </c>
      <c r="C1" s="100">
        <v>1</v>
      </c>
      <c r="D1" s="78"/>
      <c r="E1" s="78"/>
      <c r="F1" s="99" t="s">
        <v>459</v>
      </c>
    </row>
    <row r="2" ht="26.25" customHeight="1" spans="1:6">
      <c r="A2" s="102" t="str">
        <f>"2025"&amp;"年部门政府性基金预算支出预算表"</f>
        <v>2025年部门政府性基金预算支出预算表</v>
      </c>
      <c r="B2" s="102" t="s">
        <v>460</v>
      </c>
      <c r="C2" s="103"/>
      <c r="D2" s="104"/>
      <c r="E2" s="104"/>
      <c r="F2" s="104"/>
    </row>
    <row r="3" ht="13.5" customHeight="1" spans="1:6">
      <c r="A3" s="105" t="str">
        <f>"单位名称："&amp;"瑞丽市工业和商务科技局"</f>
        <v>单位名称：瑞丽市工业和商务科技局</v>
      </c>
      <c r="B3" s="105" t="s">
        <v>461</v>
      </c>
      <c r="C3" s="106"/>
      <c r="D3" s="78"/>
      <c r="E3" s="78"/>
      <c r="F3" s="99" t="s">
        <v>1</v>
      </c>
    </row>
    <row r="4" ht="19.5" customHeight="1" spans="1:6">
      <c r="A4" s="59" t="s">
        <v>203</v>
      </c>
      <c r="B4" s="107" t="s">
        <v>74</v>
      </c>
      <c r="C4" s="59" t="s">
        <v>75</v>
      </c>
      <c r="D4" s="35" t="s">
        <v>462</v>
      </c>
      <c r="E4" s="35"/>
      <c r="F4" s="35"/>
    </row>
    <row r="5" ht="18.55" customHeight="1" spans="1:6">
      <c r="A5" s="59"/>
      <c r="B5" s="107"/>
      <c r="C5" s="59"/>
      <c r="D5" s="35" t="s">
        <v>55</v>
      </c>
      <c r="E5" s="35" t="s">
        <v>77</v>
      </c>
      <c r="F5" s="35" t="s">
        <v>78</v>
      </c>
    </row>
    <row r="6" ht="20.25" customHeight="1" spans="1:6">
      <c r="A6" s="59">
        <v>1</v>
      </c>
      <c r="B6" s="108" t="s">
        <v>86</v>
      </c>
      <c r="C6" s="108" t="s">
        <v>87</v>
      </c>
      <c r="D6" s="108" t="s">
        <v>88</v>
      </c>
      <c r="E6" s="108" t="s">
        <v>89</v>
      </c>
      <c r="F6" s="108" t="s">
        <v>90</v>
      </c>
    </row>
    <row r="7" ht="30" customHeight="1" spans="1:6">
      <c r="A7" s="33"/>
      <c r="B7" s="107"/>
      <c r="C7" s="33"/>
      <c r="D7" s="71"/>
      <c r="E7" s="109"/>
      <c r="F7" s="109"/>
    </row>
    <row r="8" ht="30" customHeight="1" spans="1:6">
      <c r="A8" s="22"/>
      <c r="B8" s="22"/>
      <c r="C8" s="22"/>
      <c r="D8" s="71"/>
      <c r="E8" s="109"/>
      <c r="F8" s="109"/>
    </row>
    <row r="9" ht="30" customHeight="1" spans="1:6">
      <c r="A9" s="20" t="s">
        <v>463</v>
      </c>
      <c r="B9" s="20" t="s">
        <v>463</v>
      </c>
      <c r="C9" s="20" t="s">
        <v>463</v>
      </c>
      <c r="D9" s="71"/>
      <c r="E9" s="109"/>
      <c r="F9" s="109"/>
    </row>
    <row r="10" customHeight="1" spans="1:1">
      <c r="A10" s="39" t="s">
        <v>464</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R11"/>
  <sheetViews>
    <sheetView showZeros="0" workbookViewId="0">
      <selection activeCell="S9" sqref="S9"/>
    </sheetView>
  </sheetViews>
  <sheetFormatPr defaultColWidth="9.14545454545454" defaultRowHeight="14.25" customHeight="1"/>
  <cols>
    <col min="1" max="1" width="16.3454545454545" customWidth="1"/>
    <col min="2" max="3" width="9.62727272727273" customWidth="1"/>
    <col min="4" max="5" width="3.62727272727273" customWidth="1"/>
    <col min="6" max="6" width="11.2818181818182" customWidth="1"/>
    <col min="7" max="8" width="11.8454545454545" customWidth="1"/>
    <col min="9" max="9" width="10.2" customWidth="1"/>
    <col min="10" max="10" width="6.04545454545455" customWidth="1"/>
    <col min="11" max="11" width="9.77272727272727" customWidth="1"/>
    <col min="12" max="12" width="10.7727272727273" customWidth="1"/>
    <col min="13" max="15" width="10.7181818181818" customWidth="1"/>
    <col min="16" max="17" width="6.62727272727273" customWidth="1"/>
    <col min="18" max="18" width="11.4181818181818" customWidth="1"/>
  </cols>
  <sheetData>
    <row r="1" ht="13.5" customHeight="1" spans="1:18">
      <c r="A1" s="3"/>
      <c r="B1" s="3"/>
      <c r="C1" s="3"/>
      <c r="D1" s="3"/>
      <c r="E1" s="3"/>
      <c r="F1" s="3"/>
      <c r="G1" s="3"/>
      <c r="H1" s="3"/>
      <c r="I1" s="3"/>
      <c r="J1" s="3"/>
      <c r="K1" s="1"/>
      <c r="L1" s="1"/>
      <c r="M1" s="1"/>
      <c r="N1" s="1"/>
      <c r="O1" s="90"/>
      <c r="P1" s="90"/>
      <c r="Q1" s="90"/>
      <c r="R1" s="43" t="s">
        <v>465</v>
      </c>
    </row>
    <row r="2" ht="27.75" customHeight="1" spans="1:18">
      <c r="A2" s="44" t="str">
        <f>"2025"&amp;"年部门政府采购预算表"</f>
        <v>2025年部门政府采购预算表</v>
      </c>
      <c r="B2" s="29"/>
      <c r="C2" s="29"/>
      <c r="D2" s="29"/>
      <c r="E2" s="29"/>
      <c r="F2" s="29"/>
      <c r="G2" s="29"/>
      <c r="H2" s="29"/>
      <c r="I2" s="29"/>
      <c r="J2" s="29"/>
      <c r="K2" s="63"/>
      <c r="L2" s="29"/>
      <c r="M2" s="29"/>
      <c r="N2" s="29"/>
      <c r="O2" s="63"/>
      <c r="P2" s="63"/>
      <c r="Q2" s="63"/>
      <c r="R2" s="29"/>
    </row>
    <row r="3" ht="18.75" customHeight="1" spans="1:18">
      <c r="A3" s="45" t="str">
        <f>"单位名称："&amp;"瑞丽市工业和商务科技局"</f>
        <v>单位名称：瑞丽市工业和商务科技局</v>
      </c>
      <c r="B3" s="32"/>
      <c r="C3" s="32"/>
      <c r="D3" s="32"/>
      <c r="E3" s="32"/>
      <c r="F3" s="32"/>
      <c r="G3" s="32"/>
      <c r="H3" s="32"/>
      <c r="I3" s="32"/>
      <c r="J3" s="32"/>
      <c r="K3" s="1"/>
      <c r="L3" s="1"/>
      <c r="M3" s="1"/>
      <c r="N3" s="1"/>
      <c r="O3" s="91"/>
      <c r="P3" s="91"/>
      <c r="Q3" s="91"/>
      <c r="R3" s="99" t="s">
        <v>52</v>
      </c>
    </row>
    <row r="4" ht="15.75" customHeight="1" spans="1:18">
      <c r="A4" s="11" t="s">
        <v>466</v>
      </c>
      <c r="B4" s="79" t="s">
        <v>467</v>
      </c>
      <c r="C4" s="79" t="s">
        <v>468</v>
      </c>
      <c r="D4" s="79" t="s">
        <v>469</v>
      </c>
      <c r="E4" s="79" t="s">
        <v>470</v>
      </c>
      <c r="F4" s="79" t="s">
        <v>471</v>
      </c>
      <c r="G4" s="48" t="s">
        <v>210</v>
      </c>
      <c r="H4" s="48"/>
      <c r="I4" s="48"/>
      <c r="J4" s="48"/>
      <c r="K4" s="92"/>
      <c r="L4" s="48"/>
      <c r="M4" s="48"/>
      <c r="N4" s="48"/>
      <c r="O4" s="93"/>
      <c r="P4" s="92"/>
      <c r="Q4" s="92"/>
      <c r="R4" s="49"/>
    </row>
    <row r="5" ht="17.25" customHeight="1" spans="1:18">
      <c r="A5" s="16"/>
      <c r="B5" s="80"/>
      <c r="C5" s="80"/>
      <c r="D5" s="80"/>
      <c r="E5" s="80"/>
      <c r="F5" s="80"/>
      <c r="G5" s="80" t="s">
        <v>55</v>
      </c>
      <c r="H5" s="80" t="s">
        <v>59</v>
      </c>
      <c r="I5" s="80" t="s">
        <v>472</v>
      </c>
      <c r="J5" s="80" t="s">
        <v>473</v>
      </c>
      <c r="K5" s="94" t="s">
        <v>474</v>
      </c>
      <c r="L5" s="95" t="s">
        <v>475</v>
      </c>
      <c r="M5" s="95"/>
      <c r="N5" s="95"/>
      <c r="O5" s="96"/>
      <c r="P5" s="97"/>
      <c r="Q5" s="97"/>
      <c r="R5" s="81"/>
    </row>
    <row r="6" ht="54" customHeight="1" spans="1:18">
      <c r="A6" s="18"/>
      <c r="B6" s="81"/>
      <c r="C6" s="81"/>
      <c r="D6" s="81"/>
      <c r="E6" s="81"/>
      <c r="F6" s="81"/>
      <c r="G6" s="81"/>
      <c r="H6" s="81" t="s">
        <v>58</v>
      </c>
      <c r="I6" s="81"/>
      <c r="J6" s="81"/>
      <c r="K6" s="98"/>
      <c r="L6" s="81" t="s">
        <v>58</v>
      </c>
      <c r="M6" s="81" t="s">
        <v>65</v>
      </c>
      <c r="N6" s="81" t="s">
        <v>476</v>
      </c>
      <c r="O6" s="33" t="s">
        <v>67</v>
      </c>
      <c r="P6" s="98" t="s">
        <v>68</v>
      </c>
      <c r="Q6" s="98" t="s">
        <v>69</v>
      </c>
      <c r="R6" s="81" t="s">
        <v>70</v>
      </c>
    </row>
    <row r="7" ht="15" customHeight="1" spans="1:18">
      <c r="A7" s="68">
        <v>1</v>
      </c>
      <c r="B7" s="82">
        <v>2</v>
      </c>
      <c r="C7" s="82">
        <v>3</v>
      </c>
      <c r="D7" s="82">
        <v>4</v>
      </c>
      <c r="E7" s="82">
        <v>5</v>
      </c>
      <c r="F7" s="82">
        <v>6</v>
      </c>
      <c r="G7" s="83">
        <v>7</v>
      </c>
      <c r="H7" s="83">
        <v>8</v>
      </c>
      <c r="I7" s="83">
        <v>9</v>
      </c>
      <c r="J7" s="83">
        <v>10</v>
      </c>
      <c r="K7" s="83">
        <v>11</v>
      </c>
      <c r="L7" s="83">
        <v>12</v>
      </c>
      <c r="M7" s="83">
        <v>13</v>
      </c>
      <c r="N7" s="83">
        <v>14</v>
      </c>
      <c r="O7" s="83">
        <v>15</v>
      </c>
      <c r="P7" s="83">
        <v>16</v>
      </c>
      <c r="Q7" s="83">
        <v>17</v>
      </c>
      <c r="R7" s="83">
        <v>18</v>
      </c>
    </row>
    <row r="8" ht="52.5" customHeight="1" spans="1:18">
      <c r="A8" s="84"/>
      <c r="B8" s="85"/>
      <c r="C8" s="85"/>
      <c r="D8" s="86"/>
      <c r="E8" s="87"/>
      <c r="F8" s="23"/>
      <c r="G8" s="23"/>
      <c r="H8" s="23"/>
      <c r="I8" s="23"/>
      <c r="J8" s="23"/>
      <c r="K8" s="23"/>
      <c r="L8" s="23"/>
      <c r="M8" s="23"/>
      <c r="N8" s="23"/>
      <c r="O8" s="23"/>
      <c r="P8" s="23"/>
      <c r="Q8" s="23"/>
      <c r="R8" s="23"/>
    </row>
    <row r="9" ht="52.5" customHeight="1" spans="1:18">
      <c r="A9" s="84"/>
      <c r="B9" s="85"/>
      <c r="C9" s="85"/>
      <c r="D9" s="86"/>
      <c r="E9" s="87"/>
      <c r="F9" s="23"/>
      <c r="G9" s="23"/>
      <c r="H9" s="23"/>
      <c r="I9" s="23"/>
      <c r="J9" s="23"/>
      <c r="K9" s="23"/>
      <c r="L9" s="23"/>
      <c r="M9" s="23"/>
      <c r="N9" s="23"/>
      <c r="O9" s="23"/>
      <c r="P9" s="23"/>
      <c r="Q9" s="23"/>
      <c r="R9" s="23"/>
    </row>
    <row r="10" ht="30" customHeight="1" spans="1:18">
      <c r="A10" s="88" t="s">
        <v>463</v>
      </c>
      <c r="B10" s="89"/>
      <c r="C10" s="89"/>
      <c r="D10" s="89"/>
      <c r="E10" s="87"/>
      <c r="F10" s="23"/>
      <c r="G10" s="23"/>
      <c r="H10" s="23"/>
      <c r="I10" s="23"/>
      <c r="J10" s="23"/>
      <c r="K10" s="23"/>
      <c r="L10" s="23"/>
      <c r="M10" s="23"/>
      <c r="N10" s="23"/>
      <c r="O10" s="23"/>
      <c r="P10" s="23"/>
      <c r="Q10" s="23"/>
      <c r="R10" s="23"/>
    </row>
    <row r="11" customHeight="1" spans="1:1">
      <c r="A11" s="39" t="s">
        <v>477</v>
      </c>
    </row>
  </sheetData>
  <mergeCells count="16">
    <mergeCell ref="A2:R2"/>
    <mergeCell ref="A3:F3"/>
    <mergeCell ref="G4:R4"/>
    <mergeCell ref="L5:R5"/>
    <mergeCell ref="A10:E10"/>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O11"/>
  <sheetViews>
    <sheetView showZeros="0" workbookViewId="0">
      <selection activeCell="R8" sqref="R8"/>
    </sheetView>
  </sheetViews>
  <sheetFormatPr defaultColWidth="9.14545454545454" defaultRowHeight="14.25" customHeight="1"/>
  <cols>
    <col min="1" max="1" width="21.4727272727273" customWidth="1"/>
    <col min="2" max="2" width="9.77272727272727" customWidth="1"/>
    <col min="3" max="3" width="19.2" customWidth="1"/>
    <col min="4" max="5" width="12.0454545454545" customWidth="1"/>
    <col min="6" max="6" width="5.77272727272727" customWidth="1"/>
    <col min="7" max="7" width="6.47272727272727" customWidth="1"/>
    <col min="8" max="8" width="9.91818181818182" customWidth="1"/>
    <col min="9" max="15" width="11.3454545454545" customWidth="1"/>
  </cols>
  <sheetData>
    <row r="1" ht="17.25" customHeight="1" spans="1:15">
      <c r="A1" s="3"/>
      <c r="B1" s="3"/>
      <c r="C1" s="3"/>
      <c r="D1" s="3"/>
      <c r="E1" s="3"/>
      <c r="F1" s="3"/>
      <c r="G1" s="3"/>
      <c r="H1" s="72"/>
      <c r="I1" s="1"/>
      <c r="J1" s="1"/>
      <c r="K1" s="72"/>
      <c r="L1" s="1"/>
      <c r="M1" s="77"/>
      <c r="N1" s="77"/>
      <c r="O1" s="77" t="s">
        <v>478</v>
      </c>
    </row>
    <row r="2" ht="36" customHeight="1" spans="1:15">
      <c r="A2" s="29" t="str">
        <f>"2025"&amp;"年部门政府购买服务预算表"</f>
        <v>2025年部门政府购买服务预算表</v>
      </c>
      <c r="B2" s="29"/>
      <c r="C2" s="29"/>
      <c r="D2" s="29"/>
      <c r="E2" s="29"/>
      <c r="F2" s="29"/>
      <c r="G2" s="29"/>
      <c r="H2" s="29"/>
      <c r="I2" s="29"/>
      <c r="J2" s="29"/>
      <c r="K2" s="29"/>
      <c r="L2" s="29"/>
      <c r="M2" s="29"/>
      <c r="N2" s="29"/>
      <c r="O2" s="29"/>
    </row>
    <row r="3" ht="21.75" customHeight="1" spans="1:15">
      <c r="A3" s="31" t="str">
        <f>"单位名称："&amp;"瑞丽市工业和商务科技局"</f>
        <v>单位名称：瑞丽市工业和商务科技局</v>
      </c>
      <c r="B3" s="32"/>
      <c r="C3" s="32"/>
      <c r="D3" s="32"/>
      <c r="E3" s="32"/>
      <c r="F3" s="32"/>
      <c r="G3" s="32"/>
      <c r="H3" s="72"/>
      <c r="I3" s="1"/>
      <c r="J3" s="1"/>
      <c r="K3" s="72"/>
      <c r="L3" s="1"/>
      <c r="M3" s="78"/>
      <c r="N3" s="78"/>
      <c r="O3" s="43" t="s">
        <v>52</v>
      </c>
    </row>
    <row r="4" ht="15.75" customHeight="1" spans="1:15">
      <c r="A4" s="11" t="s">
        <v>466</v>
      </c>
      <c r="B4" s="11" t="s">
        <v>479</v>
      </c>
      <c r="C4" s="11" t="s">
        <v>480</v>
      </c>
      <c r="D4" s="12" t="s">
        <v>210</v>
      </c>
      <c r="E4" s="13"/>
      <c r="F4" s="13"/>
      <c r="G4" s="13"/>
      <c r="H4" s="13"/>
      <c r="I4" s="13"/>
      <c r="J4" s="13"/>
      <c r="K4" s="13"/>
      <c r="L4" s="13"/>
      <c r="M4" s="13"/>
      <c r="N4" s="13"/>
      <c r="O4" s="14"/>
    </row>
    <row r="5" ht="17.25" customHeight="1" spans="1:15">
      <c r="A5" s="16"/>
      <c r="B5" s="16"/>
      <c r="C5" s="16"/>
      <c r="D5" s="73" t="s">
        <v>55</v>
      </c>
      <c r="E5" s="11" t="s">
        <v>59</v>
      </c>
      <c r="F5" s="11" t="s">
        <v>472</v>
      </c>
      <c r="G5" s="11" t="s">
        <v>473</v>
      </c>
      <c r="H5" s="11" t="s">
        <v>474</v>
      </c>
      <c r="I5" s="12" t="s">
        <v>475</v>
      </c>
      <c r="J5" s="13"/>
      <c r="K5" s="13"/>
      <c r="L5" s="13"/>
      <c r="M5" s="13"/>
      <c r="N5" s="13"/>
      <c r="O5" s="14"/>
    </row>
    <row r="6" ht="40.5" customHeight="1" spans="1:15">
      <c r="A6" s="18"/>
      <c r="B6" s="18"/>
      <c r="C6" s="18"/>
      <c r="D6" s="68"/>
      <c r="E6" s="16" t="s">
        <v>58</v>
      </c>
      <c r="F6" s="18"/>
      <c r="G6" s="18"/>
      <c r="H6" s="68"/>
      <c r="I6" s="16" t="s">
        <v>58</v>
      </c>
      <c r="J6" s="16" t="s">
        <v>65</v>
      </c>
      <c r="K6" s="16" t="s">
        <v>66</v>
      </c>
      <c r="L6" s="16" t="s">
        <v>67</v>
      </c>
      <c r="M6" s="16" t="s">
        <v>68</v>
      </c>
      <c r="N6" s="16" t="s">
        <v>69</v>
      </c>
      <c r="O6" s="16" t="s">
        <v>70</v>
      </c>
    </row>
    <row r="7" ht="15" customHeight="1" spans="1:15">
      <c r="A7" s="35">
        <v>1</v>
      </c>
      <c r="B7" s="35">
        <v>2</v>
      </c>
      <c r="C7" s="35">
        <v>3</v>
      </c>
      <c r="D7" s="35">
        <v>7</v>
      </c>
      <c r="E7" s="35">
        <v>8</v>
      </c>
      <c r="F7" s="35">
        <v>9</v>
      </c>
      <c r="G7" s="35">
        <v>10</v>
      </c>
      <c r="H7" s="35">
        <v>11</v>
      </c>
      <c r="I7" s="35">
        <v>12</v>
      </c>
      <c r="J7" s="35">
        <v>13</v>
      </c>
      <c r="K7" s="35">
        <v>14</v>
      </c>
      <c r="L7" s="35">
        <v>15</v>
      </c>
      <c r="M7" s="35">
        <v>16</v>
      </c>
      <c r="N7" s="35">
        <v>17</v>
      </c>
      <c r="O7" s="35">
        <v>18</v>
      </c>
    </row>
    <row r="8" ht="52.5" customHeight="1" spans="1:15">
      <c r="A8" s="74"/>
      <c r="B8" s="74"/>
      <c r="C8" s="74"/>
      <c r="D8" s="23"/>
      <c r="E8" s="23"/>
      <c r="F8" s="23"/>
      <c r="G8" s="23"/>
      <c r="H8" s="23"/>
      <c r="I8" s="23"/>
      <c r="J8" s="23"/>
      <c r="K8" s="23"/>
      <c r="L8" s="23"/>
      <c r="M8" s="23"/>
      <c r="N8" s="23"/>
      <c r="O8" s="23"/>
    </row>
    <row r="9" ht="52.5" customHeight="1" spans="1:15">
      <c r="A9" s="75"/>
      <c r="B9" s="75"/>
      <c r="C9" s="75"/>
      <c r="D9" s="23"/>
      <c r="E9" s="23"/>
      <c r="F9" s="23"/>
      <c r="G9" s="23"/>
      <c r="H9" s="23"/>
      <c r="I9" s="23"/>
      <c r="J9" s="23"/>
      <c r="K9" s="23"/>
      <c r="L9" s="23"/>
      <c r="M9" s="23"/>
      <c r="N9" s="23"/>
      <c r="O9" s="23"/>
    </row>
    <row r="10" ht="30" customHeight="1" spans="1:15">
      <c r="A10" s="12" t="s">
        <v>55</v>
      </c>
      <c r="B10" s="76"/>
      <c r="C10" s="76"/>
      <c r="D10" s="23"/>
      <c r="E10" s="23"/>
      <c r="F10" s="23"/>
      <c r="G10" s="23"/>
      <c r="H10" s="23"/>
      <c r="I10" s="23"/>
      <c r="J10" s="23"/>
      <c r="K10" s="23"/>
      <c r="L10" s="23"/>
      <c r="M10" s="23"/>
      <c r="N10" s="23"/>
      <c r="O10" s="23"/>
    </row>
    <row r="11" customHeight="1" spans="1:1">
      <c r="A11" t="s">
        <v>481</v>
      </c>
    </row>
  </sheetData>
  <mergeCells count="13">
    <mergeCell ref="A2:O2"/>
    <mergeCell ref="A3:H3"/>
    <mergeCell ref="D4:O4"/>
    <mergeCell ref="I5:O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1"/>
  <sheetViews>
    <sheetView showZeros="0" workbookViewId="0">
      <selection activeCell="J32" sqref="J32"/>
    </sheetView>
  </sheetViews>
  <sheetFormatPr defaultColWidth="9.14545454545454" defaultRowHeight="14.25" customHeight="1"/>
  <cols>
    <col min="1" max="1" width="29.2" customWidth="1"/>
    <col min="2" max="9" width="11.4181818181818" customWidth="1"/>
  </cols>
  <sheetData>
    <row r="1" ht="13.5" customHeight="1" spans="1:9">
      <c r="A1" s="3"/>
      <c r="B1" s="3"/>
      <c r="C1" s="3"/>
      <c r="D1" s="1"/>
      <c r="E1" s="4"/>
      <c r="F1" s="4"/>
      <c r="G1" s="4"/>
      <c r="H1" s="4"/>
      <c r="I1" s="4" t="s">
        <v>482</v>
      </c>
    </row>
    <row r="2" ht="27.75" customHeight="1" spans="1:9">
      <c r="A2" s="44" t="str">
        <f>"2025"&amp;"年县对下转移支付预算表"</f>
        <v>2025年县对下转移支付预算表</v>
      </c>
      <c r="B2" s="29"/>
      <c r="C2" s="29"/>
      <c r="D2" s="63"/>
      <c r="E2" s="63"/>
      <c r="F2" s="63"/>
      <c r="G2" s="63"/>
      <c r="H2" s="63"/>
      <c r="I2" s="63"/>
    </row>
    <row r="3" customHeight="1" spans="1:9">
      <c r="A3" s="1"/>
      <c r="B3" s="64"/>
      <c r="C3" s="64"/>
      <c r="D3" s="40"/>
      <c r="E3" s="40"/>
      <c r="F3" s="40"/>
      <c r="G3" s="40"/>
      <c r="H3" s="40"/>
      <c r="I3" s="43" t="s">
        <v>1</v>
      </c>
    </row>
    <row r="4" ht="18" customHeight="1" spans="1:9">
      <c r="A4" s="65" t="str">
        <f>"单位名称："&amp;"瑞丽市工业和商务科技局"</f>
        <v>单位名称：瑞丽市工业和商务科技局</v>
      </c>
      <c r="B4" s="66"/>
      <c r="C4" s="66"/>
      <c r="D4" s="40"/>
      <c r="E4" s="40"/>
      <c r="F4" s="40"/>
      <c r="G4" s="40"/>
      <c r="H4" s="40"/>
      <c r="I4" s="40"/>
    </row>
    <row r="5" ht="19.5" customHeight="1" spans="1:9">
      <c r="A5" s="67" t="s">
        <v>483</v>
      </c>
      <c r="B5" s="35" t="s">
        <v>210</v>
      </c>
      <c r="C5" s="35"/>
      <c r="D5" s="59"/>
      <c r="E5" s="59" t="s">
        <v>484</v>
      </c>
      <c r="F5" s="59"/>
      <c r="G5" s="59"/>
      <c r="H5" s="59"/>
      <c r="I5" s="59"/>
    </row>
    <row r="6" ht="40.5" customHeight="1" spans="1:9">
      <c r="A6" s="68"/>
      <c r="B6" s="35" t="s">
        <v>55</v>
      </c>
      <c r="C6" s="34" t="s">
        <v>59</v>
      </c>
      <c r="D6" s="33" t="s">
        <v>485</v>
      </c>
      <c r="E6" s="33" t="s">
        <v>486</v>
      </c>
      <c r="F6" s="33" t="s">
        <v>487</v>
      </c>
      <c r="G6" s="33" t="s">
        <v>488</v>
      </c>
      <c r="H6" s="33" t="s">
        <v>489</v>
      </c>
      <c r="I6" s="33" t="s">
        <v>490</v>
      </c>
    </row>
    <row r="7" ht="19.5" customHeight="1" spans="1:9">
      <c r="A7" s="35">
        <v>1</v>
      </c>
      <c r="B7" s="35">
        <v>2</v>
      </c>
      <c r="C7" s="69">
        <v>3</v>
      </c>
      <c r="D7" s="70">
        <v>4</v>
      </c>
      <c r="E7" s="69">
        <v>5</v>
      </c>
      <c r="F7" s="70">
        <v>6</v>
      </c>
      <c r="G7" s="69">
        <v>7</v>
      </c>
      <c r="H7" s="70">
        <v>8</v>
      </c>
      <c r="I7" s="69">
        <v>9</v>
      </c>
    </row>
    <row r="8" ht="19.5" customHeight="1" spans="1:9">
      <c r="A8" s="36"/>
      <c r="B8" s="71"/>
      <c r="C8" s="71"/>
      <c r="D8" s="71"/>
      <c r="E8" s="71"/>
      <c r="F8" s="71"/>
      <c r="G8" s="71"/>
      <c r="H8" s="71"/>
      <c r="I8" s="71"/>
    </row>
    <row r="9" ht="19.5" customHeight="1" spans="1:9">
      <c r="A9" s="36"/>
      <c r="B9" s="71"/>
      <c r="C9" s="71"/>
      <c r="D9" s="71"/>
      <c r="E9" s="71"/>
      <c r="F9" s="71"/>
      <c r="G9" s="71"/>
      <c r="H9" s="71"/>
      <c r="I9" s="71"/>
    </row>
    <row r="10" ht="19.5" customHeight="1" spans="1:9">
      <c r="A10" s="52" t="s">
        <v>55</v>
      </c>
      <c r="B10" s="71"/>
      <c r="C10" s="71"/>
      <c r="D10" s="71"/>
      <c r="E10" s="71"/>
      <c r="F10" s="71"/>
      <c r="G10" s="71"/>
      <c r="H10" s="71"/>
      <c r="I10" s="71"/>
    </row>
    <row r="11" customHeight="1" spans="1:1">
      <c r="A11" s="39" t="s">
        <v>491</v>
      </c>
    </row>
  </sheetData>
  <mergeCells count="5">
    <mergeCell ref="A2:I2"/>
    <mergeCell ref="A4:D4"/>
    <mergeCell ref="B5:D5"/>
    <mergeCell ref="E5:I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8"/>
  <sheetViews>
    <sheetView showZeros="0" workbookViewId="0">
      <selection activeCell="I37" sqref="I37"/>
    </sheetView>
  </sheetViews>
  <sheetFormatPr defaultColWidth="9.14545454545454" defaultRowHeight="12" customHeight="1" outlineLevelRow="7"/>
  <cols>
    <col min="1" max="11" width="13.2" customWidth="1"/>
  </cols>
  <sheetData>
    <row r="1" customHeight="1" spans="11:11">
      <c r="K1" s="62" t="s">
        <v>492</v>
      </c>
    </row>
    <row r="2" ht="28.5" customHeight="1" spans="1:11">
      <c r="A2" s="55" t="str">
        <f>"2025"&amp;"年县对下转移支付绩效目标表"</f>
        <v>2025年县对下转移支付绩效目标表</v>
      </c>
      <c r="B2" s="55"/>
      <c r="C2" s="5"/>
      <c r="D2" s="5"/>
      <c r="E2" s="5"/>
      <c r="F2" s="5"/>
      <c r="G2" s="56"/>
      <c r="H2" s="5"/>
      <c r="I2" s="56"/>
      <c r="J2" s="56"/>
      <c r="K2" s="5"/>
    </row>
    <row r="3" ht="17.25" customHeight="1" spans="1:9">
      <c r="A3" s="6" t="str">
        <f>"单位名称："&amp;"瑞丽市工业和商务科技局"</f>
        <v>单位名称：瑞丽市工业和商务科技局</v>
      </c>
      <c r="B3" s="6"/>
      <c r="C3" s="57"/>
      <c r="D3" s="57"/>
      <c r="E3" s="57"/>
      <c r="F3" s="57"/>
      <c r="G3" s="58"/>
      <c r="H3" s="57"/>
      <c r="I3" s="58"/>
    </row>
    <row r="4" ht="44.25" customHeight="1" spans="1:11">
      <c r="A4" s="34" t="s">
        <v>347</v>
      </c>
      <c r="B4" s="34"/>
      <c r="C4" s="34" t="s">
        <v>348</v>
      </c>
      <c r="D4" s="34" t="s">
        <v>349</v>
      </c>
      <c r="E4" s="34" t="s">
        <v>350</v>
      </c>
      <c r="F4" s="34" t="s">
        <v>351</v>
      </c>
      <c r="G4" s="59" t="s">
        <v>352</v>
      </c>
      <c r="H4" s="34" t="s">
        <v>353</v>
      </c>
      <c r="I4" s="59" t="s">
        <v>354</v>
      </c>
      <c r="J4" s="59" t="s">
        <v>355</v>
      </c>
      <c r="K4" s="34" t="s">
        <v>356</v>
      </c>
    </row>
    <row r="5" ht="14.25" customHeight="1" spans="1:11">
      <c r="A5" s="34">
        <v>1</v>
      </c>
      <c r="B5" s="34">
        <v>2</v>
      </c>
      <c r="C5" s="34">
        <v>3</v>
      </c>
      <c r="D5" s="34">
        <v>4</v>
      </c>
      <c r="E5" s="34">
        <v>5</v>
      </c>
      <c r="F5" s="34">
        <v>6</v>
      </c>
      <c r="G5" s="34">
        <v>7</v>
      </c>
      <c r="H5" s="34">
        <v>8</v>
      </c>
      <c r="I5" s="34">
        <v>9</v>
      </c>
      <c r="J5" s="34">
        <v>10</v>
      </c>
      <c r="K5" s="34">
        <v>11</v>
      </c>
    </row>
    <row r="6" ht="32.7" customHeight="1" spans="1:11">
      <c r="A6" s="36"/>
      <c r="B6" s="36"/>
      <c r="C6" s="50"/>
      <c r="D6" s="50"/>
      <c r="E6" s="50"/>
      <c r="F6" s="60"/>
      <c r="G6" s="61"/>
      <c r="H6" s="60"/>
      <c r="I6" s="61"/>
      <c r="J6" s="61"/>
      <c r="K6" s="60"/>
    </row>
    <row r="7" ht="32.7" customHeight="1" spans="1:11">
      <c r="A7" s="36"/>
      <c r="B7" s="36"/>
      <c r="C7" s="22"/>
      <c r="D7" s="22" t="s">
        <v>493</v>
      </c>
      <c r="E7" s="22" t="s">
        <v>493</v>
      </c>
      <c r="F7" s="36" t="s">
        <v>493</v>
      </c>
      <c r="G7" s="22" t="s">
        <v>493</v>
      </c>
      <c r="H7" s="36" t="s">
        <v>493</v>
      </c>
      <c r="I7" s="22" t="s">
        <v>493</v>
      </c>
      <c r="J7" s="22" t="s">
        <v>493</v>
      </c>
      <c r="K7" s="36" t="s">
        <v>493</v>
      </c>
    </row>
    <row r="8" customHeight="1" spans="1:2">
      <c r="A8" s="39" t="s">
        <v>494</v>
      </c>
      <c r="B8" s="39"/>
    </row>
  </sheetData>
  <mergeCells count="2">
    <mergeCell ref="A2:K2"/>
    <mergeCell ref="A3:I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E21" sqref="E21"/>
    </sheetView>
  </sheetViews>
  <sheetFormatPr defaultColWidth="9.14545454545454" defaultRowHeight="12" customHeight="1" outlineLevelCol="7"/>
  <cols>
    <col min="1" max="8" width="16.9181818181818" customWidth="1"/>
  </cols>
  <sheetData>
    <row r="1" ht="14.25" customHeight="1" spans="1:8">
      <c r="A1" s="1"/>
      <c r="B1" s="1"/>
      <c r="C1" s="1"/>
      <c r="D1" s="1"/>
      <c r="E1" s="1"/>
      <c r="F1" s="1"/>
      <c r="G1" s="1"/>
      <c r="H1" s="43" t="s">
        <v>495</v>
      </c>
    </row>
    <row r="2" ht="28.5" customHeight="1" spans="1:8">
      <c r="A2" s="44" t="str">
        <f>"2025"&amp;"年新增资产配置表"</f>
        <v>2025年新增资产配置表</v>
      </c>
      <c r="B2" s="29"/>
      <c r="C2" s="29"/>
      <c r="D2" s="29"/>
      <c r="E2" s="29"/>
      <c r="F2" s="29"/>
      <c r="G2" s="29"/>
      <c r="H2" s="29"/>
    </row>
    <row r="3" ht="13.5" customHeight="1" spans="1:8">
      <c r="A3" s="45" t="str">
        <f>"单位名称："&amp;"瑞丽市工业和商务科技局"</f>
        <v>单位名称：瑞丽市工业和商务科技局</v>
      </c>
      <c r="B3" s="31"/>
      <c r="C3" s="46"/>
      <c r="D3" s="1"/>
      <c r="E3" s="1"/>
      <c r="F3" s="1"/>
      <c r="G3" s="1"/>
      <c r="H3" s="1"/>
    </row>
    <row r="4" ht="18" customHeight="1" spans="1:8">
      <c r="A4" s="11" t="s">
        <v>203</v>
      </c>
      <c r="B4" s="11" t="s">
        <v>496</v>
      </c>
      <c r="C4" s="11" t="s">
        <v>497</v>
      </c>
      <c r="D4" s="11" t="s">
        <v>498</v>
      </c>
      <c r="E4" s="11" t="s">
        <v>499</v>
      </c>
      <c r="F4" s="47" t="s">
        <v>500</v>
      </c>
      <c r="G4" s="48"/>
      <c r="H4" s="49"/>
    </row>
    <row r="5" ht="18" customHeight="1" spans="1:8">
      <c r="A5" s="18"/>
      <c r="B5" s="18"/>
      <c r="C5" s="18"/>
      <c r="D5" s="18"/>
      <c r="E5" s="18"/>
      <c r="F5" s="34" t="s">
        <v>470</v>
      </c>
      <c r="G5" s="34" t="s">
        <v>501</v>
      </c>
      <c r="H5" s="34" t="s">
        <v>502</v>
      </c>
    </row>
    <row r="6" ht="21" customHeight="1" spans="1:8">
      <c r="A6" s="34">
        <v>1</v>
      </c>
      <c r="B6" s="34">
        <v>2</v>
      </c>
      <c r="C6" s="34">
        <v>3</v>
      </c>
      <c r="D6" s="34">
        <v>4</v>
      </c>
      <c r="E6" s="34">
        <v>5</v>
      </c>
      <c r="F6" s="34">
        <v>6</v>
      </c>
      <c r="G6" s="34">
        <v>7</v>
      </c>
      <c r="H6" s="34">
        <v>8</v>
      </c>
    </row>
    <row r="7" ht="33" customHeight="1" spans="1:8">
      <c r="A7" s="50"/>
      <c r="B7" s="50"/>
      <c r="C7" s="50"/>
      <c r="D7" s="50"/>
      <c r="E7" s="50"/>
      <c r="F7" s="41"/>
      <c r="G7" s="51"/>
      <c r="H7" s="51"/>
    </row>
    <row r="8" ht="24" customHeight="1" spans="1:8">
      <c r="A8" s="52" t="s">
        <v>55</v>
      </c>
      <c r="B8" s="53"/>
      <c r="C8" s="53"/>
      <c r="D8" s="53"/>
      <c r="E8" s="53"/>
      <c r="F8" s="42"/>
      <c r="G8" s="54"/>
      <c r="H8" s="54"/>
    </row>
    <row r="9" customHeight="1" spans="1:1">
      <c r="A9" s="39" t="s">
        <v>503</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G15" sqref="G15"/>
    </sheetView>
  </sheetViews>
  <sheetFormatPr defaultColWidth="9.14545454545454" defaultRowHeight="14.25" customHeight="1"/>
  <cols>
    <col min="1" max="1" width="10.2818181818182" customWidth="1"/>
    <col min="2" max="3" width="23.8454545454545" customWidth="1"/>
    <col min="4" max="4" width="11.1454545454545" customWidth="1"/>
    <col min="5" max="5" width="17.7181818181818" customWidth="1"/>
    <col min="6" max="6" width="9.84545454545455" customWidth="1"/>
    <col min="7" max="7" width="17.7181818181818" customWidth="1"/>
    <col min="8" max="11" width="15.4181818181818" customWidth="1"/>
  </cols>
  <sheetData>
    <row r="1" ht="13.5" customHeight="1" spans="1:11">
      <c r="A1" s="1"/>
      <c r="B1" s="1"/>
      <c r="C1" s="1"/>
      <c r="D1" s="2"/>
      <c r="E1" s="2"/>
      <c r="F1" s="2"/>
      <c r="G1" s="2"/>
      <c r="H1" s="3"/>
      <c r="I1" s="3"/>
      <c r="J1" s="3"/>
      <c r="K1" s="4" t="s">
        <v>504</v>
      </c>
    </row>
    <row r="2" ht="27.75" customHeight="1" spans="1:11">
      <c r="A2" s="29" t="s">
        <v>505</v>
      </c>
      <c r="B2" s="29"/>
      <c r="C2" s="29"/>
      <c r="D2" s="29"/>
      <c r="E2" s="29"/>
      <c r="F2" s="29"/>
      <c r="G2" s="29"/>
      <c r="H2" s="29"/>
      <c r="I2" s="29"/>
      <c r="J2" s="29"/>
      <c r="K2" s="29"/>
    </row>
    <row r="3" ht="13.5" customHeight="1" spans="1:11">
      <c r="A3" s="30" t="str">
        <f>"单位名称："&amp;"瑞丽市工业和商务科技局"</f>
        <v>单位名称：瑞丽市工业和商务科技局</v>
      </c>
      <c r="B3" s="31"/>
      <c r="C3" s="31"/>
      <c r="D3" s="31"/>
      <c r="E3" s="31"/>
      <c r="F3" s="31"/>
      <c r="G3" s="31"/>
      <c r="H3" s="32"/>
      <c r="I3" s="32"/>
      <c r="J3" s="32"/>
      <c r="K3" s="40" t="s">
        <v>52</v>
      </c>
    </row>
    <row r="4" ht="21.75" customHeight="1" spans="1:11">
      <c r="A4" s="33" t="s">
        <v>305</v>
      </c>
      <c r="B4" s="33" t="s">
        <v>205</v>
      </c>
      <c r="C4" s="33" t="s">
        <v>306</v>
      </c>
      <c r="D4" s="34" t="s">
        <v>206</v>
      </c>
      <c r="E4" s="34" t="s">
        <v>207</v>
      </c>
      <c r="F4" s="34" t="s">
        <v>307</v>
      </c>
      <c r="G4" s="34" t="s">
        <v>308</v>
      </c>
      <c r="H4" s="35" t="s">
        <v>55</v>
      </c>
      <c r="I4" s="35" t="s">
        <v>506</v>
      </c>
      <c r="J4" s="35"/>
      <c r="K4" s="35"/>
    </row>
    <row r="5" ht="21.75" customHeight="1" spans="1:11">
      <c r="A5" s="33"/>
      <c r="B5" s="33"/>
      <c r="C5" s="33"/>
      <c r="D5" s="34"/>
      <c r="E5" s="34"/>
      <c r="F5" s="34"/>
      <c r="G5" s="34"/>
      <c r="H5" s="35"/>
      <c r="I5" s="34" t="s">
        <v>59</v>
      </c>
      <c r="J5" s="34" t="s">
        <v>60</v>
      </c>
      <c r="K5" s="34" t="s">
        <v>61</v>
      </c>
    </row>
    <row r="6" ht="40.5" customHeight="1" spans="1:11">
      <c r="A6" s="33"/>
      <c r="B6" s="33"/>
      <c r="C6" s="33"/>
      <c r="D6" s="34"/>
      <c r="E6" s="34"/>
      <c r="F6" s="34"/>
      <c r="G6" s="34"/>
      <c r="H6" s="35"/>
      <c r="I6" s="34" t="s">
        <v>58</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c r="C8" s="36"/>
      <c r="D8" s="36"/>
      <c r="E8" s="36"/>
      <c r="F8" s="36"/>
      <c r="G8" s="36"/>
      <c r="H8" s="23"/>
      <c r="I8" s="23"/>
      <c r="J8" s="23"/>
      <c r="K8" s="41"/>
    </row>
    <row r="9" ht="52.5" customHeight="1" spans="1:11">
      <c r="A9" s="22"/>
      <c r="B9" s="22"/>
      <c r="C9" s="22"/>
      <c r="D9" s="22"/>
      <c r="E9" s="22"/>
      <c r="F9" s="22"/>
      <c r="G9" s="22"/>
      <c r="H9" s="23"/>
      <c r="I9" s="23"/>
      <c r="J9" s="23"/>
      <c r="K9" s="42"/>
    </row>
    <row r="10" ht="30" customHeight="1" spans="1:11">
      <c r="A10" s="37" t="s">
        <v>463</v>
      </c>
      <c r="B10" s="38"/>
      <c r="C10" s="38"/>
      <c r="D10" s="38"/>
      <c r="E10" s="38"/>
      <c r="F10" s="38"/>
      <c r="G10" s="38"/>
      <c r="H10" s="23"/>
      <c r="I10" s="23"/>
      <c r="J10" s="23"/>
      <c r="K10" s="42"/>
    </row>
    <row r="11" customHeight="1" spans="1:1">
      <c r="A11" s="39" t="s">
        <v>507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1"/>
  <sheetViews>
    <sheetView showZeros="0" workbookViewId="0">
      <selection activeCell="M9" sqref="M9"/>
    </sheetView>
  </sheetViews>
  <sheetFormatPr defaultColWidth="9.14545454545454" defaultRowHeight="14.25" customHeight="1" outlineLevelCol="6"/>
  <cols>
    <col min="1" max="4" width="20.0454545454545" customWidth="1"/>
    <col min="5" max="7" width="21.0454545454545" customWidth="1"/>
  </cols>
  <sheetData>
    <row r="1" ht="13.5" customHeight="1" spans="1:7">
      <c r="A1" s="1"/>
      <c r="B1" s="1"/>
      <c r="C1" s="1"/>
      <c r="D1" s="2"/>
      <c r="E1" s="3"/>
      <c r="F1" s="3"/>
      <c r="G1" s="4" t="s">
        <v>508</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"单位名称："&amp;"瑞丽市工业和商务科技局"</f>
        <v>单位名称：瑞丽市工业和商务科技局</v>
      </c>
      <c r="B3" s="7"/>
      <c r="C3" s="7"/>
      <c r="D3" s="7"/>
      <c r="E3" s="8"/>
      <c r="F3" s="8"/>
      <c r="G3" s="9" t="s">
        <v>52</v>
      </c>
    </row>
    <row r="4" ht="21.75" customHeight="1" spans="1:7">
      <c r="A4" s="10" t="s">
        <v>306</v>
      </c>
      <c r="B4" s="10" t="s">
        <v>305</v>
      </c>
      <c r="C4" s="10" t="s">
        <v>205</v>
      </c>
      <c r="D4" s="11" t="s">
        <v>509</v>
      </c>
      <c r="E4" s="12" t="s">
        <v>59</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58</v>
      </c>
      <c r="F6" s="18" t="s">
        <v>58</v>
      </c>
      <c r="G6" s="18" t="s">
        <v>58</v>
      </c>
    </row>
    <row r="7" ht="15" customHeight="1" spans="1:7">
      <c r="A7" s="19">
        <v>1</v>
      </c>
      <c r="B7" s="19">
        <v>2</v>
      </c>
      <c r="C7" s="19">
        <v>3</v>
      </c>
      <c r="D7" s="20">
        <v>4</v>
      </c>
      <c r="E7" s="19">
        <v>5</v>
      </c>
      <c r="F7" s="19">
        <v>6</v>
      </c>
      <c r="G7" s="19">
        <v>7</v>
      </c>
    </row>
    <row r="8" ht="52.5" customHeight="1" spans="1:7">
      <c r="A8" s="21" t="s">
        <v>72</v>
      </c>
      <c r="B8" s="22"/>
      <c r="C8" s="22"/>
      <c r="D8" s="22"/>
      <c r="E8" s="23">
        <v>20087229.28</v>
      </c>
      <c r="F8" s="23"/>
      <c r="G8" s="23"/>
    </row>
    <row r="9" ht="52.5" customHeight="1" spans="1:7">
      <c r="A9" s="24"/>
      <c r="B9" s="22" t="s">
        <v>510</v>
      </c>
      <c r="C9" s="22" t="s">
        <v>320</v>
      </c>
      <c r="D9" s="22" t="s">
        <v>511</v>
      </c>
      <c r="E9" s="23">
        <v>4200</v>
      </c>
      <c r="F9" s="23"/>
      <c r="G9" s="23"/>
    </row>
    <row r="10" ht="52.5" customHeight="1" spans="1:7">
      <c r="A10" s="25"/>
      <c r="B10" s="22" t="s">
        <v>510</v>
      </c>
      <c r="C10" s="22" t="s">
        <v>330</v>
      </c>
      <c r="D10" s="22" t="s">
        <v>511</v>
      </c>
      <c r="E10" s="23">
        <v>1890000</v>
      </c>
      <c r="F10" s="23"/>
      <c r="G10" s="23"/>
    </row>
    <row r="11" ht="52.5" customHeight="1" spans="1:7">
      <c r="A11" s="25"/>
      <c r="B11" s="22" t="s">
        <v>510</v>
      </c>
      <c r="C11" s="22" t="s">
        <v>334</v>
      </c>
      <c r="D11" s="22" t="s">
        <v>511</v>
      </c>
      <c r="E11" s="23">
        <v>1703360</v>
      </c>
      <c r="F11" s="23"/>
      <c r="G11" s="23"/>
    </row>
    <row r="12" ht="52.5" customHeight="1" spans="1:7">
      <c r="A12" s="25"/>
      <c r="B12" s="22" t="s">
        <v>510</v>
      </c>
      <c r="C12" s="22" t="s">
        <v>323</v>
      </c>
      <c r="D12" s="22" t="s">
        <v>511</v>
      </c>
      <c r="E12" s="23">
        <v>500000</v>
      </c>
      <c r="F12" s="23"/>
      <c r="G12" s="23"/>
    </row>
    <row r="13" ht="52.5" customHeight="1" spans="1:7">
      <c r="A13" s="25"/>
      <c r="B13" s="22" t="s">
        <v>510</v>
      </c>
      <c r="C13" s="22" t="s">
        <v>336</v>
      </c>
      <c r="D13" s="22" t="s">
        <v>511</v>
      </c>
      <c r="E13" s="23">
        <v>500000</v>
      </c>
      <c r="F13" s="23"/>
      <c r="G13" s="23"/>
    </row>
    <row r="14" ht="52.5" customHeight="1" spans="1:7">
      <c r="A14" s="25"/>
      <c r="B14" s="22" t="s">
        <v>512</v>
      </c>
      <c r="C14" s="22" t="s">
        <v>342</v>
      </c>
      <c r="D14" s="22" t="s">
        <v>511</v>
      </c>
      <c r="E14" s="23">
        <v>45509.28</v>
      </c>
      <c r="F14" s="23"/>
      <c r="G14" s="23"/>
    </row>
    <row r="15" ht="52.5" customHeight="1" spans="1:7">
      <c r="A15" s="25"/>
      <c r="B15" s="22" t="s">
        <v>512</v>
      </c>
      <c r="C15" s="22" t="s">
        <v>327</v>
      </c>
      <c r="D15" s="22" t="s">
        <v>511</v>
      </c>
      <c r="E15" s="23">
        <v>3000</v>
      </c>
      <c r="F15" s="23"/>
      <c r="G15" s="23"/>
    </row>
    <row r="16" ht="52.5" customHeight="1" spans="1:7">
      <c r="A16" s="25"/>
      <c r="B16" s="22" t="s">
        <v>513</v>
      </c>
      <c r="C16" s="22" t="s">
        <v>340</v>
      </c>
      <c r="D16" s="22" t="s">
        <v>511</v>
      </c>
      <c r="E16" s="23">
        <v>4700000</v>
      </c>
      <c r="F16" s="23"/>
      <c r="G16" s="23"/>
    </row>
    <row r="17" ht="52.5" customHeight="1" spans="1:7">
      <c r="A17" s="25"/>
      <c r="B17" s="22" t="s">
        <v>513</v>
      </c>
      <c r="C17" s="22" t="s">
        <v>338</v>
      </c>
      <c r="D17" s="22" t="s">
        <v>511</v>
      </c>
      <c r="E17" s="23">
        <v>9265900</v>
      </c>
      <c r="F17" s="23"/>
      <c r="G17" s="23"/>
    </row>
    <row r="18" ht="52.5" customHeight="1" spans="1:7">
      <c r="A18" s="25"/>
      <c r="B18" s="22" t="s">
        <v>513</v>
      </c>
      <c r="C18" s="22" t="s">
        <v>332</v>
      </c>
      <c r="D18" s="22" t="s">
        <v>511</v>
      </c>
      <c r="E18" s="23">
        <v>766500</v>
      </c>
      <c r="F18" s="23"/>
      <c r="G18" s="23"/>
    </row>
    <row r="19" ht="52.5" customHeight="1" spans="1:7">
      <c r="A19" s="25"/>
      <c r="B19" s="22" t="s">
        <v>513</v>
      </c>
      <c r="C19" s="22" t="s">
        <v>316</v>
      </c>
      <c r="D19" s="22" t="s">
        <v>511</v>
      </c>
      <c r="E19" s="23">
        <v>638760</v>
      </c>
      <c r="F19" s="23"/>
      <c r="G19" s="23"/>
    </row>
    <row r="20" ht="52.5" customHeight="1" spans="1:7">
      <c r="A20" s="25"/>
      <c r="B20" s="22" t="s">
        <v>513</v>
      </c>
      <c r="C20" s="22" t="s">
        <v>311</v>
      </c>
      <c r="D20" s="22" t="s">
        <v>511</v>
      </c>
      <c r="E20" s="23">
        <v>70000</v>
      </c>
      <c r="F20" s="23"/>
      <c r="G20" s="23"/>
    </row>
    <row r="21" ht="30" customHeight="1" spans="1:7">
      <c r="A21" s="26" t="s">
        <v>55</v>
      </c>
      <c r="B21" s="27" t="s">
        <v>493</v>
      </c>
      <c r="C21" s="27"/>
      <c r="D21" s="28"/>
      <c r="E21" s="23">
        <v>20087229.28</v>
      </c>
      <c r="F21" s="23"/>
      <c r="G21" s="23"/>
    </row>
  </sheetData>
  <mergeCells count="11">
    <mergeCell ref="A2:G2"/>
    <mergeCell ref="A3:D3"/>
    <mergeCell ref="E4:G4"/>
    <mergeCell ref="A21:D21"/>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U9"/>
  <sheetViews>
    <sheetView showZeros="0" workbookViewId="0">
      <selection activeCell="X8" sqref="X8"/>
    </sheetView>
  </sheetViews>
  <sheetFormatPr defaultColWidth="9.14545454545454" defaultRowHeight="12" customHeight="1"/>
  <cols>
    <col min="1" max="1" width="7.62727272727273" customWidth="1"/>
    <col min="2" max="2" width="11.2" customWidth="1"/>
    <col min="3" max="4" width="13.4727272727273" customWidth="1"/>
    <col min="5" max="5" width="13.2" customWidth="1"/>
    <col min="6" max="6" width="8.47272727272727" customWidth="1"/>
    <col min="7" max="7" width="5.34545454545455" customWidth="1"/>
    <col min="8" max="8" width="8.47272727272727" customWidth="1"/>
    <col min="9" max="12" width="11.9181818181818" customWidth="1"/>
    <col min="13" max="14" width="9.2" customWidth="1"/>
    <col min="15" max="15" width="11.9181818181818" customWidth="1"/>
    <col min="16" max="16" width="4.47272727272727" customWidth="1"/>
    <col min="17" max="21" width="4.91818181818182" customWidth="1"/>
  </cols>
  <sheetData>
    <row r="1" ht="16.5" customHeight="1" spans="1:18">
      <c r="A1" s="165"/>
      <c r="B1" s="1"/>
      <c r="C1" s="1"/>
      <c r="D1" s="1"/>
      <c r="E1" s="1"/>
      <c r="F1" s="1"/>
      <c r="G1" s="1"/>
      <c r="H1" s="1"/>
      <c r="I1" s="72"/>
      <c r="J1" s="1"/>
      <c r="K1" s="1"/>
      <c r="L1" s="1"/>
      <c r="M1" s="1"/>
      <c r="N1" s="1"/>
      <c r="O1" s="1"/>
      <c r="P1" s="1"/>
      <c r="Q1" s="77" t="s">
        <v>51</v>
      </c>
      <c r="R1" s="77" t="s">
        <v>51</v>
      </c>
    </row>
    <row r="2" ht="36.75" customHeight="1" spans="1:21">
      <c r="A2" s="29" t="str">
        <f>"2025"&amp;"年部门收入预算表"</f>
        <v>2025年部门收入预算表</v>
      </c>
      <c r="B2" s="29"/>
      <c r="C2" s="29"/>
      <c r="D2" s="29"/>
      <c r="E2" s="29"/>
      <c r="F2" s="29"/>
      <c r="G2" s="29"/>
      <c r="H2" s="29"/>
      <c r="I2" s="29"/>
      <c r="J2" s="29"/>
      <c r="K2" s="29"/>
      <c r="L2" s="29"/>
      <c r="M2" s="29"/>
      <c r="N2" s="29"/>
      <c r="O2" s="29"/>
      <c r="P2" s="29"/>
      <c r="Q2" s="29"/>
      <c r="R2" s="29"/>
      <c r="S2" s="29"/>
      <c r="T2" s="29"/>
      <c r="U2" s="29"/>
    </row>
    <row r="3" ht="18" customHeight="1" spans="1:18">
      <c r="A3" s="31" t="str">
        <f>"单位名称："&amp;"瑞丽市工业和商务科技局"</f>
        <v>单位名称：瑞丽市工业和商务科技局</v>
      </c>
      <c r="B3" s="31"/>
      <c r="C3" s="46"/>
      <c r="D3" s="46"/>
      <c r="E3" s="46"/>
      <c r="F3" s="46"/>
      <c r="G3" s="46"/>
      <c r="H3" s="46"/>
      <c r="I3" s="46"/>
      <c r="J3" s="46"/>
      <c r="K3" s="46"/>
      <c r="L3" s="46"/>
      <c r="M3" s="46"/>
      <c r="N3" s="46"/>
      <c r="O3" s="46"/>
      <c r="P3" s="46"/>
      <c r="Q3" s="77" t="s">
        <v>52</v>
      </c>
      <c r="R3" s="77"/>
    </row>
    <row r="4" ht="21" customHeight="1" spans="1:21">
      <c r="A4" s="11" t="s">
        <v>53</v>
      </c>
      <c r="B4" s="11" t="s">
        <v>54</v>
      </c>
      <c r="C4" s="11" t="s">
        <v>55</v>
      </c>
      <c r="D4" s="47" t="s">
        <v>56</v>
      </c>
      <c r="E4" s="48"/>
      <c r="F4" s="48"/>
      <c r="G4" s="48"/>
      <c r="H4" s="48"/>
      <c r="I4" s="13"/>
      <c r="J4" s="48"/>
      <c r="K4" s="48"/>
      <c r="L4" s="48"/>
      <c r="M4" s="48"/>
      <c r="N4" s="48"/>
      <c r="O4" s="49"/>
      <c r="P4" s="168" t="s">
        <v>57</v>
      </c>
      <c r="Q4" s="170"/>
      <c r="R4" s="170"/>
      <c r="S4" s="170"/>
      <c r="T4" s="170"/>
      <c r="U4" s="171"/>
    </row>
    <row r="5" ht="41.25" customHeight="1" spans="1:21">
      <c r="A5" s="16"/>
      <c r="B5" s="16"/>
      <c r="C5" s="16"/>
      <c r="D5" s="16" t="s">
        <v>58</v>
      </c>
      <c r="E5" s="16" t="s">
        <v>59</v>
      </c>
      <c r="F5" s="16" t="s">
        <v>60</v>
      </c>
      <c r="G5" s="16" t="s">
        <v>61</v>
      </c>
      <c r="H5" s="11" t="s">
        <v>62</v>
      </c>
      <c r="I5" s="169" t="s">
        <v>63</v>
      </c>
      <c r="J5" s="169"/>
      <c r="K5" s="169"/>
      <c r="L5" s="169"/>
      <c r="M5" s="169"/>
      <c r="N5" s="169"/>
      <c r="O5" s="169"/>
      <c r="P5" s="16" t="s">
        <v>58</v>
      </c>
      <c r="Q5" s="16" t="s">
        <v>59</v>
      </c>
      <c r="R5" s="16" t="s">
        <v>60</v>
      </c>
      <c r="S5" s="16" t="s">
        <v>61</v>
      </c>
      <c r="T5" s="16" t="s">
        <v>62</v>
      </c>
      <c r="U5" s="172" t="s">
        <v>64</v>
      </c>
    </row>
    <row r="6" ht="43.5" customHeight="1" spans="1:21">
      <c r="A6" s="68"/>
      <c r="B6" s="68"/>
      <c r="C6" s="68"/>
      <c r="D6" s="73"/>
      <c r="E6" s="73"/>
      <c r="F6" s="73"/>
      <c r="G6" s="68"/>
      <c r="H6" s="68"/>
      <c r="I6" s="35" t="s">
        <v>58</v>
      </c>
      <c r="J6" s="33" t="s">
        <v>65</v>
      </c>
      <c r="K6" s="33" t="s">
        <v>66</v>
      </c>
      <c r="L6" s="10" t="s">
        <v>67</v>
      </c>
      <c r="M6" s="10" t="s">
        <v>68</v>
      </c>
      <c r="N6" s="10" t="s">
        <v>69</v>
      </c>
      <c r="O6" s="10" t="s">
        <v>70</v>
      </c>
      <c r="P6" s="73"/>
      <c r="Q6" s="73"/>
      <c r="R6" s="73"/>
      <c r="S6" s="73"/>
      <c r="T6" s="73"/>
      <c r="U6" s="173"/>
    </row>
    <row r="7" ht="21" customHeight="1" spans="1:21">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35">
        <v>19</v>
      </c>
      <c r="T7" s="35">
        <v>20</v>
      </c>
      <c r="U7" s="35">
        <v>21</v>
      </c>
    </row>
    <row r="8" ht="52.5" customHeight="1" spans="1:21">
      <c r="A8" s="166" t="s">
        <v>71</v>
      </c>
      <c r="B8" s="166" t="s">
        <v>72</v>
      </c>
      <c r="C8" s="23">
        <v>29564043.1</v>
      </c>
      <c r="D8" s="23">
        <v>29564043.1</v>
      </c>
      <c r="E8" s="23">
        <v>27564043.1</v>
      </c>
      <c r="F8" s="23"/>
      <c r="G8" s="23"/>
      <c r="H8" s="23"/>
      <c r="I8" s="23">
        <v>2000000</v>
      </c>
      <c r="J8" s="23"/>
      <c r="K8" s="23"/>
      <c r="L8" s="23"/>
      <c r="M8" s="23"/>
      <c r="N8" s="23"/>
      <c r="O8" s="23">
        <v>2000000</v>
      </c>
      <c r="P8" s="23"/>
      <c r="Q8" s="23"/>
      <c r="R8" s="23"/>
      <c r="S8" s="23"/>
      <c r="T8" s="23"/>
      <c r="U8" s="174"/>
    </row>
    <row r="9" ht="30" customHeight="1" spans="1:21">
      <c r="A9" s="12" t="s">
        <v>55</v>
      </c>
      <c r="B9" s="167"/>
      <c r="C9" s="156">
        <v>29564043.1</v>
      </c>
      <c r="D9" s="156">
        <v>29564043.1</v>
      </c>
      <c r="E9" s="156">
        <v>27564043.1</v>
      </c>
      <c r="F9" s="156"/>
      <c r="G9" s="156"/>
      <c r="H9" s="156"/>
      <c r="I9" s="156">
        <v>2000000</v>
      </c>
      <c r="J9" s="156"/>
      <c r="K9" s="156"/>
      <c r="L9" s="156"/>
      <c r="M9" s="156"/>
      <c r="N9" s="156"/>
      <c r="O9" s="156">
        <v>2000000</v>
      </c>
      <c r="P9" s="156"/>
      <c r="Q9" s="156"/>
      <c r="R9" s="156"/>
      <c r="S9" s="156"/>
      <c r="T9" s="156"/>
      <c r="U9" s="175"/>
    </row>
  </sheetData>
  <mergeCells count="22">
    <mergeCell ref="Q1:T1"/>
    <mergeCell ref="A2:T2"/>
    <mergeCell ref="A3:G3"/>
    <mergeCell ref="Q3:T3"/>
    <mergeCell ref="D4:O4"/>
    <mergeCell ref="P4:U4"/>
    <mergeCell ref="I5:O5"/>
    <mergeCell ref="A9:B9"/>
    <mergeCell ref="A4:A6"/>
    <mergeCell ref="B4:B6"/>
    <mergeCell ref="C4:C6"/>
    <mergeCell ref="D5:D6"/>
    <mergeCell ref="E5:E6"/>
    <mergeCell ref="F5:F6"/>
    <mergeCell ref="G5:G6"/>
    <mergeCell ref="H5:H6"/>
    <mergeCell ref="P5:P6"/>
    <mergeCell ref="Q5:Q6"/>
    <mergeCell ref="R5:R6"/>
    <mergeCell ref="S5:S6"/>
    <mergeCell ref="T5:T6"/>
    <mergeCell ref="U5:U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P32"/>
  <sheetViews>
    <sheetView showZeros="0" workbookViewId="0">
      <selection activeCell="N6" sqref="N6:P6"/>
    </sheetView>
  </sheetViews>
  <sheetFormatPr defaultColWidth="8.84545454545455" defaultRowHeight="15" customHeight="1"/>
  <cols>
    <col min="1" max="1" width="9.62727272727273" customWidth="1"/>
    <col min="2" max="2" width="9.47272727272727" customWidth="1"/>
    <col min="3" max="6" width="14.4727272727273" customWidth="1"/>
    <col min="7" max="7" width="12.6272727272727" customWidth="1"/>
    <col min="8" max="8" width="4.34545454545455" customWidth="1"/>
    <col min="9" max="9" width="7.28181818181818" customWidth="1"/>
    <col min="10" max="13" width="12.7727272727273" customWidth="1"/>
    <col min="14" max="14" width="5.77272727272727" customWidth="1"/>
    <col min="15" max="15" width="9" customWidth="1"/>
    <col min="16" max="16" width="12.7727272727273" customWidth="1"/>
  </cols>
  <sheetData>
    <row r="1" ht="18.75" customHeight="1" spans="1:16">
      <c r="A1" s="158"/>
      <c r="B1" s="158"/>
      <c r="C1" s="158"/>
      <c r="D1" s="158"/>
      <c r="E1" s="158"/>
      <c r="F1" s="158"/>
      <c r="G1" s="158"/>
      <c r="H1" s="158"/>
      <c r="I1" s="158"/>
      <c r="J1" s="158"/>
      <c r="K1" s="158"/>
      <c r="L1" s="158"/>
      <c r="M1" s="158"/>
      <c r="N1" s="43" t="s">
        <v>73</v>
      </c>
      <c r="O1" s="43"/>
      <c r="P1" s="43"/>
    </row>
    <row r="2" ht="36" customHeight="1" spans="1:16">
      <c r="A2" s="159" t="str">
        <f>"2025"&amp;"年部门支出预算表"</f>
        <v>2025年部门支出预算表</v>
      </c>
      <c r="B2" s="159"/>
      <c r="C2" s="159"/>
      <c r="D2" s="159"/>
      <c r="E2" s="159"/>
      <c r="F2" s="159"/>
      <c r="G2" s="159"/>
      <c r="H2" s="159"/>
      <c r="I2" s="159"/>
      <c r="J2" s="159"/>
      <c r="K2" s="159"/>
      <c r="L2" s="159"/>
      <c r="M2" s="159"/>
      <c r="N2" s="159"/>
      <c r="O2" s="159"/>
      <c r="P2" s="159"/>
    </row>
    <row r="3" ht="18.75" customHeight="1" spans="1:16">
      <c r="A3" s="31" t="str">
        <f>"单位名称："&amp;"瑞丽市工业和商务科技局"</f>
        <v>单位名称：瑞丽市工业和商务科技局</v>
      </c>
      <c r="B3" s="31"/>
      <c r="C3" s="31"/>
      <c r="D3" s="31"/>
      <c r="E3" s="31"/>
      <c r="F3" s="31"/>
      <c r="G3" s="158"/>
      <c r="H3" s="158"/>
      <c r="I3" s="158"/>
      <c r="J3" s="158"/>
      <c r="K3" s="158"/>
      <c r="L3" s="158"/>
      <c r="M3" s="158"/>
      <c r="N3" s="43" t="s">
        <v>1</v>
      </c>
      <c r="O3" s="43"/>
      <c r="P3" s="43"/>
    </row>
    <row r="4" ht="31.5" customHeight="1" spans="1:16">
      <c r="A4" s="160" t="s">
        <v>74</v>
      </c>
      <c r="B4" s="160" t="s">
        <v>75</v>
      </c>
      <c r="C4" s="160" t="s">
        <v>55</v>
      </c>
      <c r="D4" s="160" t="s">
        <v>59</v>
      </c>
      <c r="E4" s="160"/>
      <c r="F4" s="160"/>
      <c r="G4" s="160" t="s">
        <v>60</v>
      </c>
      <c r="H4" s="160" t="s">
        <v>61</v>
      </c>
      <c r="I4" s="160" t="s">
        <v>76</v>
      </c>
      <c r="J4" s="160" t="s">
        <v>64</v>
      </c>
      <c r="K4" s="160"/>
      <c r="L4" s="160"/>
      <c r="M4" s="160"/>
      <c r="N4" s="160"/>
      <c r="O4" s="160"/>
      <c r="P4" s="160"/>
    </row>
    <row r="5" ht="37.3" customHeight="1" spans="1:16">
      <c r="A5" s="160"/>
      <c r="B5" s="160"/>
      <c r="C5" s="160"/>
      <c r="D5" s="160" t="s">
        <v>58</v>
      </c>
      <c r="E5" s="160" t="s">
        <v>77</v>
      </c>
      <c r="F5" s="160" t="s">
        <v>78</v>
      </c>
      <c r="G5" s="160"/>
      <c r="H5" s="160"/>
      <c r="I5" s="160"/>
      <c r="J5" s="160" t="s">
        <v>58</v>
      </c>
      <c r="K5" s="160" t="s">
        <v>79</v>
      </c>
      <c r="L5" s="160" t="s">
        <v>80</v>
      </c>
      <c r="M5" s="160" t="s">
        <v>81</v>
      </c>
      <c r="N5" s="160" t="s">
        <v>82</v>
      </c>
      <c r="O5" s="160" t="s">
        <v>83</v>
      </c>
      <c r="P5" s="160" t="s">
        <v>84</v>
      </c>
    </row>
    <row r="6" ht="18.75" customHeight="1" spans="1:16">
      <c r="A6" s="161" t="s">
        <v>85</v>
      </c>
      <c r="B6" s="161" t="s">
        <v>86</v>
      </c>
      <c r="C6" s="161" t="s">
        <v>87</v>
      </c>
      <c r="D6" s="161" t="s">
        <v>88</v>
      </c>
      <c r="E6" s="161" t="s">
        <v>89</v>
      </c>
      <c r="F6" s="161" t="s">
        <v>90</v>
      </c>
      <c r="G6" s="161" t="s">
        <v>91</v>
      </c>
      <c r="H6" s="161" t="s">
        <v>92</v>
      </c>
      <c r="I6" s="161" t="s">
        <v>93</v>
      </c>
      <c r="J6" s="161" t="s">
        <v>94</v>
      </c>
      <c r="K6" s="161" t="s">
        <v>95</v>
      </c>
      <c r="L6" s="161" t="s">
        <v>96</v>
      </c>
      <c r="M6" s="161" t="s">
        <v>97</v>
      </c>
      <c r="N6" s="161" t="s">
        <v>98</v>
      </c>
      <c r="O6" s="161" t="s">
        <v>99</v>
      </c>
      <c r="P6" s="161" t="s">
        <v>100</v>
      </c>
    </row>
    <row r="7" ht="52.5" customHeight="1" spans="1:16">
      <c r="A7" s="162" t="s">
        <v>101</v>
      </c>
      <c r="B7" s="162" t="s">
        <v>102</v>
      </c>
      <c r="C7" s="123">
        <v>27041136.86</v>
      </c>
      <c r="D7" s="123">
        <v>25041136.86</v>
      </c>
      <c r="E7" s="123">
        <v>4999416.86</v>
      </c>
      <c r="F7" s="123">
        <v>20041720</v>
      </c>
      <c r="G7" s="123"/>
      <c r="H7" s="123"/>
      <c r="I7" s="123"/>
      <c r="J7" s="123">
        <v>2000000</v>
      </c>
      <c r="K7" s="123"/>
      <c r="L7" s="123"/>
      <c r="M7" s="123"/>
      <c r="N7" s="123"/>
      <c r="O7" s="123"/>
      <c r="P7" s="123">
        <v>2000000</v>
      </c>
    </row>
    <row r="8" ht="52.5" customHeight="1" spans="1:16">
      <c r="A8" s="163" t="s">
        <v>103</v>
      </c>
      <c r="B8" s="163" t="s">
        <v>104</v>
      </c>
      <c r="C8" s="123">
        <v>27041136.86</v>
      </c>
      <c r="D8" s="123">
        <v>25041136.86</v>
      </c>
      <c r="E8" s="123">
        <v>4999416.86</v>
      </c>
      <c r="F8" s="123">
        <v>20041720</v>
      </c>
      <c r="G8" s="123"/>
      <c r="H8" s="123"/>
      <c r="I8" s="123"/>
      <c r="J8" s="123">
        <v>2000000</v>
      </c>
      <c r="K8" s="123"/>
      <c r="L8" s="123"/>
      <c r="M8" s="123"/>
      <c r="N8" s="123"/>
      <c r="O8" s="123"/>
      <c r="P8" s="123">
        <v>2000000</v>
      </c>
    </row>
    <row r="9" ht="52.5" customHeight="1" spans="1:16">
      <c r="A9" s="164" t="s">
        <v>105</v>
      </c>
      <c r="B9" s="164" t="s">
        <v>106</v>
      </c>
      <c r="C9" s="123">
        <v>7069416.86</v>
      </c>
      <c r="D9" s="123">
        <v>5069416.86</v>
      </c>
      <c r="E9" s="123">
        <v>4999416.86</v>
      </c>
      <c r="F9" s="123">
        <v>70000</v>
      </c>
      <c r="G9" s="123"/>
      <c r="H9" s="123"/>
      <c r="I9" s="123"/>
      <c r="J9" s="123">
        <v>2000000</v>
      </c>
      <c r="K9" s="123"/>
      <c r="L9" s="123"/>
      <c r="M9" s="123"/>
      <c r="N9" s="123"/>
      <c r="O9" s="123"/>
      <c r="P9" s="123">
        <v>2000000</v>
      </c>
    </row>
    <row r="10" ht="52.5" customHeight="1" spans="1:16">
      <c r="A10" s="164" t="s">
        <v>107</v>
      </c>
      <c r="B10" s="164" t="s">
        <v>108</v>
      </c>
      <c r="C10" s="123">
        <v>19971720</v>
      </c>
      <c r="D10" s="123">
        <v>19971720</v>
      </c>
      <c r="E10" s="123"/>
      <c r="F10" s="123">
        <v>19971720</v>
      </c>
      <c r="G10" s="123"/>
      <c r="H10" s="123"/>
      <c r="I10" s="123"/>
      <c r="J10" s="123"/>
      <c r="K10" s="123"/>
      <c r="L10" s="123"/>
      <c r="M10" s="123"/>
      <c r="N10" s="123"/>
      <c r="O10" s="123"/>
      <c r="P10" s="123"/>
    </row>
    <row r="11" ht="52.5" customHeight="1" spans="1:16">
      <c r="A11" s="162" t="s">
        <v>109</v>
      </c>
      <c r="B11" s="162" t="s">
        <v>110</v>
      </c>
      <c r="C11" s="123">
        <v>224628</v>
      </c>
      <c r="D11" s="123">
        <v>224628</v>
      </c>
      <c r="E11" s="123">
        <v>224628</v>
      </c>
      <c r="F11" s="123"/>
      <c r="G11" s="123"/>
      <c r="H11" s="123"/>
      <c r="I11" s="123"/>
      <c r="J11" s="123"/>
      <c r="K11" s="123"/>
      <c r="L11" s="123"/>
      <c r="M11" s="123"/>
      <c r="N11" s="123"/>
      <c r="O11" s="123"/>
      <c r="P11" s="123"/>
    </row>
    <row r="12" ht="52.5" customHeight="1" spans="1:16">
      <c r="A12" s="163" t="s">
        <v>111</v>
      </c>
      <c r="B12" s="163" t="s">
        <v>112</v>
      </c>
      <c r="C12" s="123">
        <v>224628</v>
      </c>
      <c r="D12" s="123">
        <v>224628</v>
      </c>
      <c r="E12" s="123">
        <v>224628</v>
      </c>
      <c r="F12" s="123"/>
      <c r="G12" s="123"/>
      <c r="H12" s="123"/>
      <c r="I12" s="123"/>
      <c r="J12" s="123"/>
      <c r="K12" s="123"/>
      <c r="L12" s="123"/>
      <c r="M12" s="123"/>
      <c r="N12" s="123"/>
      <c r="O12" s="123"/>
      <c r="P12" s="123"/>
    </row>
    <row r="13" ht="52.5" customHeight="1" spans="1:16">
      <c r="A13" s="164" t="s">
        <v>113</v>
      </c>
      <c r="B13" s="164" t="s">
        <v>106</v>
      </c>
      <c r="C13" s="123">
        <v>224628</v>
      </c>
      <c r="D13" s="123">
        <v>224628</v>
      </c>
      <c r="E13" s="123">
        <v>224628</v>
      </c>
      <c r="F13" s="123"/>
      <c r="G13" s="123"/>
      <c r="H13" s="123"/>
      <c r="I13" s="123"/>
      <c r="J13" s="123"/>
      <c r="K13" s="123"/>
      <c r="L13" s="123"/>
      <c r="M13" s="123"/>
      <c r="N13" s="123"/>
      <c r="O13" s="123"/>
      <c r="P13" s="123"/>
    </row>
    <row r="14" ht="52.5" customHeight="1" spans="1:16">
      <c r="A14" s="162" t="s">
        <v>114</v>
      </c>
      <c r="B14" s="162" t="s">
        <v>115</v>
      </c>
      <c r="C14" s="123">
        <v>861560.4</v>
      </c>
      <c r="D14" s="123">
        <v>861560.4</v>
      </c>
      <c r="E14" s="123">
        <v>816051.12</v>
      </c>
      <c r="F14" s="123">
        <v>45509.28</v>
      </c>
      <c r="G14" s="123"/>
      <c r="H14" s="123"/>
      <c r="I14" s="123"/>
      <c r="J14" s="123"/>
      <c r="K14" s="123"/>
      <c r="L14" s="123"/>
      <c r="M14" s="123"/>
      <c r="N14" s="123"/>
      <c r="O14" s="123"/>
      <c r="P14" s="123"/>
    </row>
    <row r="15" ht="52.5" customHeight="1" spans="1:16">
      <c r="A15" s="163" t="s">
        <v>116</v>
      </c>
      <c r="B15" s="163" t="s">
        <v>117</v>
      </c>
      <c r="C15" s="123">
        <v>798409.12</v>
      </c>
      <c r="D15" s="123">
        <v>798409.12</v>
      </c>
      <c r="E15" s="123">
        <v>798409.12</v>
      </c>
      <c r="F15" s="123"/>
      <c r="G15" s="123"/>
      <c r="H15" s="123"/>
      <c r="I15" s="123"/>
      <c r="J15" s="123"/>
      <c r="K15" s="123"/>
      <c r="L15" s="123"/>
      <c r="M15" s="123"/>
      <c r="N15" s="123"/>
      <c r="O15" s="123"/>
      <c r="P15" s="123"/>
    </row>
    <row r="16" ht="52.5" customHeight="1" spans="1:16">
      <c r="A16" s="164" t="s">
        <v>118</v>
      </c>
      <c r="B16" s="164" t="s">
        <v>119</v>
      </c>
      <c r="C16" s="123">
        <v>30600</v>
      </c>
      <c r="D16" s="123">
        <v>30600</v>
      </c>
      <c r="E16" s="123">
        <v>30600</v>
      </c>
      <c r="F16" s="123"/>
      <c r="G16" s="123"/>
      <c r="H16" s="123"/>
      <c r="I16" s="123"/>
      <c r="J16" s="123"/>
      <c r="K16" s="123"/>
      <c r="L16" s="123"/>
      <c r="M16" s="123"/>
      <c r="N16" s="123"/>
      <c r="O16" s="123"/>
      <c r="P16" s="123"/>
    </row>
    <row r="17" ht="52.5" customHeight="1" spans="1:16">
      <c r="A17" s="164" t="s">
        <v>120</v>
      </c>
      <c r="B17" s="164" t="s">
        <v>121</v>
      </c>
      <c r="C17" s="123">
        <v>5400</v>
      </c>
      <c r="D17" s="123">
        <v>5400</v>
      </c>
      <c r="E17" s="123">
        <v>5400</v>
      </c>
      <c r="F17" s="123"/>
      <c r="G17" s="123"/>
      <c r="H17" s="123"/>
      <c r="I17" s="123"/>
      <c r="J17" s="123"/>
      <c r="K17" s="123"/>
      <c r="L17" s="123"/>
      <c r="M17" s="123"/>
      <c r="N17" s="123"/>
      <c r="O17" s="123"/>
      <c r="P17" s="123"/>
    </row>
    <row r="18" ht="52.5" customHeight="1" spans="1:16">
      <c r="A18" s="164" t="s">
        <v>122</v>
      </c>
      <c r="B18" s="164" t="s">
        <v>123</v>
      </c>
      <c r="C18" s="123">
        <v>762409.12</v>
      </c>
      <c r="D18" s="123">
        <v>762409.12</v>
      </c>
      <c r="E18" s="123">
        <v>762409.12</v>
      </c>
      <c r="F18" s="123"/>
      <c r="G18" s="123"/>
      <c r="H18" s="123"/>
      <c r="I18" s="123"/>
      <c r="J18" s="123"/>
      <c r="K18" s="123"/>
      <c r="L18" s="123"/>
      <c r="M18" s="123"/>
      <c r="N18" s="123"/>
      <c r="O18" s="123"/>
      <c r="P18" s="123"/>
    </row>
    <row r="19" ht="52.5" customHeight="1" spans="1:16">
      <c r="A19" s="163" t="s">
        <v>124</v>
      </c>
      <c r="B19" s="163" t="s">
        <v>125</v>
      </c>
      <c r="C19" s="123">
        <v>45509.28</v>
      </c>
      <c r="D19" s="123">
        <v>45509.28</v>
      </c>
      <c r="E19" s="123"/>
      <c r="F19" s="123">
        <v>45509.28</v>
      </c>
      <c r="G19" s="123"/>
      <c r="H19" s="123"/>
      <c r="I19" s="123"/>
      <c r="J19" s="123"/>
      <c r="K19" s="123"/>
      <c r="L19" s="123"/>
      <c r="M19" s="123"/>
      <c r="N19" s="123"/>
      <c r="O19" s="123"/>
      <c r="P19" s="123"/>
    </row>
    <row r="20" ht="52.5" customHeight="1" spans="1:16">
      <c r="A20" s="164" t="s">
        <v>126</v>
      </c>
      <c r="B20" s="164" t="s">
        <v>127</v>
      </c>
      <c r="C20" s="123">
        <v>45509.28</v>
      </c>
      <c r="D20" s="123">
        <v>45509.28</v>
      </c>
      <c r="E20" s="123"/>
      <c r="F20" s="123">
        <v>45509.28</v>
      </c>
      <c r="G20" s="123"/>
      <c r="H20" s="123"/>
      <c r="I20" s="123"/>
      <c r="J20" s="123"/>
      <c r="K20" s="123"/>
      <c r="L20" s="123"/>
      <c r="M20" s="123"/>
      <c r="N20" s="123"/>
      <c r="O20" s="123"/>
      <c r="P20" s="123"/>
    </row>
    <row r="21" ht="52.5" customHeight="1" spans="1:16">
      <c r="A21" s="163" t="s">
        <v>128</v>
      </c>
      <c r="B21" s="163" t="s">
        <v>129</v>
      </c>
      <c r="C21" s="123">
        <v>17642</v>
      </c>
      <c r="D21" s="123">
        <v>17642</v>
      </c>
      <c r="E21" s="123">
        <v>17642</v>
      </c>
      <c r="F21" s="123"/>
      <c r="G21" s="123"/>
      <c r="H21" s="123"/>
      <c r="I21" s="123"/>
      <c r="J21" s="123"/>
      <c r="K21" s="123"/>
      <c r="L21" s="123"/>
      <c r="M21" s="123"/>
      <c r="N21" s="123"/>
      <c r="O21" s="123"/>
      <c r="P21" s="123"/>
    </row>
    <row r="22" ht="52.5" customHeight="1" spans="1:16">
      <c r="A22" s="164" t="s">
        <v>130</v>
      </c>
      <c r="B22" s="164" t="s">
        <v>129</v>
      </c>
      <c r="C22" s="123">
        <v>17642</v>
      </c>
      <c r="D22" s="123">
        <v>17642</v>
      </c>
      <c r="E22" s="123">
        <v>17642</v>
      </c>
      <c r="F22" s="123"/>
      <c r="G22" s="123"/>
      <c r="H22" s="123"/>
      <c r="I22" s="123"/>
      <c r="J22" s="123"/>
      <c r="K22" s="123"/>
      <c r="L22" s="123"/>
      <c r="M22" s="123"/>
      <c r="N22" s="123"/>
      <c r="O22" s="123"/>
      <c r="P22" s="123"/>
    </row>
    <row r="23" ht="52.5" customHeight="1" spans="1:16">
      <c r="A23" s="162" t="s">
        <v>131</v>
      </c>
      <c r="B23" s="162" t="s">
        <v>132</v>
      </c>
      <c r="C23" s="123">
        <v>864911</v>
      </c>
      <c r="D23" s="123">
        <v>864911</v>
      </c>
      <c r="E23" s="123">
        <v>864911</v>
      </c>
      <c r="F23" s="123"/>
      <c r="G23" s="123"/>
      <c r="H23" s="123"/>
      <c r="I23" s="123"/>
      <c r="J23" s="123"/>
      <c r="K23" s="123"/>
      <c r="L23" s="123"/>
      <c r="M23" s="123"/>
      <c r="N23" s="123"/>
      <c r="O23" s="123"/>
      <c r="P23" s="123"/>
    </row>
    <row r="24" ht="52.5" customHeight="1" spans="1:16">
      <c r="A24" s="163" t="s">
        <v>133</v>
      </c>
      <c r="B24" s="163" t="s">
        <v>134</v>
      </c>
      <c r="C24" s="123">
        <v>864911</v>
      </c>
      <c r="D24" s="123">
        <v>864911</v>
      </c>
      <c r="E24" s="123">
        <v>864911</v>
      </c>
      <c r="F24" s="123"/>
      <c r="G24" s="123"/>
      <c r="H24" s="123"/>
      <c r="I24" s="123"/>
      <c r="J24" s="123"/>
      <c r="K24" s="123"/>
      <c r="L24" s="123"/>
      <c r="M24" s="123"/>
      <c r="N24" s="123"/>
      <c r="O24" s="123"/>
      <c r="P24" s="123"/>
    </row>
    <row r="25" ht="52.5" customHeight="1" spans="1:16">
      <c r="A25" s="164" t="s">
        <v>135</v>
      </c>
      <c r="B25" s="164" t="s">
        <v>136</v>
      </c>
      <c r="C25" s="123">
        <v>460125</v>
      </c>
      <c r="D25" s="123">
        <v>460125</v>
      </c>
      <c r="E25" s="123">
        <v>460125</v>
      </c>
      <c r="F25" s="123"/>
      <c r="G25" s="123"/>
      <c r="H25" s="123"/>
      <c r="I25" s="123"/>
      <c r="J25" s="123"/>
      <c r="K25" s="123"/>
      <c r="L25" s="123"/>
      <c r="M25" s="123"/>
      <c r="N25" s="123"/>
      <c r="O25" s="123"/>
      <c r="P25" s="123"/>
    </row>
    <row r="26" ht="52.5" customHeight="1" spans="1:16">
      <c r="A26" s="164" t="s">
        <v>137</v>
      </c>
      <c r="B26" s="164" t="s">
        <v>138</v>
      </c>
      <c r="C26" s="123">
        <v>7920</v>
      </c>
      <c r="D26" s="123">
        <v>7920</v>
      </c>
      <c r="E26" s="123">
        <v>7920</v>
      </c>
      <c r="F26" s="123"/>
      <c r="G26" s="123"/>
      <c r="H26" s="123"/>
      <c r="I26" s="123"/>
      <c r="J26" s="123"/>
      <c r="K26" s="123"/>
      <c r="L26" s="123"/>
      <c r="M26" s="123"/>
      <c r="N26" s="123"/>
      <c r="O26" s="123"/>
      <c r="P26" s="123"/>
    </row>
    <row r="27" ht="52.5" customHeight="1" spans="1:16">
      <c r="A27" s="164" t="s">
        <v>139</v>
      </c>
      <c r="B27" s="164" t="s">
        <v>140</v>
      </c>
      <c r="C27" s="123">
        <v>353980</v>
      </c>
      <c r="D27" s="123">
        <v>353980</v>
      </c>
      <c r="E27" s="123">
        <v>353980</v>
      </c>
      <c r="F27" s="123"/>
      <c r="G27" s="123"/>
      <c r="H27" s="123"/>
      <c r="I27" s="123"/>
      <c r="J27" s="123"/>
      <c r="K27" s="123"/>
      <c r="L27" s="123"/>
      <c r="M27" s="123"/>
      <c r="N27" s="123"/>
      <c r="O27" s="123"/>
      <c r="P27" s="123"/>
    </row>
    <row r="28" ht="52.5" customHeight="1" spans="1:16">
      <c r="A28" s="164" t="s">
        <v>141</v>
      </c>
      <c r="B28" s="164" t="s">
        <v>142</v>
      </c>
      <c r="C28" s="123">
        <v>42886</v>
      </c>
      <c r="D28" s="123">
        <v>42886</v>
      </c>
      <c r="E28" s="123">
        <v>42886</v>
      </c>
      <c r="F28" s="123"/>
      <c r="G28" s="123"/>
      <c r="H28" s="123"/>
      <c r="I28" s="123"/>
      <c r="J28" s="123"/>
      <c r="K28" s="123"/>
      <c r="L28" s="123"/>
      <c r="M28" s="123"/>
      <c r="N28" s="123"/>
      <c r="O28" s="123"/>
      <c r="P28" s="123"/>
    </row>
    <row r="29" ht="52.5" customHeight="1" spans="1:16">
      <c r="A29" s="162" t="s">
        <v>143</v>
      </c>
      <c r="B29" s="162" t="s">
        <v>144</v>
      </c>
      <c r="C29" s="123">
        <v>571806.84</v>
      </c>
      <c r="D29" s="123">
        <v>571806.84</v>
      </c>
      <c r="E29" s="123">
        <v>571806.84</v>
      </c>
      <c r="F29" s="123"/>
      <c r="G29" s="123"/>
      <c r="H29" s="123"/>
      <c r="I29" s="123"/>
      <c r="J29" s="123"/>
      <c r="K29" s="123"/>
      <c r="L29" s="123"/>
      <c r="M29" s="123"/>
      <c r="N29" s="123"/>
      <c r="O29" s="123"/>
      <c r="P29" s="123"/>
    </row>
    <row r="30" ht="52.5" customHeight="1" spans="1:16">
      <c r="A30" s="163" t="s">
        <v>145</v>
      </c>
      <c r="B30" s="163" t="s">
        <v>146</v>
      </c>
      <c r="C30" s="123">
        <v>571806.84</v>
      </c>
      <c r="D30" s="123">
        <v>571806.84</v>
      </c>
      <c r="E30" s="123">
        <v>571806.84</v>
      </c>
      <c r="F30" s="123"/>
      <c r="G30" s="123"/>
      <c r="H30" s="123"/>
      <c r="I30" s="123"/>
      <c r="J30" s="123"/>
      <c r="K30" s="123"/>
      <c r="L30" s="123"/>
      <c r="M30" s="123"/>
      <c r="N30" s="123"/>
      <c r="O30" s="123"/>
      <c r="P30" s="123"/>
    </row>
    <row r="31" ht="52.5" customHeight="1" spans="1:16">
      <c r="A31" s="164" t="s">
        <v>147</v>
      </c>
      <c r="B31" s="164" t="s">
        <v>148</v>
      </c>
      <c r="C31" s="123">
        <v>571806.84</v>
      </c>
      <c r="D31" s="123">
        <v>571806.84</v>
      </c>
      <c r="E31" s="123">
        <v>571806.84</v>
      </c>
      <c r="F31" s="123"/>
      <c r="G31" s="123"/>
      <c r="H31" s="123"/>
      <c r="I31" s="123"/>
      <c r="J31" s="123"/>
      <c r="K31" s="123"/>
      <c r="L31" s="123"/>
      <c r="M31" s="123"/>
      <c r="N31" s="123"/>
      <c r="O31" s="123"/>
      <c r="P31" s="123"/>
    </row>
    <row r="32" ht="30" customHeight="1" spans="1:16">
      <c r="A32" s="161" t="s">
        <v>55</v>
      </c>
      <c r="B32" s="161"/>
      <c r="C32" s="123">
        <v>29564043.1</v>
      </c>
      <c r="D32" s="123">
        <v>27564043.1</v>
      </c>
      <c r="E32" s="123">
        <v>7476813.82</v>
      </c>
      <c r="F32" s="123">
        <v>20087229.28</v>
      </c>
      <c r="G32" s="123"/>
      <c r="H32" s="123"/>
      <c r="I32" s="123"/>
      <c r="J32" s="123">
        <v>2000000</v>
      </c>
      <c r="K32" s="123"/>
      <c r="L32" s="123"/>
      <c r="M32" s="123"/>
      <c r="N32" s="123"/>
      <c r="O32" s="123"/>
      <c r="P32" s="123">
        <v>2000000</v>
      </c>
    </row>
  </sheetData>
  <mergeCells count="13">
    <mergeCell ref="N1:P1"/>
    <mergeCell ref="A2:P2"/>
    <mergeCell ref="A3:F3"/>
    <mergeCell ref="N3:P3"/>
    <mergeCell ref="D4:F4"/>
    <mergeCell ref="J4:P4"/>
    <mergeCell ref="A32:B32"/>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F3" sqref="F3"/>
    </sheetView>
  </sheetViews>
  <sheetFormatPr defaultColWidth="9.14545454545454" defaultRowHeight="14.25" customHeight="1" outlineLevelCol="3"/>
  <cols>
    <col min="1" max="1" width="32.7727272727273" customWidth="1"/>
    <col min="2" max="2" width="23.9181818181818" customWidth="1"/>
    <col min="3" max="3" width="35.4727272727273" customWidth="1"/>
    <col min="4" max="4" width="36.4181818181818" customWidth="1"/>
  </cols>
  <sheetData>
    <row r="1" ht="17.25" customHeight="1" spans="1:4">
      <c r="A1" s="46"/>
      <c r="B1" s="46"/>
      <c r="C1" s="46"/>
      <c r="D1" s="77" t="s">
        <v>149</v>
      </c>
    </row>
    <row r="2" ht="30.75" customHeight="1" spans="1:4">
      <c r="A2" s="151" t="s">
        <v>150</v>
      </c>
      <c r="B2" s="151"/>
      <c r="C2" s="151"/>
      <c r="D2" s="151"/>
    </row>
    <row r="3" ht="18.75" customHeight="1" spans="1:4">
      <c r="A3" s="31" t="str">
        <f>"单位名称："&amp;"瑞丽市工业和商务科技局"</f>
        <v>单位名称：瑞丽市工业和商务科技局</v>
      </c>
      <c r="B3" s="152"/>
      <c r="C3" s="152"/>
      <c r="D3" s="78" t="s">
        <v>1</v>
      </c>
    </row>
    <row r="4" ht="19.5" customHeight="1" spans="1:4">
      <c r="A4" s="12" t="s">
        <v>151</v>
      </c>
      <c r="B4" s="14"/>
      <c r="C4" s="12" t="s">
        <v>152</v>
      </c>
      <c r="D4" s="14"/>
    </row>
    <row r="5" ht="21.75" customHeight="1" spans="1:4">
      <c r="A5" s="67" t="s">
        <v>153</v>
      </c>
      <c r="B5" s="11" t="s">
        <v>154</v>
      </c>
      <c r="C5" s="67" t="s">
        <v>155</v>
      </c>
      <c r="D5" s="11" t="s">
        <v>154</v>
      </c>
    </row>
    <row r="6" ht="17.25" customHeight="1" spans="1:4">
      <c r="A6" s="68"/>
      <c r="B6" s="18"/>
      <c r="C6" s="68"/>
      <c r="D6" s="18"/>
    </row>
    <row r="7" ht="19.5" customHeight="1" spans="1:4">
      <c r="A7" s="74" t="s">
        <v>156</v>
      </c>
      <c r="B7" s="23">
        <v>27564043.1</v>
      </c>
      <c r="C7" s="74" t="s">
        <v>157</v>
      </c>
      <c r="D7" s="23">
        <v>27564043.1</v>
      </c>
    </row>
    <row r="8" ht="19.5" customHeight="1" spans="1:4">
      <c r="A8" s="74" t="s">
        <v>158</v>
      </c>
      <c r="B8" s="23">
        <v>27564043.1</v>
      </c>
      <c r="C8" s="153" t="s">
        <v>159</v>
      </c>
      <c r="D8" s="23">
        <v>25041136.86</v>
      </c>
    </row>
    <row r="9" ht="19.5" customHeight="1" spans="1:4">
      <c r="A9" s="154" t="s">
        <v>160</v>
      </c>
      <c r="B9" s="23"/>
      <c r="C9" s="153" t="s">
        <v>161</v>
      </c>
      <c r="D9" s="23"/>
    </row>
    <row r="10" ht="19.5" customHeight="1" spans="1:4">
      <c r="A10" s="154" t="s">
        <v>162</v>
      </c>
      <c r="B10" s="23"/>
      <c r="C10" s="153" t="s">
        <v>163</v>
      </c>
      <c r="D10" s="23"/>
    </row>
    <row r="11" ht="19.5" customHeight="1" spans="1:4">
      <c r="A11" s="154" t="s">
        <v>164</v>
      </c>
      <c r="B11" s="23"/>
      <c r="C11" s="153" t="s">
        <v>165</v>
      </c>
      <c r="D11" s="23"/>
    </row>
    <row r="12" ht="19.5" customHeight="1" spans="1:4">
      <c r="A12" s="154" t="s">
        <v>158</v>
      </c>
      <c r="B12" s="23"/>
      <c r="C12" s="153" t="s">
        <v>166</v>
      </c>
      <c r="D12" s="23"/>
    </row>
    <row r="13" ht="19.5" customHeight="1" spans="1:4">
      <c r="A13" s="154" t="s">
        <v>160</v>
      </c>
      <c r="B13" s="23"/>
      <c r="C13" s="153" t="s">
        <v>167</v>
      </c>
      <c r="D13" s="23">
        <v>224628</v>
      </c>
    </row>
    <row r="14" ht="19.5" customHeight="1" spans="1:4">
      <c r="A14" s="154" t="s">
        <v>162</v>
      </c>
      <c r="B14" s="23"/>
      <c r="C14" s="153" t="s">
        <v>168</v>
      </c>
      <c r="D14" s="23"/>
    </row>
    <row r="15" ht="19.5" customHeight="1" spans="1:4">
      <c r="A15" s="155"/>
      <c r="B15" s="23"/>
      <c r="C15" s="153" t="s">
        <v>169</v>
      </c>
      <c r="D15" s="23">
        <v>861560.4</v>
      </c>
    </row>
    <row r="16" ht="19.5" customHeight="1" spans="1:4">
      <c r="A16" s="155"/>
      <c r="B16" s="23"/>
      <c r="C16" s="153" t="s">
        <v>170</v>
      </c>
      <c r="D16" s="23">
        <v>864911</v>
      </c>
    </row>
    <row r="17" ht="19.5" customHeight="1" spans="1:4">
      <c r="A17" s="155"/>
      <c r="B17" s="23"/>
      <c r="C17" s="153" t="s">
        <v>171</v>
      </c>
      <c r="D17" s="23"/>
    </row>
    <row r="18" ht="19.5" customHeight="1" spans="1:4">
      <c r="A18" s="155"/>
      <c r="B18" s="23"/>
      <c r="C18" s="153" t="s">
        <v>172</v>
      </c>
      <c r="D18" s="23"/>
    </row>
    <row r="19" ht="19.5" customHeight="1" spans="1:4">
      <c r="A19" s="155"/>
      <c r="B19" s="23"/>
      <c r="C19" s="153" t="s">
        <v>173</v>
      </c>
      <c r="D19" s="23"/>
    </row>
    <row r="20" ht="19.5" customHeight="1" spans="1:4">
      <c r="A20" s="74"/>
      <c r="B20" s="23"/>
      <c r="C20" s="153" t="s">
        <v>174</v>
      </c>
      <c r="D20" s="23"/>
    </row>
    <row r="21" ht="19.5" customHeight="1" spans="1:4">
      <c r="A21" s="74"/>
      <c r="B21" s="23"/>
      <c r="C21" s="74" t="s">
        <v>175</v>
      </c>
      <c r="D21" s="23"/>
    </row>
    <row r="22" ht="19.5" customHeight="1" spans="1:4">
      <c r="A22" s="74"/>
      <c r="B22" s="23"/>
      <c r="C22" s="74" t="s">
        <v>176</v>
      </c>
      <c r="D22" s="23"/>
    </row>
    <row r="23" ht="19.5" customHeight="1" spans="1:4">
      <c r="A23" s="74"/>
      <c r="B23" s="23"/>
      <c r="C23" s="74" t="s">
        <v>177</v>
      </c>
      <c r="D23" s="23"/>
    </row>
    <row r="24" ht="19.5" customHeight="1" spans="1:4">
      <c r="A24" s="74"/>
      <c r="B24" s="23"/>
      <c r="C24" s="74" t="s">
        <v>178</v>
      </c>
      <c r="D24" s="23"/>
    </row>
    <row r="25" ht="19.5" customHeight="1" spans="1:4">
      <c r="A25" s="74"/>
      <c r="B25" s="23"/>
      <c r="C25" s="74" t="s">
        <v>179</v>
      </c>
      <c r="D25" s="23"/>
    </row>
    <row r="26" ht="19.5" customHeight="1" spans="1:4">
      <c r="A26" s="153"/>
      <c r="B26" s="23"/>
      <c r="C26" s="74" t="s">
        <v>180</v>
      </c>
      <c r="D26" s="23">
        <v>571806.84</v>
      </c>
    </row>
    <row r="27" ht="19.5" customHeight="1" spans="1:4">
      <c r="A27" s="74"/>
      <c r="B27" s="23"/>
      <c r="C27" s="74" t="s">
        <v>181</v>
      </c>
      <c r="D27" s="23"/>
    </row>
    <row r="28" customHeight="1" spans="1:4">
      <c r="A28" s="74"/>
      <c r="B28" s="23"/>
      <c r="C28" s="154" t="s">
        <v>182</v>
      </c>
      <c r="D28" s="23"/>
    </row>
    <row r="29" ht="19.5" customHeight="1" spans="1:4">
      <c r="A29" s="74"/>
      <c r="B29" s="23"/>
      <c r="C29" s="74" t="s">
        <v>183</v>
      </c>
      <c r="D29" s="23"/>
    </row>
    <row r="30" ht="19.5" customHeight="1" spans="1:4">
      <c r="A30" s="153"/>
      <c r="B30" s="23"/>
      <c r="C30" s="74" t="s">
        <v>184</v>
      </c>
      <c r="D30" s="23"/>
    </row>
    <row r="31" ht="18" customHeight="1" spans="1:4">
      <c r="A31" s="153"/>
      <c r="B31" s="23"/>
      <c r="C31" s="74" t="s">
        <v>185</v>
      </c>
      <c r="D31" s="23"/>
    </row>
    <row r="32" ht="18" customHeight="1" spans="1:4">
      <c r="A32" s="153"/>
      <c r="B32" s="23"/>
      <c r="C32" s="154" t="s">
        <v>186</v>
      </c>
      <c r="D32" s="23"/>
    </row>
    <row r="33" ht="18" customHeight="1" spans="1:4">
      <c r="A33" s="153"/>
      <c r="B33" s="23"/>
      <c r="C33" s="154" t="s">
        <v>187</v>
      </c>
      <c r="D33" s="23"/>
    </row>
    <row r="34" ht="19.5" customHeight="1" spans="1:4">
      <c r="A34" s="153"/>
      <c r="B34" s="156"/>
      <c r="C34" s="74" t="s">
        <v>188</v>
      </c>
      <c r="D34" s="156"/>
    </row>
    <row r="35" ht="19.5" customHeight="1" spans="1:4">
      <c r="A35" s="153"/>
      <c r="B35" s="23"/>
      <c r="C35" s="74" t="s">
        <v>189</v>
      </c>
      <c r="D35" s="23"/>
    </row>
    <row r="36" ht="19.5" customHeight="1" spans="1:4">
      <c r="A36" s="157" t="s">
        <v>49</v>
      </c>
      <c r="B36" s="23">
        <v>27564043.1</v>
      </c>
      <c r="C36" s="157" t="s">
        <v>50</v>
      </c>
      <c r="D36" s="23">
        <v>27564043.1</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2"/>
  <sheetViews>
    <sheetView showZeros="0" workbookViewId="0">
      <selection activeCell="F7" sqref="F7"/>
    </sheetView>
  </sheetViews>
  <sheetFormatPr defaultColWidth="10.2818181818182" defaultRowHeight="15" customHeight="1" outlineLevelCol="6"/>
  <cols>
    <col min="1" max="1" width="26.3454545454545" customWidth="1"/>
    <col min="2" max="2" width="24.6272727272727" customWidth="1"/>
    <col min="3" max="7" width="19.2818181818182" customWidth="1"/>
  </cols>
  <sheetData>
    <row r="1" ht="18.75" customHeight="1" spans="1:7">
      <c r="A1" s="110"/>
      <c r="B1" s="110"/>
      <c r="C1" s="110"/>
      <c r="D1" s="110"/>
      <c r="E1" s="110"/>
      <c r="F1" s="110"/>
      <c r="G1" s="116" t="s">
        <v>190</v>
      </c>
    </row>
    <row r="2" ht="33" customHeight="1" spans="1:7">
      <c r="A2" s="144" t="str">
        <f>"2025"&amp;"年一般公共预算支出预算表（按功能科目分类）"</f>
        <v>2025年一般公共预算支出预算表（按功能科目分类）</v>
      </c>
      <c r="B2" s="144"/>
      <c r="C2" s="144"/>
      <c r="D2" s="144"/>
      <c r="E2" s="144"/>
      <c r="F2" s="144"/>
      <c r="G2" s="144"/>
    </row>
    <row r="3" ht="18.75" customHeight="1" spans="1:7">
      <c r="A3" s="145" t="str">
        <f>"单位名称："&amp;"瑞丽市工业和商务科技局"</f>
        <v>单位名称：瑞丽市工业和商务科技局</v>
      </c>
      <c r="B3" s="145"/>
      <c r="C3" s="110"/>
      <c r="D3" s="110"/>
      <c r="E3" s="110"/>
      <c r="F3" s="110"/>
      <c r="G3" s="116" t="s">
        <v>1</v>
      </c>
    </row>
    <row r="4" ht="18.75" customHeight="1" spans="1:7">
      <c r="A4" s="146" t="s">
        <v>191</v>
      </c>
      <c r="B4" s="146"/>
      <c r="C4" s="146" t="s">
        <v>55</v>
      </c>
      <c r="D4" s="146" t="s">
        <v>77</v>
      </c>
      <c r="E4" s="146"/>
      <c r="F4" s="146"/>
      <c r="G4" s="146" t="s">
        <v>78</v>
      </c>
    </row>
    <row r="5" ht="18.75" customHeight="1" spans="1:7">
      <c r="A5" s="146" t="s">
        <v>74</v>
      </c>
      <c r="B5" s="146" t="s">
        <v>75</v>
      </c>
      <c r="C5" s="146"/>
      <c r="D5" s="146" t="s">
        <v>58</v>
      </c>
      <c r="E5" s="146" t="s">
        <v>192</v>
      </c>
      <c r="F5" s="146" t="s">
        <v>193</v>
      </c>
      <c r="G5" s="146"/>
    </row>
    <row r="6" ht="18.75" customHeight="1" spans="1:7">
      <c r="A6" s="146" t="s">
        <v>85</v>
      </c>
      <c r="B6" s="146" t="s">
        <v>86</v>
      </c>
      <c r="C6" s="146" t="s">
        <v>87</v>
      </c>
      <c r="D6" s="146" t="s">
        <v>88</v>
      </c>
      <c r="E6" s="146" t="s">
        <v>89</v>
      </c>
      <c r="F6" s="146" t="s">
        <v>90</v>
      </c>
      <c r="G6" s="146" t="s">
        <v>91</v>
      </c>
    </row>
    <row r="7" ht="18.75" customHeight="1" spans="1:7">
      <c r="A7" s="147" t="s">
        <v>101</v>
      </c>
      <c r="B7" s="147" t="s">
        <v>102</v>
      </c>
      <c r="C7" s="148">
        <v>25041136.86</v>
      </c>
      <c r="D7" s="148">
        <v>4999416.86</v>
      </c>
      <c r="E7" s="148">
        <v>4371905</v>
      </c>
      <c r="F7" s="148">
        <v>627511.86</v>
      </c>
      <c r="G7" s="148">
        <v>20041720</v>
      </c>
    </row>
    <row r="8" ht="18.75" customHeight="1" outlineLevel="1" spans="1:7">
      <c r="A8" s="149" t="s">
        <v>103</v>
      </c>
      <c r="B8" s="149" t="s">
        <v>104</v>
      </c>
      <c r="C8" s="148">
        <v>25041136.86</v>
      </c>
      <c r="D8" s="148">
        <v>4999416.86</v>
      </c>
      <c r="E8" s="148">
        <v>4371905</v>
      </c>
      <c r="F8" s="148">
        <v>627511.86</v>
      </c>
      <c r="G8" s="148">
        <v>20041720</v>
      </c>
    </row>
    <row r="9" ht="18.75" customHeight="1" outlineLevel="2" spans="1:7">
      <c r="A9" s="150" t="s">
        <v>105</v>
      </c>
      <c r="B9" s="150" t="s">
        <v>106</v>
      </c>
      <c r="C9" s="148">
        <v>5069416.86</v>
      </c>
      <c r="D9" s="148">
        <v>4999416.86</v>
      </c>
      <c r="E9" s="148">
        <v>4371905</v>
      </c>
      <c r="F9" s="148">
        <v>627511.86</v>
      </c>
      <c r="G9" s="148">
        <v>70000</v>
      </c>
    </row>
    <row r="10" ht="18.75" customHeight="1" outlineLevel="2" spans="1:7">
      <c r="A10" s="150" t="s">
        <v>107</v>
      </c>
      <c r="B10" s="150" t="s">
        <v>108</v>
      </c>
      <c r="C10" s="148">
        <v>19971720</v>
      </c>
      <c r="D10" s="148"/>
      <c r="E10" s="148"/>
      <c r="F10" s="148"/>
      <c r="G10" s="148">
        <v>19971720</v>
      </c>
    </row>
    <row r="11" ht="18.75" customHeight="1" spans="1:7">
      <c r="A11" s="147" t="s">
        <v>109</v>
      </c>
      <c r="B11" s="147" t="s">
        <v>110</v>
      </c>
      <c r="C11" s="148">
        <v>224628</v>
      </c>
      <c r="D11" s="148">
        <v>224628</v>
      </c>
      <c r="E11" s="148">
        <v>196028</v>
      </c>
      <c r="F11" s="148">
        <v>28600</v>
      </c>
      <c r="G11" s="148"/>
    </row>
    <row r="12" ht="18.75" customHeight="1" outlineLevel="1" spans="1:7">
      <c r="A12" s="149" t="s">
        <v>111</v>
      </c>
      <c r="B12" s="149" t="s">
        <v>112</v>
      </c>
      <c r="C12" s="148">
        <v>224628</v>
      </c>
      <c r="D12" s="148">
        <v>224628</v>
      </c>
      <c r="E12" s="148">
        <v>196028</v>
      </c>
      <c r="F12" s="148">
        <v>28600</v>
      </c>
      <c r="G12" s="148"/>
    </row>
    <row r="13" ht="18.75" customHeight="1" outlineLevel="2" spans="1:7">
      <c r="A13" s="150" t="s">
        <v>113</v>
      </c>
      <c r="B13" s="150" t="s">
        <v>106</v>
      </c>
      <c r="C13" s="148">
        <v>224628</v>
      </c>
      <c r="D13" s="148">
        <v>224628</v>
      </c>
      <c r="E13" s="148">
        <v>196028</v>
      </c>
      <c r="F13" s="148">
        <v>28600</v>
      </c>
      <c r="G13" s="148"/>
    </row>
    <row r="14" ht="18.75" customHeight="1" spans="1:7">
      <c r="A14" s="147" t="s">
        <v>114</v>
      </c>
      <c r="B14" s="147" t="s">
        <v>115</v>
      </c>
      <c r="C14" s="148">
        <v>861560.4</v>
      </c>
      <c r="D14" s="148">
        <v>816051.12</v>
      </c>
      <c r="E14" s="148">
        <v>780051.12</v>
      </c>
      <c r="F14" s="148">
        <v>36000</v>
      </c>
      <c r="G14" s="148">
        <v>45509.28</v>
      </c>
    </row>
    <row r="15" ht="18.75" customHeight="1" outlineLevel="1" spans="1:7">
      <c r="A15" s="149" t="s">
        <v>116</v>
      </c>
      <c r="B15" s="149" t="s">
        <v>117</v>
      </c>
      <c r="C15" s="148">
        <v>798409.12</v>
      </c>
      <c r="D15" s="148">
        <v>798409.12</v>
      </c>
      <c r="E15" s="148">
        <v>762409.12</v>
      </c>
      <c r="F15" s="148">
        <v>36000</v>
      </c>
      <c r="G15" s="148"/>
    </row>
    <row r="16" ht="18.75" customHeight="1" outlineLevel="2" spans="1:7">
      <c r="A16" s="150" t="s">
        <v>118</v>
      </c>
      <c r="B16" s="150" t="s">
        <v>119</v>
      </c>
      <c r="C16" s="148">
        <v>30600</v>
      </c>
      <c r="D16" s="148">
        <v>30600</v>
      </c>
      <c r="E16" s="148"/>
      <c r="F16" s="148">
        <v>30600</v>
      </c>
      <c r="G16" s="148"/>
    </row>
    <row r="17" ht="18.75" customHeight="1" outlineLevel="2" spans="1:7">
      <c r="A17" s="150" t="s">
        <v>120</v>
      </c>
      <c r="B17" s="150" t="s">
        <v>121</v>
      </c>
      <c r="C17" s="148">
        <v>5400</v>
      </c>
      <c r="D17" s="148">
        <v>5400</v>
      </c>
      <c r="E17" s="148"/>
      <c r="F17" s="148">
        <v>5400</v>
      </c>
      <c r="G17" s="148"/>
    </row>
    <row r="18" ht="18.75" customHeight="1" outlineLevel="2" spans="1:7">
      <c r="A18" s="150" t="s">
        <v>122</v>
      </c>
      <c r="B18" s="150" t="s">
        <v>123</v>
      </c>
      <c r="C18" s="148">
        <v>762409.12</v>
      </c>
      <c r="D18" s="148">
        <v>762409.12</v>
      </c>
      <c r="E18" s="148">
        <v>762409.12</v>
      </c>
      <c r="F18" s="148"/>
      <c r="G18" s="148"/>
    </row>
    <row r="19" ht="18.75" customHeight="1" outlineLevel="1" spans="1:7">
      <c r="A19" s="149" t="s">
        <v>124</v>
      </c>
      <c r="B19" s="149" t="s">
        <v>125</v>
      </c>
      <c r="C19" s="148">
        <v>45509.28</v>
      </c>
      <c r="D19" s="148"/>
      <c r="E19" s="148"/>
      <c r="F19" s="148"/>
      <c r="G19" s="148">
        <v>45509.28</v>
      </c>
    </row>
    <row r="20" ht="18.75" customHeight="1" outlineLevel="2" spans="1:7">
      <c r="A20" s="150" t="s">
        <v>126</v>
      </c>
      <c r="B20" s="150" t="s">
        <v>127</v>
      </c>
      <c r="C20" s="148">
        <v>45509.28</v>
      </c>
      <c r="D20" s="148"/>
      <c r="E20" s="148"/>
      <c r="F20" s="148"/>
      <c r="G20" s="148">
        <v>45509.28</v>
      </c>
    </row>
    <row r="21" ht="18.75" customHeight="1" outlineLevel="1" spans="1:7">
      <c r="A21" s="149" t="s">
        <v>128</v>
      </c>
      <c r="B21" s="149" t="s">
        <v>129</v>
      </c>
      <c r="C21" s="148">
        <v>17642</v>
      </c>
      <c r="D21" s="148">
        <v>17642</v>
      </c>
      <c r="E21" s="148">
        <v>17642</v>
      </c>
      <c r="F21" s="148"/>
      <c r="G21" s="148"/>
    </row>
    <row r="22" ht="18.75" customHeight="1" outlineLevel="2" spans="1:7">
      <c r="A22" s="150" t="s">
        <v>130</v>
      </c>
      <c r="B22" s="150" t="s">
        <v>129</v>
      </c>
      <c r="C22" s="148">
        <v>17642</v>
      </c>
      <c r="D22" s="148">
        <v>17642</v>
      </c>
      <c r="E22" s="148">
        <v>17642</v>
      </c>
      <c r="F22" s="148"/>
      <c r="G22" s="148"/>
    </row>
    <row r="23" ht="18.75" customHeight="1" spans="1:7">
      <c r="A23" s="147" t="s">
        <v>131</v>
      </c>
      <c r="B23" s="147" t="s">
        <v>132</v>
      </c>
      <c r="C23" s="148">
        <v>864911</v>
      </c>
      <c r="D23" s="148">
        <v>864911</v>
      </c>
      <c r="E23" s="148">
        <v>864911</v>
      </c>
      <c r="F23" s="148"/>
      <c r="G23" s="148"/>
    </row>
    <row r="24" ht="18.75" customHeight="1" outlineLevel="1" spans="1:7">
      <c r="A24" s="149" t="s">
        <v>133</v>
      </c>
      <c r="B24" s="149" t="s">
        <v>134</v>
      </c>
      <c r="C24" s="148">
        <v>864911</v>
      </c>
      <c r="D24" s="148">
        <v>864911</v>
      </c>
      <c r="E24" s="148">
        <v>864911</v>
      </c>
      <c r="F24" s="148"/>
      <c r="G24" s="148"/>
    </row>
    <row r="25" ht="18.75" customHeight="1" outlineLevel="2" spans="1:7">
      <c r="A25" s="150" t="s">
        <v>135</v>
      </c>
      <c r="B25" s="150" t="s">
        <v>136</v>
      </c>
      <c r="C25" s="148">
        <v>460125</v>
      </c>
      <c r="D25" s="148">
        <v>460125</v>
      </c>
      <c r="E25" s="148">
        <v>460125</v>
      </c>
      <c r="F25" s="148"/>
      <c r="G25" s="148"/>
    </row>
    <row r="26" ht="18.75" customHeight="1" outlineLevel="2" spans="1:7">
      <c r="A26" s="150" t="s">
        <v>137</v>
      </c>
      <c r="B26" s="150" t="s">
        <v>138</v>
      </c>
      <c r="C26" s="148">
        <v>7920</v>
      </c>
      <c r="D26" s="148">
        <v>7920</v>
      </c>
      <c r="E26" s="148">
        <v>7920</v>
      </c>
      <c r="F26" s="148"/>
      <c r="G26" s="148"/>
    </row>
    <row r="27" ht="18.75" customHeight="1" outlineLevel="2" spans="1:7">
      <c r="A27" s="150" t="s">
        <v>139</v>
      </c>
      <c r="B27" s="150" t="s">
        <v>140</v>
      </c>
      <c r="C27" s="148">
        <v>353980</v>
      </c>
      <c r="D27" s="148">
        <v>353980</v>
      </c>
      <c r="E27" s="148">
        <v>353980</v>
      </c>
      <c r="F27" s="148"/>
      <c r="G27" s="148"/>
    </row>
    <row r="28" ht="18.75" customHeight="1" outlineLevel="2" spans="1:7">
      <c r="A28" s="150" t="s">
        <v>141</v>
      </c>
      <c r="B28" s="150" t="s">
        <v>142</v>
      </c>
      <c r="C28" s="148">
        <v>42886</v>
      </c>
      <c r="D28" s="148">
        <v>42886</v>
      </c>
      <c r="E28" s="148">
        <v>42886</v>
      </c>
      <c r="F28" s="148"/>
      <c r="G28" s="148"/>
    </row>
    <row r="29" ht="18.75" customHeight="1" spans="1:7">
      <c r="A29" s="147" t="s">
        <v>143</v>
      </c>
      <c r="B29" s="147" t="s">
        <v>144</v>
      </c>
      <c r="C29" s="148">
        <v>571806.84</v>
      </c>
      <c r="D29" s="148">
        <v>571806.84</v>
      </c>
      <c r="E29" s="148">
        <v>571806.84</v>
      </c>
      <c r="F29" s="148"/>
      <c r="G29" s="148"/>
    </row>
    <row r="30" ht="18.75" customHeight="1" outlineLevel="1" spans="1:7">
      <c r="A30" s="149" t="s">
        <v>145</v>
      </c>
      <c r="B30" s="149" t="s">
        <v>146</v>
      </c>
      <c r="C30" s="148">
        <v>571806.84</v>
      </c>
      <c r="D30" s="148">
        <v>571806.84</v>
      </c>
      <c r="E30" s="148">
        <v>571806.84</v>
      </c>
      <c r="F30" s="148"/>
      <c r="G30" s="148"/>
    </row>
    <row r="31" ht="18.75" customHeight="1" outlineLevel="2" spans="1:7">
      <c r="A31" s="150" t="s">
        <v>147</v>
      </c>
      <c r="B31" s="150" t="s">
        <v>148</v>
      </c>
      <c r="C31" s="148">
        <v>571806.84</v>
      </c>
      <c r="D31" s="148">
        <v>571806.84</v>
      </c>
      <c r="E31" s="148">
        <v>571806.84</v>
      </c>
      <c r="F31" s="148"/>
      <c r="G31" s="148"/>
    </row>
    <row r="32" ht="18.75" customHeight="1" spans="1:7">
      <c r="A32" s="146" t="s">
        <v>55</v>
      </c>
      <c r="B32" s="146"/>
      <c r="C32" s="148">
        <v>27564043.1</v>
      </c>
      <c r="D32" s="148">
        <v>7476813.82</v>
      </c>
      <c r="E32" s="148">
        <v>6784701.96</v>
      </c>
      <c r="F32" s="148">
        <v>692111.86</v>
      </c>
      <c r="G32" s="148">
        <v>20087229.28</v>
      </c>
    </row>
  </sheetData>
  <mergeCells count="7">
    <mergeCell ref="A2:G2"/>
    <mergeCell ref="A3:C3"/>
    <mergeCell ref="A4:B4"/>
    <mergeCell ref="D4:F4"/>
    <mergeCell ref="A32:B32"/>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545454545454" defaultRowHeight="14.25" customHeight="1" outlineLevelRow="6" outlineLevelCol="5"/>
  <cols>
    <col min="1" max="1" width="28.2" customWidth="1"/>
    <col min="2" max="2" width="18.3454545454545" customWidth="1"/>
    <col min="3" max="3" width="17.2818181818182" customWidth="1"/>
    <col min="4" max="4" width="21.6272727272727" customWidth="1"/>
    <col min="5" max="5" width="19.7727272727273" customWidth="1"/>
    <col min="6" max="6" width="18.7181818181818" customWidth="1"/>
  </cols>
  <sheetData>
    <row r="1" customHeight="1" spans="1:6">
      <c r="A1" s="135"/>
      <c r="B1" s="135"/>
      <c r="C1" s="136"/>
      <c r="D1" s="1"/>
      <c r="E1" s="1"/>
      <c r="F1" s="137" t="s">
        <v>194</v>
      </c>
    </row>
    <row r="2" ht="33.75" customHeight="1" spans="1:6">
      <c r="A2" s="138" t="str">
        <f>"2025"&amp;"年一般公共预算“三公”经费支出预算表"</f>
        <v>2025年一般公共预算“三公”经费支出预算表</v>
      </c>
      <c r="B2" s="138"/>
      <c r="C2" s="138"/>
      <c r="D2" s="138"/>
      <c r="E2" s="138"/>
      <c r="F2" s="138"/>
    </row>
    <row r="3" ht="21.75" customHeight="1" spans="1:6">
      <c r="A3" s="139" t="str">
        <f>"单位名称："&amp;"瑞丽市工业和商务科技局"</f>
        <v>单位名称：瑞丽市工业和商务科技局</v>
      </c>
      <c r="B3" s="135"/>
      <c r="C3" s="136"/>
      <c r="D3" s="3"/>
      <c r="E3" s="1"/>
      <c r="F3" s="137" t="s">
        <v>52</v>
      </c>
    </row>
    <row r="4" ht="19.5" customHeight="1" spans="1:6">
      <c r="A4" s="11" t="s">
        <v>195</v>
      </c>
      <c r="B4" s="67" t="s">
        <v>196</v>
      </c>
      <c r="C4" s="12" t="s">
        <v>197</v>
      </c>
      <c r="D4" s="13"/>
      <c r="E4" s="14"/>
      <c r="F4" s="67" t="s">
        <v>198</v>
      </c>
    </row>
    <row r="5" ht="19.5" customHeight="1" spans="1:6">
      <c r="A5" s="18"/>
      <c r="B5" s="68"/>
      <c r="C5" s="35" t="s">
        <v>58</v>
      </c>
      <c r="D5" s="35" t="s">
        <v>199</v>
      </c>
      <c r="E5" s="35" t="s">
        <v>200</v>
      </c>
      <c r="F5" s="68"/>
    </row>
    <row r="6" ht="18.75" customHeight="1" spans="1:6">
      <c r="A6" s="140">
        <v>1</v>
      </c>
      <c r="B6" s="140">
        <v>2</v>
      </c>
      <c r="C6" s="141">
        <v>3</v>
      </c>
      <c r="D6" s="140">
        <v>4</v>
      </c>
      <c r="E6" s="140">
        <v>5</v>
      </c>
      <c r="F6" s="140">
        <v>6</v>
      </c>
    </row>
    <row r="7" ht="24.75" customHeight="1" spans="1:6">
      <c r="A7" s="142">
        <v>50000</v>
      </c>
      <c r="B7" s="142"/>
      <c r="C7" s="143">
        <v>30000</v>
      </c>
      <c r="D7" s="142"/>
      <c r="E7" s="142">
        <v>30000</v>
      </c>
      <c r="F7" s="142">
        <v>20000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Y50"/>
  <sheetViews>
    <sheetView showZeros="0" workbookViewId="0">
      <selection activeCell="AA8" sqref="AA8"/>
    </sheetView>
  </sheetViews>
  <sheetFormatPr defaultColWidth="10.2818181818182" defaultRowHeight="15" customHeight="1"/>
  <cols>
    <col min="1" max="2" width="12.4181818181818" customWidth="1"/>
    <col min="3" max="3" width="10.8454545454545" customWidth="1"/>
    <col min="4" max="4" width="6" customWidth="1"/>
    <col min="5" max="5" width="10.5727272727273" customWidth="1"/>
    <col min="6" max="6" width="5.57272727272727" customWidth="1"/>
    <col min="7" max="7" width="8.71818181818182" customWidth="1"/>
    <col min="8" max="8" width="12.9181818181818" customWidth="1"/>
    <col min="9" max="10" width="12.2818181818182" customWidth="1"/>
    <col min="11" max="12" width="6" customWidth="1"/>
    <col min="13" max="13" width="12.2818181818182" customWidth="1"/>
    <col min="14" max="14" width="3.71818181818182" customWidth="1"/>
    <col min="15" max="15" width="5.04545454545455" customWidth="1"/>
    <col min="16" max="16" width="5.77272727272727" customWidth="1"/>
    <col min="17" max="17" width="6.57272727272727" customWidth="1"/>
    <col min="18" max="18" width="4.77272727272727" customWidth="1"/>
    <col min="19" max="19" width="4.28181818181818" customWidth="1"/>
    <col min="20" max="25" width="4.71818181818182" customWidth="1"/>
  </cols>
  <sheetData>
    <row r="1" ht="18.75" customHeight="1" spans="1:25">
      <c r="A1" s="126"/>
      <c r="B1" s="126"/>
      <c r="C1" s="126"/>
      <c r="D1" s="126"/>
      <c r="E1" s="126"/>
      <c r="F1" s="126"/>
      <c r="G1" s="126"/>
      <c r="H1" s="126"/>
      <c r="I1" s="126"/>
      <c r="J1" s="126"/>
      <c r="K1" s="126"/>
      <c r="L1" s="126"/>
      <c r="M1" s="126"/>
      <c r="N1" s="126"/>
      <c r="O1" s="126"/>
      <c r="P1" s="126"/>
      <c r="Q1" s="126"/>
      <c r="R1" s="126"/>
      <c r="S1" s="126"/>
      <c r="T1" s="126"/>
      <c r="U1" s="132" t="s">
        <v>201</v>
      </c>
      <c r="V1" s="132"/>
      <c r="W1" s="132"/>
      <c r="X1" s="132"/>
      <c r="Y1" s="132"/>
    </row>
    <row r="2" ht="45.75" customHeight="1" spans="1:25">
      <c r="A2" s="127" t="s">
        <v>202</v>
      </c>
      <c r="B2" s="127"/>
      <c r="C2" s="127"/>
      <c r="D2" s="127"/>
      <c r="E2" s="127"/>
      <c r="F2" s="127"/>
      <c r="G2" s="127"/>
      <c r="H2" s="127"/>
      <c r="I2" s="127"/>
      <c r="J2" s="127"/>
      <c r="K2" s="127"/>
      <c r="L2" s="127"/>
      <c r="M2" s="127"/>
      <c r="N2" s="127"/>
      <c r="O2" s="127"/>
      <c r="P2" s="127"/>
      <c r="Q2" s="127"/>
      <c r="R2" s="127"/>
      <c r="S2" s="127"/>
      <c r="T2" s="127"/>
      <c r="U2" s="127"/>
      <c r="V2" s="127"/>
      <c r="W2" s="127"/>
      <c r="X2" s="127"/>
      <c r="Y2" s="127"/>
    </row>
    <row r="3" ht="18.75" customHeight="1" spans="1:25">
      <c r="A3" s="126" t="str">
        <f>"单位名称："&amp;"瑞丽市工业和商务科技局"</f>
        <v>单位名称：瑞丽市工业和商务科技局</v>
      </c>
      <c r="B3" s="126"/>
      <c r="C3" s="126"/>
      <c r="D3" s="126"/>
      <c r="E3" s="126"/>
      <c r="F3" s="126"/>
      <c r="G3" s="126"/>
      <c r="H3" s="126"/>
      <c r="I3" s="126"/>
      <c r="J3" s="126"/>
      <c r="K3" s="126"/>
      <c r="L3" s="126"/>
      <c r="M3" s="126"/>
      <c r="N3" s="126"/>
      <c r="O3" s="126"/>
      <c r="P3" s="126"/>
      <c r="Q3" s="126"/>
      <c r="R3" s="126"/>
      <c r="S3" s="126"/>
      <c r="T3" s="126"/>
      <c r="U3" s="132" t="s">
        <v>52</v>
      </c>
      <c r="V3" s="132"/>
      <c r="W3" s="132"/>
      <c r="X3" s="132"/>
      <c r="Y3" s="132"/>
    </row>
    <row r="4" ht="18.75" customHeight="1" spans="1:25">
      <c r="A4" s="128" t="s">
        <v>203</v>
      </c>
      <c r="B4" s="128" t="s">
        <v>204</v>
      </c>
      <c r="C4" s="128" t="s">
        <v>205</v>
      </c>
      <c r="D4" s="128" t="s">
        <v>206</v>
      </c>
      <c r="E4" s="128" t="s">
        <v>207</v>
      </c>
      <c r="F4" s="128" t="s">
        <v>208</v>
      </c>
      <c r="G4" s="128" t="s">
        <v>209</v>
      </c>
      <c r="H4" s="128" t="s">
        <v>210</v>
      </c>
      <c r="I4" s="128"/>
      <c r="J4" s="128"/>
      <c r="K4" s="128"/>
      <c r="L4" s="128"/>
      <c r="M4" s="128"/>
      <c r="N4" s="128"/>
      <c r="O4" s="128"/>
      <c r="P4" s="128"/>
      <c r="Q4" s="128"/>
      <c r="R4" s="128"/>
      <c r="S4" s="128"/>
      <c r="T4" s="128"/>
      <c r="U4" s="128"/>
      <c r="V4" s="128"/>
      <c r="W4" s="128"/>
      <c r="X4" s="128"/>
      <c r="Y4" s="128"/>
    </row>
    <row r="5" ht="28.3" customHeight="1" spans="1:25">
      <c r="A5" s="128"/>
      <c r="B5" s="128"/>
      <c r="C5" s="128"/>
      <c r="D5" s="128"/>
      <c r="E5" s="128"/>
      <c r="F5" s="128"/>
      <c r="G5" s="128"/>
      <c r="H5" s="128" t="s">
        <v>211</v>
      </c>
      <c r="I5" s="128" t="s">
        <v>59</v>
      </c>
      <c r="J5" s="128"/>
      <c r="K5" s="128" t="s">
        <v>212</v>
      </c>
      <c r="L5" s="128" t="s">
        <v>213</v>
      </c>
      <c r="M5" s="128" t="s">
        <v>214</v>
      </c>
      <c r="N5" s="128" t="s">
        <v>215</v>
      </c>
      <c r="O5" s="128" t="s">
        <v>216</v>
      </c>
      <c r="P5" s="128" t="s">
        <v>60</v>
      </c>
      <c r="Q5" s="128" t="s">
        <v>61</v>
      </c>
      <c r="R5" s="128" t="s">
        <v>62</v>
      </c>
      <c r="S5" s="128" t="s">
        <v>64</v>
      </c>
      <c r="T5" s="128"/>
      <c r="U5" s="128"/>
      <c r="V5" s="128"/>
      <c r="W5" s="128"/>
      <c r="X5" s="128"/>
      <c r="Y5" s="128"/>
    </row>
    <row r="6" ht="24" customHeight="1" spans="1:25">
      <c r="A6" s="128"/>
      <c r="B6" s="128"/>
      <c r="C6" s="128"/>
      <c r="D6" s="128"/>
      <c r="E6" s="128"/>
      <c r="F6" s="128"/>
      <c r="G6" s="128"/>
      <c r="H6" s="128"/>
      <c r="I6" s="130" t="s">
        <v>217</v>
      </c>
      <c r="J6" s="131"/>
      <c r="K6" s="128" t="s">
        <v>212</v>
      </c>
      <c r="L6" s="128" t="s">
        <v>213</v>
      </c>
      <c r="M6" s="128" t="s">
        <v>214</v>
      </c>
      <c r="N6" s="128" t="s">
        <v>215</v>
      </c>
      <c r="O6" s="128" t="s">
        <v>59</v>
      </c>
      <c r="P6" s="128" t="s">
        <v>60</v>
      </c>
      <c r="Q6" s="128" t="s">
        <v>61</v>
      </c>
      <c r="R6" s="128"/>
      <c r="S6" s="128" t="s">
        <v>58</v>
      </c>
      <c r="T6" s="128" t="s">
        <v>65</v>
      </c>
      <c r="U6" s="128" t="s">
        <v>66</v>
      </c>
      <c r="V6" s="128" t="s">
        <v>67</v>
      </c>
      <c r="W6" s="128" t="s">
        <v>68</v>
      </c>
      <c r="X6" s="133" t="s">
        <v>69</v>
      </c>
      <c r="Y6" s="128" t="s">
        <v>70</v>
      </c>
    </row>
    <row r="7" ht="32.05" customHeight="1" spans="1:25">
      <c r="A7" s="128"/>
      <c r="B7" s="128"/>
      <c r="C7" s="128"/>
      <c r="D7" s="128"/>
      <c r="E7" s="128"/>
      <c r="F7" s="128"/>
      <c r="G7" s="128"/>
      <c r="H7" s="128"/>
      <c r="I7" s="128" t="s">
        <v>58</v>
      </c>
      <c r="J7" s="128" t="s">
        <v>218</v>
      </c>
      <c r="K7" s="128"/>
      <c r="L7" s="128"/>
      <c r="M7" s="128"/>
      <c r="N7" s="128"/>
      <c r="O7" s="128"/>
      <c r="P7" s="128"/>
      <c r="Q7" s="128"/>
      <c r="R7" s="128"/>
      <c r="S7" s="128"/>
      <c r="T7" s="128"/>
      <c r="U7" s="128"/>
      <c r="V7" s="128"/>
      <c r="W7" s="128"/>
      <c r="X7" s="134"/>
      <c r="Y7" s="128"/>
    </row>
    <row r="8" ht="18.75" customHeight="1" spans="1:25">
      <c r="A8" s="128" t="s">
        <v>85</v>
      </c>
      <c r="B8" s="128" t="s">
        <v>86</v>
      </c>
      <c r="C8" s="128" t="s">
        <v>87</v>
      </c>
      <c r="D8" s="128" t="s">
        <v>88</v>
      </c>
      <c r="E8" s="128" t="s">
        <v>89</v>
      </c>
      <c r="F8" s="128" t="s">
        <v>90</v>
      </c>
      <c r="G8" s="128" t="s">
        <v>91</v>
      </c>
      <c r="H8" s="128" t="s">
        <v>92</v>
      </c>
      <c r="I8" s="128" t="s">
        <v>93</v>
      </c>
      <c r="J8" s="128" t="s">
        <v>94</v>
      </c>
      <c r="K8" s="128" t="s">
        <v>95</v>
      </c>
      <c r="L8" s="128" t="s">
        <v>96</v>
      </c>
      <c r="M8" s="128" t="s">
        <v>97</v>
      </c>
      <c r="N8" s="128" t="s">
        <v>98</v>
      </c>
      <c r="O8" s="128" t="s">
        <v>99</v>
      </c>
      <c r="P8" s="128" t="s">
        <v>100</v>
      </c>
      <c r="Q8" s="128" t="s">
        <v>219</v>
      </c>
      <c r="R8" s="128" t="s">
        <v>220</v>
      </c>
      <c r="S8" s="128" t="s">
        <v>221</v>
      </c>
      <c r="T8" s="128" t="s">
        <v>222</v>
      </c>
      <c r="U8" s="128" t="s">
        <v>223</v>
      </c>
      <c r="V8" s="128" t="s">
        <v>224</v>
      </c>
      <c r="W8" s="128" t="s">
        <v>225</v>
      </c>
      <c r="X8" s="128" t="s">
        <v>226</v>
      </c>
      <c r="Y8" s="128" t="s">
        <v>227</v>
      </c>
    </row>
    <row r="9" ht="53.25" customHeight="1" spans="1:25">
      <c r="A9" s="121" t="s">
        <v>72</v>
      </c>
      <c r="B9" s="121"/>
      <c r="C9" s="121"/>
      <c r="D9" s="121"/>
      <c r="E9" s="121"/>
      <c r="F9" s="121"/>
      <c r="G9" s="121"/>
      <c r="H9" s="123">
        <v>7476813.82</v>
      </c>
      <c r="I9" s="123">
        <v>7476813.82</v>
      </c>
      <c r="J9" s="123"/>
      <c r="K9" s="123"/>
      <c r="L9" s="123"/>
      <c r="M9" s="123">
        <v>7476813.82</v>
      </c>
      <c r="N9" s="123"/>
      <c r="O9" s="123"/>
      <c r="P9" s="123"/>
      <c r="Q9" s="123"/>
      <c r="R9" s="123"/>
      <c r="S9" s="123"/>
      <c r="T9" s="123"/>
      <c r="U9" s="123"/>
      <c r="V9" s="123"/>
      <c r="W9" s="123"/>
      <c r="X9" s="123"/>
      <c r="Y9" s="123"/>
    </row>
    <row r="10" ht="53.25" customHeight="1" outlineLevel="1" spans="1:25">
      <c r="A10" s="121" t="s">
        <v>72</v>
      </c>
      <c r="B10" s="121" t="s">
        <v>228</v>
      </c>
      <c r="C10" s="121" t="s">
        <v>229</v>
      </c>
      <c r="D10" s="121" t="s">
        <v>105</v>
      </c>
      <c r="E10" s="121" t="s">
        <v>106</v>
      </c>
      <c r="F10" s="121" t="s">
        <v>230</v>
      </c>
      <c r="G10" s="121" t="s">
        <v>231</v>
      </c>
      <c r="H10" s="123">
        <v>1298688</v>
      </c>
      <c r="I10" s="123">
        <v>1298688</v>
      </c>
      <c r="J10" s="123"/>
      <c r="K10" s="123"/>
      <c r="L10" s="123"/>
      <c r="M10" s="123">
        <v>1298688</v>
      </c>
      <c r="N10" s="123"/>
      <c r="O10" s="123"/>
      <c r="P10" s="123"/>
      <c r="Q10" s="123"/>
      <c r="R10" s="123"/>
      <c r="S10" s="123"/>
      <c r="T10" s="123"/>
      <c r="U10" s="123"/>
      <c r="V10" s="123"/>
      <c r="W10" s="123"/>
      <c r="X10" s="123"/>
      <c r="Y10" s="123"/>
    </row>
    <row r="11" ht="53.25" customHeight="1" outlineLevel="1" spans="1:25">
      <c r="A11" s="121" t="s">
        <v>72</v>
      </c>
      <c r="B11" s="121" t="s">
        <v>228</v>
      </c>
      <c r="C11" s="121" t="s">
        <v>229</v>
      </c>
      <c r="D11" s="121" t="s">
        <v>113</v>
      </c>
      <c r="E11" s="121" t="s">
        <v>106</v>
      </c>
      <c r="F11" s="121" t="s">
        <v>230</v>
      </c>
      <c r="G11" s="121" t="s">
        <v>231</v>
      </c>
      <c r="H11" s="123">
        <v>81168</v>
      </c>
      <c r="I11" s="123">
        <v>81168</v>
      </c>
      <c r="J11" s="123"/>
      <c r="K11" s="123"/>
      <c r="L11" s="123"/>
      <c r="M11" s="123">
        <v>81168</v>
      </c>
      <c r="N11" s="121"/>
      <c r="O11" s="123"/>
      <c r="P11" s="123"/>
      <c r="Q11" s="123"/>
      <c r="R11" s="123"/>
      <c r="S11" s="123"/>
      <c r="T11" s="123"/>
      <c r="U11" s="123"/>
      <c r="V11" s="123"/>
      <c r="W11" s="123"/>
      <c r="X11" s="123"/>
      <c r="Y11" s="123"/>
    </row>
    <row r="12" ht="53.25" customHeight="1" outlineLevel="1" spans="1:25">
      <c r="A12" s="121" t="s">
        <v>72</v>
      </c>
      <c r="B12" s="121" t="s">
        <v>232</v>
      </c>
      <c r="C12" s="121" t="s">
        <v>233</v>
      </c>
      <c r="D12" s="121" t="s">
        <v>105</v>
      </c>
      <c r="E12" s="121" t="s">
        <v>106</v>
      </c>
      <c r="F12" s="121" t="s">
        <v>230</v>
      </c>
      <c r="G12" s="121" t="s">
        <v>231</v>
      </c>
      <c r="H12" s="123">
        <v>516924</v>
      </c>
      <c r="I12" s="123">
        <v>516924</v>
      </c>
      <c r="J12" s="123"/>
      <c r="K12" s="123"/>
      <c r="L12" s="123"/>
      <c r="M12" s="123">
        <v>516924</v>
      </c>
      <c r="N12" s="121"/>
      <c r="O12" s="123"/>
      <c r="P12" s="123"/>
      <c r="Q12" s="123"/>
      <c r="R12" s="123"/>
      <c r="S12" s="123"/>
      <c r="T12" s="123"/>
      <c r="U12" s="123"/>
      <c r="V12" s="123"/>
      <c r="W12" s="123"/>
      <c r="X12" s="123"/>
      <c r="Y12" s="123"/>
    </row>
    <row r="13" ht="53.25" customHeight="1" outlineLevel="1" spans="1:25">
      <c r="A13" s="121" t="s">
        <v>72</v>
      </c>
      <c r="B13" s="121" t="s">
        <v>234</v>
      </c>
      <c r="C13" s="121" t="s">
        <v>235</v>
      </c>
      <c r="D13" s="121" t="s">
        <v>105</v>
      </c>
      <c r="E13" s="121" t="s">
        <v>106</v>
      </c>
      <c r="F13" s="121" t="s">
        <v>236</v>
      </c>
      <c r="G13" s="121" t="s">
        <v>237</v>
      </c>
      <c r="H13" s="123">
        <v>1629840</v>
      </c>
      <c r="I13" s="123">
        <v>1629840</v>
      </c>
      <c r="J13" s="123"/>
      <c r="K13" s="123"/>
      <c r="L13" s="123"/>
      <c r="M13" s="123">
        <v>1629840</v>
      </c>
      <c r="N13" s="121"/>
      <c r="O13" s="123"/>
      <c r="P13" s="123"/>
      <c r="Q13" s="123"/>
      <c r="R13" s="123"/>
      <c r="S13" s="123"/>
      <c r="T13" s="123"/>
      <c r="U13" s="123"/>
      <c r="V13" s="123"/>
      <c r="W13" s="123"/>
      <c r="X13" s="123"/>
      <c r="Y13" s="123"/>
    </row>
    <row r="14" ht="53.25" customHeight="1" outlineLevel="1" spans="1:25">
      <c r="A14" s="121" t="s">
        <v>72</v>
      </c>
      <c r="B14" s="121" t="s">
        <v>234</v>
      </c>
      <c r="C14" s="121" t="s">
        <v>235</v>
      </c>
      <c r="D14" s="121" t="s">
        <v>113</v>
      </c>
      <c r="E14" s="121" t="s">
        <v>106</v>
      </c>
      <c r="F14" s="121" t="s">
        <v>236</v>
      </c>
      <c r="G14" s="121" t="s">
        <v>237</v>
      </c>
      <c r="H14" s="123">
        <v>100596</v>
      </c>
      <c r="I14" s="123">
        <v>100596</v>
      </c>
      <c r="J14" s="123"/>
      <c r="K14" s="123"/>
      <c r="L14" s="123"/>
      <c r="M14" s="123">
        <v>100596</v>
      </c>
      <c r="N14" s="121"/>
      <c r="O14" s="123"/>
      <c r="P14" s="123"/>
      <c r="Q14" s="123"/>
      <c r="R14" s="123"/>
      <c r="S14" s="123"/>
      <c r="T14" s="123"/>
      <c r="U14" s="123"/>
      <c r="V14" s="123"/>
      <c r="W14" s="123"/>
      <c r="X14" s="123"/>
      <c r="Y14" s="123"/>
    </row>
    <row r="15" ht="53.25" customHeight="1" outlineLevel="1" spans="1:25">
      <c r="A15" s="121" t="s">
        <v>72</v>
      </c>
      <c r="B15" s="121" t="s">
        <v>238</v>
      </c>
      <c r="C15" s="121" t="s">
        <v>239</v>
      </c>
      <c r="D15" s="121" t="s">
        <v>105</v>
      </c>
      <c r="E15" s="121" t="s">
        <v>106</v>
      </c>
      <c r="F15" s="121" t="s">
        <v>236</v>
      </c>
      <c r="G15" s="121" t="s">
        <v>237</v>
      </c>
      <c r="H15" s="123">
        <v>67560</v>
      </c>
      <c r="I15" s="123">
        <v>67560</v>
      </c>
      <c r="J15" s="123"/>
      <c r="K15" s="123"/>
      <c r="L15" s="123"/>
      <c r="M15" s="123">
        <v>67560</v>
      </c>
      <c r="N15" s="121"/>
      <c r="O15" s="123"/>
      <c r="P15" s="123"/>
      <c r="Q15" s="123"/>
      <c r="R15" s="123"/>
      <c r="S15" s="123"/>
      <c r="T15" s="123"/>
      <c r="U15" s="123"/>
      <c r="V15" s="123"/>
      <c r="W15" s="123"/>
      <c r="X15" s="123"/>
      <c r="Y15" s="123"/>
    </row>
    <row r="16" ht="53.25" customHeight="1" outlineLevel="1" spans="1:25">
      <c r="A16" s="121" t="s">
        <v>72</v>
      </c>
      <c r="B16" s="121" t="s">
        <v>234</v>
      </c>
      <c r="C16" s="121" t="s">
        <v>235</v>
      </c>
      <c r="D16" s="121" t="s">
        <v>105</v>
      </c>
      <c r="E16" s="121" t="s">
        <v>106</v>
      </c>
      <c r="F16" s="121" t="s">
        <v>236</v>
      </c>
      <c r="G16" s="121" t="s">
        <v>237</v>
      </c>
      <c r="H16" s="123"/>
      <c r="I16" s="123"/>
      <c r="J16" s="123"/>
      <c r="K16" s="123"/>
      <c r="L16" s="123"/>
      <c r="M16" s="123"/>
      <c r="N16" s="121"/>
      <c r="O16" s="123"/>
      <c r="P16" s="123"/>
      <c r="Q16" s="123"/>
      <c r="R16" s="123"/>
      <c r="S16" s="123"/>
      <c r="T16" s="123"/>
      <c r="U16" s="123"/>
      <c r="V16" s="123"/>
      <c r="W16" s="123"/>
      <c r="X16" s="123"/>
      <c r="Y16" s="123"/>
    </row>
    <row r="17" ht="53.25" customHeight="1" outlineLevel="1" spans="1:25">
      <c r="A17" s="121" t="s">
        <v>72</v>
      </c>
      <c r="B17" s="121" t="s">
        <v>234</v>
      </c>
      <c r="C17" s="121" t="s">
        <v>235</v>
      </c>
      <c r="D17" s="121" t="s">
        <v>113</v>
      </c>
      <c r="E17" s="121" t="s">
        <v>106</v>
      </c>
      <c r="F17" s="121" t="s">
        <v>236</v>
      </c>
      <c r="G17" s="121" t="s">
        <v>237</v>
      </c>
      <c r="H17" s="123"/>
      <c r="I17" s="123"/>
      <c r="J17" s="123"/>
      <c r="K17" s="123"/>
      <c r="L17" s="123"/>
      <c r="M17" s="123"/>
      <c r="N17" s="121"/>
      <c r="O17" s="123"/>
      <c r="P17" s="123"/>
      <c r="Q17" s="123"/>
      <c r="R17" s="123"/>
      <c r="S17" s="123"/>
      <c r="T17" s="123"/>
      <c r="U17" s="123"/>
      <c r="V17" s="123"/>
      <c r="W17" s="123"/>
      <c r="X17" s="123"/>
      <c r="Y17" s="123"/>
    </row>
    <row r="18" ht="53.25" customHeight="1" outlineLevel="1" spans="1:25">
      <c r="A18" s="121" t="s">
        <v>72</v>
      </c>
      <c r="B18" s="121" t="s">
        <v>238</v>
      </c>
      <c r="C18" s="121" t="s">
        <v>239</v>
      </c>
      <c r="D18" s="121" t="s">
        <v>105</v>
      </c>
      <c r="E18" s="121" t="s">
        <v>106</v>
      </c>
      <c r="F18" s="121" t="s">
        <v>236</v>
      </c>
      <c r="G18" s="121" t="s">
        <v>237</v>
      </c>
      <c r="H18" s="123"/>
      <c r="I18" s="123"/>
      <c r="J18" s="123"/>
      <c r="K18" s="123"/>
      <c r="L18" s="123"/>
      <c r="M18" s="123"/>
      <c r="N18" s="121"/>
      <c r="O18" s="123"/>
      <c r="P18" s="123"/>
      <c r="Q18" s="123"/>
      <c r="R18" s="123"/>
      <c r="S18" s="123"/>
      <c r="T18" s="123"/>
      <c r="U18" s="123"/>
      <c r="V18" s="123"/>
      <c r="W18" s="123"/>
      <c r="X18" s="123"/>
      <c r="Y18" s="123"/>
    </row>
    <row r="19" ht="53.25" customHeight="1" outlineLevel="1" spans="1:25">
      <c r="A19" s="121" t="s">
        <v>72</v>
      </c>
      <c r="B19" s="121" t="s">
        <v>240</v>
      </c>
      <c r="C19" s="121" t="s">
        <v>241</v>
      </c>
      <c r="D19" s="121" t="s">
        <v>105</v>
      </c>
      <c r="E19" s="121" t="s">
        <v>106</v>
      </c>
      <c r="F19" s="121" t="s">
        <v>242</v>
      </c>
      <c r="G19" s="121" t="s">
        <v>243</v>
      </c>
      <c r="H19" s="123">
        <v>108224</v>
      </c>
      <c r="I19" s="123">
        <v>108224</v>
      </c>
      <c r="J19" s="123"/>
      <c r="K19" s="123"/>
      <c r="L19" s="123"/>
      <c r="M19" s="123">
        <v>108224</v>
      </c>
      <c r="N19" s="121"/>
      <c r="O19" s="123"/>
      <c r="P19" s="123"/>
      <c r="Q19" s="123"/>
      <c r="R19" s="123"/>
      <c r="S19" s="123"/>
      <c r="T19" s="123"/>
      <c r="U19" s="123"/>
      <c r="V19" s="123"/>
      <c r="W19" s="123"/>
      <c r="X19" s="123"/>
      <c r="Y19" s="123"/>
    </row>
    <row r="20" ht="53.25" customHeight="1" outlineLevel="1" spans="1:25">
      <c r="A20" s="121" t="s">
        <v>72</v>
      </c>
      <c r="B20" s="121" t="s">
        <v>240</v>
      </c>
      <c r="C20" s="121" t="s">
        <v>241</v>
      </c>
      <c r="D20" s="121" t="s">
        <v>113</v>
      </c>
      <c r="E20" s="121" t="s">
        <v>106</v>
      </c>
      <c r="F20" s="121" t="s">
        <v>242</v>
      </c>
      <c r="G20" s="121" t="s">
        <v>243</v>
      </c>
      <c r="H20" s="123">
        <v>6764</v>
      </c>
      <c r="I20" s="123">
        <v>6764</v>
      </c>
      <c r="J20" s="123"/>
      <c r="K20" s="123"/>
      <c r="L20" s="123"/>
      <c r="M20" s="123">
        <v>6764</v>
      </c>
      <c r="N20" s="121"/>
      <c r="O20" s="123"/>
      <c r="P20" s="123"/>
      <c r="Q20" s="123"/>
      <c r="R20" s="123"/>
      <c r="S20" s="123"/>
      <c r="T20" s="123"/>
      <c r="U20" s="123"/>
      <c r="V20" s="123"/>
      <c r="W20" s="123"/>
      <c r="X20" s="123"/>
      <c r="Y20" s="123"/>
    </row>
    <row r="21" ht="53.25" customHeight="1" outlineLevel="1" spans="1:25">
      <c r="A21" s="121" t="s">
        <v>72</v>
      </c>
      <c r="B21" s="121" t="s">
        <v>244</v>
      </c>
      <c r="C21" s="121" t="s">
        <v>245</v>
      </c>
      <c r="D21" s="121" t="s">
        <v>105</v>
      </c>
      <c r="E21" s="121" t="s">
        <v>106</v>
      </c>
      <c r="F21" s="121" t="s">
        <v>242</v>
      </c>
      <c r="G21" s="121" t="s">
        <v>243</v>
      </c>
      <c r="H21" s="123">
        <v>43077</v>
      </c>
      <c r="I21" s="123">
        <v>43077</v>
      </c>
      <c r="J21" s="123"/>
      <c r="K21" s="123"/>
      <c r="L21" s="123"/>
      <c r="M21" s="123">
        <v>43077</v>
      </c>
      <c r="N21" s="121"/>
      <c r="O21" s="123"/>
      <c r="P21" s="123"/>
      <c r="Q21" s="123"/>
      <c r="R21" s="123"/>
      <c r="S21" s="123"/>
      <c r="T21" s="123"/>
      <c r="U21" s="123"/>
      <c r="V21" s="123"/>
      <c r="W21" s="123"/>
      <c r="X21" s="123"/>
      <c r="Y21" s="123"/>
    </row>
    <row r="22" ht="53.25" customHeight="1" outlineLevel="1" spans="1:25">
      <c r="A22" s="121" t="s">
        <v>72</v>
      </c>
      <c r="B22" s="121" t="s">
        <v>246</v>
      </c>
      <c r="C22" s="121" t="s">
        <v>247</v>
      </c>
      <c r="D22" s="121" t="s">
        <v>113</v>
      </c>
      <c r="E22" s="121" t="s">
        <v>106</v>
      </c>
      <c r="F22" s="121" t="s">
        <v>242</v>
      </c>
      <c r="G22" s="121" t="s">
        <v>243</v>
      </c>
      <c r="H22" s="123">
        <v>7500</v>
      </c>
      <c r="I22" s="123">
        <v>7500</v>
      </c>
      <c r="J22" s="123"/>
      <c r="K22" s="123"/>
      <c r="L22" s="123"/>
      <c r="M22" s="123">
        <v>7500</v>
      </c>
      <c r="N22" s="121"/>
      <c r="O22" s="123"/>
      <c r="P22" s="123"/>
      <c r="Q22" s="123"/>
      <c r="R22" s="123"/>
      <c r="S22" s="123"/>
      <c r="T22" s="123"/>
      <c r="U22" s="123"/>
      <c r="V22" s="123"/>
      <c r="W22" s="123"/>
      <c r="X22" s="123"/>
      <c r="Y22" s="123"/>
    </row>
    <row r="23" ht="53.25" customHeight="1" outlineLevel="1" spans="1:25">
      <c r="A23" s="121" t="s">
        <v>72</v>
      </c>
      <c r="B23" s="121" t="s">
        <v>248</v>
      </c>
      <c r="C23" s="121" t="s">
        <v>249</v>
      </c>
      <c r="D23" s="121" t="s">
        <v>105</v>
      </c>
      <c r="E23" s="121" t="s">
        <v>106</v>
      </c>
      <c r="F23" s="121" t="s">
        <v>250</v>
      </c>
      <c r="G23" s="121" t="s">
        <v>251</v>
      </c>
      <c r="H23" s="123">
        <v>185880</v>
      </c>
      <c r="I23" s="123">
        <v>185880</v>
      </c>
      <c r="J23" s="123"/>
      <c r="K23" s="123"/>
      <c r="L23" s="123"/>
      <c r="M23" s="123">
        <v>185880</v>
      </c>
      <c r="N23" s="121"/>
      <c r="O23" s="123"/>
      <c r="P23" s="123"/>
      <c r="Q23" s="123"/>
      <c r="R23" s="123"/>
      <c r="S23" s="123"/>
      <c r="T23" s="123"/>
      <c r="U23" s="123"/>
      <c r="V23" s="123"/>
      <c r="W23" s="123"/>
      <c r="X23" s="123"/>
      <c r="Y23" s="123"/>
    </row>
    <row r="24" ht="53.25" customHeight="1" outlineLevel="1" spans="1:25">
      <c r="A24" s="121" t="s">
        <v>72</v>
      </c>
      <c r="B24" s="121" t="s">
        <v>252</v>
      </c>
      <c r="C24" s="121" t="s">
        <v>253</v>
      </c>
      <c r="D24" s="121" t="s">
        <v>105</v>
      </c>
      <c r="E24" s="121" t="s">
        <v>106</v>
      </c>
      <c r="F24" s="121" t="s">
        <v>250</v>
      </c>
      <c r="G24" s="121" t="s">
        <v>251</v>
      </c>
      <c r="H24" s="123">
        <v>195912</v>
      </c>
      <c r="I24" s="123">
        <v>195912</v>
      </c>
      <c r="J24" s="123"/>
      <c r="K24" s="123"/>
      <c r="L24" s="123"/>
      <c r="M24" s="123">
        <v>195912</v>
      </c>
      <c r="N24" s="121"/>
      <c r="O24" s="123"/>
      <c r="P24" s="123"/>
      <c r="Q24" s="123"/>
      <c r="R24" s="123"/>
      <c r="S24" s="123"/>
      <c r="T24" s="123"/>
      <c r="U24" s="123"/>
      <c r="V24" s="123"/>
      <c r="W24" s="123"/>
      <c r="X24" s="123"/>
      <c r="Y24" s="123"/>
    </row>
    <row r="25" ht="53.25" customHeight="1" outlineLevel="1" spans="1:25">
      <c r="A25" s="121" t="s">
        <v>72</v>
      </c>
      <c r="B25" s="121" t="s">
        <v>252</v>
      </c>
      <c r="C25" s="121" t="s">
        <v>253</v>
      </c>
      <c r="D25" s="121" t="s">
        <v>105</v>
      </c>
      <c r="E25" s="121" t="s">
        <v>106</v>
      </c>
      <c r="F25" s="121" t="s">
        <v>250</v>
      </c>
      <c r="G25" s="121" t="s">
        <v>251</v>
      </c>
      <c r="H25" s="123">
        <v>325800</v>
      </c>
      <c r="I25" s="123">
        <v>325800</v>
      </c>
      <c r="J25" s="123"/>
      <c r="K25" s="123"/>
      <c r="L25" s="123"/>
      <c r="M25" s="123">
        <v>325800</v>
      </c>
      <c r="N25" s="121"/>
      <c r="O25" s="123"/>
      <c r="P25" s="123"/>
      <c r="Q25" s="123"/>
      <c r="R25" s="123"/>
      <c r="S25" s="123"/>
      <c r="T25" s="123"/>
      <c r="U25" s="123"/>
      <c r="V25" s="123"/>
      <c r="W25" s="123"/>
      <c r="X25" s="123"/>
      <c r="Y25" s="123"/>
    </row>
    <row r="26" ht="53.25" customHeight="1" outlineLevel="1" spans="1:25">
      <c r="A26" s="121" t="s">
        <v>72</v>
      </c>
      <c r="B26" s="121" t="s">
        <v>254</v>
      </c>
      <c r="C26" s="121" t="s">
        <v>255</v>
      </c>
      <c r="D26" s="121" t="s">
        <v>122</v>
      </c>
      <c r="E26" s="121" t="s">
        <v>123</v>
      </c>
      <c r="F26" s="121" t="s">
        <v>256</v>
      </c>
      <c r="G26" s="121" t="s">
        <v>257</v>
      </c>
      <c r="H26" s="123">
        <v>762409.12</v>
      </c>
      <c r="I26" s="123">
        <v>762409.12</v>
      </c>
      <c r="J26" s="123"/>
      <c r="K26" s="123"/>
      <c r="L26" s="123"/>
      <c r="M26" s="123">
        <v>762409.12</v>
      </c>
      <c r="N26" s="121"/>
      <c r="O26" s="123"/>
      <c r="P26" s="123"/>
      <c r="Q26" s="123"/>
      <c r="R26" s="123"/>
      <c r="S26" s="123"/>
      <c r="T26" s="123"/>
      <c r="U26" s="123"/>
      <c r="V26" s="123"/>
      <c r="W26" s="123"/>
      <c r="X26" s="123"/>
      <c r="Y26" s="123"/>
    </row>
    <row r="27" ht="53.25" customHeight="1" outlineLevel="1" spans="1:25">
      <c r="A27" s="121" t="s">
        <v>72</v>
      </c>
      <c r="B27" s="121" t="s">
        <v>258</v>
      </c>
      <c r="C27" s="121" t="s">
        <v>259</v>
      </c>
      <c r="D27" s="121" t="s">
        <v>135</v>
      </c>
      <c r="E27" s="121" t="s">
        <v>136</v>
      </c>
      <c r="F27" s="121" t="s">
        <v>260</v>
      </c>
      <c r="G27" s="121" t="s">
        <v>261</v>
      </c>
      <c r="H27" s="123">
        <v>29040</v>
      </c>
      <c r="I27" s="123">
        <v>29040</v>
      </c>
      <c r="J27" s="123"/>
      <c r="K27" s="123"/>
      <c r="L27" s="123"/>
      <c r="M27" s="123">
        <v>29040</v>
      </c>
      <c r="N27" s="121"/>
      <c r="O27" s="123"/>
      <c r="P27" s="123"/>
      <c r="Q27" s="123"/>
      <c r="R27" s="123"/>
      <c r="S27" s="123"/>
      <c r="T27" s="123"/>
      <c r="U27" s="123"/>
      <c r="V27" s="123"/>
      <c r="W27" s="123"/>
      <c r="X27" s="123"/>
      <c r="Y27" s="123"/>
    </row>
    <row r="28" ht="53.25" customHeight="1" outlineLevel="1" spans="1:25">
      <c r="A28" s="121" t="s">
        <v>72</v>
      </c>
      <c r="B28" s="121" t="s">
        <v>258</v>
      </c>
      <c r="C28" s="121" t="s">
        <v>259</v>
      </c>
      <c r="D28" s="121" t="s">
        <v>137</v>
      </c>
      <c r="E28" s="121" t="s">
        <v>138</v>
      </c>
      <c r="F28" s="121" t="s">
        <v>260</v>
      </c>
      <c r="G28" s="121" t="s">
        <v>261</v>
      </c>
      <c r="H28" s="123">
        <v>7920</v>
      </c>
      <c r="I28" s="123">
        <v>7920</v>
      </c>
      <c r="J28" s="123"/>
      <c r="K28" s="123"/>
      <c r="L28" s="123"/>
      <c r="M28" s="123">
        <v>7920</v>
      </c>
      <c r="N28" s="121"/>
      <c r="O28" s="123"/>
      <c r="P28" s="123"/>
      <c r="Q28" s="123"/>
      <c r="R28" s="123"/>
      <c r="S28" s="123"/>
      <c r="T28" s="123"/>
      <c r="U28" s="123"/>
      <c r="V28" s="123"/>
      <c r="W28" s="123"/>
      <c r="X28" s="123"/>
      <c r="Y28" s="123"/>
    </row>
    <row r="29" ht="53.25" customHeight="1" outlineLevel="1" spans="1:25">
      <c r="A29" s="121" t="s">
        <v>72</v>
      </c>
      <c r="B29" s="121" t="s">
        <v>262</v>
      </c>
      <c r="C29" s="121" t="s">
        <v>263</v>
      </c>
      <c r="D29" s="121" t="s">
        <v>135</v>
      </c>
      <c r="E29" s="121" t="s">
        <v>136</v>
      </c>
      <c r="F29" s="121" t="s">
        <v>260</v>
      </c>
      <c r="G29" s="121" t="s">
        <v>261</v>
      </c>
      <c r="H29" s="123">
        <v>412024</v>
      </c>
      <c r="I29" s="123">
        <v>412024</v>
      </c>
      <c r="J29" s="123"/>
      <c r="K29" s="123"/>
      <c r="L29" s="123"/>
      <c r="M29" s="123">
        <v>412024</v>
      </c>
      <c r="N29" s="121"/>
      <c r="O29" s="123"/>
      <c r="P29" s="123"/>
      <c r="Q29" s="123"/>
      <c r="R29" s="123"/>
      <c r="S29" s="123"/>
      <c r="T29" s="123"/>
      <c r="U29" s="123"/>
      <c r="V29" s="123"/>
      <c r="W29" s="123"/>
      <c r="X29" s="123"/>
      <c r="Y29" s="123"/>
    </row>
    <row r="30" ht="53.25" customHeight="1" outlineLevel="1" spans="1:25">
      <c r="A30" s="121" t="s">
        <v>72</v>
      </c>
      <c r="B30" s="121" t="s">
        <v>264</v>
      </c>
      <c r="C30" s="121" t="s">
        <v>265</v>
      </c>
      <c r="D30" s="121" t="s">
        <v>141</v>
      </c>
      <c r="E30" s="121" t="s">
        <v>142</v>
      </c>
      <c r="F30" s="121" t="s">
        <v>266</v>
      </c>
      <c r="G30" s="121" t="s">
        <v>267</v>
      </c>
      <c r="H30" s="123">
        <v>42886</v>
      </c>
      <c r="I30" s="123">
        <v>42886</v>
      </c>
      <c r="J30" s="123"/>
      <c r="K30" s="123"/>
      <c r="L30" s="123"/>
      <c r="M30" s="123">
        <v>42886</v>
      </c>
      <c r="N30" s="121"/>
      <c r="O30" s="123"/>
      <c r="P30" s="123"/>
      <c r="Q30" s="123"/>
      <c r="R30" s="123"/>
      <c r="S30" s="123"/>
      <c r="T30" s="123"/>
      <c r="U30" s="123"/>
      <c r="V30" s="123"/>
      <c r="W30" s="123"/>
      <c r="X30" s="123"/>
      <c r="Y30" s="123"/>
    </row>
    <row r="31" ht="53.25" customHeight="1" outlineLevel="1" spans="1:25">
      <c r="A31" s="121" t="s">
        <v>72</v>
      </c>
      <c r="B31" s="121" t="s">
        <v>268</v>
      </c>
      <c r="C31" s="121" t="s">
        <v>269</v>
      </c>
      <c r="D31" s="121" t="s">
        <v>135</v>
      </c>
      <c r="E31" s="121" t="s">
        <v>136</v>
      </c>
      <c r="F31" s="121" t="s">
        <v>260</v>
      </c>
      <c r="G31" s="121" t="s">
        <v>261</v>
      </c>
      <c r="H31" s="123">
        <v>19061</v>
      </c>
      <c r="I31" s="123">
        <v>19061</v>
      </c>
      <c r="J31" s="123"/>
      <c r="K31" s="123"/>
      <c r="L31" s="123"/>
      <c r="M31" s="123">
        <v>19061</v>
      </c>
      <c r="N31" s="121"/>
      <c r="O31" s="123"/>
      <c r="P31" s="123"/>
      <c r="Q31" s="123"/>
      <c r="R31" s="123"/>
      <c r="S31" s="123"/>
      <c r="T31" s="123"/>
      <c r="U31" s="123"/>
      <c r="V31" s="123"/>
      <c r="W31" s="123"/>
      <c r="X31" s="123"/>
      <c r="Y31" s="123"/>
    </row>
    <row r="32" ht="53.25" customHeight="1" outlineLevel="1" spans="1:25">
      <c r="A32" s="121" t="s">
        <v>72</v>
      </c>
      <c r="B32" s="121" t="s">
        <v>268</v>
      </c>
      <c r="C32" s="121" t="s">
        <v>269</v>
      </c>
      <c r="D32" s="121" t="s">
        <v>137</v>
      </c>
      <c r="E32" s="121" t="s">
        <v>138</v>
      </c>
      <c r="F32" s="121" t="s">
        <v>260</v>
      </c>
      <c r="G32" s="121" t="s">
        <v>261</v>
      </c>
      <c r="H32" s="123"/>
      <c r="I32" s="123"/>
      <c r="J32" s="123"/>
      <c r="K32" s="123"/>
      <c r="L32" s="123"/>
      <c r="M32" s="123"/>
      <c r="N32" s="121"/>
      <c r="O32" s="123"/>
      <c r="P32" s="123"/>
      <c r="Q32" s="123"/>
      <c r="R32" s="123"/>
      <c r="S32" s="123"/>
      <c r="T32" s="123"/>
      <c r="U32" s="123"/>
      <c r="V32" s="123"/>
      <c r="W32" s="123"/>
      <c r="X32" s="123"/>
      <c r="Y32" s="123"/>
    </row>
    <row r="33" ht="53.25" customHeight="1" outlineLevel="1" spans="1:25">
      <c r="A33" s="121" t="s">
        <v>72</v>
      </c>
      <c r="B33" s="121" t="s">
        <v>270</v>
      </c>
      <c r="C33" s="121" t="s">
        <v>271</v>
      </c>
      <c r="D33" s="121" t="s">
        <v>130</v>
      </c>
      <c r="E33" s="121" t="s">
        <v>129</v>
      </c>
      <c r="F33" s="121" t="s">
        <v>266</v>
      </c>
      <c r="G33" s="121" t="s">
        <v>267</v>
      </c>
      <c r="H33" s="123">
        <v>17642</v>
      </c>
      <c r="I33" s="123">
        <v>17642</v>
      </c>
      <c r="J33" s="123"/>
      <c r="K33" s="123"/>
      <c r="L33" s="123"/>
      <c r="M33" s="123">
        <v>17642</v>
      </c>
      <c r="N33" s="121"/>
      <c r="O33" s="123"/>
      <c r="P33" s="123"/>
      <c r="Q33" s="123"/>
      <c r="R33" s="123"/>
      <c r="S33" s="123"/>
      <c r="T33" s="123"/>
      <c r="U33" s="123"/>
      <c r="V33" s="123"/>
      <c r="W33" s="123"/>
      <c r="X33" s="123"/>
      <c r="Y33" s="123"/>
    </row>
    <row r="34" ht="53.25" customHeight="1" outlineLevel="1" spans="1:25">
      <c r="A34" s="121" t="s">
        <v>72</v>
      </c>
      <c r="B34" s="121" t="s">
        <v>272</v>
      </c>
      <c r="C34" s="121" t="s">
        <v>140</v>
      </c>
      <c r="D34" s="121" t="s">
        <v>139</v>
      </c>
      <c r="E34" s="121" t="s">
        <v>140</v>
      </c>
      <c r="F34" s="121" t="s">
        <v>273</v>
      </c>
      <c r="G34" s="121" t="s">
        <v>274</v>
      </c>
      <c r="H34" s="123">
        <v>353980</v>
      </c>
      <c r="I34" s="123">
        <v>353980</v>
      </c>
      <c r="J34" s="123"/>
      <c r="K34" s="123"/>
      <c r="L34" s="123"/>
      <c r="M34" s="123">
        <v>353980</v>
      </c>
      <c r="N34" s="121"/>
      <c r="O34" s="123"/>
      <c r="P34" s="123"/>
      <c r="Q34" s="123"/>
      <c r="R34" s="123"/>
      <c r="S34" s="123"/>
      <c r="T34" s="123"/>
      <c r="U34" s="123"/>
      <c r="V34" s="123"/>
      <c r="W34" s="123"/>
      <c r="X34" s="123"/>
      <c r="Y34" s="123"/>
    </row>
    <row r="35" ht="53.25" customHeight="1" outlineLevel="1" spans="1:25">
      <c r="A35" s="121" t="s">
        <v>72</v>
      </c>
      <c r="B35" s="121" t="s">
        <v>275</v>
      </c>
      <c r="C35" s="121" t="s">
        <v>148</v>
      </c>
      <c r="D35" s="121" t="s">
        <v>147</v>
      </c>
      <c r="E35" s="121" t="s">
        <v>148</v>
      </c>
      <c r="F35" s="121" t="s">
        <v>276</v>
      </c>
      <c r="G35" s="121" t="s">
        <v>148</v>
      </c>
      <c r="H35" s="123">
        <v>571806.84</v>
      </c>
      <c r="I35" s="123">
        <v>571806.84</v>
      </c>
      <c r="J35" s="123"/>
      <c r="K35" s="123"/>
      <c r="L35" s="123"/>
      <c r="M35" s="123">
        <v>571806.84</v>
      </c>
      <c r="N35" s="121"/>
      <c r="O35" s="123"/>
      <c r="P35" s="123"/>
      <c r="Q35" s="123"/>
      <c r="R35" s="123"/>
      <c r="S35" s="123"/>
      <c r="T35" s="123"/>
      <c r="U35" s="123"/>
      <c r="V35" s="123"/>
      <c r="W35" s="123"/>
      <c r="X35" s="123"/>
      <c r="Y35" s="123"/>
    </row>
    <row r="36" ht="53.25" customHeight="1" outlineLevel="1" spans="1:25">
      <c r="A36" s="121" t="s">
        <v>72</v>
      </c>
      <c r="B36" s="121" t="s">
        <v>277</v>
      </c>
      <c r="C36" s="121" t="s">
        <v>278</v>
      </c>
      <c r="D36" s="121" t="s">
        <v>105</v>
      </c>
      <c r="E36" s="121" t="s">
        <v>106</v>
      </c>
      <c r="F36" s="121" t="s">
        <v>279</v>
      </c>
      <c r="G36" s="121" t="s">
        <v>280</v>
      </c>
      <c r="H36" s="123">
        <v>72480</v>
      </c>
      <c r="I36" s="123">
        <v>72480</v>
      </c>
      <c r="J36" s="123"/>
      <c r="K36" s="123"/>
      <c r="L36" s="123"/>
      <c r="M36" s="123">
        <v>72480</v>
      </c>
      <c r="N36" s="121"/>
      <c r="O36" s="123"/>
      <c r="P36" s="123"/>
      <c r="Q36" s="123"/>
      <c r="R36" s="123"/>
      <c r="S36" s="123"/>
      <c r="T36" s="123"/>
      <c r="U36" s="123"/>
      <c r="V36" s="123"/>
      <c r="W36" s="123"/>
      <c r="X36" s="123"/>
      <c r="Y36" s="123"/>
    </row>
    <row r="37" ht="53.25" customHeight="1" outlineLevel="1" spans="1:25">
      <c r="A37" s="121" t="s">
        <v>72</v>
      </c>
      <c r="B37" s="121" t="s">
        <v>281</v>
      </c>
      <c r="C37" s="121" t="s">
        <v>282</v>
      </c>
      <c r="D37" s="121" t="s">
        <v>105</v>
      </c>
      <c r="E37" s="121" t="s">
        <v>106</v>
      </c>
      <c r="F37" s="121" t="s">
        <v>283</v>
      </c>
      <c r="G37" s="121" t="s">
        <v>198</v>
      </c>
      <c r="H37" s="123">
        <v>20000</v>
      </c>
      <c r="I37" s="123">
        <v>20000</v>
      </c>
      <c r="J37" s="123"/>
      <c r="K37" s="123"/>
      <c r="L37" s="123"/>
      <c r="M37" s="123">
        <v>20000</v>
      </c>
      <c r="N37" s="121"/>
      <c r="O37" s="123"/>
      <c r="P37" s="123"/>
      <c r="Q37" s="123"/>
      <c r="R37" s="123"/>
      <c r="S37" s="123"/>
      <c r="T37" s="123"/>
      <c r="U37" s="123"/>
      <c r="V37" s="123"/>
      <c r="W37" s="123"/>
      <c r="X37" s="123"/>
      <c r="Y37" s="123"/>
    </row>
    <row r="38" ht="53.25" customHeight="1" outlineLevel="1" spans="1:25">
      <c r="A38" s="121" t="s">
        <v>72</v>
      </c>
      <c r="B38" s="121" t="s">
        <v>284</v>
      </c>
      <c r="C38" s="121" t="s">
        <v>285</v>
      </c>
      <c r="D38" s="121" t="s">
        <v>105</v>
      </c>
      <c r="E38" s="121" t="s">
        <v>106</v>
      </c>
      <c r="F38" s="121" t="s">
        <v>286</v>
      </c>
      <c r="G38" s="121" t="s">
        <v>287</v>
      </c>
      <c r="H38" s="123">
        <v>30000</v>
      </c>
      <c r="I38" s="123">
        <v>30000</v>
      </c>
      <c r="J38" s="123"/>
      <c r="K38" s="123"/>
      <c r="L38" s="123"/>
      <c r="M38" s="123">
        <v>30000</v>
      </c>
      <c r="N38" s="121"/>
      <c r="O38" s="123"/>
      <c r="P38" s="123"/>
      <c r="Q38" s="123"/>
      <c r="R38" s="123"/>
      <c r="S38" s="123"/>
      <c r="T38" s="123"/>
      <c r="U38" s="123"/>
      <c r="V38" s="123"/>
      <c r="W38" s="123"/>
      <c r="X38" s="123"/>
      <c r="Y38" s="123"/>
    </row>
    <row r="39" ht="53.25" customHeight="1" outlineLevel="1" spans="1:25">
      <c r="A39" s="121" t="s">
        <v>72</v>
      </c>
      <c r="B39" s="121" t="s">
        <v>288</v>
      </c>
      <c r="C39" s="121" t="s">
        <v>289</v>
      </c>
      <c r="D39" s="121" t="s">
        <v>105</v>
      </c>
      <c r="E39" s="121" t="s">
        <v>106</v>
      </c>
      <c r="F39" s="121" t="s">
        <v>290</v>
      </c>
      <c r="G39" s="121" t="s">
        <v>291</v>
      </c>
      <c r="H39" s="123">
        <v>60000</v>
      </c>
      <c r="I39" s="123">
        <v>60000</v>
      </c>
      <c r="J39" s="123"/>
      <c r="K39" s="123"/>
      <c r="L39" s="123"/>
      <c r="M39" s="123">
        <v>60000</v>
      </c>
      <c r="N39" s="121"/>
      <c r="O39" s="123"/>
      <c r="P39" s="123"/>
      <c r="Q39" s="123"/>
      <c r="R39" s="123"/>
      <c r="S39" s="123"/>
      <c r="T39" s="123"/>
      <c r="U39" s="123"/>
      <c r="V39" s="123"/>
      <c r="W39" s="123"/>
      <c r="X39" s="123"/>
      <c r="Y39" s="123"/>
    </row>
    <row r="40" ht="53.25" customHeight="1" outlineLevel="1" spans="1:25">
      <c r="A40" s="121" t="s">
        <v>72</v>
      </c>
      <c r="B40" s="121" t="s">
        <v>277</v>
      </c>
      <c r="C40" s="121" t="s">
        <v>278</v>
      </c>
      <c r="D40" s="121" t="s">
        <v>105</v>
      </c>
      <c r="E40" s="121" t="s">
        <v>106</v>
      </c>
      <c r="F40" s="121" t="s">
        <v>292</v>
      </c>
      <c r="G40" s="121" t="s">
        <v>293</v>
      </c>
      <c r="H40" s="123">
        <v>20000</v>
      </c>
      <c r="I40" s="123">
        <v>20000</v>
      </c>
      <c r="J40" s="123"/>
      <c r="K40" s="123"/>
      <c r="L40" s="123"/>
      <c r="M40" s="123">
        <v>20000</v>
      </c>
      <c r="N40" s="121"/>
      <c r="O40" s="123"/>
      <c r="P40" s="123"/>
      <c r="Q40" s="123"/>
      <c r="R40" s="123"/>
      <c r="S40" s="123"/>
      <c r="T40" s="123"/>
      <c r="U40" s="123"/>
      <c r="V40" s="123"/>
      <c r="W40" s="123"/>
      <c r="X40" s="123"/>
      <c r="Y40" s="123"/>
    </row>
    <row r="41" ht="53.25" customHeight="1" outlineLevel="1" spans="1:25">
      <c r="A41" s="121" t="s">
        <v>72</v>
      </c>
      <c r="B41" s="121" t="s">
        <v>277</v>
      </c>
      <c r="C41" s="121" t="s">
        <v>278</v>
      </c>
      <c r="D41" s="121" t="s">
        <v>105</v>
      </c>
      <c r="E41" s="121" t="s">
        <v>106</v>
      </c>
      <c r="F41" s="121" t="s">
        <v>294</v>
      </c>
      <c r="G41" s="121" t="s">
        <v>295</v>
      </c>
      <c r="H41" s="123">
        <v>32520</v>
      </c>
      <c r="I41" s="123">
        <v>32520</v>
      </c>
      <c r="J41" s="123"/>
      <c r="K41" s="123"/>
      <c r="L41" s="123"/>
      <c r="M41" s="123">
        <v>32520</v>
      </c>
      <c r="N41" s="121"/>
      <c r="O41" s="123"/>
      <c r="P41" s="123"/>
      <c r="Q41" s="123"/>
      <c r="R41" s="123"/>
      <c r="S41" s="123"/>
      <c r="T41" s="123"/>
      <c r="U41" s="123"/>
      <c r="V41" s="123"/>
      <c r="W41" s="123"/>
      <c r="X41" s="123"/>
      <c r="Y41" s="123"/>
    </row>
    <row r="42" ht="53.25" customHeight="1" outlineLevel="1" spans="1:25">
      <c r="A42" s="121" t="s">
        <v>72</v>
      </c>
      <c r="B42" s="121" t="s">
        <v>277</v>
      </c>
      <c r="C42" s="121" t="s">
        <v>278</v>
      </c>
      <c r="D42" s="121" t="s">
        <v>113</v>
      </c>
      <c r="E42" s="121" t="s">
        <v>106</v>
      </c>
      <c r="F42" s="121" t="s">
        <v>294</v>
      </c>
      <c r="G42" s="121" t="s">
        <v>295</v>
      </c>
      <c r="H42" s="123">
        <v>10000</v>
      </c>
      <c r="I42" s="123">
        <v>10000</v>
      </c>
      <c r="J42" s="123"/>
      <c r="K42" s="123"/>
      <c r="L42" s="123"/>
      <c r="M42" s="123">
        <v>10000</v>
      </c>
      <c r="N42" s="121"/>
      <c r="O42" s="123"/>
      <c r="P42" s="123"/>
      <c r="Q42" s="123"/>
      <c r="R42" s="123"/>
      <c r="S42" s="123"/>
      <c r="T42" s="123"/>
      <c r="U42" s="123"/>
      <c r="V42" s="123"/>
      <c r="W42" s="123"/>
      <c r="X42" s="123"/>
      <c r="Y42" s="123"/>
    </row>
    <row r="43" ht="53.25" customHeight="1" outlineLevel="1" spans="1:25">
      <c r="A43" s="121" t="s">
        <v>72</v>
      </c>
      <c r="B43" s="121" t="s">
        <v>296</v>
      </c>
      <c r="C43" s="121" t="s">
        <v>297</v>
      </c>
      <c r="D43" s="121" t="s">
        <v>105</v>
      </c>
      <c r="E43" s="121" t="s">
        <v>106</v>
      </c>
      <c r="F43" s="121" t="s">
        <v>294</v>
      </c>
      <c r="G43" s="121" t="s">
        <v>295</v>
      </c>
      <c r="H43" s="123">
        <v>1200</v>
      </c>
      <c r="I43" s="123">
        <v>1200</v>
      </c>
      <c r="J43" s="123"/>
      <c r="K43" s="123"/>
      <c r="L43" s="123"/>
      <c r="M43" s="123">
        <v>1200</v>
      </c>
      <c r="N43" s="121"/>
      <c r="O43" s="123"/>
      <c r="P43" s="123"/>
      <c r="Q43" s="123"/>
      <c r="R43" s="123"/>
      <c r="S43" s="123"/>
      <c r="T43" s="123"/>
      <c r="U43" s="123"/>
      <c r="V43" s="123"/>
      <c r="W43" s="123"/>
      <c r="X43" s="123"/>
      <c r="Y43" s="123"/>
    </row>
    <row r="44" ht="53.25" customHeight="1" outlineLevel="1" spans="1:25">
      <c r="A44" s="121" t="s">
        <v>72</v>
      </c>
      <c r="B44" s="121" t="s">
        <v>296</v>
      </c>
      <c r="C44" s="121" t="s">
        <v>297</v>
      </c>
      <c r="D44" s="121" t="s">
        <v>113</v>
      </c>
      <c r="E44" s="121" t="s">
        <v>106</v>
      </c>
      <c r="F44" s="121" t="s">
        <v>294</v>
      </c>
      <c r="G44" s="121" t="s">
        <v>295</v>
      </c>
      <c r="H44" s="123">
        <v>600</v>
      </c>
      <c r="I44" s="123">
        <v>600</v>
      </c>
      <c r="J44" s="123"/>
      <c r="K44" s="123"/>
      <c r="L44" s="123"/>
      <c r="M44" s="123">
        <v>600</v>
      </c>
      <c r="N44" s="121"/>
      <c r="O44" s="123"/>
      <c r="P44" s="123"/>
      <c r="Q44" s="123"/>
      <c r="R44" s="123"/>
      <c r="S44" s="123"/>
      <c r="T44" s="123"/>
      <c r="U44" s="123"/>
      <c r="V44" s="123"/>
      <c r="W44" s="123"/>
      <c r="X44" s="123"/>
      <c r="Y44" s="123"/>
    </row>
    <row r="45" ht="53.25" customHeight="1" outlineLevel="1" spans="1:25">
      <c r="A45" s="121" t="s">
        <v>72</v>
      </c>
      <c r="B45" s="121" t="s">
        <v>296</v>
      </c>
      <c r="C45" s="121" t="s">
        <v>297</v>
      </c>
      <c r="D45" s="121" t="s">
        <v>118</v>
      </c>
      <c r="E45" s="121" t="s">
        <v>119</v>
      </c>
      <c r="F45" s="121" t="s">
        <v>294</v>
      </c>
      <c r="G45" s="121" t="s">
        <v>295</v>
      </c>
      <c r="H45" s="123">
        <v>30600</v>
      </c>
      <c r="I45" s="123">
        <v>30600</v>
      </c>
      <c r="J45" s="123"/>
      <c r="K45" s="123"/>
      <c r="L45" s="123"/>
      <c r="M45" s="123">
        <v>30600</v>
      </c>
      <c r="N45" s="121"/>
      <c r="O45" s="123"/>
      <c r="P45" s="123"/>
      <c r="Q45" s="123"/>
      <c r="R45" s="123"/>
      <c r="S45" s="123"/>
      <c r="T45" s="123"/>
      <c r="U45" s="123"/>
      <c r="V45" s="123"/>
      <c r="W45" s="123"/>
      <c r="X45" s="123"/>
      <c r="Y45" s="123"/>
    </row>
    <row r="46" ht="53.25" customHeight="1" outlineLevel="1" spans="1:25">
      <c r="A46" s="121" t="s">
        <v>72</v>
      </c>
      <c r="B46" s="121" t="s">
        <v>296</v>
      </c>
      <c r="C46" s="121" t="s">
        <v>297</v>
      </c>
      <c r="D46" s="121" t="s">
        <v>120</v>
      </c>
      <c r="E46" s="121" t="s">
        <v>121</v>
      </c>
      <c r="F46" s="121" t="s">
        <v>294</v>
      </c>
      <c r="G46" s="121" t="s">
        <v>295</v>
      </c>
      <c r="H46" s="123">
        <v>5400</v>
      </c>
      <c r="I46" s="123">
        <v>5400</v>
      </c>
      <c r="J46" s="123"/>
      <c r="K46" s="123"/>
      <c r="L46" s="123"/>
      <c r="M46" s="123">
        <v>5400</v>
      </c>
      <c r="N46" s="121"/>
      <c r="O46" s="123"/>
      <c r="P46" s="123"/>
      <c r="Q46" s="123"/>
      <c r="R46" s="123"/>
      <c r="S46" s="123"/>
      <c r="T46" s="123"/>
      <c r="U46" s="123"/>
      <c r="V46" s="123"/>
      <c r="W46" s="123"/>
      <c r="X46" s="123"/>
      <c r="Y46" s="123"/>
    </row>
    <row r="47" ht="53.25" customHeight="1" outlineLevel="1" spans="1:25">
      <c r="A47" s="121" t="s">
        <v>72</v>
      </c>
      <c r="B47" s="121" t="s">
        <v>298</v>
      </c>
      <c r="C47" s="121" t="s">
        <v>291</v>
      </c>
      <c r="D47" s="121" t="s">
        <v>105</v>
      </c>
      <c r="E47" s="121" t="s">
        <v>106</v>
      </c>
      <c r="F47" s="121" t="s">
        <v>290</v>
      </c>
      <c r="G47" s="121" t="s">
        <v>291</v>
      </c>
      <c r="H47" s="123">
        <v>113511.86</v>
      </c>
      <c r="I47" s="123">
        <v>113511.86</v>
      </c>
      <c r="J47" s="123"/>
      <c r="K47" s="123"/>
      <c r="L47" s="123"/>
      <c r="M47" s="123">
        <v>113511.86</v>
      </c>
      <c r="N47" s="121"/>
      <c r="O47" s="123"/>
      <c r="P47" s="123"/>
      <c r="Q47" s="123"/>
      <c r="R47" s="123"/>
      <c r="S47" s="123"/>
      <c r="T47" s="123"/>
      <c r="U47" s="123"/>
      <c r="V47" s="123"/>
      <c r="W47" s="123"/>
      <c r="X47" s="123"/>
      <c r="Y47" s="123"/>
    </row>
    <row r="48" ht="53.25" customHeight="1" outlineLevel="1" spans="1:25">
      <c r="A48" s="121" t="s">
        <v>72</v>
      </c>
      <c r="B48" s="121" t="s">
        <v>299</v>
      </c>
      <c r="C48" s="121" t="s">
        <v>300</v>
      </c>
      <c r="D48" s="121" t="s">
        <v>105</v>
      </c>
      <c r="E48" s="121" t="s">
        <v>106</v>
      </c>
      <c r="F48" s="121" t="s">
        <v>301</v>
      </c>
      <c r="G48" s="121" t="s">
        <v>302</v>
      </c>
      <c r="H48" s="123">
        <v>277800</v>
      </c>
      <c r="I48" s="123">
        <v>277800</v>
      </c>
      <c r="J48" s="123"/>
      <c r="K48" s="123"/>
      <c r="L48" s="123"/>
      <c r="M48" s="123">
        <v>277800</v>
      </c>
      <c r="N48" s="121"/>
      <c r="O48" s="123"/>
      <c r="P48" s="123"/>
      <c r="Q48" s="123"/>
      <c r="R48" s="123"/>
      <c r="S48" s="123"/>
      <c r="T48" s="123"/>
      <c r="U48" s="123"/>
      <c r="V48" s="123"/>
      <c r="W48" s="123"/>
      <c r="X48" s="123"/>
      <c r="Y48" s="123"/>
    </row>
    <row r="49" ht="53.25" customHeight="1" outlineLevel="1" spans="1:25">
      <c r="A49" s="121" t="s">
        <v>72</v>
      </c>
      <c r="B49" s="121" t="s">
        <v>299</v>
      </c>
      <c r="C49" s="121" t="s">
        <v>300</v>
      </c>
      <c r="D49" s="121" t="s">
        <v>113</v>
      </c>
      <c r="E49" s="121" t="s">
        <v>106</v>
      </c>
      <c r="F49" s="121" t="s">
        <v>301</v>
      </c>
      <c r="G49" s="121" t="s">
        <v>302</v>
      </c>
      <c r="H49" s="123">
        <v>18000</v>
      </c>
      <c r="I49" s="123">
        <v>18000</v>
      </c>
      <c r="J49" s="123"/>
      <c r="K49" s="123"/>
      <c r="L49" s="123"/>
      <c r="M49" s="123">
        <v>18000</v>
      </c>
      <c r="N49" s="121"/>
      <c r="O49" s="123"/>
      <c r="P49" s="123"/>
      <c r="Q49" s="123"/>
      <c r="R49" s="123"/>
      <c r="S49" s="123"/>
      <c r="T49" s="123"/>
      <c r="U49" s="123"/>
      <c r="V49" s="123"/>
      <c r="W49" s="123"/>
      <c r="X49" s="123"/>
      <c r="Y49" s="123"/>
    </row>
    <row r="50" ht="30.75" customHeight="1" spans="1:25">
      <c r="A50" s="129" t="s">
        <v>55</v>
      </c>
      <c r="B50" s="129"/>
      <c r="C50" s="129"/>
      <c r="D50" s="129"/>
      <c r="E50" s="129"/>
      <c r="F50" s="129"/>
      <c r="G50" s="129"/>
      <c r="H50" s="123">
        <v>7476813.82</v>
      </c>
      <c r="I50" s="123">
        <v>7476813.82</v>
      </c>
      <c r="J50" s="123"/>
      <c r="K50" s="123"/>
      <c r="L50" s="123"/>
      <c r="M50" s="123">
        <v>7476813.82</v>
      </c>
      <c r="N50" s="123"/>
      <c r="O50" s="123"/>
      <c r="P50" s="123"/>
      <c r="Q50" s="123"/>
      <c r="R50" s="123"/>
      <c r="S50" s="123"/>
      <c r="T50" s="123"/>
      <c r="U50" s="123"/>
      <c r="V50" s="123"/>
      <c r="W50" s="123"/>
      <c r="X50" s="123"/>
      <c r="Y50" s="123"/>
    </row>
  </sheetData>
  <mergeCells count="33">
    <mergeCell ref="U1:Y1"/>
    <mergeCell ref="A2:Y2"/>
    <mergeCell ref="A3:G3"/>
    <mergeCell ref="U3:Y3"/>
    <mergeCell ref="H4:Y4"/>
    <mergeCell ref="I5:N5"/>
    <mergeCell ref="O5:Q5"/>
    <mergeCell ref="S5:Y5"/>
    <mergeCell ref="I6:J6"/>
    <mergeCell ref="A50:G50"/>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 ref="Y6:Y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X34"/>
  <sheetViews>
    <sheetView showZeros="0" workbookViewId="0">
      <selection activeCell="N15" sqref="N15"/>
    </sheetView>
  </sheetViews>
  <sheetFormatPr defaultColWidth="10.2818181818182" defaultRowHeight="15" customHeight="1"/>
  <cols>
    <col min="1" max="1" width="5.71818181818182" customWidth="1"/>
    <col min="2" max="2" width="7.71818181818182" customWidth="1"/>
    <col min="3" max="3" width="9.84545454545455" customWidth="1"/>
    <col min="4" max="4" width="10.5727272727273" customWidth="1"/>
    <col min="5" max="5" width="6" customWidth="1"/>
    <col min="6" max="6" width="7.28181818181818" customWidth="1"/>
    <col min="7" max="7" width="5.28181818181818" customWidth="1"/>
    <col min="8" max="8" width="5.84545454545455" customWidth="1"/>
    <col min="9" max="11" width="12.8454545454545" customWidth="1"/>
    <col min="12" max="12" width="7.28181818181818" customWidth="1"/>
    <col min="13" max="13" width="5.84545454545455" customWidth="1"/>
    <col min="14" max="16" width="4.71818181818182" customWidth="1"/>
    <col min="17" max="17" width="8" customWidth="1"/>
    <col min="18" max="18" width="11" customWidth="1"/>
    <col min="19" max="20" width="9.84545454545455" customWidth="1"/>
    <col min="21" max="21" width="7.57272727272727" customWidth="1"/>
    <col min="22" max="23" width="5" customWidth="1"/>
    <col min="24" max="24" width="11" customWidth="1"/>
  </cols>
  <sheetData>
    <row r="1" ht="18.75" customHeight="1" spans="1:24">
      <c r="A1" s="117" t="s">
        <v>303</v>
      </c>
      <c r="B1" s="117"/>
      <c r="C1" s="117"/>
      <c r="D1" s="117"/>
      <c r="E1" s="117"/>
      <c r="F1" s="117"/>
      <c r="G1" s="117"/>
      <c r="H1" s="117"/>
      <c r="I1" s="117"/>
      <c r="J1" s="117"/>
      <c r="K1" s="117"/>
      <c r="L1" s="117"/>
      <c r="M1" s="117"/>
      <c r="N1" s="117"/>
      <c r="O1" s="117"/>
      <c r="P1" s="117"/>
      <c r="Q1" s="117"/>
      <c r="R1" s="117"/>
      <c r="S1" s="117"/>
      <c r="T1" s="117"/>
      <c r="U1" s="117"/>
      <c r="V1" s="117"/>
      <c r="W1" s="117"/>
      <c r="X1" s="117"/>
    </row>
    <row r="2" ht="26.25" customHeight="1" spans="1:24">
      <c r="A2" s="111" t="s">
        <v>304</v>
      </c>
      <c r="B2" s="111"/>
      <c r="C2" s="111" t="s">
        <v>85</v>
      </c>
      <c r="D2" s="111"/>
      <c r="E2" s="111"/>
      <c r="F2" s="111"/>
      <c r="G2" s="111"/>
      <c r="H2" s="111"/>
      <c r="I2" s="111"/>
      <c r="J2" s="111"/>
      <c r="K2" s="111"/>
      <c r="L2" s="111"/>
      <c r="M2" s="111"/>
      <c r="N2" s="111"/>
      <c r="O2" s="111"/>
      <c r="P2" s="111"/>
      <c r="Q2" s="111"/>
      <c r="R2" s="111"/>
      <c r="S2" s="111"/>
      <c r="T2" s="111"/>
      <c r="U2" s="111"/>
      <c r="V2" s="111"/>
      <c r="W2" s="111"/>
      <c r="X2" s="111"/>
    </row>
    <row r="3" ht="18.75" customHeight="1" spans="1:24">
      <c r="A3" s="118" t="str">
        <f>"单位名称："&amp;"瑞丽市工业和商务科技局"</f>
        <v>单位名称：瑞丽市工业和商务科技局</v>
      </c>
      <c r="B3" s="118"/>
      <c r="C3" s="118"/>
      <c r="D3" s="118"/>
      <c r="E3" s="118"/>
      <c r="F3" s="118"/>
      <c r="G3" s="118"/>
      <c r="H3" s="119"/>
      <c r="I3" s="119"/>
      <c r="J3" s="119"/>
      <c r="K3" s="119"/>
      <c r="L3" s="119"/>
      <c r="M3" s="119"/>
      <c r="N3" s="119"/>
      <c r="O3" s="119"/>
      <c r="P3" s="119"/>
      <c r="Q3" s="119"/>
      <c r="R3" s="119"/>
      <c r="S3" s="119"/>
      <c r="T3" s="119"/>
      <c r="U3" s="119"/>
      <c r="V3" s="117" t="s">
        <v>52</v>
      </c>
      <c r="W3" s="117"/>
      <c r="X3" s="117"/>
    </row>
    <row r="4" ht="26.25" customHeight="1" spans="1:24">
      <c r="A4" s="120" t="s">
        <v>305</v>
      </c>
      <c r="B4" s="120" t="s">
        <v>204</v>
      </c>
      <c r="C4" s="120" t="s">
        <v>205</v>
      </c>
      <c r="D4" s="120" t="s">
        <v>306</v>
      </c>
      <c r="E4" s="120" t="s">
        <v>206</v>
      </c>
      <c r="F4" s="120" t="s">
        <v>207</v>
      </c>
      <c r="G4" s="120" t="s">
        <v>307</v>
      </c>
      <c r="H4" s="120" t="s">
        <v>308</v>
      </c>
      <c r="I4" s="120" t="s">
        <v>55</v>
      </c>
      <c r="J4" s="120" t="s">
        <v>309</v>
      </c>
      <c r="K4" s="120"/>
      <c r="L4" s="120"/>
      <c r="M4" s="120"/>
      <c r="N4" s="120" t="s">
        <v>216</v>
      </c>
      <c r="O4" s="120"/>
      <c r="P4" s="120"/>
      <c r="Q4" s="120" t="s">
        <v>62</v>
      </c>
      <c r="R4" s="120" t="s">
        <v>64</v>
      </c>
      <c r="S4" s="120"/>
      <c r="T4" s="120"/>
      <c r="U4" s="120"/>
      <c r="V4" s="120"/>
      <c r="W4" s="120"/>
      <c r="X4" s="120"/>
    </row>
    <row r="5" ht="26.25" customHeight="1" spans="1:24">
      <c r="A5" s="120"/>
      <c r="B5" s="120"/>
      <c r="C5" s="120"/>
      <c r="D5" s="120"/>
      <c r="E5" s="120"/>
      <c r="F5" s="120"/>
      <c r="G5" s="120"/>
      <c r="H5" s="120"/>
      <c r="I5" s="120"/>
      <c r="J5" s="120" t="s">
        <v>59</v>
      </c>
      <c r="K5" s="120"/>
      <c r="L5" s="120" t="s">
        <v>60</v>
      </c>
      <c r="M5" s="120" t="s">
        <v>61</v>
      </c>
      <c r="N5" s="120" t="s">
        <v>59</v>
      </c>
      <c r="O5" s="120" t="s">
        <v>60</v>
      </c>
      <c r="P5" s="120" t="s">
        <v>61</v>
      </c>
      <c r="Q5" s="120"/>
      <c r="R5" s="120" t="s">
        <v>58</v>
      </c>
      <c r="S5" s="120" t="s">
        <v>65</v>
      </c>
      <c r="T5" s="120" t="s">
        <v>66</v>
      </c>
      <c r="U5" s="120" t="s">
        <v>67</v>
      </c>
      <c r="V5" s="120" t="s">
        <v>68</v>
      </c>
      <c r="W5" s="124" t="s">
        <v>69</v>
      </c>
      <c r="X5" s="120" t="s">
        <v>70</v>
      </c>
    </row>
    <row r="6" ht="26.25" customHeight="1" spans="1:24">
      <c r="A6" s="120"/>
      <c r="B6" s="120"/>
      <c r="C6" s="120"/>
      <c r="D6" s="120"/>
      <c r="E6" s="120"/>
      <c r="F6" s="120"/>
      <c r="G6" s="120"/>
      <c r="H6" s="120"/>
      <c r="I6" s="120"/>
      <c r="J6" s="120" t="s">
        <v>58</v>
      </c>
      <c r="K6" s="120" t="s">
        <v>310</v>
      </c>
      <c r="L6" s="120"/>
      <c r="M6" s="120"/>
      <c r="N6" s="120"/>
      <c r="O6" s="120"/>
      <c r="P6" s="120"/>
      <c r="Q6" s="120"/>
      <c r="R6" s="120"/>
      <c r="S6" s="120"/>
      <c r="T6" s="120"/>
      <c r="U6" s="120"/>
      <c r="V6" s="120"/>
      <c r="W6" s="125"/>
      <c r="X6" s="120"/>
    </row>
    <row r="7" ht="18.75" customHeight="1" spans="1:24">
      <c r="A7" s="120" t="s">
        <v>85</v>
      </c>
      <c r="B7" s="120" t="s">
        <v>86</v>
      </c>
      <c r="C7" s="120" t="s">
        <v>87</v>
      </c>
      <c r="D7" s="120" t="s">
        <v>88</v>
      </c>
      <c r="E7" s="120" t="s">
        <v>89</v>
      </c>
      <c r="F7" s="120" t="s">
        <v>90</v>
      </c>
      <c r="G7" s="120" t="s">
        <v>91</v>
      </c>
      <c r="H7" s="120" t="s">
        <v>92</v>
      </c>
      <c r="I7" s="120" t="s">
        <v>93</v>
      </c>
      <c r="J7" s="120" t="s">
        <v>94</v>
      </c>
      <c r="K7" s="120" t="s">
        <v>95</v>
      </c>
      <c r="L7" s="120" t="s">
        <v>96</v>
      </c>
      <c r="M7" s="120" t="s">
        <v>97</v>
      </c>
      <c r="N7" s="120" t="s">
        <v>98</v>
      </c>
      <c r="O7" s="120" t="s">
        <v>99</v>
      </c>
      <c r="P7" s="120" t="s">
        <v>100</v>
      </c>
      <c r="Q7" s="120" t="s">
        <v>219</v>
      </c>
      <c r="R7" s="120" t="s">
        <v>220</v>
      </c>
      <c r="S7" s="120" t="s">
        <v>221</v>
      </c>
      <c r="T7" s="120" t="s">
        <v>222</v>
      </c>
      <c r="U7" s="120" t="s">
        <v>223</v>
      </c>
      <c r="V7" s="120" t="s">
        <v>224</v>
      </c>
      <c r="W7" s="120" t="s">
        <v>225</v>
      </c>
      <c r="X7" s="120" t="s">
        <v>226</v>
      </c>
    </row>
    <row r="8" ht="52.5" customHeight="1" spans="1:24">
      <c r="A8" s="121"/>
      <c r="B8" s="121"/>
      <c r="C8" s="121" t="s">
        <v>311</v>
      </c>
      <c r="D8" s="121"/>
      <c r="E8" s="121"/>
      <c r="F8" s="121"/>
      <c r="G8" s="121"/>
      <c r="H8" s="121"/>
      <c r="I8" s="123">
        <v>70000</v>
      </c>
      <c r="J8" s="123">
        <v>70000</v>
      </c>
      <c r="K8" s="123">
        <v>70000</v>
      </c>
      <c r="L8" s="123"/>
      <c r="M8" s="123"/>
      <c r="N8" s="123"/>
      <c r="O8" s="123"/>
      <c r="P8" s="123"/>
      <c r="Q8" s="123"/>
      <c r="R8" s="123"/>
      <c r="S8" s="123"/>
      <c r="T8" s="123"/>
      <c r="U8" s="123"/>
      <c r="V8" s="123"/>
      <c r="W8" s="123"/>
      <c r="X8" s="123"/>
    </row>
    <row r="9" ht="52.5" customHeight="1" outlineLevel="1" spans="1:24">
      <c r="A9" s="121" t="s">
        <v>312</v>
      </c>
      <c r="B9" s="121" t="s">
        <v>313</v>
      </c>
      <c r="C9" s="121" t="s">
        <v>311</v>
      </c>
      <c r="D9" s="121" t="s">
        <v>72</v>
      </c>
      <c r="E9" s="121" t="s">
        <v>105</v>
      </c>
      <c r="F9" s="121" t="s">
        <v>106</v>
      </c>
      <c r="G9" s="121" t="s">
        <v>314</v>
      </c>
      <c r="H9" s="121" t="s">
        <v>315</v>
      </c>
      <c r="I9" s="123">
        <v>70000</v>
      </c>
      <c r="J9" s="123">
        <v>70000</v>
      </c>
      <c r="K9" s="123">
        <v>70000</v>
      </c>
      <c r="L9" s="123"/>
      <c r="M9" s="123"/>
      <c r="N9" s="123"/>
      <c r="O9" s="123"/>
      <c r="P9" s="123"/>
      <c r="Q9" s="123"/>
      <c r="R9" s="123"/>
      <c r="S9" s="123"/>
      <c r="T9" s="123"/>
      <c r="U9" s="123"/>
      <c r="V9" s="123"/>
      <c r="W9" s="123"/>
      <c r="X9" s="123"/>
    </row>
    <row r="10" ht="52.5" customHeight="1" spans="1:24">
      <c r="A10" s="121"/>
      <c r="B10" s="121"/>
      <c r="C10" s="121" t="s">
        <v>316</v>
      </c>
      <c r="D10" s="121"/>
      <c r="E10" s="121"/>
      <c r="F10" s="121"/>
      <c r="G10" s="121"/>
      <c r="H10" s="121"/>
      <c r="I10" s="123">
        <v>638760</v>
      </c>
      <c r="J10" s="123">
        <v>638760</v>
      </c>
      <c r="K10" s="123">
        <v>638760</v>
      </c>
      <c r="L10" s="123"/>
      <c r="M10" s="123"/>
      <c r="N10" s="121"/>
      <c r="O10" s="121"/>
      <c r="P10" s="121"/>
      <c r="Q10" s="123"/>
      <c r="R10" s="123"/>
      <c r="S10" s="123"/>
      <c r="T10" s="123"/>
      <c r="U10" s="123"/>
      <c r="V10" s="123"/>
      <c r="W10" s="123"/>
      <c r="X10" s="123"/>
    </row>
    <row r="11" ht="52.5" customHeight="1" outlineLevel="1" spans="1:24">
      <c r="A11" s="121" t="s">
        <v>312</v>
      </c>
      <c r="B11" s="121" t="s">
        <v>317</v>
      </c>
      <c r="C11" s="121" t="s">
        <v>316</v>
      </c>
      <c r="D11" s="121" t="s">
        <v>72</v>
      </c>
      <c r="E11" s="121" t="s">
        <v>107</v>
      </c>
      <c r="F11" s="121" t="s">
        <v>108</v>
      </c>
      <c r="G11" s="121" t="s">
        <v>279</v>
      </c>
      <c r="H11" s="121" t="s">
        <v>280</v>
      </c>
      <c r="I11" s="123">
        <v>638760</v>
      </c>
      <c r="J11" s="123">
        <v>638760</v>
      </c>
      <c r="K11" s="123">
        <v>638760</v>
      </c>
      <c r="L11" s="123"/>
      <c r="M11" s="123"/>
      <c r="N11" s="121"/>
      <c r="O11" s="121"/>
      <c r="P11" s="121"/>
      <c r="Q11" s="123"/>
      <c r="R11" s="123"/>
      <c r="S11" s="123"/>
      <c r="T11" s="123"/>
      <c r="U11" s="123"/>
      <c r="V11" s="123"/>
      <c r="W11" s="123"/>
      <c r="X11" s="123"/>
    </row>
    <row r="12" ht="52.5" customHeight="1" spans="1:24">
      <c r="A12" s="121"/>
      <c r="B12" s="121"/>
      <c r="C12" s="121" t="s">
        <v>318</v>
      </c>
      <c r="D12" s="121"/>
      <c r="E12" s="121"/>
      <c r="F12" s="121"/>
      <c r="G12" s="121"/>
      <c r="H12" s="121"/>
      <c r="I12" s="123">
        <v>2000000</v>
      </c>
      <c r="J12" s="123"/>
      <c r="K12" s="123"/>
      <c r="L12" s="123"/>
      <c r="M12" s="123"/>
      <c r="N12" s="121"/>
      <c r="O12" s="121"/>
      <c r="P12" s="121"/>
      <c r="Q12" s="123"/>
      <c r="R12" s="123">
        <v>2000000</v>
      </c>
      <c r="S12" s="123"/>
      <c r="T12" s="123"/>
      <c r="U12" s="123"/>
      <c r="V12" s="123"/>
      <c r="W12" s="123"/>
      <c r="X12" s="123">
        <v>2000000</v>
      </c>
    </row>
    <row r="13" ht="52.5" customHeight="1" outlineLevel="1" spans="1:24">
      <c r="A13" s="121" t="s">
        <v>312</v>
      </c>
      <c r="B13" s="121" t="s">
        <v>319</v>
      </c>
      <c r="C13" s="121" t="s">
        <v>318</v>
      </c>
      <c r="D13" s="121" t="s">
        <v>72</v>
      </c>
      <c r="E13" s="121" t="s">
        <v>105</v>
      </c>
      <c r="F13" s="121" t="s">
        <v>106</v>
      </c>
      <c r="G13" s="121" t="s">
        <v>294</v>
      </c>
      <c r="H13" s="121" t="s">
        <v>295</v>
      </c>
      <c r="I13" s="123">
        <v>2000000</v>
      </c>
      <c r="J13" s="123"/>
      <c r="K13" s="123"/>
      <c r="L13" s="123"/>
      <c r="M13" s="123"/>
      <c r="N13" s="121"/>
      <c r="O13" s="121"/>
      <c r="P13" s="121"/>
      <c r="Q13" s="123"/>
      <c r="R13" s="123">
        <v>2000000</v>
      </c>
      <c r="S13" s="123"/>
      <c r="T13" s="123"/>
      <c r="U13" s="123"/>
      <c r="V13" s="123"/>
      <c r="W13" s="123"/>
      <c r="X13" s="123">
        <v>2000000</v>
      </c>
    </row>
    <row r="14" ht="52.5" customHeight="1" spans="1:24">
      <c r="A14" s="121"/>
      <c r="B14" s="121"/>
      <c r="C14" s="121" t="s">
        <v>320</v>
      </c>
      <c r="D14" s="121"/>
      <c r="E14" s="121"/>
      <c r="F14" s="121"/>
      <c r="G14" s="121"/>
      <c r="H14" s="121"/>
      <c r="I14" s="123">
        <v>4200</v>
      </c>
      <c r="J14" s="123">
        <v>4200</v>
      </c>
      <c r="K14" s="123">
        <v>4200</v>
      </c>
      <c r="L14" s="123"/>
      <c r="M14" s="123"/>
      <c r="N14" s="121"/>
      <c r="O14" s="121"/>
      <c r="P14" s="121"/>
      <c r="Q14" s="123"/>
      <c r="R14" s="123"/>
      <c r="S14" s="123"/>
      <c r="T14" s="123"/>
      <c r="U14" s="123"/>
      <c r="V14" s="123"/>
      <c r="W14" s="123"/>
      <c r="X14" s="123"/>
    </row>
    <row r="15" ht="52.5" customHeight="1" outlineLevel="1" spans="1:24">
      <c r="A15" s="121" t="s">
        <v>321</v>
      </c>
      <c r="B15" s="121" t="s">
        <v>322</v>
      </c>
      <c r="C15" s="121" t="s">
        <v>320</v>
      </c>
      <c r="D15" s="121" t="s">
        <v>72</v>
      </c>
      <c r="E15" s="121" t="s">
        <v>107</v>
      </c>
      <c r="F15" s="121" t="s">
        <v>108</v>
      </c>
      <c r="G15" s="121" t="s">
        <v>294</v>
      </c>
      <c r="H15" s="121" t="s">
        <v>295</v>
      </c>
      <c r="I15" s="123">
        <v>4200</v>
      </c>
      <c r="J15" s="123">
        <v>4200</v>
      </c>
      <c r="K15" s="123">
        <v>4200</v>
      </c>
      <c r="L15" s="123"/>
      <c r="M15" s="123"/>
      <c r="N15" s="121"/>
      <c r="O15" s="121"/>
      <c r="P15" s="121"/>
      <c r="Q15" s="123"/>
      <c r="R15" s="123"/>
      <c r="S15" s="123"/>
      <c r="T15" s="123"/>
      <c r="U15" s="123"/>
      <c r="V15" s="123"/>
      <c r="W15" s="123"/>
      <c r="X15" s="123"/>
    </row>
    <row r="16" ht="52.5" customHeight="1" spans="1:24">
      <c r="A16" s="121"/>
      <c r="B16" s="121"/>
      <c r="C16" s="121" t="s">
        <v>323</v>
      </c>
      <c r="D16" s="121"/>
      <c r="E16" s="121"/>
      <c r="F16" s="121"/>
      <c r="G16" s="121"/>
      <c r="H16" s="121"/>
      <c r="I16" s="123">
        <v>500000</v>
      </c>
      <c r="J16" s="123">
        <v>500000</v>
      </c>
      <c r="K16" s="123">
        <v>500000</v>
      </c>
      <c r="L16" s="123"/>
      <c r="M16" s="123"/>
      <c r="N16" s="121"/>
      <c r="O16" s="121"/>
      <c r="P16" s="121"/>
      <c r="Q16" s="123"/>
      <c r="R16" s="123"/>
      <c r="S16" s="123"/>
      <c r="T16" s="123"/>
      <c r="U16" s="123"/>
      <c r="V16" s="123"/>
      <c r="W16" s="123"/>
      <c r="X16" s="123"/>
    </row>
    <row r="17" ht="52.5" customHeight="1" outlineLevel="1" spans="1:24">
      <c r="A17" s="121" t="s">
        <v>321</v>
      </c>
      <c r="B17" s="121" t="s">
        <v>324</v>
      </c>
      <c r="C17" s="121" t="s">
        <v>323</v>
      </c>
      <c r="D17" s="121" t="s">
        <v>72</v>
      </c>
      <c r="E17" s="121" t="s">
        <v>107</v>
      </c>
      <c r="F17" s="121" t="s">
        <v>108</v>
      </c>
      <c r="G17" s="121" t="s">
        <v>325</v>
      </c>
      <c r="H17" s="121" t="s">
        <v>326</v>
      </c>
      <c r="I17" s="123">
        <v>500000</v>
      </c>
      <c r="J17" s="123">
        <v>500000</v>
      </c>
      <c r="K17" s="123">
        <v>500000</v>
      </c>
      <c r="L17" s="123"/>
      <c r="M17" s="123"/>
      <c r="N17" s="121"/>
      <c r="O17" s="121"/>
      <c r="P17" s="121"/>
      <c r="Q17" s="123"/>
      <c r="R17" s="123"/>
      <c r="S17" s="123"/>
      <c r="T17" s="123"/>
      <c r="U17" s="123"/>
      <c r="V17" s="123"/>
      <c r="W17" s="123"/>
      <c r="X17" s="123"/>
    </row>
    <row r="18" ht="52.5" customHeight="1" spans="1:24">
      <c r="A18" s="121"/>
      <c r="B18" s="121"/>
      <c r="C18" s="121" t="s">
        <v>327</v>
      </c>
      <c r="D18" s="121"/>
      <c r="E18" s="121"/>
      <c r="F18" s="121"/>
      <c r="G18" s="121"/>
      <c r="H18" s="121"/>
      <c r="I18" s="123">
        <v>3000</v>
      </c>
      <c r="J18" s="123">
        <v>3000</v>
      </c>
      <c r="K18" s="123">
        <v>3000</v>
      </c>
      <c r="L18" s="123"/>
      <c r="M18" s="123"/>
      <c r="N18" s="121"/>
      <c r="O18" s="121"/>
      <c r="P18" s="121"/>
      <c r="Q18" s="123"/>
      <c r="R18" s="123"/>
      <c r="S18" s="123"/>
      <c r="T18" s="123"/>
      <c r="U18" s="123"/>
      <c r="V18" s="123"/>
      <c r="W18" s="123"/>
      <c r="X18" s="123"/>
    </row>
    <row r="19" ht="52.5" customHeight="1" outlineLevel="1" spans="1:24">
      <c r="A19" s="121" t="s">
        <v>328</v>
      </c>
      <c r="B19" s="121" t="s">
        <v>329</v>
      </c>
      <c r="C19" s="121" t="s">
        <v>327</v>
      </c>
      <c r="D19" s="121" t="s">
        <v>72</v>
      </c>
      <c r="E19" s="121" t="s">
        <v>107</v>
      </c>
      <c r="F19" s="121" t="s">
        <v>108</v>
      </c>
      <c r="G19" s="121" t="s">
        <v>294</v>
      </c>
      <c r="H19" s="121" t="s">
        <v>295</v>
      </c>
      <c r="I19" s="123">
        <v>3000</v>
      </c>
      <c r="J19" s="123">
        <v>3000</v>
      </c>
      <c r="K19" s="123">
        <v>3000</v>
      </c>
      <c r="L19" s="123"/>
      <c r="M19" s="123"/>
      <c r="N19" s="121"/>
      <c r="O19" s="121"/>
      <c r="P19" s="121"/>
      <c r="Q19" s="123"/>
      <c r="R19" s="123"/>
      <c r="S19" s="123"/>
      <c r="T19" s="123"/>
      <c r="U19" s="123"/>
      <c r="V19" s="123"/>
      <c r="W19" s="123"/>
      <c r="X19" s="123"/>
    </row>
    <row r="20" ht="52.5" customHeight="1" spans="1:24">
      <c r="A20" s="121"/>
      <c r="B20" s="121"/>
      <c r="C20" s="121" t="s">
        <v>330</v>
      </c>
      <c r="D20" s="121"/>
      <c r="E20" s="121"/>
      <c r="F20" s="121"/>
      <c r="G20" s="121"/>
      <c r="H20" s="121"/>
      <c r="I20" s="123">
        <v>1890000</v>
      </c>
      <c r="J20" s="123">
        <v>1890000</v>
      </c>
      <c r="K20" s="123">
        <v>1890000</v>
      </c>
      <c r="L20" s="123"/>
      <c r="M20" s="123"/>
      <c r="N20" s="121"/>
      <c r="O20" s="121"/>
      <c r="P20" s="121"/>
      <c r="Q20" s="123"/>
      <c r="R20" s="123"/>
      <c r="S20" s="123"/>
      <c r="T20" s="123"/>
      <c r="U20" s="123"/>
      <c r="V20" s="123"/>
      <c r="W20" s="123"/>
      <c r="X20" s="123"/>
    </row>
    <row r="21" ht="52.5" customHeight="1" outlineLevel="1" spans="1:24">
      <c r="A21" s="121" t="s">
        <v>321</v>
      </c>
      <c r="B21" s="121" t="s">
        <v>331</v>
      </c>
      <c r="C21" s="121" t="s">
        <v>330</v>
      </c>
      <c r="D21" s="121" t="s">
        <v>72</v>
      </c>
      <c r="E21" s="121" t="s">
        <v>107</v>
      </c>
      <c r="F21" s="121" t="s">
        <v>108</v>
      </c>
      <c r="G21" s="121" t="s">
        <v>279</v>
      </c>
      <c r="H21" s="121" t="s">
        <v>280</v>
      </c>
      <c r="I21" s="123">
        <v>1890000</v>
      </c>
      <c r="J21" s="123">
        <v>1890000</v>
      </c>
      <c r="K21" s="123">
        <v>1890000</v>
      </c>
      <c r="L21" s="123"/>
      <c r="M21" s="123"/>
      <c r="N21" s="121"/>
      <c r="O21" s="121"/>
      <c r="P21" s="121"/>
      <c r="Q21" s="123"/>
      <c r="R21" s="123"/>
      <c r="S21" s="123"/>
      <c r="T21" s="123"/>
      <c r="U21" s="123"/>
      <c r="V21" s="123"/>
      <c r="W21" s="123"/>
      <c r="X21" s="123"/>
    </row>
    <row r="22" ht="52.5" customHeight="1" spans="1:24">
      <c r="A22" s="121"/>
      <c r="B22" s="121"/>
      <c r="C22" s="121" t="s">
        <v>332</v>
      </c>
      <c r="D22" s="121"/>
      <c r="E22" s="121"/>
      <c r="F22" s="121"/>
      <c r="G22" s="121"/>
      <c r="H22" s="121"/>
      <c r="I22" s="123">
        <v>766500</v>
      </c>
      <c r="J22" s="123">
        <v>766500</v>
      </c>
      <c r="K22" s="123">
        <v>766500</v>
      </c>
      <c r="L22" s="123"/>
      <c r="M22" s="123"/>
      <c r="N22" s="121"/>
      <c r="O22" s="121"/>
      <c r="P22" s="121"/>
      <c r="Q22" s="123"/>
      <c r="R22" s="123"/>
      <c r="S22" s="123"/>
      <c r="T22" s="123"/>
      <c r="U22" s="123"/>
      <c r="V22" s="123"/>
      <c r="W22" s="123"/>
      <c r="X22" s="123"/>
    </row>
    <row r="23" ht="52.5" customHeight="1" outlineLevel="1" spans="1:24">
      <c r="A23" s="121" t="s">
        <v>312</v>
      </c>
      <c r="B23" s="121" t="s">
        <v>333</v>
      </c>
      <c r="C23" s="121" t="s">
        <v>332</v>
      </c>
      <c r="D23" s="121" t="s">
        <v>72</v>
      </c>
      <c r="E23" s="121" t="s">
        <v>107</v>
      </c>
      <c r="F23" s="121" t="s">
        <v>108</v>
      </c>
      <c r="G23" s="121" t="s">
        <v>279</v>
      </c>
      <c r="H23" s="121" t="s">
        <v>280</v>
      </c>
      <c r="I23" s="123">
        <v>766500</v>
      </c>
      <c r="J23" s="123">
        <v>766500</v>
      </c>
      <c r="K23" s="123">
        <v>766500</v>
      </c>
      <c r="L23" s="123"/>
      <c r="M23" s="123"/>
      <c r="N23" s="121"/>
      <c r="O23" s="121"/>
      <c r="P23" s="121"/>
      <c r="Q23" s="123"/>
      <c r="R23" s="123"/>
      <c r="S23" s="123"/>
      <c r="T23" s="123"/>
      <c r="U23" s="123"/>
      <c r="V23" s="123"/>
      <c r="W23" s="123"/>
      <c r="X23" s="123"/>
    </row>
    <row r="24" ht="52.5" customHeight="1" spans="1:24">
      <c r="A24" s="121"/>
      <c r="B24" s="121"/>
      <c r="C24" s="121" t="s">
        <v>334</v>
      </c>
      <c r="D24" s="121"/>
      <c r="E24" s="121"/>
      <c r="F24" s="121"/>
      <c r="G24" s="121"/>
      <c r="H24" s="121"/>
      <c r="I24" s="123">
        <v>1703360</v>
      </c>
      <c r="J24" s="123">
        <v>1703360</v>
      </c>
      <c r="K24" s="123">
        <v>1703360</v>
      </c>
      <c r="L24" s="123"/>
      <c r="M24" s="123"/>
      <c r="N24" s="121"/>
      <c r="O24" s="121"/>
      <c r="P24" s="121"/>
      <c r="Q24" s="123"/>
      <c r="R24" s="123"/>
      <c r="S24" s="123"/>
      <c r="T24" s="123"/>
      <c r="U24" s="123"/>
      <c r="V24" s="123"/>
      <c r="W24" s="123"/>
      <c r="X24" s="123"/>
    </row>
    <row r="25" ht="52.5" customHeight="1" outlineLevel="1" spans="1:24">
      <c r="A25" s="121" t="s">
        <v>321</v>
      </c>
      <c r="B25" s="121" t="s">
        <v>335</v>
      </c>
      <c r="C25" s="121" t="s">
        <v>334</v>
      </c>
      <c r="D25" s="121" t="s">
        <v>72</v>
      </c>
      <c r="E25" s="121" t="s">
        <v>107</v>
      </c>
      <c r="F25" s="121" t="s">
        <v>108</v>
      </c>
      <c r="G25" s="121" t="s">
        <v>279</v>
      </c>
      <c r="H25" s="121" t="s">
        <v>280</v>
      </c>
      <c r="I25" s="123">
        <v>1703360</v>
      </c>
      <c r="J25" s="123">
        <v>1703360</v>
      </c>
      <c r="K25" s="123">
        <v>1703360</v>
      </c>
      <c r="L25" s="123"/>
      <c r="M25" s="123"/>
      <c r="N25" s="121"/>
      <c r="O25" s="121"/>
      <c r="P25" s="121"/>
      <c r="Q25" s="123"/>
      <c r="R25" s="123"/>
      <c r="S25" s="123"/>
      <c r="T25" s="123"/>
      <c r="U25" s="123"/>
      <c r="V25" s="123"/>
      <c r="W25" s="123"/>
      <c r="X25" s="123"/>
    </row>
    <row r="26" ht="52.5" customHeight="1" spans="1:24">
      <c r="A26" s="121"/>
      <c r="B26" s="121"/>
      <c r="C26" s="121" t="s">
        <v>336</v>
      </c>
      <c r="D26" s="121"/>
      <c r="E26" s="121"/>
      <c r="F26" s="121"/>
      <c r="G26" s="121"/>
      <c r="H26" s="121"/>
      <c r="I26" s="123">
        <v>500000</v>
      </c>
      <c r="J26" s="123">
        <v>500000</v>
      </c>
      <c r="K26" s="123">
        <v>500000</v>
      </c>
      <c r="L26" s="123"/>
      <c r="M26" s="123"/>
      <c r="N26" s="121"/>
      <c r="O26" s="121"/>
      <c r="P26" s="121"/>
      <c r="Q26" s="123"/>
      <c r="R26" s="123"/>
      <c r="S26" s="123"/>
      <c r="T26" s="123"/>
      <c r="U26" s="123"/>
      <c r="V26" s="123"/>
      <c r="W26" s="123"/>
      <c r="X26" s="123"/>
    </row>
    <row r="27" ht="52.5" customHeight="1" outlineLevel="1" spans="1:24">
      <c r="A27" s="121" t="s">
        <v>321</v>
      </c>
      <c r="B27" s="121" t="s">
        <v>337</v>
      </c>
      <c r="C27" s="121" t="s">
        <v>336</v>
      </c>
      <c r="D27" s="121" t="s">
        <v>72</v>
      </c>
      <c r="E27" s="121" t="s">
        <v>107</v>
      </c>
      <c r="F27" s="121" t="s">
        <v>108</v>
      </c>
      <c r="G27" s="121" t="s">
        <v>325</v>
      </c>
      <c r="H27" s="121" t="s">
        <v>326</v>
      </c>
      <c r="I27" s="123">
        <v>500000</v>
      </c>
      <c r="J27" s="123">
        <v>500000</v>
      </c>
      <c r="K27" s="123">
        <v>500000</v>
      </c>
      <c r="L27" s="123"/>
      <c r="M27" s="123"/>
      <c r="N27" s="121"/>
      <c r="O27" s="121"/>
      <c r="P27" s="121"/>
      <c r="Q27" s="123"/>
      <c r="R27" s="123"/>
      <c r="S27" s="123"/>
      <c r="T27" s="123"/>
      <c r="U27" s="123"/>
      <c r="V27" s="123"/>
      <c r="W27" s="123"/>
      <c r="X27" s="123"/>
    </row>
    <row r="28" ht="52.5" customHeight="1" spans="1:24">
      <c r="A28" s="121"/>
      <c r="B28" s="121"/>
      <c r="C28" s="121" t="s">
        <v>338</v>
      </c>
      <c r="D28" s="121"/>
      <c r="E28" s="121"/>
      <c r="F28" s="121"/>
      <c r="G28" s="121"/>
      <c r="H28" s="121"/>
      <c r="I28" s="123">
        <v>9265900</v>
      </c>
      <c r="J28" s="123">
        <v>9265900</v>
      </c>
      <c r="K28" s="123">
        <v>9265900</v>
      </c>
      <c r="L28" s="123"/>
      <c r="M28" s="123"/>
      <c r="N28" s="121"/>
      <c r="O28" s="121"/>
      <c r="P28" s="121"/>
      <c r="Q28" s="123"/>
      <c r="R28" s="123"/>
      <c r="S28" s="123"/>
      <c r="T28" s="123"/>
      <c r="U28" s="123"/>
      <c r="V28" s="123"/>
      <c r="W28" s="123"/>
      <c r="X28" s="123"/>
    </row>
    <row r="29" ht="52.5" customHeight="1" outlineLevel="1" spans="1:24">
      <c r="A29" s="121" t="s">
        <v>312</v>
      </c>
      <c r="B29" s="121" t="s">
        <v>339</v>
      </c>
      <c r="C29" s="121" t="s">
        <v>338</v>
      </c>
      <c r="D29" s="121" t="s">
        <v>72</v>
      </c>
      <c r="E29" s="121" t="s">
        <v>107</v>
      </c>
      <c r="F29" s="121" t="s">
        <v>108</v>
      </c>
      <c r="G29" s="121" t="s">
        <v>279</v>
      </c>
      <c r="H29" s="121" t="s">
        <v>280</v>
      </c>
      <c r="I29" s="123">
        <v>9265900</v>
      </c>
      <c r="J29" s="123">
        <v>9265900</v>
      </c>
      <c r="K29" s="123">
        <v>9265900</v>
      </c>
      <c r="L29" s="123"/>
      <c r="M29" s="123"/>
      <c r="N29" s="121"/>
      <c r="O29" s="121"/>
      <c r="P29" s="121"/>
      <c r="Q29" s="123"/>
      <c r="R29" s="123"/>
      <c r="S29" s="123"/>
      <c r="T29" s="123"/>
      <c r="U29" s="123"/>
      <c r="V29" s="123"/>
      <c r="W29" s="123"/>
      <c r="X29" s="123"/>
    </row>
    <row r="30" ht="52.5" customHeight="1" spans="1:24">
      <c r="A30" s="121"/>
      <c r="B30" s="121"/>
      <c r="C30" s="121" t="s">
        <v>340</v>
      </c>
      <c r="D30" s="121"/>
      <c r="E30" s="121"/>
      <c r="F30" s="121"/>
      <c r="G30" s="121"/>
      <c r="H30" s="121"/>
      <c r="I30" s="123">
        <v>4700000</v>
      </c>
      <c r="J30" s="123">
        <v>4700000</v>
      </c>
      <c r="K30" s="123">
        <v>4700000</v>
      </c>
      <c r="L30" s="123"/>
      <c r="M30" s="123"/>
      <c r="N30" s="121"/>
      <c r="O30" s="121"/>
      <c r="P30" s="121"/>
      <c r="Q30" s="123"/>
      <c r="R30" s="123"/>
      <c r="S30" s="123"/>
      <c r="T30" s="123"/>
      <c r="U30" s="123"/>
      <c r="V30" s="123"/>
      <c r="W30" s="123"/>
      <c r="X30" s="123"/>
    </row>
    <row r="31" ht="52.5" customHeight="1" outlineLevel="1" spans="1:24">
      <c r="A31" s="121" t="s">
        <v>312</v>
      </c>
      <c r="B31" s="121" t="s">
        <v>341</v>
      </c>
      <c r="C31" s="121" t="s">
        <v>340</v>
      </c>
      <c r="D31" s="121" t="s">
        <v>72</v>
      </c>
      <c r="E31" s="121" t="s">
        <v>107</v>
      </c>
      <c r="F31" s="121" t="s">
        <v>108</v>
      </c>
      <c r="G31" s="121" t="s">
        <v>314</v>
      </c>
      <c r="H31" s="121" t="s">
        <v>315</v>
      </c>
      <c r="I31" s="123">
        <v>4700000</v>
      </c>
      <c r="J31" s="123">
        <v>4700000</v>
      </c>
      <c r="K31" s="123">
        <v>4700000</v>
      </c>
      <c r="L31" s="123"/>
      <c r="M31" s="123"/>
      <c r="N31" s="121"/>
      <c r="O31" s="121"/>
      <c r="P31" s="121"/>
      <c r="Q31" s="123"/>
      <c r="R31" s="123"/>
      <c r="S31" s="123"/>
      <c r="T31" s="123"/>
      <c r="U31" s="123"/>
      <c r="V31" s="123"/>
      <c r="W31" s="123"/>
      <c r="X31" s="123"/>
    </row>
    <row r="32" ht="52.5" customHeight="1" spans="1:24">
      <c r="A32" s="121"/>
      <c r="B32" s="121"/>
      <c r="C32" s="121" t="s">
        <v>342</v>
      </c>
      <c r="D32" s="121"/>
      <c r="E32" s="121"/>
      <c r="F32" s="121"/>
      <c r="G32" s="121"/>
      <c r="H32" s="121"/>
      <c r="I32" s="123">
        <v>45509.28</v>
      </c>
      <c r="J32" s="123">
        <v>45509.28</v>
      </c>
      <c r="K32" s="123">
        <v>45509.28</v>
      </c>
      <c r="L32" s="123"/>
      <c r="M32" s="123"/>
      <c r="N32" s="121"/>
      <c r="O32" s="121"/>
      <c r="P32" s="121"/>
      <c r="Q32" s="123"/>
      <c r="R32" s="123"/>
      <c r="S32" s="123"/>
      <c r="T32" s="123"/>
      <c r="U32" s="123"/>
      <c r="V32" s="123"/>
      <c r="W32" s="123"/>
      <c r="X32" s="123"/>
    </row>
    <row r="33" ht="52.5" customHeight="1" outlineLevel="1" spans="1:24">
      <c r="A33" s="121" t="s">
        <v>328</v>
      </c>
      <c r="B33" s="121" t="s">
        <v>343</v>
      </c>
      <c r="C33" s="121" t="s">
        <v>342</v>
      </c>
      <c r="D33" s="121" t="s">
        <v>72</v>
      </c>
      <c r="E33" s="121" t="s">
        <v>126</v>
      </c>
      <c r="F33" s="121" t="s">
        <v>127</v>
      </c>
      <c r="G33" s="121" t="s">
        <v>344</v>
      </c>
      <c r="H33" s="121" t="s">
        <v>345</v>
      </c>
      <c r="I33" s="123">
        <v>45509.28</v>
      </c>
      <c r="J33" s="123">
        <v>45509.28</v>
      </c>
      <c r="K33" s="123">
        <v>45509.28</v>
      </c>
      <c r="L33" s="123"/>
      <c r="M33" s="123"/>
      <c r="N33" s="121"/>
      <c r="O33" s="121"/>
      <c r="P33" s="121"/>
      <c r="Q33" s="123"/>
      <c r="R33" s="123"/>
      <c r="S33" s="123"/>
      <c r="T33" s="123"/>
      <c r="U33" s="123"/>
      <c r="V33" s="123"/>
      <c r="W33" s="123"/>
      <c r="X33" s="123"/>
    </row>
    <row r="34" ht="30" customHeight="1" spans="1:24">
      <c r="A34" s="122" t="s">
        <v>55</v>
      </c>
      <c r="B34" s="122"/>
      <c r="C34" s="122"/>
      <c r="D34" s="122"/>
      <c r="E34" s="122"/>
      <c r="F34" s="122"/>
      <c r="G34" s="122"/>
      <c r="H34" s="122"/>
      <c r="I34" s="123">
        <v>22087229.28</v>
      </c>
      <c r="J34" s="123">
        <v>20087229.28</v>
      </c>
      <c r="K34" s="123">
        <v>20087229.28</v>
      </c>
      <c r="L34" s="123"/>
      <c r="M34" s="123"/>
      <c r="N34" s="123"/>
      <c r="O34" s="123"/>
      <c r="P34" s="123"/>
      <c r="Q34" s="123"/>
      <c r="R34" s="123">
        <v>2000000</v>
      </c>
      <c r="S34" s="123"/>
      <c r="T34" s="123"/>
      <c r="U34" s="123"/>
      <c r="V34" s="123"/>
      <c r="W34" s="123"/>
      <c r="X34" s="123">
        <v>2000000</v>
      </c>
    </row>
  </sheetData>
  <mergeCells count="31">
    <mergeCell ref="A1:X1"/>
    <mergeCell ref="A2:X2"/>
    <mergeCell ref="A3:G3"/>
    <mergeCell ref="V3:X3"/>
    <mergeCell ref="J4:M4"/>
    <mergeCell ref="N4:P4"/>
    <mergeCell ref="R4:X4"/>
    <mergeCell ref="J5:K5"/>
    <mergeCell ref="A34:H3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 ref="X5:X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82"/>
  <sheetViews>
    <sheetView showZeros="0" topLeftCell="A31" workbookViewId="0">
      <selection activeCell="K41" sqref="K41"/>
    </sheetView>
  </sheetViews>
  <sheetFormatPr defaultColWidth="10.2818181818182" defaultRowHeight="15" customHeight="1"/>
  <cols>
    <col min="1" max="10" width="14.2818181818182" customWidth="1"/>
    <col min="11" max="11" width="34.2818181818182" customWidth="1"/>
  </cols>
  <sheetData>
    <row r="1" ht="18.75" customHeight="1" spans="1:11">
      <c r="A1" s="110"/>
      <c r="B1" s="110"/>
      <c r="C1" s="110"/>
      <c r="D1" s="110"/>
      <c r="E1" s="110"/>
      <c r="F1" s="110"/>
      <c r="G1" s="110"/>
      <c r="H1" s="110"/>
      <c r="I1" s="110"/>
      <c r="J1" s="110"/>
      <c r="K1" s="116" t="s">
        <v>346</v>
      </c>
    </row>
    <row r="2" ht="34.5" customHeight="1" spans="1:11">
      <c r="A2" s="111" t="str">
        <f>"2025"&amp;"年项目支出绩效目标表"</f>
        <v>2025年项目支出绩效目标表</v>
      </c>
      <c r="B2" s="111"/>
      <c r="C2" s="111"/>
      <c r="D2" s="111"/>
      <c r="E2" s="111"/>
      <c r="F2" s="111"/>
      <c r="G2" s="111"/>
      <c r="H2" s="111"/>
      <c r="I2" s="111"/>
      <c r="J2" s="111"/>
      <c r="K2" s="111"/>
    </row>
    <row r="3" ht="18.75" customHeight="1" spans="1:11">
      <c r="A3" s="110" t="str">
        <f>"单位名称："&amp;"瑞丽市工业和商务科技局"</f>
        <v>单位名称：瑞丽市工业和商务科技局</v>
      </c>
      <c r="B3" s="110"/>
      <c r="C3" s="110"/>
      <c r="D3" s="110"/>
      <c r="E3" s="110"/>
      <c r="F3" s="110"/>
      <c r="G3" s="110"/>
      <c r="H3" s="110"/>
      <c r="I3" s="110"/>
      <c r="J3" s="110"/>
      <c r="K3" s="110"/>
    </row>
    <row r="4" ht="22.5" customHeight="1" spans="1:11">
      <c r="A4" s="112" t="s">
        <v>347</v>
      </c>
      <c r="B4" s="113" t="s">
        <v>204</v>
      </c>
      <c r="C4" s="112" t="s">
        <v>348</v>
      </c>
      <c r="D4" s="112" t="s">
        <v>349</v>
      </c>
      <c r="E4" s="112" t="s">
        <v>350</v>
      </c>
      <c r="F4" s="112" t="s">
        <v>351</v>
      </c>
      <c r="G4" s="112" t="s">
        <v>352</v>
      </c>
      <c r="H4" s="112" t="s">
        <v>353</v>
      </c>
      <c r="I4" s="112" t="s">
        <v>354</v>
      </c>
      <c r="J4" s="112" t="s">
        <v>355</v>
      </c>
      <c r="K4" s="112" t="s">
        <v>356</v>
      </c>
    </row>
    <row r="5" ht="22.5" customHeight="1" spans="1:11">
      <c r="A5" s="112" t="s">
        <v>85</v>
      </c>
      <c r="B5" s="112" t="s">
        <v>86</v>
      </c>
      <c r="C5" s="112" t="s">
        <v>87</v>
      </c>
      <c r="D5" s="112" t="s">
        <v>88</v>
      </c>
      <c r="E5" s="112" t="s">
        <v>89</v>
      </c>
      <c r="F5" s="112" t="s">
        <v>90</v>
      </c>
      <c r="G5" s="112" t="s">
        <v>91</v>
      </c>
      <c r="H5" s="112" t="s">
        <v>92</v>
      </c>
      <c r="I5" s="112" t="s">
        <v>93</v>
      </c>
      <c r="J5" s="112" t="s">
        <v>94</v>
      </c>
      <c r="K5" s="112" t="s">
        <v>95</v>
      </c>
    </row>
    <row r="6" ht="52.5" customHeight="1" spans="1:11">
      <c r="A6" s="112" t="s">
        <v>72</v>
      </c>
      <c r="B6" s="112"/>
      <c r="C6" s="112"/>
      <c r="D6" s="112"/>
      <c r="E6" s="112"/>
      <c r="F6" s="112"/>
      <c r="G6" s="112"/>
      <c r="H6" s="112"/>
      <c r="I6" s="112"/>
      <c r="J6" s="112"/>
      <c r="K6" s="112"/>
    </row>
    <row r="7" ht="52.5" customHeight="1" outlineLevel="1" spans="1:11">
      <c r="A7" s="114" t="s">
        <v>340</v>
      </c>
      <c r="B7" s="115" t="s">
        <v>341</v>
      </c>
      <c r="C7" s="114" t="s">
        <v>357</v>
      </c>
      <c r="D7" s="114" t="s">
        <v>358</v>
      </c>
      <c r="E7" s="114" t="s">
        <v>359</v>
      </c>
      <c r="F7" s="114" t="s">
        <v>360</v>
      </c>
      <c r="G7" s="114" t="s">
        <v>361</v>
      </c>
      <c r="H7" s="112" t="s">
        <v>362</v>
      </c>
      <c r="I7" s="112" t="s">
        <v>363</v>
      </c>
      <c r="J7" s="114" t="s">
        <v>364</v>
      </c>
      <c r="K7" s="114" t="s">
        <v>360</v>
      </c>
    </row>
    <row r="8" ht="52.5" customHeight="1" outlineLevel="1" spans="1:11">
      <c r="A8" s="114" t="s">
        <v>340</v>
      </c>
      <c r="B8" s="115"/>
      <c r="C8" s="114" t="s">
        <v>357</v>
      </c>
      <c r="D8" s="114" t="s">
        <v>358</v>
      </c>
      <c r="E8" s="114" t="s">
        <v>365</v>
      </c>
      <c r="F8" s="114" t="s">
        <v>366</v>
      </c>
      <c r="G8" s="114" t="s">
        <v>361</v>
      </c>
      <c r="H8" s="112" t="s">
        <v>85</v>
      </c>
      <c r="I8" s="112" t="s">
        <v>367</v>
      </c>
      <c r="J8" s="114" t="s">
        <v>364</v>
      </c>
      <c r="K8" s="114" t="s">
        <v>366</v>
      </c>
    </row>
    <row r="9" ht="52.5" customHeight="1" outlineLevel="1" spans="1:11">
      <c r="A9" s="114" t="s">
        <v>340</v>
      </c>
      <c r="B9" s="115"/>
      <c r="C9" s="114" t="s">
        <v>357</v>
      </c>
      <c r="D9" s="114" t="s">
        <v>368</v>
      </c>
      <c r="E9" s="114" t="s">
        <v>369</v>
      </c>
      <c r="F9" s="114" t="s">
        <v>370</v>
      </c>
      <c r="G9" s="114" t="s">
        <v>361</v>
      </c>
      <c r="H9" s="112" t="s">
        <v>362</v>
      </c>
      <c r="I9" s="112" t="s">
        <v>371</v>
      </c>
      <c r="J9" s="114" t="s">
        <v>372</v>
      </c>
      <c r="K9" s="114" t="s">
        <v>370</v>
      </c>
    </row>
    <row r="10" ht="52.5" customHeight="1" outlineLevel="1" spans="1:11">
      <c r="A10" s="114" t="s">
        <v>340</v>
      </c>
      <c r="B10" s="115"/>
      <c r="C10" s="114" t="s">
        <v>357</v>
      </c>
      <c r="D10" s="114" t="s">
        <v>373</v>
      </c>
      <c r="E10" s="114" t="s">
        <v>374</v>
      </c>
      <c r="F10" s="114" t="s">
        <v>375</v>
      </c>
      <c r="G10" s="114" t="s">
        <v>361</v>
      </c>
      <c r="H10" s="112" t="s">
        <v>362</v>
      </c>
      <c r="I10" s="112" t="s">
        <v>371</v>
      </c>
      <c r="J10" s="114" t="s">
        <v>372</v>
      </c>
      <c r="K10" s="114" t="s">
        <v>375</v>
      </c>
    </row>
    <row r="11" ht="52.5" customHeight="1" outlineLevel="1" spans="1:11">
      <c r="A11" s="114" t="s">
        <v>338</v>
      </c>
      <c r="B11" s="115" t="s">
        <v>339</v>
      </c>
      <c r="C11" s="114" t="s">
        <v>376</v>
      </c>
      <c r="D11" s="114" t="s">
        <v>358</v>
      </c>
      <c r="E11" s="114" t="s">
        <v>359</v>
      </c>
      <c r="F11" s="114" t="s">
        <v>377</v>
      </c>
      <c r="G11" s="114" t="s">
        <v>361</v>
      </c>
      <c r="H11" s="112" t="s">
        <v>378</v>
      </c>
      <c r="I11" s="112" t="s">
        <v>379</v>
      </c>
      <c r="J11" s="114" t="s">
        <v>364</v>
      </c>
      <c r="K11" s="114" t="s">
        <v>377</v>
      </c>
    </row>
    <row r="12" ht="52.5" customHeight="1" outlineLevel="1" spans="1:11">
      <c r="A12" s="114" t="s">
        <v>338</v>
      </c>
      <c r="B12" s="115"/>
      <c r="C12" s="114" t="s">
        <v>376</v>
      </c>
      <c r="D12" s="114" t="s">
        <v>358</v>
      </c>
      <c r="E12" s="114" t="s">
        <v>365</v>
      </c>
      <c r="F12" s="114" t="s">
        <v>366</v>
      </c>
      <c r="G12" s="114" t="s">
        <v>361</v>
      </c>
      <c r="H12" s="112" t="s">
        <v>85</v>
      </c>
      <c r="I12" s="112" t="s">
        <v>367</v>
      </c>
      <c r="J12" s="114" t="s">
        <v>364</v>
      </c>
      <c r="K12" s="114" t="s">
        <v>366</v>
      </c>
    </row>
    <row r="13" ht="52.5" customHeight="1" outlineLevel="1" spans="1:11">
      <c r="A13" s="114" t="s">
        <v>338</v>
      </c>
      <c r="B13" s="115"/>
      <c r="C13" s="114" t="s">
        <v>376</v>
      </c>
      <c r="D13" s="114" t="s">
        <v>368</v>
      </c>
      <c r="E13" s="114" t="s">
        <v>380</v>
      </c>
      <c r="F13" s="114" t="s">
        <v>381</v>
      </c>
      <c r="G13" s="114" t="s">
        <v>361</v>
      </c>
      <c r="H13" s="112" t="s">
        <v>362</v>
      </c>
      <c r="I13" s="112" t="s">
        <v>371</v>
      </c>
      <c r="J13" s="114" t="s">
        <v>372</v>
      </c>
      <c r="K13" s="114" t="s">
        <v>381</v>
      </c>
    </row>
    <row r="14" ht="52.5" customHeight="1" outlineLevel="1" spans="1:11">
      <c r="A14" s="114" t="s">
        <v>338</v>
      </c>
      <c r="B14" s="115"/>
      <c r="C14" s="114" t="s">
        <v>376</v>
      </c>
      <c r="D14" s="114" t="s">
        <v>373</v>
      </c>
      <c r="E14" s="114" t="s">
        <v>374</v>
      </c>
      <c r="F14" s="114" t="s">
        <v>375</v>
      </c>
      <c r="G14" s="114" t="s">
        <v>361</v>
      </c>
      <c r="H14" s="112" t="s">
        <v>362</v>
      </c>
      <c r="I14" s="112" t="s">
        <v>371</v>
      </c>
      <c r="J14" s="114" t="s">
        <v>372</v>
      </c>
      <c r="K14" s="114" t="s">
        <v>375</v>
      </c>
    </row>
    <row r="15" ht="52.5" customHeight="1" outlineLevel="1" spans="1:11">
      <c r="A15" s="114" t="s">
        <v>332</v>
      </c>
      <c r="B15" s="115" t="s">
        <v>333</v>
      </c>
      <c r="C15" s="114" t="s">
        <v>382</v>
      </c>
      <c r="D15" s="114" t="s">
        <v>358</v>
      </c>
      <c r="E15" s="114" t="s">
        <v>359</v>
      </c>
      <c r="F15" s="114" t="s">
        <v>383</v>
      </c>
      <c r="G15" s="114" t="s">
        <v>361</v>
      </c>
      <c r="H15" s="112" t="s">
        <v>222</v>
      </c>
      <c r="I15" s="112" t="s">
        <v>384</v>
      </c>
      <c r="J15" s="114" t="s">
        <v>364</v>
      </c>
      <c r="K15" s="114" t="s">
        <v>385</v>
      </c>
    </row>
    <row r="16" ht="52.5" customHeight="1" outlineLevel="1" spans="1:11">
      <c r="A16" s="114" t="s">
        <v>332</v>
      </c>
      <c r="B16" s="115"/>
      <c r="C16" s="114" t="s">
        <v>382</v>
      </c>
      <c r="D16" s="114" t="s">
        <v>358</v>
      </c>
      <c r="E16" s="114" t="s">
        <v>365</v>
      </c>
      <c r="F16" s="114" t="s">
        <v>386</v>
      </c>
      <c r="G16" s="114" t="s">
        <v>361</v>
      </c>
      <c r="H16" s="112" t="s">
        <v>85</v>
      </c>
      <c r="I16" s="112" t="s">
        <v>367</v>
      </c>
      <c r="J16" s="114" t="s">
        <v>364</v>
      </c>
      <c r="K16" s="114" t="s">
        <v>385</v>
      </c>
    </row>
    <row r="17" ht="52.5" customHeight="1" outlineLevel="1" spans="1:11">
      <c r="A17" s="114" t="s">
        <v>332</v>
      </c>
      <c r="B17" s="115"/>
      <c r="C17" s="114" t="s">
        <v>382</v>
      </c>
      <c r="D17" s="114" t="s">
        <v>368</v>
      </c>
      <c r="E17" s="114" t="s">
        <v>369</v>
      </c>
      <c r="F17" s="114" t="s">
        <v>387</v>
      </c>
      <c r="G17" s="114" t="s">
        <v>388</v>
      </c>
      <c r="H17" s="112" t="s">
        <v>389</v>
      </c>
      <c r="I17" s="112" t="s">
        <v>371</v>
      </c>
      <c r="J17" s="114" t="s">
        <v>372</v>
      </c>
      <c r="K17" s="114" t="s">
        <v>385</v>
      </c>
    </row>
    <row r="18" ht="52.5" customHeight="1" outlineLevel="1" spans="1:11">
      <c r="A18" s="114" t="s">
        <v>332</v>
      </c>
      <c r="B18" s="115"/>
      <c r="C18" s="114" t="s">
        <v>382</v>
      </c>
      <c r="D18" s="114" t="s">
        <v>373</v>
      </c>
      <c r="E18" s="114" t="s">
        <v>374</v>
      </c>
      <c r="F18" s="114" t="s">
        <v>390</v>
      </c>
      <c r="G18" s="114" t="s">
        <v>388</v>
      </c>
      <c r="H18" s="112" t="s">
        <v>389</v>
      </c>
      <c r="I18" s="112" t="s">
        <v>371</v>
      </c>
      <c r="J18" s="114" t="s">
        <v>372</v>
      </c>
      <c r="K18" s="114" t="s">
        <v>385</v>
      </c>
    </row>
    <row r="19" ht="52.5" customHeight="1" outlineLevel="1" spans="1:11">
      <c r="A19" s="114" t="s">
        <v>334</v>
      </c>
      <c r="B19" s="115" t="s">
        <v>335</v>
      </c>
      <c r="C19" s="114" t="s">
        <v>391</v>
      </c>
      <c r="D19" s="114" t="s">
        <v>358</v>
      </c>
      <c r="E19" s="114" t="s">
        <v>359</v>
      </c>
      <c r="F19" s="114" t="s">
        <v>392</v>
      </c>
      <c r="G19" s="114" t="s">
        <v>361</v>
      </c>
      <c r="H19" s="112" t="s">
        <v>393</v>
      </c>
      <c r="I19" s="112" t="s">
        <v>394</v>
      </c>
      <c r="J19" s="114" t="s">
        <v>364</v>
      </c>
      <c r="K19" s="114" t="s">
        <v>395</v>
      </c>
    </row>
    <row r="20" ht="52.5" customHeight="1" outlineLevel="1" spans="1:11">
      <c r="A20" s="114" t="s">
        <v>334</v>
      </c>
      <c r="B20" s="115"/>
      <c r="C20" s="114" t="s">
        <v>391</v>
      </c>
      <c r="D20" s="114" t="s">
        <v>358</v>
      </c>
      <c r="E20" s="114" t="s">
        <v>396</v>
      </c>
      <c r="F20" s="114" t="s">
        <v>397</v>
      </c>
      <c r="G20" s="114" t="s">
        <v>388</v>
      </c>
      <c r="H20" s="112" t="s">
        <v>398</v>
      </c>
      <c r="I20" s="112" t="s">
        <v>371</v>
      </c>
      <c r="J20" s="114" t="s">
        <v>364</v>
      </c>
      <c r="K20" s="114" t="s">
        <v>395</v>
      </c>
    </row>
    <row r="21" ht="52.5" customHeight="1" outlineLevel="1" spans="1:11">
      <c r="A21" s="114" t="s">
        <v>334</v>
      </c>
      <c r="B21" s="115"/>
      <c r="C21" s="114" t="s">
        <v>391</v>
      </c>
      <c r="D21" s="114" t="s">
        <v>358</v>
      </c>
      <c r="E21" s="114" t="s">
        <v>365</v>
      </c>
      <c r="F21" s="114" t="s">
        <v>399</v>
      </c>
      <c r="G21" s="114" t="s">
        <v>388</v>
      </c>
      <c r="H21" s="112" t="s">
        <v>398</v>
      </c>
      <c r="I21" s="112" t="s">
        <v>371</v>
      </c>
      <c r="J21" s="114" t="s">
        <v>364</v>
      </c>
      <c r="K21" s="114" t="s">
        <v>395</v>
      </c>
    </row>
    <row r="22" ht="52.5" customHeight="1" outlineLevel="1" spans="1:11">
      <c r="A22" s="114" t="s">
        <v>334</v>
      </c>
      <c r="B22" s="115"/>
      <c r="C22" s="114" t="s">
        <v>391</v>
      </c>
      <c r="D22" s="114" t="s">
        <v>358</v>
      </c>
      <c r="E22" s="114" t="s">
        <v>400</v>
      </c>
      <c r="F22" s="114" t="s">
        <v>401</v>
      </c>
      <c r="G22" s="114" t="s">
        <v>388</v>
      </c>
      <c r="H22" s="112" t="s">
        <v>402</v>
      </c>
      <c r="I22" s="112" t="s">
        <v>371</v>
      </c>
      <c r="J22" s="114" t="s">
        <v>364</v>
      </c>
      <c r="K22" s="114" t="s">
        <v>395</v>
      </c>
    </row>
    <row r="23" ht="52.5" customHeight="1" outlineLevel="1" spans="1:11">
      <c r="A23" s="114" t="s">
        <v>334</v>
      </c>
      <c r="B23" s="115"/>
      <c r="C23" s="114" t="s">
        <v>391</v>
      </c>
      <c r="D23" s="114" t="s">
        <v>358</v>
      </c>
      <c r="E23" s="114" t="s">
        <v>400</v>
      </c>
      <c r="F23" s="114" t="s">
        <v>403</v>
      </c>
      <c r="G23" s="114" t="s">
        <v>388</v>
      </c>
      <c r="H23" s="112" t="s">
        <v>402</v>
      </c>
      <c r="I23" s="112" t="s">
        <v>371</v>
      </c>
      <c r="J23" s="114" t="s">
        <v>364</v>
      </c>
      <c r="K23" s="114" t="s">
        <v>395</v>
      </c>
    </row>
    <row r="24" ht="52.5" customHeight="1" outlineLevel="1" spans="1:11">
      <c r="A24" s="114" t="s">
        <v>334</v>
      </c>
      <c r="B24" s="115"/>
      <c r="C24" s="114" t="s">
        <v>391</v>
      </c>
      <c r="D24" s="114" t="s">
        <v>358</v>
      </c>
      <c r="E24" s="114" t="s">
        <v>400</v>
      </c>
      <c r="F24" s="114" t="s">
        <v>404</v>
      </c>
      <c r="G24" s="114" t="s">
        <v>388</v>
      </c>
      <c r="H24" s="112" t="s">
        <v>402</v>
      </c>
      <c r="I24" s="112" t="s">
        <v>371</v>
      </c>
      <c r="J24" s="114" t="s">
        <v>364</v>
      </c>
      <c r="K24" s="114" t="s">
        <v>395</v>
      </c>
    </row>
    <row r="25" ht="52.5" customHeight="1" outlineLevel="1" spans="1:11">
      <c r="A25" s="114" t="s">
        <v>334</v>
      </c>
      <c r="B25" s="115"/>
      <c r="C25" s="114" t="s">
        <v>391</v>
      </c>
      <c r="D25" s="114" t="s">
        <v>368</v>
      </c>
      <c r="E25" s="114" t="s">
        <v>380</v>
      </c>
      <c r="F25" s="114" t="s">
        <v>405</v>
      </c>
      <c r="G25" s="114" t="s">
        <v>388</v>
      </c>
      <c r="H25" s="112" t="s">
        <v>389</v>
      </c>
      <c r="I25" s="112" t="s">
        <v>371</v>
      </c>
      <c r="J25" s="114" t="s">
        <v>364</v>
      </c>
      <c r="K25" s="114" t="s">
        <v>395</v>
      </c>
    </row>
    <row r="26" ht="52.5" customHeight="1" outlineLevel="1" spans="1:11">
      <c r="A26" s="114" t="s">
        <v>334</v>
      </c>
      <c r="B26" s="115"/>
      <c r="C26" s="114" t="s">
        <v>391</v>
      </c>
      <c r="D26" s="114" t="s">
        <v>368</v>
      </c>
      <c r="E26" s="114" t="s">
        <v>380</v>
      </c>
      <c r="F26" s="114" t="s">
        <v>406</v>
      </c>
      <c r="G26" s="114" t="s">
        <v>388</v>
      </c>
      <c r="H26" s="112" t="s">
        <v>389</v>
      </c>
      <c r="I26" s="112" t="s">
        <v>371</v>
      </c>
      <c r="J26" s="114" t="s">
        <v>364</v>
      </c>
      <c r="K26" s="114" t="s">
        <v>395</v>
      </c>
    </row>
    <row r="27" ht="52.5" customHeight="1" outlineLevel="1" spans="1:11">
      <c r="A27" s="114" t="s">
        <v>334</v>
      </c>
      <c r="B27" s="115"/>
      <c r="C27" s="114" t="s">
        <v>391</v>
      </c>
      <c r="D27" s="114" t="s">
        <v>368</v>
      </c>
      <c r="E27" s="114" t="s">
        <v>407</v>
      </c>
      <c r="F27" s="114" t="s">
        <v>408</v>
      </c>
      <c r="G27" s="114" t="s">
        <v>388</v>
      </c>
      <c r="H27" s="112" t="s">
        <v>389</v>
      </c>
      <c r="I27" s="112" t="s">
        <v>371</v>
      </c>
      <c r="J27" s="114" t="s">
        <v>364</v>
      </c>
      <c r="K27" s="114" t="s">
        <v>395</v>
      </c>
    </row>
    <row r="28" ht="52.5" customHeight="1" outlineLevel="1" spans="1:11">
      <c r="A28" s="114" t="s">
        <v>334</v>
      </c>
      <c r="B28" s="115"/>
      <c r="C28" s="114" t="s">
        <v>391</v>
      </c>
      <c r="D28" s="114" t="s">
        <v>368</v>
      </c>
      <c r="E28" s="114" t="s">
        <v>407</v>
      </c>
      <c r="F28" s="114" t="s">
        <v>409</v>
      </c>
      <c r="G28" s="114" t="s">
        <v>388</v>
      </c>
      <c r="H28" s="112" t="s">
        <v>362</v>
      </c>
      <c r="I28" s="112" t="s">
        <v>371</v>
      </c>
      <c r="J28" s="114" t="s">
        <v>364</v>
      </c>
      <c r="K28" s="114" t="s">
        <v>395</v>
      </c>
    </row>
    <row r="29" ht="52.5" customHeight="1" outlineLevel="1" spans="1:11">
      <c r="A29" s="114" t="s">
        <v>334</v>
      </c>
      <c r="B29" s="115"/>
      <c r="C29" s="114" t="s">
        <v>391</v>
      </c>
      <c r="D29" s="114" t="s">
        <v>368</v>
      </c>
      <c r="E29" s="114" t="s">
        <v>410</v>
      </c>
      <c r="F29" s="114" t="s">
        <v>411</v>
      </c>
      <c r="G29" s="114" t="s">
        <v>388</v>
      </c>
      <c r="H29" s="112" t="s">
        <v>362</v>
      </c>
      <c r="I29" s="112" t="s">
        <v>371</v>
      </c>
      <c r="J29" s="114" t="s">
        <v>364</v>
      </c>
      <c r="K29" s="114" t="s">
        <v>395</v>
      </c>
    </row>
    <row r="30" ht="52.5" customHeight="1" outlineLevel="1" spans="1:11">
      <c r="A30" s="114" t="s">
        <v>334</v>
      </c>
      <c r="B30" s="115"/>
      <c r="C30" s="114" t="s">
        <v>391</v>
      </c>
      <c r="D30" s="114" t="s">
        <v>368</v>
      </c>
      <c r="E30" s="114" t="s">
        <v>410</v>
      </c>
      <c r="F30" s="114" t="s">
        <v>412</v>
      </c>
      <c r="G30" s="114" t="s">
        <v>388</v>
      </c>
      <c r="H30" s="112" t="s">
        <v>413</v>
      </c>
      <c r="I30" s="112" t="s">
        <v>371</v>
      </c>
      <c r="J30" s="114" t="s">
        <v>364</v>
      </c>
      <c r="K30" s="114" t="s">
        <v>395</v>
      </c>
    </row>
    <row r="31" ht="52.5" customHeight="1" outlineLevel="1" spans="1:11">
      <c r="A31" s="114" t="s">
        <v>334</v>
      </c>
      <c r="B31" s="115"/>
      <c r="C31" s="114" t="s">
        <v>391</v>
      </c>
      <c r="D31" s="114" t="s">
        <v>368</v>
      </c>
      <c r="E31" s="114" t="s">
        <v>369</v>
      </c>
      <c r="F31" s="114" t="s">
        <v>387</v>
      </c>
      <c r="G31" s="114" t="s">
        <v>388</v>
      </c>
      <c r="H31" s="112" t="s">
        <v>389</v>
      </c>
      <c r="I31" s="112" t="s">
        <v>371</v>
      </c>
      <c r="J31" s="114" t="s">
        <v>364</v>
      </c>
      <c r="K31" s="114" t="s">
        <v>395</v>
      </c>
    </row>
    <row r="32" ht="52.5" customHeight="1" outlineLevel="1" spans="1:11">
      <c r="A32" s="114" t="s">
        <v>334</v>
      </c>
      <c r="B32" s="115"/>
      <c r="C32" s="114" t="s">
        <v>391</v>
      </c>
      <c r="D32" s="114" t="s">
        <v>373</v>
      </c>
      <c r="E32" s="114" t="s">
        <v>374</v>
      </c>
      <c r="F32" s="114" t="s">
        <v>414</v>
      </c>
      <c r="G32" s="114" t="s">
        <v>388</v>
      </c>
      <c r="H32" s="112" t="s">
        <v>362</v>
      </c>
      <c r="I32" s="112" t="s">
        <v>371</v>
      </c>
      <c r="J32" s="114" t="s">
        <v>364</v>
      </c>
      <c r="K32" s="114" t="s">
        <v>395</v>
      </c>
    </row>
    <row r="33" ht="52.5" customHeight="1" outlineLevel="1" spans="1:11">
      <c r="A33" s="114" t="s">
        <v>334</v>
      </c>
      <c r="B33" s="115"/>
      <c r="C33" s="114" t="s">
        <v>391</v>
      </c>
      <c r="D33" s="114" t="s">
        <v>373</v>
      </c>
      <c r="E33" s="114" t="s">
        <v>374</v>
      </c>
      <c r="F33" s="114" t="s">
        <v>415</v>
      </c>
      <c r="G33" s="114" t="s">
        <v>388</v>
      </c>
      <c r="H33" s="112" t="s">
        <v>362</v>
      </c>
      <c r="I33" s="112" t="s">
        <v>371</v>
      </c>
      <c r="J33" s="114" t="s">
        <v>364</v>
      </c>
      <c r="K33" s="114" t="s">
        <v>395</v>
      </c>
    </row>
    <row r="34" ht="52.5" customHeight="1" outlineLevel="1" spans="1:11">
      <c r="A34" s="114" t="s">
        <v>323</v>
      </c>
      <c r="B34" s="115" t="s">
        <v>324</v>
      </c>
      <c r="C34" s="114" t="s">
        <v>416</v>
      </c>
      <c r="D34" s="114" t="s">
        <v>358</v>
      </c>
      <c r="E34" s="114" t="s">
        <v>359</v>
      </c>
      <c r="F34" s="114" t="s">
        <v>417</v>
      </c>
      <c r="G34" s="114" t="s">
        <v>361</v>
      </c>
      <c r="H34" s="112" t="s">
        <v>418</v>
      </c>
      <c r="I34" s="112" t="s">
        <v>379</v>
      </c>
      <c r="J34" s="114" t="s">
        <v>364</v>
      </c>
      <c r="K34" s="114" t="s">
        <v>323</v>
      </c>
    </row>
    <row r="35" ht="52.5" customHeight="1" outlineLevel="1" spans="1:11">
      <c r="A35" s="114" t="s">
        <v>323</v>
      </c>
      <c r="B35" s="115"/>
      <c r="C35" s="114" t="s">
        <v>416</v>
      </c>
      <c r="D35" s="114" t="s">
        <v>358</v>
      </c>
      <c r="E35" s="114" t="s">
        <v>365</v>
      </c>
      <c r="F35" s="114" t="s">
        <v>366</v>
      </c>
      <c r="G35" s="114" t="s">
        <v>361</v>
      </c>
      <c r="H35" s="112" t="s">
        <v>418</v>
      </c>
      <c r="I35" s="112" t="s">
        <v>367</v>
      </c>
      <c r="J35" s="114" t="s">
        <v>364</v>
      </c>
      <c r="K35" s="114" t="s">
        <v>323</v>
      </c>
    </row>
    <row r="36" ht="52.5" customHeight="1" outlineLevel="1" spans="1:11">
      <c r="A36" s="114" t="s">
        <v>323</v>
      </c>
      <c r="B36" s="115"/>
      <c r="C36" s="114" t="s">
        <v>416</v>
      </c>
      <c r="D36" s="114" t="s">
        <v>368</v>
      </c>
      <c r="E36" s="114" t="s">
        <v>380</v>
      </c>
      <c r="F36" s="114" t="s">
        <v>419</v>
      </c>
      <c r="G36" s="114" t="s">
        <v>388</v>
      </c>
      <c r="H36" s="112" t="s">
        <v>362</v>
      </c>
      <c r="I36" s="112" t="s">
        <v>371</v>
      </c>
      <c r="J36" s="114" t="s">
        <v>372</v>
      </c>
      <c r="K36" s="114" t="s">
        <v>323</v>
      </c>
    </row>
    <row r="37" ht="52.5" customHeight="1" outlineLevel="1" spans="1:11">
      <c r="A37" s="114" t="s">
        <v>323</v>
      </c>
      <c r="B37" s="115"/>
      <c r="C37" s="114" t="s">
        <v>416</v>
      </c>
      <c r="D37" s="114" t="s">
        <v>373</v>
      </c>
      <c r="E37" s="114" t="s">
        <v>374</v>
      </c>
      <c r="F37" s="114" t="s">
        <v>375</v>
      </c>
      <c r="G37" s="114" t="s">
        <v>388</v>
      </c>
      <c r="H37" s="112" t="s">
        <v>398</v>
      </c>
      <c r="I37" s="112" t="s">
        <v>371</v>
      </c>
      <c r="J37" s="114" t="s">
        <v>372</v>
      </c>
      <c r="K37" s="114" t="s">
        <v>323</v>
      </c>
    </row>
    <row r="38" ht="52.5" customHeight="1" outlineLevel="1" spans="1:11">
      <c r="A38" s="114" t="s">
        <v>330</v>
      </c>
      <c r="B38" s="115" t="s">
        <v>331</v>
      </c>
      <c r="C38" s="114" t="s">
        <v>420</v>
      </c>
      <c r="D38" s="114" t="s">
        <v>358</v>
      </c>
      <c r="E38" s="114" t="s">
        <v>359</v>
      </c>
      <c r="F38" s="114" t="s">
        <v>421</v>
      </c>
      <c r="G38" s="114" t="s">
        <v>361</v>
      </c>
      <c r="H38" s="112" t="s">
        <v>422</v>
      </c>
      <c r="I38" s="112" t="s">
        <v>394</v>
      </c>
      <c r="J38" s="114" t="s">
        <v>364</v>
      </c>
      <c r="K38" s="114" t="s">
        <v>423</v>
      </c>
    </row>
    <row r="39" ht="52.5" customHeight="1" outlineLevel="1" spans="1:11">
      <c r="A39" s="114" t="s">
        <v>330</v>
      </c>
      <c r="B39" s="115"/>
      <c r="C39" s="114" t="s">
        <v>420</v>
      </c>
      <c r="D39" s="114" t="s">
        <v>358</v>
      </c>
      <c r="E39" s="114" t="s">
        <v>359</v>
      </c>
      <c r="F39" s="114" t="s">
        <v>424</v>
      </c>
      <c r="G39" s="114" t="s">
        <v>361</v>
      </c>
      <c r="H39" s="112" t="s">
        <v>422</v>
      </c>
      <c r="I39" s="112" t="s">
        <v>394</v>
      </c>
      <c r="J39" s="114" t="s">
        <v>364</v>
      </c>
      <c r="K39" s="114" t="s">
        <v>423</v>
      </c>
    </row>
    <row r="40" ht="52.5" customHeight="1" outlineLevel="1" spans="1:11">
      <c r="A40" s="114" t="s">
        <v>330</v>
      </c>
      <c r="B40" s="115"/>
      <c r="C40" s="114" t="s">
        <v>420</v>
      </c>
      <c r="D40" s="114" t="s">
        <v>358</v>
      </c>
      <c r="E40" s="114" t="s">
        <v>396</v>
      </c>
      <c r="F40" s="114" t="s">
        <v>397</v>
      </c>
      <c r="G40" s="114" t="s">
        <v>388</v>
      </c>
      <c r="H40" s="112" t="s">
        <v>398</v>
      </c>
      <c r="I40" s="112" t="s">
        <v>371</v>
      </c>
      <c r="J40" s="114" t="s">
        <v>364</v>
      </c>
      <c r="K40" s="114" t="s">
        <v>423</v>
      </c>
    </row>
    <row r="41" ht="52.5" customHeight="1" outlineLevel="1" spans="1:11">
      <c r="A41" s="114" t="s">
        <v>330</v>
      </c>
      <c r="B41" s="115"/>
      <c r="C41" s="114" t="s">
        <v>420</v>
      </c>
      <c r="D41" s="114" t="s">
        <v>358</v>
      </c>
      <c r="E41" s="114" t="s">
        <v>365</v>
      </c>
      <c r="F41" s="114" t="s">
        <v>399</v>
      </c>
      <c r="G41" s="114" t="s">
        <v>388</v>
      </c>
      <c r="H41" s="112" t="s">
        <v>398</v>
      </c>
      <c r="I41" s="112" t="s">
        <v>371</v>
      </c>
      <c r="J41" s="114" t="s">
        <v>364</v>
      </c>
      <c r="K41" s="114" t="s">
        <v>423</v>
      </c>
    </row>
    <row r="42" ht="52.5" customHeight="1" outlineLevel="1" spans="1:11">
      <c r="A42" s="114" t="s">
        <v>330</v>
      </c>
      <c r="B42" s="115"/>
      <c r="C42" s="114" t="s">
        <v>420</v>
      </c>
      <c r="D42" s="114" t="s">
        <v>358</v>
      </c>
      <c r="E42" s="114" t="s">
        <v>400</v>
      </c>
      <c r="F42" s="114" t="s">
        <v>401</v>
      </c>
      <c r="G42" s="114" t="s">
        <v>388</v>
      </c>
      <c r="H42" s="112" t="s">
        <v>402</v>
      </c>
      <c r="I42" s="112" t="s">
        <v>371</v>
      </c>
      <c r="J42" s="114" t="s">
        <v>364</v>
      </c>
      <c r="K42" s="114" t="s">
        <v>423</v>
      </c>
    </row>
    <row r="43" ht="52.5" customHeight="1" outlineLevel="1" spans="1:11">
      <c r="A43" s="114" t="s">
        <v>330</v>
      </c>
      <c r="B43" s="115"/>
      <c r="C43" s="114" t="s">
        <v>420</v>
      </c>
      <c r="D43" s="114" t="s">
        <v>358</v>
      </c>
      <c r="E43" s="114" t="s">
        <v>400</v>
      </c>
      <c r="F43" s="114" t="s">
        <v>403</v>
      </c>
      <c r="G43" s="114" t="s">
        <v>388</v>
      </c>
      <c r="H43" s="112" t="s">
        <v>402</v>
      </c>
      <c r="I43" s="112" t="s">
        <v>371</v>
      </c>
      <c r="J43" s="114" t="s">
        <v>364</v>
      </c>
      <c r="K43" s="114" t="s">
        <v>423</v>
      </c>
    </row>
    <row r="44" ht="52.5" customHeight="1" outlineLevel="1" spans="1:11">
      <c r="A44" s="114" t="s">
        <v>330</v>
      </c>
      <c r="B44" s="115"/>
      <c r="C44" s="114" t="s">
        <v>420</v>
      </c>
      <c r="D44" s="114" t="s">
        <v>358</v>
      </c>
      <c r="E44" s="114" t="s">
        <v>400</v>
      </c>
      <c r="F44" s="114" t="s">
        <v>404</v>
      </c>
      <c r="G44" s="114" t="s">
        <v>388</v>
      </c>
      <c r="H44" s="112" t="s">
        <v>402</v>
      </c>
      <c r="I44" s="112" t="s">
        <v>371</v>
      </c>
      <c r="J44" s="114" t="s">
        <v>364</v>
      </c>
      <c r="K44" s="114" t="s">
        <v>423</v>
      </c>
    </row>
    <row r="45" ht="52.5" customHeight="1" outlineLevel="1" spans="1:11">
      <c r="A45" s="114" t="s">
        <v>330</v>
      </c>
      <c r="B45" s="115"/>
      <c r="C45" s="114" t="s">
        <v>420</v>
      </c>
      <c r="D45" s="114" t="s">
        <v>368</v>
      </c>
      <c r="E45" s="114" t="s">
        <v>380</v>
      </c>
      <c r="F45" s="114" t="s">
        <v>405</v>
      </c>
      <c r="G45" s="114" t="s">
        <v>388</v>
      </c>
      <c r="H45" s="112" t="s">
        <v>389</v>
      </c>
      <c r="I45" s="112" t="s">
        <v>371</v>
      </c>
      <c r="J45" s="114" t="s">
        <v>364</v>
      </c>
      <c r="K45" s="114" t="s">
        <v>423</v>
      </c>
    </row>
    <row r="46" ht="52.5" customHeight="1" outlineLevel="1" spans="1:11">
      <c r="A46" s="114" t="s">
        <v>330</v>
      </c>
      <c r="B46" s="115"/>
      <c r="C46" s="114" t="s">
        <v>420</v>
      </c>
      <c r="D46" s="114" t="s">
        <v>368</v>
      </c>
      <c r="E46" s="114" t="s">
        <v>380</v>
      </c>
      <c r="F46" s="114" t="s">
        <v>406</v>
      </c>
      <c r="G46" s="114" t="s">
        <v>388</v>
      </c>
      <c r="H46" s="112" t="s">
        <v>389</v>
      </c>
      <c r="I46" s="112" t="s">
        <v>371</v>
      </c>
      <c r="J46" s="114" t="s">
        <v>364</v>
      </c>
      <c r="K46" s="114" t="s">
        <v>423</v>
      </c>
    </row>
    <row r="47" ht="52.5" customHeight="1" outlineLevel="1" spans="1:11">
      <c r="A47" s="114" t="s">
        <v>330</v>
      </c>
      <c r="B47" s="115"/>
      <c r="C47" s="114" t="s">
        <v>420</v>
      </c>
      <c r="D47" s="114" t="s">
        <v>368</v>
      </c>
      <c r="E47" s="114" t="s">
        <v>407</v>
      </c>
      <c r="F47" s="114" t="s">
        <v>408</v>
      </c>
      <c r="G47" s="114" t="s">
        <v>388</v>
      </c>
      <c r="H47" s="112" t="s">
        <v>389</v>
      </c>
      <c r="I47" s="112" t="s">
        <v>371</v>
      </c>
      <c r="J47" s="114" t="s">
        <v>364</v>
      </c>
      <c r="K47" s="114" t="s">
        <v>423</v>
      </c>
    </row>
    <row r="48" ht="52.5" customHeight="1" outlineLevel="1" spans="1:11">
      <c r="A48" s="114" t="s">
        <v>330</v>
      </c>
      <c r="B48" s="115"/>
      <c r="C48" s="114" t="s">
        <v>420</v>
      </c>
      <c r="D48" s="114" t="s">
        <v>368</v>
      </c>
      <c r="E48" s="114" t="s">
        <v>407</v>
      </c>
      <c r="F48" s="114" t="s">
        <v>409</v>
      </c>
      <c r="G48" s="114" t="s">
        <v>388</v>
      </c>
      <c r="H48" s="112" t="s">
        <v>362</v>
      </c>
      <c r="I48" s="112" t="s">
        <v>371</v>
      </c>
      <c r="J48" s="114" t="s">
        <v>364</v>
      </c>
      <c r="K48" s="114" t="s">
        <v>423</v>
      </c>
    </row>
    <row r="49" ht="52.5" customHeight="1" outlineLevel="1" spans="1:11">
      <c r="A49" s="114" t="s">
        <v>330</v>
      </c>
      <c r="B49" s="115"/>
      <c r="C49" s="114" t="s">
        <v>420</v>
      </c>
      <c r="D49" s="114" t="s">
        <v>368</v>
      </c>
      <c r="E49" s="114" t="s">
        <v>410</v>
      </c>
      <c r="F49" s="114" t="s">
        <v>411</v>
      </c>
      <c r="G49" s="114" t="s">
        <v>388</v>
      </c>
      <c r="H49" s="112" t="s">
        <v>362</v>
      </c>
      <c r="I49" s="112" t="s">
        <v>371</v>
      </c>
      <c r="J49" s="114" t="s">
        <v>364</v>
      </c>
      <c r="K49" s="114" t="s">
        <v>423</v>
      </c>
    </row>
    <row r="50" ht="52.5" customHeight="1" outlineLevel="1" spans="1:11">
      <c r="A50" s="114" t="s">
        <v>330</v>
      </c>
      <c r="B50" s="115"/>
      <c r="C50" s="114" t="s">
        <v>420</v>
      </c>
      <c r="D50" s="114" t="s">
        <v>368</v>
      </c>
      <c r="E50" s="114" t="s">
        <v>410</v>
      </c>
      <c r="F50" s="114" t="s">
        <v>412</v>
      </c>
      <c r="G50" s="114" t="s">
        <v>388</v>
      </c>
      <c r="H50" s="112" t="s">
        <v>413</v>
      </c>
      <c r="I50" s="112" t="s">
        <v>371</v>
      </c>
      <c r="J50" s="114" t="s">
        <v>364</v>
      </c>
      <c r="K50" s="114" t="s">
        <v>423</v>
      </c>
    </row>
    <row r="51" ht="52.5" customHeight="1" outlineLevel="1" spans="1:11">
      <c r="A51" s="114" t="s">
        <v>330</v>
      </c>
      <c r="B51" s="115"/>
      <c r="C51" s="114" t="s">
        <v>420</v>
      </c>
      <c r="D51" s="114" t="s">
        <v>368</v>
      </c>
      <c r="E51" s="114" t="s">
        <v>369</v>
      </c>
      <c r="F51" s="114" t="s">
        <v>387</v>
      </c>
      <c r="G51" s="114" t="s">
        <v>388</v>
      </c>
      <c r="H51" s="112" t="s">
        <v>389</v>
      </c>
      <c r="I51" s="112" t="s">
        <v>371</v>
      </c>
      <c r="J51" s="114" t="s">
        <v>364</v>
      </c>
      <c r="K51" s="114" t="s">
        <v>423</v>
      </c>
    </row>
    <row r="52" ht="52.5" customHeight="1" outlineLevel="1" spans="1:11">
      <c r="A52" s="114" t="s">
        <v>330</v>
      </c>
      <c r="B52" s="115"/>
      <c r="C52" s="114" t="s">
        <v>420</v>
      </c>
      <c r="D52" s="114" t="s">
        <v>373</v>
      </c>
      <c r="E52" s="114" t="s">
        <v>374</v>
      </c>
      <c r="F52" s="114" t="s">
        <v>414</v>
      </c>
      <c r="G52" s="114" t="s">
        <v>388</v>
      </c>
      <c r="H52" s="112" t="s">
        <v>362</v>
      </c>
      <c r="I52" s="112" t="s">
        <v>371</v>
      </c>
      <c r="J52" s="114" t="s">
        <v>364</v>
      </c>
      <c r="K52" s="114" t="s">
        <v>423</v>
      </c>
    </row>
    <row r="53" ht="52.5" customHeight="1" outlineLevel="1" spans="1:11">
      <c r="A53" s="114" t="s">
        <v>330</v>
      </c>
      <c r="B53" s="115"/>
      <c r="C53" s="114" t="s">
        <v>420</v>
      </c>
      <c r="D53" s="114" t="s">
        <v>373</v>
      </c>
      <c r="E53" s="114" t="s">
        <v>374</v>
      </c>
      <c r="F53" s="114" t="s">
        <v>415</v>
      </c>
      <c r="G53" s="114" t="s">
        <v>388</v>
      </c>
      <c r="H53" s="112" t="s">
        <v>362</v>
      </c>
      <c r="I53" s="112" t="s">
        <v>371</v>
      </c>
      <c r="J53" s="114" t="s">
        <v>364</v>
      </c>
      <c r="K53" s="114" t="s">
        <v>423</v>
      </c>
    </row>
    <row r="54" ht="52.5" customHeight="1" outlineLevel="1" spans="1:11">
      <c r="A54" s="114" t="s">
        <v>342</v>
      </c>
      <c r="B54" s="115" t="s">
        <v>343</v>
      </c>
      <c r="C54" s="114" t="s">
        <v>425</v>
      </c>
      <c r="D54" s="114" t="s">
        <v>358</v>
      </c>
      <c r="E54" s="114" t="s">
        <v>359</v>
      </c>
      <c r="F54" s="114" t="s">
        <v>377</v>
      </c>
      <c r="G54" s="114" t="s">
        <v>361</v>
      </c>
      <c r="H54" s="112" t="s">
        <v>88</v>
      </c>
      <c r="I54" s="112" t="s">
        <v>384</v>
      </c>
      <c r="J54" s="114" t="s">
        <v>364</v>
      </c>
      <c r="K54" s="114" t="s">
        <v>377</v>
      </c>
    </row>
    <row r="55" ht="52.5" customHeight="1" outlineLevel="1" spans="1:11">
      <c r="A55" s="114" t="s">
        <v>342</v>
      </c>
      <c r="B55" s="115"/>
      <c r="C55" s="114" t="s">
        <v>425</v>
      </c>
      <c r="D55" s="114" t="s">
        <v>358</v>
      </c>
      <c r="E55" s="114" t="s">
        <v>365</v>
      </c>
      <c r="F55" s="114" t="s">
        <v>366</v>
      </c>
      <c r="G55" s="114" t="s">
        <v>361</v>
      </c>
      <c r="H55" s="112" t="s">
        <v>85</v>
      </c>
      <c r="I55" s="112" t="s">
        <v>367</v>
      </c>
      <c r="J55" s="114" t="s">
        <v>364</v>
      </c>
      <c r="K55" s="114" t="s">
        <v>366</v>
      </c>
    </row>
    <row r="56" ht="52.5" customHeight="1" outlineLevel="1" spans="1:11">
      <c r="A56" s="114" t="s">
        <v>342</v>
      </c>
      <c r="B56" s="115"/>
      <c r="C56" s="114" t="s">
        <v>425</v>
      </c>
      <c r="D56" s="114" t="s">
        <v>368</v>
      </c>
      <c r="E56" s="114" t="s">
        <v>407</v>
      </c>
      <c r="F56" s="114" t="s">
        <v>426</v>
      </c>
      <c r="G56" s="114" t="s">
        <v>361</v>
      </c>
      <c r="H56" s="112" t="s">
        <v>362</v>
      </c>
      <c r="I56" s="112" t="s">
        <v>371</v>
      </c>
      <c r="J56" s="114" t="s">
        <v>372</v>
      </c>
      <c r="K56" s="114" t="s">
        <v>426</v>
      </c>
    </row>
    <row r="57" ht="52.5" customHeight="1" outlineLevel="1" spans="1:11">
      <c r="A57" s="114" t="s">
        <v>342</v>
      </c>
      <c r="B57" s="115"/>
      <c r="C57" s="114" t="s">
        <v>425</v>
      </c>
      <c r="D57" s="114" t="s">
        <v>373</v>
      </c>
      <c r="E57" s="114" t="s">
        <v>374</v>
      </c>
      <c r="F57" s="114" t="s">
        <v>427</v>
      </c>
      <c r="G57" s="114" t="s">
        <v>361</v>
      </c>
      <c r="H57" s="112" t="s">
        <v>362</v>
      </c>
      <c r="I57" s="112" t="s">
        <v>371</v>
      </c>
      <c r="J57" s="114" t="s">
        <v>372</v>
      </c>
      <c r="K57" s="114" t="s">
        <v>427</v>
      </c>
    </row>
    <row r="58" ht="52.5" customHeight="1" outlineLevel="1" spans="1:11">
      <c r="A58" s="114" t="s">
        <v>336</v>
      </c>
      <c r="B58" s="115" t="s">
        <v>337</v>
      </c>
      <c r="C58" s="114" t="s">
        <v>428</v>
      </c>
      <c r="D58" s="114" t="s">
        <v>358</v>
      </c>
      <c r="E58" s="114" t="s">
        <v>359</v>
      </c>
      <c r="F58" s="114" t="s">
        <v>417</v>
      </c>
      <c r="G58" s="114" t="s">
        <v>361</v>
      </c>
      <c r="H58" s="112" t="s">
        <v>418</v>
      </c>
      <c r="I58" s="112" t="s">
        <v>379</v>
      </c>
      <c r="J58" s="114" t="s">
        <v>364</v>
      </c>
      <c r="K58" s="114" t="s">
        <v>429</v>
      </c>
    </row>
    <row r="59" ht="52.5" customHeight="1" outlineLevel="1" spans="1:11">
      <c r="A59" s="114" t="s">
        <v>336</v>
      </c>
      <c r="B59" s="115"/>
      <c r="C59" s="114" t="s">
        <v>428</v>
      </c>
      <c r="D59" s="114" t="s">
        <v>358</v>
      </c>
      <c r="E59" s="114" t="s">
        <v>365</v>
      </c>
      <c r="F59" s="114" t="s">
        <v>366</v>
      </c>
      <c r="G59" s="114" t="s">
        <v>361</v>
      </c>
      <c r="H59" s="112" t="s">
        <v>418</v>
      </c>
      <c r="I59" s="112" t="s">
        <v>367</v>
      </c>
      <c r="J59" s="114" t="s">
        <v>364</v>
      </c>
      <c r="K59" s="114" t="s">
        <v>429</v>
      </c>
    </row>
    <row r="60" ht="52.5" customHeight="1" outlineLevel="1" spans="1:11">
      <c r="A60" s="114" t="s">
        <v>336</v>
      </c>
      <c r="B60" s="115"/>
      <c r="C60" s="114" t="s">
        <v>428</v>
      </c>
      <c r="D60" s="114" t="s">
        <v>368</v>
      </c>
      <c r="E60" s="114" t="s">
        <v>380</v>
      </c>
      <c r="F60" s="114" t="s">
        <v>419</v>
      </c>
      <c r="G60" s="114" t="s">
        <v>388</v>
      </c>
      <c r="H60" s="112" t="s">
        <v>362</v>
      </c>
      <c r="I60" s="112" t="s">
        <v>371</v>
      </c>
      <c r="J60" s="114" t="s">
        <v>372</v>
      </c>
      <c r="K60" s="114" t="s">
        <v>429</v>
      </c>
    </row>
    <row r="61" ht="52.5" customHeight="1" outlineLevel="1" spans="1:11">
      <c r="A61" s="114" t="s">
        <v>336</v>
      </c>
      <c r="B61" s="115"/>
      <c r="C61" s="114" t="s">
        <v>428</v>
      </c>
      <c r="D61" s="114" t="s">
        <v>373</v>
      </c>
      <c r="E61" s="114" t="s">
        <v>374</v>
      </c>
      <c r="F61" s="114" t="s">
        <v>375</v>
      </c>
      <c r="G61" s="114" t="s">
        <v>388</v>
      </c>
      <c r="H61" s="112" t="s">
        <v>362</v>
      </c>
      <c r="I61" s="112" t="s">
        <v>371</v>
      </c>
      <c r="J61" s="114" t="s">
        <v>372</v>
      </c>
      <c r="K61" s="114" t="s">
        <v>429</v>
      </c>
    </row>
    <row r="62" ht="52.5" customHeight="1" outlineLevel="1" spans="1:11">
      <c r="A62" s="114" t="s">
        <v>318</v>
      </c>
      <c r="B62" s="115" t="s">
        <v>319</v>
      </c>
      <c r="C62" s="114" t="s">
        <v>430</v>
      </c>
      <c r="D62" s="114" t="s">
        <v>358</v>
      </c>
      <c r="E62" s="114" t="s">
        <v>359</v>
      </c>
      <c r="F62" s="114" t="s">
        <v>431</v>
      </c>
      <c r="G62" s="114" t="s">
        <v>361</v>
      </c>
      <c r="H62" s="112" t="s">
        <v>94</v>
      </c>
      <c r="I62" s="112" t="s">
        <v>432</v>
      </c>
      <c r="J62" s="114" t="s">
        <v>364</v>
      </c>
      <c r="K62" s="114" t="s">
        <v>430</v>
      </c>
    </row>
    <row r="63" ht="52.5" customHeight="1" outlineLevel="1" spans="1:11">
      <c r="A63" s="114" t="s">
        <v>318</v>
      </c>
      <c r="B63" s="115"/>
      <c r="C63" s="114" t="s">
        <v>430</v>
      </c>
      <c r="D63" s="114" t="s">
        <v>358</v>
      </c>
      <c r="E63" s="114" t="s">
        <v>365</v>
      </c>
      <c r="F63" s="114" t="s">
        <v>366</v>
      </c>
      <c r="G63" s="114" t="s">
        <v>361</v>
      </c>
      <c r="H63" s="112" t="s">
        <v>433</v>
      </c>
      <c r="I63" s="112" t="s">
        <v>367</v>
      </c>
      <c r="J63" s="114" t="s">
        <v>364</v>
      </c>
      <c r="K63" s="114" t="s">
        <v>430</v>
      </c>
    </row>
    <row r="64" ht="52.5" customHeight="1" outlineLevel="1" spans="1:11">
      <c r="A64" s="114" t="s">
        <v>318</v>
      </c>
      <c r="B64" s="115"/>
      <c r="C64" s="114" t="s">
        <v>430</v>
      </c>
      <c r="D64" s="114" t="s">
        <v>368</v>
      </c>
      <c r="E64" s="114" t="s">
        <v>407</v>
      </c>
      <c r="F64" s="114" t="s">
        <v>434</v>
      </c>
      <c r="G64" s="114" t="s">
        <v>388</v>
      </c>
      <c r="H64" s="112" t="s">
        <v>389</v>
      </c>
      <c r="I64" s="112" t="s">
        <v>371</v>
      </c>
      <c r="J64" s="114" t="s">
        <v>372</v>
      </c>
      <c r="K64" s="114" t="s">
        <v>430</v>
      </c>
    </row>
    <row r="65" ht="52.5" customHeight="1" outlineLevel="1" spans="1:11">
      <c r="A65" s="114" t="s">
        <v>318</v>
      </c>
      <c r="B65" s="115"/>
      <c r="C65" s="114" t="s">
        <v>430</v>
      </c>
      <c r="D65" s="114" t="s">
        <v>373</v>
      </c>
      <c r="E65" s="114" t="s">
        <v>374</v>
      </c>
      <c r="F65" s="114" t="s">
        <v>374</v>
      </c>
      <c r="G65" s="114" t="s">
        <v>388</v>
      </c>
      <c r="H65" s="112" t="s">
        <v>389</v>
      </c>
      <c r="I65" s="112" t="s">
        <v>371</v>
      </c>
      <c r="J65" s="114" t="s">
        <v>372</v>
      </c>
      <c r="K65" s="114" t="s">
        <v>430</v>
      </c>
    </row>
    <row r="66" ht="52.5" customHeight="1" outlineLevel="1" spans="1:11">
      <c r="A66" s="114" t="s">
        <v>311</v>
      </c>
      <c r="B66" s="115" t="s">
        <v>313</v>
      </c>
      <c r="C66" s="114" t="s">
        <v>435</v>
      </c>
      <c r="D66" s="114" t="s">
        <v>358</v>
      </c>
      <c r="E66" s="114" t="s">
        <v>359</v>
      </c>
      <c r="F66" s="114" t="s">
        <v>436</v>
      </c>
      <c r="G66" s="114" t="s">
        <v>388</v>
      </c>
      <c r="H66" s="112" t="s">
        <v>437</v>
      </c>
      <c r="I66" s="112" t="s">
        <v>363</v>
      </c>
      <c r="J66" s="114" t="s">
        <v>372</v>
      </c>
      <c r="K66" s="114" t="s">
        <v>438</v>
      </c>
    </row>
    <row r="67" ht="52.5" customHeight="1" outlineLevel="1" spans="1:11">
      <c r="A67" s="114" t="s">
        <v>311</v>
      </c>
      <c r="B67" s="115"/>
      <c r="C67" s="114" t="s">
        <v>435</v>
      </c>
      <c r="D67" s="114" t="s">
        <v>358</v>
      </c>
      <c r="E67" s="114" t="s">
        <v>359</v>
      </c>
      <c r="F67" s="114" t="s">
        <v>439</v>
      </c>
      <c r="G67" s="114" t="s">
        <v>388</v>
      </c>
      <c r="H67" s="112" t="s">
        <v>418</v>
      </c>
      <c r="I67" s="112" t="s">
        <v>440</v>
      </c>
      <c r="J67" s="114" t="s">
        <v>372</v>
      </c>
      <c r="K67" s="114" t="s">
        <v>438</v>
      </c>
    </row>
    <row r="68" ht="52.5" customHeight="1" outlineLevel="1" spans="1:11">
      <c r="A68" s="114" t="s">
        <v>311</v>
      </c>
      <c r="B68" s="115"/>
      <c r="C68" s="114" t="s">
        <v>435</v>
      </c>
      <c r="D68" s="114" t="s">
        <v>358</v>
      </c>
      <c r="E68" s="114" t="s">
        <v>365</v>
      </c>
      <c r="F68" s="114" t="s">
        <v>366</v>
      </c>
      <c r="G68" s="114" t="s">
        <v>361</v>
      </c>
      <c r="H68" s="112" t="s">
        <v>418</v>
      </c>
      <c r="I68" s="112" t="s">
        <v>367</v>
      </c>
      <c r="J68" s="114" t="s">
        <v>364</v>
      </c>
      <c r="K68" s="114" t="s">
        <v>438</v>
      </c>
    </row>
    <row r="69" ht="52.5" customHeight="1" outlineLevel="1" spans="1:11">
      <c r="A69" s="114" t="s">
        <v>311</v>
      </c>
      <c r="B69" s="115"/>
      <c r="C69" s="114" t="s">
        <v>435</v>
      </c>
      <c r="D69" s="114" t="s">
        <v>368</v>
      </c>
      <c r="E69" s="114" t="s">
        <v>380</v>
      </c>
      <c r="F69" s="114" t="s">
        <v>441</v>
      </c>
      <c r="G69" s="114" t="s">
        <v>388</v>
      </c>
      <c r="H69" s="112" t="s">
        <v>442</v>
      </c>
      <c r="I69" s="112" t="s">
        <v>443</v>
      </c>
      <c r="J69" s="114" t="s">
        <v>372</v>
      </c>
      <c r="K69" s="114" t="s">
        <v>438</v>
      </c>
    </row>
    <row r="70" ht="52.5" customHeight="1" outlineLevel="1" spans="1:11">
      <c r="A70" s="114" t="s">
        <v>311</v>
      </c>
      <c r="B70" s="115"/>
      <c r="C70" s="114" t="s">
        <v>435</v>
      </c>
      <c r="D70" s="114" t="s">
        <v>373</v>
      </c>
      <c r="E70" s="114" t="s">
        <v>374</v>
      </c>
      <c r="F70" s="114" t="s">
        <v>444</v>
      </c>
      <c r="G70" s="114" t="s">
        <v>388</v>
      </c>
      <c r="H70" s="112" t="s">
        <v>362</v>
      </c>
      <c r="I70" s="112" t="s">
        <v>371</v>
      </c>
      <c r="J70" s="114" t="s">
        <v>372</v>
      </c>
      <c r="K70" s="114" t="s">
        <v>438</v>
      </c>
    </row>
    <row r="71" ht="52.5" customHeight="1" outlineLevel="1" spans="1:11">
      <c r="A71" s="114" t="s">
        <v>316</v>
      </c>
      <c r="B71" s="115" t="s">
        <v>317</v>
      </c>
      <c r="C71" s="114" t="s">
        <v>445</v>
      </c>
      <c r="D71" s="114" t="s">
        <v>358</v>
      </c>
      <c r="E71" s="114" t="s">
        <v>359</v>
      </c>
      <c r="F71" s="114" t="s">
        <v>446</v>
      </c>
      <c r="G71" s="114" t="s">
        <v>361</v>
      </c>
      <c r="H71" s="112" t="s">
        <v>99</v>
      </c>
      <c r="I71" s="112" t="s">
        <v>384</v>
      </c>
      <c r="J71" s="114" t="s">
        <v>364</v>
      </c>
      <c r="K71" s="114" t="s">
        <v>447</v>
      </c>
    </row>
    <row r="72" ht="52.5" customHeight="1" outlineLevel="1" spans="1:11">
      <c r="A72" s="114" t="s">
        <v>316</v>
      </c>
      <c r="B72" s="115"/>
      <c r="C72" s="114" t="s">
        <v>445</v>
      </c>
      <c r="D72" s="114" t="s">
        <v>358</v>
      </c>
      <c r="E72" s="114" t="s">
        <v>365</v>
      </c>
      <c r="F72" s="114" t="s">
        <v>366</v>
      </c>
      <c r="G72" s="114" t="s">
        <v>361</v>
      </c>
      <c r="H72" s="112" t="s">
        <v>433</v>
      </c>
      <c r="I72" s="112" t="s">
        <v>367</v>
      </c>
      <c r="J72" s="114" t="s">
        <v>364</v>
      </c>
      <c r="K72" s="114" t="s">
        <v>447</v>
      </c>
    </row>
    <row r="73" ht="52.5" customHeight="1" outlineLevel="1" spans="1:11">
      <c r="A73" s="114" t="s">
        <v>316</v>
      </c>
      <c r="B73" s="115"/>
      <c r="C73" s="114" t="s">
        <v>445</v>
      </c>
      <c r="D73" s="114" t="s">
        <v>368</v>
      </c>
      <c r="E73" s="114" t="s">
        <v>369</v>
      </c>
      <c r="F73" s="114" t="s">
        <v>387</v>
      </c>
      <c r="G73" s="114" t="s">
        <v>388</v>
      </c>
      <c r="H73" s="112" t="s">
        <v>389</v>
      </c>
      <c r="I73" s="112" t="s">
        <v>371</v>
      </c>
      <c r="J73" s="114" t="s">
        <v>372</v>
      </c>
      <c r="K73" s="114" t="s">
        <v>447</v>
      </c>
    </row>
    <row r="74" ht="52.5" customHeight="1" outlineLevel="1" spans="1:11">
      <c r="A74" s="114" t="s">
        <v>316</v>
      </c>
      <c r="B74" s="115"/>
      <c r="C74" s="114" t="s">
        <v>445</v>
      </c>
      <c r="D74" s="114" t="s">
        <v>373</v>
      </c>
      <c r="E74" s="114" t="s">
        <v>374</v>
      </c>
      <c r="F74" s="114" t="s">
        <v>448</v>
      </c>
      <c r="G74" s="114" t="s">
        <v>388</v>
      </c>
      <c r="H74" s="112" t="s">
        <v>362</v>
      </c>
      <c r="I74" s="112" t="s">
        <v>371</v>
      </c>
      <c r="J74" s="114" t="s">
        <v>372</v>
      </c>
      <c r="K74" s="114" t="s">
        <v>447</v>
      </c>
    </row>
    <row r="75" ht="52.5" customHeight="1" outlineLevel="1" spans="1:11">
      <c r="A75" s="114" t="s">
        <v>320</v>
      </c>
      <c r="B75" s="115" t="s">
        <v>322</v>
      </c>
      <c r="C75" s="114" t="s">
        <v>449</v>
      </c>
      <c r="D75" s="114" t="s">
        <v>358</v>
      </c>
      <c r="E75" s="114" t="s">
        <v>359</v>
      </c>
      <c r="F75" s="114" t="s">
        <v>450</v>
      </c>
      <c r="G75" s="114" t="s">
        <v>361</v>
      </c>
      <c r="H75" s="112" t="s">
        <v>451</v>
      </c>
      <c r="I75" s="112" t="s">
        <v>384</v>
      </c>
      <c r="J75" s="114" t="s">
        <v>364</v>
      </c>
      <c r="K75" s="114" t="s">
        <v>449</v>
      </c>
    </row>
    <row r="76" ht="52.5" customHeight="1" outlineLevel="1" spans="1:11">
      <c r="A76" s="114" t="s">
        <v>320</v>
      </c>
      <c r="B76" s="115"/>
      <c r="C76" s="114" t="s">
        <v>449</v>
      </c>
      <c r="D76" s="114" t="s">
        <v>358</v>
      </c>
      <c r="E76" s="114" t="s">
        <v>365</v>
      </c>
      <c r="F76" s="114" t="s">
        <v>366</v>
      </c>
      <c r="G76" s="114" t="s">
        <v>361</v>
      </c>
      <c r="H76" s="112" t="s">
        <v>85</v>
      </c>
      <c r="I76" s="112" t="s">
        <v>367</v>
      </c>
      <c r="J76" s="114" t="s">
        <v>364</v>
      </c>
      <c r="K76" s="114" t="s">
        <v>449</v>
      </c>
    </row>
    <row r="77" ht="52.5" customHeight="1" outlineLevel="1" spans="1:11">
      <c r="A77" s="114" t="s">
        <v>320</v>
      </c>
      <c r="B77" s="115"/>
      <c r="C77" s="114" t="s">
        <v>449</v>
      </c>
      <c r="D77" s="114" t="s">
        <v>368</v>
      </c>
      <c r="E77" s="114" t="s">
        <v>369</v>
      </c>
      <c r="F77" s="114" t="s">
        <v>452</v>
      </c>
      <c r="G77" s="114" t="s">
        <v>361</v>
      </c>
      <c r="H77" s="112" t="s">
        <v>389</v>
      </c>
      <c r="I77" s="112" t="s">
        <v>371</v>
      </c>
      <c r="J77" s="114" t="s">
        <v>372</v>
      </c>
      <c r="K77" s="114" t="s">
        <v>449</v>
      </c>
    </row>
    <row r="78" ht="52.5" customHeight="1" outlineLevel="1" spans="1:11">
      <c r="A78" s="114" t="s">
        <v>320</v>
      </c>
      <c r="B78" s="115"/>
      <c r="C78" s="114" t="s">
        <v>449</v>
      </c>
      <c r="D78" s="114" t="s">
        <v>373</v>
      </c>
      <c r="E78" s="114" t="s">
        <v>374</v>
      </c>
      <c r="F78" s="114" t="s">
        <v>453</v>
      </c>
      <c r="G78" s="114" t="s">
        <v>361</v>
      </c>
      <c r="H78" s="112" t="s">
        <v>389</v>
      </c>
      <c r="I78" s="112" t="s">
        <v>371</v>
      </c>
      <c r="J78" s="114" t="s">
        <v>372</v>
      </c>
      <c r="K78" s="114" t="s">
        <v>449</v>
      </c>
    </row>
    <row r="79" ht="52.5" customHeight="1" outlineLevel="1" spans="1:11">
      <c r="A79" s="114" t="s">
        <v>327</v>
      </c>
      <c r="B79" s="115" t="s">
        <v>329</v>
      </c>
      <c r="C79" s="114" t="s">
        <v>454</v>
      </c>
      <c r="D79" s="114" t="s">
        <v>358</v>
      </c>
      <c r="E79" s="114" t="s">
        <v>359</v>
      </c>
      <c r="F79" s="114" t="s">
        <v>455</v>
      </c>
      <c r="G79" s="114" t="s">
        <v>361</v>
      </c>
      <c r="H79" s="112" t="s">
        <v>456</v>
      </c>
      <c r="I79" s="112" t="s">
        <v>457</v>
      </c>
      <c r="J79" s="114" t="s">
        <v>364</v>
      </c>
      <c r="K79" s="114" t="s">
        <v>454</v>
      </c>
    </row>
    <row r="80" ht="52.5" customHeight="1" outlineLevel="1" spans="1:11">
      <c r="A80" s="114" t="s">
        <v>327</v>
      </c>
      <c r="B80" s="115"/>
      <c r="C80" s="114" t="s">
        <v>454</v>
      </c>
      <c r="D80" s="114" t="s">
        <v>358</v>
      </c>
      <c r="E80" s="114" t="s">
        <v>365</v>
      </c>
      <c r="F80" s="114" t="s">
        <v>366</v>
      </c>
      <c r="G80" s="114" t="s">
        <v>361</v>
      </c>
      <c r="H80" s="112" t="s">
        <v>85</v>
      </c>
      <c r="I80" s="112" t="s">
        <v>367</v>
      </c>
      <c r="J80" s="114" t="s">
        <v>364</v>
      </c>
      <c r="K80" s="114" t="s">
        <v>454</v>
      </c>
    </row>
    <row r="81" ht="52.5" customHeight="1" outlineLevel="1" spans="1:11">
      <c r="A81" s="114" t="s">
        <v>327</v>
      </c>
      <c r="B81" s="115"/>
      <c r="C81" s="114" t="s">
        <v>454</v>
      </c>
      <c r="D81" s="114" t="s">
        <v>368</v>
      </c>
      <c r="E81" s="114" t="s">
        <v>369</v>
      </c>
      <c r="F81" s="114" t="s">
        <v>458</v>
      </c>
      <c r="G81" s="114" t="s">
        <v>361</v>
      </c>
      <c r="H81" s="112" t="s">
        <v>389</v>
      </c>
      <c r="I81" s="112" t="s">
        <v>371</v>
      </c>
      <c r="J81" s="114" t="s">
        <v>372</v>
      </c>
      <c r="K81" s="114" t="s">
        <v>454</v>
      </c>
    </row>
    <row r="82" ht="52.5" customHeight="1" outlineLevel="1" spans="1:11">
      <c r="A82" s="114" t="s">
        <v>327</v>
      </c>
      <c r="B82" s="115"/>
      <c r="C82" s="114" t="s">
        <v>454</v>
      </c>
      <c r="D82" s="114" t="s">
        <v>373</v>
      </c>
      <c r="E82" s="114" t="s">
        <v>374</v>
      </c>
      <c r="F82" s="114" t="s">
        <v>453</v>
      </c>
      <c r="G82" s="114" t="s">
        <v>361</v>
      </c>
      <c r="H82" s="112" t="s">
        <v>389</v>
      </c>
      <c r="I82" s="112" t="s">
        <v>371</v>
      </c>
      <c r="J82" s="114" t="s">
        <v>372</v>
      </c>
      <c r="K82" s="114" t="s">
        <v>454</v>
      </c>
    </row>
  </sheetData>
  <mergeCells count="41">
    <mergeCell ref="A2:K2"/>
    <mergeCell ref="A3:F3"/>
    <mergeCell ref="A7:A10"/>
    <mergeCell ref="A11:A14"/>
    <mergeCell ref="A15:A18"/>
    <mergeCell ref="A19:A33"/>
    <mergeCell ref="A34:A37"/>
    <mergeCell ref="A38:A53"/>
    <mergeCell ref="A54:A57"/>
    <mergeCell ref="A58:A61"/>
    <mergeCell ref="A62:A65"/>
    <mergeCell ref="A66:A70"/>
    <mergeCell ref="A71:A74"/>
    <mergeCell ref="A75:A78"/>
    <mergeCell ref="A79:A82"/>
    <mergeCell ref="B7:B10"/>
    <mergeCell ref="B11:B14"/>
    <mergeCell ref="B15:B18"/>
    <mergeCell ref="B19:B33"/>
    <mergeCell ref="B34:B37"/>
    <mergeCell ref="B38:B53"/>
    <mergeCell ref="B54:B57"/>
    <mergeCell ref="B58:B61"/>
    <mergeCell ref="B62:B65"/>
    <mergeCell ref="B66:B70"/>
    <mergeCell ref="B71:B74"/>
    <mergeCell ref="B75:B78"/>
    <mergeCell ref="B79:B82"/>
    <mergeCell ref="C7:C10"/>
    <mergeCell ref="C11:C14"/>
    <mergeCell ref="C15:C18"/>
    <mergeCell ref="C19:C33"/>
    <mergeCell ref="C34:C37"/>
    <mergeCell ref="C38:C53"/>
    <mergeCell ref="C54:C57"/>
    <mergeCell ref="C58:C61"/>
    <mergeCell ref="C62:C65"/>
    <mergeCell ref="C66:C70"/>
    <mergeCell ref="C71:C74"/>
    <mergeCell ref="C75:C78"/>
    <mergeCell ref="C79:C8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雷一</cp:lastModifiedBy>
  <dcterms:created xsi:type="dcterms:W3CDTF">2025-03-14T01:59:00Z</dcterms:created>
  <dcterms:modified xsi:type="dcterms:W3CDTF">2025-08-11T02:30:36Z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57EE71246EB24C97BEFC897A96A4ACB1_12</vt:lpwstr>
  </property>
  <property fmtid="{D5CDD505-2E9C-101B-9397-08002B2CF9AE}" pid="3" name="KSOProductBuildVer">
    <vt:lpwstr>2052-12.1.0.15336</vt:lpwstr>
  </property>
</Properties>
</file>