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20" windowHeight="10245" firstSheet="6" activeTab="7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7" hidden="1">'部门项目支出预算表05-1'!$A$7:$W$25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<sst xmlns="http://schemas.openxmlformats.org/spreadsheetml/2006/main" count="968" uniqueCount="404">
  <si>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</si>
  <si>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</si>
  <si>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</si>
  <si>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</si>
  <si>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</si>
  <si>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</si>
  <si>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</si>
  <si>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</si>
  <si>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</si>
  <si>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</si>
  <si>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</si>
  <si>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</si>
  <si>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</si>
  <si>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</si>
  <si>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</si>
  <si>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</si>
  <si>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</si>
  <si>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</si>
  <si>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</si>
  <si>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</si>
  <si>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</si>
  <si>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</si>
  <si>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</si>
  <si>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</si>
  <si>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</si>
  <si>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</si>
  <si>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</si>
  <si>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</si>
  <si>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</si>
  <si>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</si>
  <si>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</si>
  <si>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</si>
  <si>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</si>
  <si>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</si>
  <si>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</si>
  <si>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</si>
  <si>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</si>
  <si>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</si>
  <si>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</si>
  <si>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</si>
  <si>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</si>
  <si>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</si>
  <si>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</si>
  <si>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</si>
  <si>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</si>
  <si>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</si>
  <si>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</si>
  <si>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</si>
  <si>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</si>
  <si>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</si>
  <si>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</si>
  <si>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</si>
  <si>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</si>
  <si>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</si>
  <si>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</si>
  <si>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</si>
  <si>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</si>
  <si>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</si>
  <si>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</si>
  <si>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</si>
  <si>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</si>
  <si>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</si>
  <si>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</si>
  <si>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</si>
  <si>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</si>
  <si>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</si>
  <si>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</si>
  <si>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</si>
  <si>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</si>
  <si>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</si>
  <si>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</si>
  <si>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118002</t>
  </si>
  <si>
    <t>瑞丽市殡仪馆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</si>
  <si>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</si>
  <si>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</si>
  <si>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</si>
  <si>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</si>
  <si>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</si>
  <si>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</si>
  <si>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</si>
  <si>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</si>
  <si>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</si>
  <si>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</si>
  <si>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</si>
  <si>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</si>
  <si>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</si>
  <si>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</si>
  <si>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</si>
  <si>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</si>
  <si>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</si>
  <si>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</si>
  <si>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</si>
  <si>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</si>
  <si>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</si>
  <si>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</si>
  <si>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</si>
  <si>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</si>
  <si>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</si>
  <si>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</si>
  <si>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</si>
  <si>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</si>
  <si>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</si>
  <si>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20802</t>
  </si>
  <si>
    <t>民政管理事务</t>
  </si>
  <si>
    <t>2080201</t>
  </si>
  <si>
    <t>行政运行</t>
  </si>
  <si>
    <t>20805</t>
  </si>
  <si>
    <t>行政事业单位养老支出</t>
  </si>
  <si>
    <t>2080505</t>
  </si>
  <si>
    <t>机关事业单位基本养老保险缴费支出</t>
  </si>
  <si>
    <t>20810</t>
  </si>
  <si>
    <t>社会福利</t>
  </si>
  <si>
    <t>2081004</t>
  </si>
  <si>
    <t>殡葬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</si>
  <si>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</si>
  <si>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</si>
  <si>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</si>
  <si>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</si>
  <si>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</si>
  <si>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</si>
  <si>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</si>
  <si>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</si>
  <si>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</si>
  <si>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</si>
  <si>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</si>
  <si>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</si>
  <si>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</si>
  <si>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</si>
  <si>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</si>
  <si>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</si>
  <si>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</si>
  <si>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</si>
  <si>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</si>
  <si>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</si>
  <si>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</si>
  <si>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</si>
  <si>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</si>
  <si>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</si>
  <si>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</si>
  <si>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</si>
  <si>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</si>
  <si>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</si>
  <si>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</si>
  <si>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</si>
  <si>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</si>
  <si>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</si>
  <si>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</si>
  <si>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</si>
  <si>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</si>
  <si>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</si>
  <si>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</si>
  <si>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</si>
  <si>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</si>
  <si>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</si>
  <si>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</si>
  <si>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</si>
  <si>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</si>
  <si>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</si>
  <si>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</si>
  <si>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</si>
  <si>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</si>
  <si>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</si>
  <si>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</si>
  <si>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</si>
  <si>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</si>
  <si>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</si>
  <si>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</si>
  <si>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</si>
  <si>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</si>
  <si>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</si>
  <si>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</si>
  <si>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</si>
  <si>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</si>
  <si>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</si>
  <si>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</si>
  <si>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</si>
  <si>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</si>
  <si>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</si>
  <si>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</si>
  <si>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</si>
  <si>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</si>
  <si>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</si>
  <si>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</si>
  <si>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</si>
  <si>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</si>
  <si>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</si>
  <si>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</si>
  <si>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</si>
  <si>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</si>
  <si>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</si>
  <si>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</si>
  <si>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</si>
  <si>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</si>
  <si>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</si>
  <si>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</si>
  <si>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</si>
  <si>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</si>
  <si>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</si>
  <si>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</si>
  <si>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</si>
  <si>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</si>
  <si>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</si>
  <si>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</si>
  <si>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</si>
  <si>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</si>
  <si>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</si>
  <si>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</si>
  <si>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</si>
  <si>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</si>
  <si>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</si>
  <si>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533102261100004999483</t>
  </si>
  <si>
    <t>奖励性绩效</t>
  </si>
  <si>
    <t>30107</t>
  </si>
  <si>
    <t>绩效工资</t>
  </si>
  <si>
    <t>533102261100004999482</t>
  </si>
  <si>
    <t>奖金（事业）</t>
  </si>
  <si>
    <t>533102261100004999479</t>
  </si>
  <si>
    <t>基本工资（事业）</t>
  </si>
  <si>
    <t>30101</t>
  </si>
  <si>
    <t>基本工资</t>
  </si>
  <si>
    <t>533102261100004999471</t>
  </si>
  <si>
    <t>津贴补贴（事业）</t>
  </si>
  <si>
    <t>30102</t>
  </si>
  <si>
    <t>津贴补贴</t>
  </si>
  <si>
    <t>533102261100004999480</t>
  </si>
  <si>
    <t>基础性绩效</t>
  </si>
  <si>
    <t>533102261100004999493</t>
  </si>
  <si>
    <t>基本养老保险</t>
  </si>
  <si>
    <t>30108</t>
  </si>
  <si>
    <t>机关事业单位基本养老保险缴费</t>
  </si>
  <si>
    <t>533102261100004999492</t>
  </si>
  <si>
    <t>大病补充保险</t>
  </si>
  <si>
    <t>30110</t>
  </si>
  <si>
    <t>职工基本医疗保险缴费</t>
  </si>
  <si>
    <t>533102261100004999495</t>
  </si>
  <si>
    <t>事业医疗保险</t>
  </si>
  <si>
    <t>533102261100004999494</t>
  </si>
  <si>
    <t>生育保险</t>
  </si>
  <si>
    <t>533102261100004999485</t>
  </si>
  <si>
    <t>30111</t>
  </si>
  <si>
    <t>公务员医疗补助缴费</t>
  </si>
  <si>
    <t>533102261100004999484</t>
  </si>
  <si>
    <t>工伤保险</t>
  </si>
  <si>
    <t>30112</t>
  </si>
  <si>
    <t>其他社会保障缴费</t>
  </si>
  <si>
    <t>533102261100004999486</t>
  </si>
  <si>
    <t>失业保险</t>
  </si>
  <si>
    <t>533102261100004999497</t>
  </si>
  <si>
    <t>30113</t>
  </si>
  <si>
    <t>533102261100004999499</t>
  </si>
  <si>
    <t>一般公用经费</t>
  </si>
  <si>
    <t>30201</t>
  </si>
  <si>
    <t>办公费</t>
  </si>
  <si>
    <t>533102261100005006032</t>
  </si>
  <si>
    <t>公用经费中的工会经费</t>
  </si>
  <si>
    <t>30228</t>
  </si>
  <si>
    <t>工会经费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</si>
  <si>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</si>
  <si>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</si>
  <si>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</si>
  <si>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</si>
  <si>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</si>
  <si>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</si>
  <si>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</si>
  <si>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瑞丽市殡仪馆资产补偿项目经费</t>
  </si>
  <si>
    <t>专项业务类</t>
  </si>
  <si>
    <t>533102261100004951079</t>
  </si>
  <si>
    <t>瑞丽市殡仪馆殡仪车购置项目经费</t>
  </si>
  <si>
    <t>533102261100004951344</t>
  </si>
  <si>
    <t>31013</t>
  </si>
  <si>
    <t>公务用车购置</t>
  </si>
  <si>
    <t>殡仪馆事业工作经费</t>
  </si>
  <si>
    <t>533102261100005000558</t>
  </si>
  <si>
    <t>30207</t>
  </si>
  <si>
    <t>邮电费</t>
  </si>
  <si>
    <t>30213</t>
  </si>
  <si>
    <t>维修（护）费</t>
  </si>
  <si>
    <t>30225</t>
  </si>
  <si>
    <t>专用燃料费</t>
  </si>
  <si>
    <t>30231</t>
  </si>
  <si>
    <t>公务用车运行维护费</t>
  </si>
  <si>
    <t>殡仪馆运营项目经费</t>
  </si>
  <si>
    <t>533102261100004951376</t>
  </si>
  <si>
    <t>30205</t>
  </si>
  <si>
    <t>水费</t>
  </si>
  <si>
    <t>30206</t>
  </si>
  <si>
    <t>电费</t>
  </si>
  <si>
    <t>30217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</si>
  <si>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</si>
  <si>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</si>
  <si>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</si>
  <si>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</si>
  <si>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</si>
  <si>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</si>
  <si>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</si>
  <si>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</si>
  <si>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</si>
  <si>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</si>
  <si>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</si>
  <si>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</si>
  <si>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</si>
  <si>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2026年发放殡仪馆临聘人员工作及殡仪馆运营经费110万元</t>
  </si>
  <si>
    <t>产出指标</t>
  </si>
  <si>
    <t>质量指标</t>
  </si>
  <si>
    <t>殡仪馆服务提升</t>
  </si>
  <si>
    <t>&gt;=</t>
  </si>
  <si>
    <t>95</t>
  </si>
  <si>
    <t>%</t>
  </si>
  <si>
    <t>定量指标</t>
  </si>
  <si>
    <t>效益指标</t>
  </si>
  <si>
    <t>社会效益</t>
  </si>
  <si>
    <t>促进殡葬改革</t>
  </si>
  <si>
    <t>满意度指标</t>
  </si>
  <si>
    <t>服务对象满意度</t>
  </si>
  <si>
    <t>提升殡葬服务满意度</t>
  </si>
  <si>
    <t>殡葬服务满意度提升</t>
  </si>
  <si>
    <t>2026年购置殡仪车2辆</t>
  </si>
  <si>
    <t>数量指标</t>
  </si>
  <si>
    <t>购置车辆数</t>
  </si>
  <si>
    <t>辆</t>
  </si>
  <si>
    <t>购置2辆殡仪车辆</t>
  </si>
  <si>
    <t>规范遗体接运服务</t>
  </si>
  <si>
    <t>=</t>
  </si>
  <si>
    <t>100</t>
  </si>
  <si>
    <t>家属满意度</t>
  </si>
  <si>
    <t>90</t>
  </si>
  <si>
    <t>家属满意度大于等于90%</t>
  </si>
  <si>
    <t>成本指标</t>
  </si>
  <si>
    <t>经济成本指标</t>
  </si>
  <si>
    <t>购车费用</t>
  </si>
  <si>
    <t>&lt;=</t>
  </si>
  <si>
    <t>400000</t>
  </si>
  <si>
    <t>元</t>
  </si>
  <si>
    <t>购车费用小于等于400000元</t>
  </si>
  <si>
    <t>2026年保证殡仪馆工作的正常运转</t>
  </si>
  <si>
    <t>保证殡仪馆正常工作运转</t>
  </si>
  <si>
    <t>补偿金额212.85万元</t>
  </si>
  <si>
    <t>提升殡葬服务质量</t>
  </si>
  <si>
    <t>逝者家属对殡仪馆工作的满意度</t>
  </si>
  <si>
    <t>逝者家属对殡仪馆工作的满意度达95%及以上</t>
  </si>
  <si>
    <t>补偿金额</t>
  </si>
  <si>
    <t>2026殡仪馆事业工作经费</t>
  </si>
  <si>
    <t>差旅次数</t>
  </si>
  <si>
    <t>人次</t>
  </si>
  <si>
    <t>反映预算部门（单位）组织开展差旅的数量。</t>
  </si>
  <si>
    <t>培训人员合格率</t>
  </si>
  <si>
    <t>85</t>
  </si>
  <si>
    <t>反映预算部门（单位）组织开展各类培训的质量。
培训人员合格率=（合格的学员数量/培训总学员数量）*100%。</t>
  </si>
  <si>
    <t>政策知晓率</t>
  </si>
  <si>
    <t>反映救助政策的宣传效果情况。
政策知晓率=调查中救助政策知晓人数/调查总人数*100%</t>
  </si>
  <si>
    <t>工作人员满意度</t>
  </si>
  <si>
    <t xml:space="preserve">反映工作人员对效果等的满意度。
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</si>
  <si>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</si>
  <si>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</si>
  <si>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</si>
  <si>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</si>
  <si>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</si>
  <si>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备注：因2026年本部门无政府基金预算支出，本表无数据，此表公开空表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</si>
  <si>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</si>
  <si>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</si>
  <si>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</si>
  <si>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</si>
  <si>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</si>
  <si>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</si>
  <si>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</si>
  <si>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</si>
  <si>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</si>
  <si>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</si>
  <si>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</si>
  <si>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</si>
  <si>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备注：因2026年本部门无部门政府采购预算，本表无数据，此表公开空表</t>
  </si>
  <si>
    <t>预算08表</t>
  </si>
  <si>
    <t>政府购买服务项目</t>
  </si>
  <si>
    <t>政府购买服务目录</t>
  </si>
  <si>
    <t>备注：因2026年本部门无政府购买服务预算，本表无数据，此表公开空表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</si>
  <si>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</si>
  <si>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</si>
  <si>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</si>
  <si>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</si>
  <si>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</si>
  <si>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</si>
  <si>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</si>
  <si>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</si>
  <si>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</si>
  <si>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备注：因2026年本部门无县对下转移支付预算，本表无数据，此表公开空表。</t>
  </si>
  <si>
    <t>预算09-2表</t>
  </si>
  <si>
    <t/>
  </si>
  <si>
    <t>备注：因2026年本部门无县对下转移支付项目，本表无数据，此表公开空表。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</si>
  <si>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</si>
  <si>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</si>
  <si>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</si>
  <si>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</si>
  <si>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</si>
  <si>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</si>
  <si>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</si>
  <si>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</si>
  <si>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备注：因2026年本部门无新增资产配置预算，本表无数据，此表公开空表。</t>
  </si>
  <si>
    <t>预算11表</t>
  </si>
  <si>
    <t>上级补助</t>
  </si>
  <si>
    <t>备注：因2026年本部门无上级转移支付补助项目支出预算，本表无数据，此表公开空表。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</si>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</sst>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25"/>
      <color rgb="FF000000"/>
      <name val="宋体"/>
      <charset val="134"/>
      <scheme val="minor"/>
    </font>
    <font>
      <sz val="25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25"/>
      <color rgb="FF000000"/>
      <name val="宋体"/>
      <charset val="134"/>
    </font>
    <font>
      <sz val="11"/>
      <color rgb="FFFFFFFF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25"/>
      <name val="宋体"/>
      <charset val="134"/>
      <scheme val="minor"/>
    </font>
    <font>
      <sz val="25"/>
      <color rgb="FF000000"/>
      <name val="Calibri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2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  <xf numFmtId="0" fontId="35" fillId="0" borderId="0">
      <alignment vertical="top"/>
      <protection locked="0"/>
    </xf>
  </cellStyleXfs>
  <cellXfs count="168">
    <xf numFmtId="0" fontId="0" fillId="0" borderId="0" xfId="0" applyBorder="1">
      <alignment vertical="top"/>
    </xf>
    <xf numFmtId="0" fontId="1" fillId="0" borderId="0" xfId="0" applyFont="1" applyBorder="1">
      <alignment vertical="top"/>
    </xf>
    <xf numFmtId="0" fontId="2" fillId="0" borderId="0" xfId="0" applyFont="1" applyBorder="1" applyProtection="1">
      <alignment vertical="top"/>
      <protection locked="0"/>
    </xf>
    <xf numFmtId="49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2" fillId="0" borderId="7" xfId="54" applyFont="1" applyProtection="1">
      <alignment horizontal="right" vertical="center"/>
      <protection locked="0"/>
    </xf>
    <xf numFmtId="0" fontId="1" fillId="0" borderId="7" xfId="0" applyFont="1" applyBorder="1" applyAlignment="1"/>
    <xf numFmtId="49" fontId="2" fillId="0" borderId="7" xfId="53" applyFo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8" fontId="2" fillId="0" borderId="7" xfId="54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>
      <alignment vertical="top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49" fontId="7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" fillId="0" borderId="0" xfId="53" applyFont="1" applyBorder="1">
      <alignment horizontal="left" vertical="center" wrapText="1"/>
    </xf>
    <xf numFmtId="49" fontId="1" fillId="0" borderId="0" xfId="53" applyFont="1" applyBorder="1" applyAlignment="1">
      <alignment horizontal="right" vertical="center" wrapText="1"/>
    </xf>
    <xf numFmtId="49" fontId="3" fillId="0" borderId="0" xfId="53" applyFont="1" applyBorder="1" applyAlignment="1">
      <alignment horizontal="center" vertical="center" wrapText="1"/>
    </xf>
    <xf numFmtId="49" fontId="1" fillId="0" borderId="7" xfId="53" applyFont="1" applyAlignment="1">
      <alignment horizontal="center" vertical="center" wrapText="1"/>
    </xf>
    <xf numFmtId="49" fontId="1" fillId="0" borderId="7" xfId="53" applyFont="1">
      <alignment horizontal="left" vertical="center" wrapText="1"/>
    </xf>
    <xf numFmtId="49" fontId="1" fillId="0" borderId="7" xfId="53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78" fontId="1" fillId="0" borderId="7" xfId="54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9" fontId="1" fillId="0" borderId="0" xfId="53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7" xfId="53" applyFont="1" applyAlignment="1">
      <alignment horizontal="left" vertical="center" wrapText="1" indent="1"/>
    </xf>
    <xf numFmtId="49" fontId="1" fillId="0" borderId="7" xfId="53" applyFont="1" applyAlignment="1">
      <alignment horizontal="left" vertical="center" wrapText="1" indent="2"/>
    </xf>
    <xf numFmtId="0" fontId="1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178" fontId="12" fillId="0" borderId="7" xfId="54" applyFont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178" fontId="12" fillId="0" borderId="7" xfId="0" applyNumberFormat="1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6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 applyAlignment="1">
      <alignment horizontal="left" vertical="center" wrapText="1"/>
    </xf>
    <xf numFmtId="178" fontId="5" fillId="0" borderId="7" xfId="54" applyFont="1" applyAlignment="1">
      <alignment horizontal="right" vertical="center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1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78" fontId="1" fillId="0" borderId="7" xfId="0" applyNumberFormat="1" applyFont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8" workbookViewId="0">
      <selection activeCell="A18" sqref="$A1:$XFD1048576"/>
    </sheetView>
  </sheetViews>
  <sheetFormatPr defaultColWidth="10.2857142857143" defaultRowHeight="20" customHeight="1" outlineLevelCol="3"/>
  <cols>
    <col min="1" max="4" width="33.2857142857143" style="31" customWidth="1"/>
    <col min="5" max="16384" width="10.2857142857143" style="31"/>
  </cols>
  <sheetData>
    <row r="1" customHeight="1" spans="1:4">
      <c r="D1" s="44" t="s">
        <v>0</v>
      </c>
    </row>
    <row r="2" ht="40" customHeight="1" spans="1:4">
      <c r="A2" s="34" t="str">
        <f>"2026"&amp;"年财务收支预算总表"</f>
        <v>2026年财务收支预算总表</v>
      </c>
      <c r="B2" s="34"/>
      <c r="C2" s="34"/>
      <c r="D2" s="34"/>
    </row>
    <row r="3" customHeight="1" spans="1:4">
      <c r="A3" s="36" t="str">
        <f>"单位名称："&amp;"瑞丽市殡仪馆"</f>
        <v>单位名称：瑞丽市殡仪馆</v>
      </c>
      <c r="B3" s="36"/>
      <c r="D3" s="44" t="s">
        <v>1</v>
      </c>
    </row>
    <row r="4" customHeight="1" spans="1:4">
      <c r="A4" s="20" t="s">
        <v>2</v>
      </c>
      <c r="B4" s="20"/>
      <c r="C4" s="20" t="s">
        <v>3</v>
      </c>
      <c r="D4" s="20"/>
    </row>
    <row r="5" customHeight="1" spans="1:4">
      <c r="A5" s="20" t="s">
        <v>4</v>
      </c>
      <c r="B5" s="20" t="str">
        <f t="shared" ref="B5:D5" si="0">"2026"&amp;"年预算金额"</f>
        <v>2026年预算金额</v>
      </c>
      <c r="C5" s="20" t="s">
        <v>5</v>
      </c>
      <c r="D5" s="20" t="str">
        <f t="shared" si="0"/>
        <v>2026年预算金额</v>
      </c>
    </row>
    <row r="6" customHeight="1" spans="1:4">
      <c r="A6" s="76" t="s">
        <v>6</v>
      </c>
      <c r="B6" s="167">
        <v>3763706.68</v>
      </c>
      <c r="C6" s="76" t="s">
        <v>7</v>
      </c>
      <c r="D6" s="167"/>
    </row>
    <row r="7" customHeight="1" spans="1:4">
      <c r="A7" s="76" t="s">
        <v>8</v>
      </c>
      <c r="B7" s="167"/>
      <c r="C7" s="76" t="s">
        <v>9</v>
      </c>
      <c r="D7" s="167"/>
    </row>
    <row r="8" customHeight="1" spans="1:4">
      <c r="A8" s="76" t="s">
        <v>10</v>
      </c>
      <c r="B8" s="167"/>
      <c r="C8" s="76" t="s">
        <v>11</v>
      </c>
      <c r="D8" s="167"/>
    </row>
    <row r="9" customHeight="1" spans="1:4">
      <c r="A9" s="76" t="s">
        <v>12</v>
      </c>
      <c r="B9" s="167"/>
      <c r="C9" s="76" t="s">
        <v>13</v>
      </c>
      <c r="D9" s="167"/>
    </row>
    <row r="10" customHeight="1" spans="1:4">
      <c r="A10" s="76" t="s">
        <v>14</v>
      </c>
      <c r="B10" s="167">
        <v>550000</v>
      </c>
      <c r="C10" s="76" t="s">
        <v>15</v>
      </c>
      <c r="D10" s="167"/>
    </row>
    <row r="11" customHeight="1" spans="1:4">
      <c r="A11" s="76" t="s">
        <v>16</v>
      </c>
      <c r="B11" s="167">
        <v>550000</v>
      </c>
      <c r="C11" s="76" t="s">
        <v>17</v>
      </c>
      <c r="D11" s="167"/>
    </row>
    <row r="12" customHeight="1" spans="1:4">
      <c r="A12" s="76" t="s">
        <v>18</v>
      </c>
      <c r="B12" s="167"/>
      <c r="C12" s="76" t="s">
        <v>19</v>
      </c>
      <c r="D12" s="167"/>
    </row>
    <row r="13" customHeight="1" spans="1:4">
      <c r="A13" s="76" t="s">
        <v>20</v>
      </c>
      <c r="B13" s="167"/>
      <c r="C13" s="76" t="s">
        <v>21</v>
      </c>
      <c r="D13" s="167">
        <v>4253249.96</v>
      </c>
    </row>
    <row r="14" customHeight="1" spans="1:4">
      <c r="A14" s="76" t="s">
        <v>22</v>
      </c>
      <c r="B14" s="167"/>
      <c r="C14" s="76" t="s">
        <v>23</v>
      </c>
      <c r="D14" s="167">
        <v>29862</v>
      </c>
    </row>
    <row r="15" customHeight="1" spans="1:4">
      <c r="A15" s="76" t="s">
        <v>24</v>
      </c>
      <c r="B15" s="167"/>
      <c r="C15" s="76" t="s">
        <v>25</v>
      </c>
      <c r="D15" s="167"/>
    </row>
    <row r="16" customHeight="1" spans="1:4">
      <c r="A16" s="76"/>
      <c r="B16" s="76"/>
      <c r="C16" s="76" t="s">
        <v>26</v>
      </c>
      <c r="D16" s="167"/>
    </row>
    <row r="17" customHeight="1" spans="1:4">
      <c r="A17" s="76"/>
      <c r="B17" s="76"/>
      <c r="C17" s="76" t="s">
        <v>27</v>
      </c>
      <c r="D17" s="167"/>
    </row>
    <row r="18" customHeight="1" spans="1:4">
      <c r="A18" s="76"/>
      <c r="B18" s="76"/>
      <c r="C18" s="76" t="s">
        <v>28</v>
      </c>
      <c r="D18" s="167"/>
    </row>
    <row r="19" customHeight="1" spans="1:4">
      <c r="A19" s="76"/>
      <c r="B19" s="76"/>
      <c r="C19" s="76" t="s">
        <v>29</v>
      </c>
      <c r="D19" s="167"/>
    </row>
    <row r="20" customHeight="1" spans="1:4">
      <c r="A20" s="76"/>
      <c r="B20" s="76"/>
      <c r="C20" s="76" t="s">
        <v>30</v>
      </c>
      <c r="D20" s="167"/>
    </row>
    <row r="21" customHeight="1" spans="1:4">
      <c r="A21" s="76"/>
      <c r="B21" s="76"/>
      <c r="C21" s="76" t="s">
        <v>31</v>
      </c>
      <c r="D21" s="167"/>
    </row>
    <row r="22" customHeight="1" spans="1:4">
      <c r="A22" s="76"/>
      <c r="B22" s="76"/>
      <c r="C22" s="76" t="s">
        <v>32</v>
      </c>
      <c r="D22" s="167"/>
    </row>
    <row r="23" customHeight="1" spans="1:4">
      <c r="A23" s="76"/>
      <c r="B23" s="76"/>
      <c r="C23" s="76" t="s">
        <v>33</v>
      </c>
      <c r="D23" s="167"/>
    </row>
    <row r="24" customHeight="1" spans="1:4">
      <c r="A24" s="76"/>
      <c r="B24" s="76"/>
      <c r="C24" s="76" t="s">
        <v>34</v>
      </c>
      <c r="D24" s="167">
        <v>30594.72</v>
      </c>
    </row>
    <row r="25" customHeight="1" spans="1:4">
      <c r="A25" s="76"/>
      <c r="B25" s="76"/>
      <c r="C25" s="76" t="s">
        <v>35</v>
      </c>
      <c r="D25" s="167"/>
    </row>
    <row r="26" customHeight="1" spans="1:4">
      <c r="A26" s="76"/>
      <c r="B26" s="76"/>
      <c r="C26" s="76" t="s">
        <v>36</v>
      </c>
      <c r="D26" s="167"/>
    </row>
    <row r="27" customHeight="1" spans="1:4">
      <c r="A27" s="76"/>
      <c r="B27" s="76"/>
      <c r="C27" s="76" t="s">
        <v>37</v>
      </c>
      <c r="D27" s="167"/>
    </row>
    <row r="28" customHeight="1" spans="1:4">
      <c r="A28" s="76"/>
      <c r="B28" s="76"/>
      <c r="C28" s="76" t="s">
        <v>38</v>
      </c>
      <c r="D28" s="167"/>
    </row>
    <row r="29" customHeight="1" spans="1:4">
      <c r="A29" s="76"/>
      <c r="B29" s="76"/>
      <c r="C29" s="76" t="s">
        <v>39</v>
      </c>
      <c r="D29" s="167"/>
    </row>
    <row r="30" customHeight="1" spans="1:4">
      <c r="A30" s="76"/>
      <c r="B30" s="76"/>
      <c r="C30" s="76" t="s">
        <v>40</v>
      </c>
      <c r="D30" s="167"/>
    </row>
    <row r="31" customHeight="1" spans="1:4">
      <c r="A31" s="76"/>
      <c r="B31" s="76"/>
      <c r="C31" s="76" t="s">
        <v>41</v>
      </c>
      <c r="D31" s="167"/>
    </row>
    <row r="32" customHeight="1" spans="1:4">
      <c r="A32" s="76"/>
      <c r="B32" s="167"/>
      <c r="C32" s="76" t="s">
        <v>42</v>
      </c>
      <c r="D32" s="167"/>
    </row>
    <row r="33" customHeight="1" spans="1:4">
      <c r="A33" s="76" t="s">
        <v>43</v>
      </c>
      <c r="B33" s="167">
        <v>4313706.68</v>
      </c>
      <c r="C33" s="76" t="s">
        <v>44</v>
      </c>
      <c r="D33" s="167">
        <v>4313706.68</v>
      </c>
    </row>
    <row r="34" customHeight="1" spans="1:4">
      <c r="A34" s="76" t="s">
        <v>45</v>
      </c>
      <c r="B34" s="167"/>
      <c r="C34" s="76" t="s">
        <v>46</v>
      </c>
      <c r="D34" s="167"/>
    </row>
    <row r="35" customHeight="1" spans="1:4">
      <c r="A35" s="76" t="s">
        <v>47</v>
      </c>
      <c r="B35" s="167"/>
      <c r="C35" s="76" t="s">
        <v>47</v>
      </c>
      <c r="D35" s="167"/>
    </row>
    <row r="36" customHeight="1" spans="1:4">
      <c r="A36" s="76" t="s">
        <v>48</v>
      </c>
      <c r="B36" s="167"/>
      <c r="C36" s="76" t="s">
        <v>49</v>
      </c>
      <c r="D36" s="167"/>
    </row>
    <row r="37" customHeight="1" spans="1:4">
      <c r="A37" s="76" t="s">
        <v>50</v>
      </c>
      <c r="B37" s="167">
        <v>4313706.68</v>
      </c>
      <c r="C37" s="76" t="s">
        <v>51</v>
      </c>
      <c r="D37" s="167">
        <v>4313706.68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20" sqref="F20"/>
    </sheetView>
  </sheetViews>
  <sheetFormatPr defaultColWidth="9.14285714285714" defaultRowHeight="20" customHeight="1" outlineLevelCol="5"/>
  <cols>
    <col min="1" max="6" width="24.3428571428571" style="31" customWidth="1"/>
    <col min="7" max="16384" width="9.14285714285714" style="31"/>
  </cols>
  <sheetData>
    <row r="1" customHeight="1" spans="1:6">
      <c r="A1" s="96"/>
      <c r="B1" s="97"/>
      <c r="C1" s="96"/>
      <c r="D1" s="44"/>
      <c r="E1" s="44"/>
      <c r="F1" s="44" t="s">
        <v>352</v>
      </c>
    </row>
    <row r="2" s="30" customFormat="1" ht="40" customHeight="1" spans="1:6">
      <c r="A2" s="98" t="str">
        <f>"2026"&amp;"年部门政府性基金预算支出预算表"</f>
        <v>2026年部门政府性基金预算支出预算表</v>
      </c>
      <c r="B2" s="98" t="s">
        <v>353</v>
      </c>
      <c r="C2" s="65"/>
      <c r="D2" s="34"/>
      <c r="E2" s="34"/>
      <c r="F2" s="34"/>
    </row>
    <row r="3" customHeight="1" spans="1:6">
      <c r="A3" s="35" t="str">
        <f>"单位名称："&amp;"瑞丽市殡仪馆"</f>
        <v>单位名称：瑞丽市殡仪馆</v>
      </c>
      <c r="B3" s="35" t="s">
        <v>354</v>
      </c>
      <c r="C3" s="96"/>
      <c r="D3" s="44"/>
      <c r="E3" s="44"/>
      <c r="F3" s="44" t="s">
        <v>1</v>
      </c>
    </row>
    <row r="4" customHeight="1" spans="1:6">
      <c r="A4" s="21" t="s">
        <v>187</v>
      </c>
      <c r="B4" s="99" t="s">
        <v>74</v>
      </c>
      <c r="C4" s="21" t="s">
        <v>75</v>
      </c>
      <c r="D4" s="20" t="s">
        <v>355</v>
      </c>
      <c r="E4" s="20"/>
      <c r="F4" s="20"/>
    </row>
    <row r="5" customHeight="1" spans="1:6">
      <c r="A5" s="21"/>
      <c r="B5" s="99"/>
      <c r="C5" s="21"/>
      <c r="D5" s="20" t="s">
        <v>56</v>
      </c>
      <c r="E5" s="20" t="s">
        <v>78</v>
      </c>
      <c r="F5" s="20" t="s">
        <v>79</v>
      </c>
    </row>
    <row r="6" customHeight="1" spans="1:6">
      <c r="A6" s="21">
        <v>1</v>
      </c>
      <c r="B6" s="100" t="s">
        <v>86</v>
      </c>
      <c r="C6" s="100" t="s">
        <v>87</v>
      </c>
      <c r="D6" s="100" t="s">
        <v>88</v>
      </c>
      <c r="E6" s="100" t="s">
        <v>89</v>
      </c>
      <c r="F6" s="100" t="s">
        <v>90</v>
      </c>
    </row>
    <row r="7" customHeight="1" spans="1:6">
      <c r="A7" s="37"/>
      <c r="B7" s="99"/>
      <c r="C7" s="37"/>
      <c r="D7" s="74"/>
      <c r="E7" s="101"/>
      <c r="F7" s="101"/>
    </row>
    <row r="8" customHeight="1" spans="1:6">
      <c r="A8" s="23"/>
      <c r="B8" s="23"/>
      <c r="C8" s="23"/>
      <c r="D8" s="74"/>
      <c r="E8" s="101"/>
      <c r="F8" s="101"/>
    </row>
    <row r="9" customHeight="1" spans="1:6">
      <c r="A9" s="21" t="s">
        <v>356</v>
      </c>
      <c r="B9" s="21" t="s">
        <v>356</v>
      </c>
      <c r="C9" s="21" t="s">
        <v>356</v>
      </c>
      <c r="D9" s="74"/>
      <c r="E9" s="101"/>
      <c r="F9" s="101"/>
    </row>
    <row r="10" customHeight="1" spans="1:6">
      <c r="A10" s="31" t="s">
        <v>357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" sqref="$A1:$XFD1048576"/>
    </sheetView>
  </sheetViews>
  <sheetFormatPr defaultColWidth="9.14285714285714" defaultRowHeight="20" customHeight="1"/>
  <cols>
    <col min="1" max="17" width="15.7142857142857" style="31" customWidth="1"/>
    <col min="18" max="16384" width="9.14285714285714" style="31"/>
  </cols>
  <sheetData>
    <row r="1" customHeight="1" spans="1:17">
      <c r="K1" s="32"/>
      <c r="L1" s="32"/>
      <c r="M1" s="32"/>
      <c r="N1" s="32"/>
      <c r="O1" s="5"/>
      <c r="P1" s="5"/>
      <c r="Q1" s="44" t="s">
        <v>358</v>
      </c>
    </row>
    <row r="2" ht="40" customHeight="1" spans="1:17">
      <c r="A2" s="45" t="str">
        <f>"2026"&amp;"年部门政府采购预算表"</f>
        <v>2026年部门政府采购预算表</v>
      </c>
      <c r="B2" s="34"/>
      <c r="C2" s="34"/>
      <c r="D2" s="34"/>
      <c r="E2" s="34"/>
      <c r="F2" s="34"/>
      <c r="G2" s="34"/>
      <c r="H2" s="34"/>
      <c r="I2" s="34"/>
      <c r="J2" s="34"/>
      <c r="K2" s="65"/>
      <c r="L2" s="34"/>
      <c r="M2" s="34"/>
      <c r="N2" s="34"/>
      <c r="O2" s="65"/>
      <c r="P2" s="65"/>
      <c r="Q2" s="34"/>
    </row>
    <row r="3" customHeight="1" spans="1:17">
      <c r="A3" s="36" t="str">
        <f>"单位名称："&amp;"瑞丽市殡仪馆"</f>
        <v>单位名称：瑞丽市殡仪馆</v>
      </c>
      <c r="K3" s="32"/>
      <c r="L3" s="32"/>
      <c r="M3" s="32"/>
      <c r="N3" s="32"/>
      <c r="O3" s="5"/>
      <c r="P3" s="5"/>
      <c r="Q3" s="44" t="s">
        <v>53</v>
      </c>
    </row>
    <row r="4" customHeight="1" spans="1:17">
      <c r="A4" s="12" t="s">
        <v>359</v>
      </c>
      <c r="B4" s="78" t="s">
        <v>360</v>
      </c>
      <c r="C4" s="78" t="s">
        <v>361</v>
      </c>
      <c r="D4" s="78" t="s">
        <v>362</v>
      </c>
      <c r="E4" s="78" t="s">
        <v>363</v>
      </c>
      <c r="F4" s="78" t="s">
        <v>364</v>
      </c>
      <c r="G4" s="47" t="s">
        <v>194</v>
      </c>
      <c r="H4" s="47"/>
      <c r="I4" s="47"/>
      <c r="J4" s="47"/>
      <c r="K4" s="79"/>
      <c r="L4" s="47"/>
      <c r="M4" s="47"/>
      <c r="N4" s="47"/>
      <c r="O4" s="80"/>
      <c r="P4" s="79"/>
      <c r="Q4" s="48"/>
    </row>
    <row r="5" customHeight="1" spans="1:17">
      <c r="A5" s="17"/>
      <c r="B5" s="81"/>
      <c r="C5" s="81"/>
      <c r="D5" s="81"/>
      <c r="E5" s="81"/>
      <c r="F5" s="81"/>
      <c r="G5" s="81" t="s">
        <v>56</v>
      </c>
      <c r="H5" s="81" t="s">
        <v>60</v>
      </c>
      <c r="I5" s="81" t="s">
        <v>365</v>
      </c>
      <c r="J5" s="81" t="s">
        <v>366</v>
      </c>
      <c r="K5" s="82" t="s">
        <v>367</v>
      </c>
      <c r="L5" s="83" t="s">
        <v>368</v>
      </c>
      <c r="M5" s="83"/>
      <c r="N5" s="83"/>
      <c r="O5" s="84"/>
      <c r="P5" s="85"/>
      <c r="Q5" s="86"/>
    </row>
    <row r="6" ht="27" spans="1:17">
      <c r="A6" s="19"/>
      <c r="B6" s="86"/>
      <c r="C6" s="86"/>
      <c r="D6" s="86"/>
      <c r="E6" s="86"/>
      <c r="F6" s="86"/>
      <c r="G6" s="86"/>
      <c r="H6" s="86" t="s">
        <v>59</v>
      </c>
      <c r="I6" s="86"/>
      <c r="J6" s="86"/>
      <c r="K6" s="87"/>
      <c r="L6" s="86" t="s">
        <v>59</v>
      </c>
      <c r="M6" s="86" t="s">
        <v>66</v>
      </c>
      <c r="N6" s="86" t="s">
        <v>369</v>
      </c>
      <c r="O6" s="37" t="s">
        <v>68</v>
      </c>
      <c r="P6" s="87" t="s">
        <v>69</v>
      </c>
      <c r="Q6" s="86" t="s">
        <v>70</v>
      </c>
    </row>
    <row r="7" customHeight="1" spans="1:17">
      <c r="A7" s="71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customHeight="1" spans="1:17">
      <c r="A8" s="90"/>
      <c r="B8" s="91"/>
      <c r="C8" s="91"/>
      <c r="D8" s="92"/>
      <c r="E8" s="93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customHeight="1" spans="1:17">
      <c r="A9" s="90"/>
      <c r="B9" s="91"/>
      <c r="C9" s="91"/>
      <c r="D9" s="92"/>
      <c r="E9" s="93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customHeight="1" spans="1:17">
      <c r="A10" s="94" t="s">
        <v>356</v>
      </c>
      <c r="B10" s="95"/>
      <c r="C10" s="95"/>
      <c r="D10" s="95"/>
      <c r="E10" s="93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="31" customFormat="1" customHeight="1" spans="1:17">
      <c r="A11" s="31" t="s">
        <v>370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23" sqref="I23"/>
    </sheetView>
  </sheetViews>
  <sheetFormatPr defaultColWidth="9.14285714285714" defaultRowHeight="20" customHeight="1"/>
  <cols>
    <col min="1" max="1" width="21.4761904761905" style="31" customWidth="1"/>
    <col min="2" max="2" width="9.77142857142857" style="31" customWidth="1"/>
    <col min="3" max="3" width="19.2" style="31" customWidth="1"/>
    <col min="4" max="10" width="15.7142857142857" style="31" customWidth="1"/>
    <col min="11" max="11" width="19.5714285714286" style="31" customWidth="1"/>
    <col min="12" max="12" width="15.7142857142857" style="31" customWidth="1"/>
    <col min="13" max="13" width="19.5714285714286" style="31" customWidth="1"/>
    <col min="14" max="14" width="15.7142857142857" style="31" customWidth="1"/>
    <col min="15" max="16384" width="9.14285714285714" style="31"/>
  </cols>
  <sheetData>
    <row r="1" customHeight="1" spans="1:14">
      <c r="I1" s="32"/>
      <c r="J1" s="32"/>
      <c r="L1" s="32"/>
      <c r="M1" s="44"/>
      <c r="N1" s="44" t="s">
        <v>371</v>
      </c>
    </row>
    <row r="2" s="30" customFormat="1" ht="40" customHeight="1" spans="1:14">
      <c r="A2" s="34" t="str">
        <f>"2026"&amp;"年部门政府购买服务预算表"</f>
        <v>2026年部门政府购买服务预算表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customHeight="1" spans="1:14">
      <c r="A3" s="36" t="str">
        <f>"单位名称："&amp;"瑞丽市殡仪馆"</f>
        <v>单位名称：瑞丽市殡仪馆</v>
      </c>
      <c r="I3" s="32"/>
      <c r="J3" s="32"/>
      <c r="L3" s="32"/>
      <c r="M3" s="44"/>
      <c r="N3" s="44" t="s">
        <v>53</v>
      </c>
    </row>
    <row r="4" customHeight="1" spans="1:14">
      <c r="A4" s="12" t="s">
        <v>359</v>
      </c>
      <c r="B4" s="12" t="s">
        <v>372</v>
      </c>
      <c r="C4" s="12" t="s">
        <v>373</v>
      </c>
      <c r="D4" s="13" t="s">
        <v>194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customHeight="1" spans="1:14">
      <c r="A5" s="17"/>
      <c r="B5" s="17"/>
      <c r="C5" s="17"/>
      <c r="D5" s="75" t="s">
        <v>56</v>
      </c>
      <c r="E5" s="12" t="s">
        <v>60</v>
      </c>
      <c r="F5" s="12" t="s">
        <v>365</v>
      </c>
      <c r="G5" s="12" t="s">
        <v>366</v>
      </c>
      <c r="H5" s="12" t="s">
        <v>367</v>
      </c>
      <c r="I5" s="13" t="s">
        <v>368</v>
      </c>
      <c r="J5" s="14"/>
      <c r="K5" s="14"/>
      <c r="L5" s="14"/>
      <c r="M5" s="14"/>
      <c r="N5" s="15"/>
    </row>
    <row r="6" customHeight="1" spans="1:14">
      <c r="A6" s="19"/>
      <c r="B6" s="19"/>
      <c r="C6" s="19"/>
      <c r="D6" s="71"/>
      <c r="E6" s="17" t="s">
        <v>59</v>
      </c>
      <c r="F6" s="19"/>
      <c r="G6" s="19"/>
      <c r="H6" s="71"/>
      <c r="I6" s="17" t="s">
        <v>59</v>
      </c>
      <c r="J6" s="17" t="s">
        <v>66</v>
      </c>
      <c r="K6" s="17" t="s">
        <v>67</v>
      </c>
      <c r="L6" s="17" t="s">
        <v>68</v>
      </c>
      <c r="M6" s="17" t="s">
        <v>69</v>
      </c>
      <c r="N6" s="17" t="s">
        <v>70</v>
      </c>
    </row>
    <row r="7" customHeight="1" spans="1:14">
      <c r="A7" s="20">
        <v>1</v>
      </c>
      <c r="B7" s="20">
        <v>2</v>
      </c>
      <c r="C7" s="20">
        <v>3</v>
      </c>
      <c r="D7" s="20">
        <v>7</v>
      </c>
      <c r="E7" s="20">
        <v>8</v>
      </c>
      <c r="F7" s="20">
        <v>9</v>
      </c>
      <c r="G7" s="20">
        <v>10</v>
      </c>
      <c r="H7" s="20">
        <v>11</v>
      </c>
      <c r="I7" s="20">
        <v>12</v>
      </c>
      <c r="J7" s="20">
        <v>13</v>
      </c>
      <c r="K7" s="20">
        <v>14</v>
      </c>
      <c r="L7" s="20">
        <v>15</v>
      </c>
      <c r="M7" s="20">
        <v>16</v>
      </c>
      <c r="N7" s="20">
        <v>17</v>
      </c>
    </row>
    <row r="8" customHeight="1" spans="1:14">
      <c r="A8" s="76"/>
      <c r="B8" s="76"/>
      <c r="C8" s="76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customHeight="1" spans="1:14">
      <c r="A9" s="22"/>
      <c r="B9" s="22"/>
      <c r="C9" s="2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customHeight="1" spans="1:14">
      <c r="A10" s="13" t="s">
        <v>56</v>
      </c>
      <c r="B10" s="77"/>
      <c r="C10" s="77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="31" customFormat="1" customHeight="1" spans="1:14">
      <c r="A11" s="31" t="s">
        <v>374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G22" sqref="G22"/>
    </sheetView>
  </sheetViews>
  <sheetFormatPr defaultColWidth="9.14285714285714" defaultRowHeight="20" customHeight="1"/>
  <cols>
    <col min="1" max="1" width="29.2" style="1" customWidth="1"/>
    <col min="2" max="9" width="15.7142857142857" style="1" customWidth="1"/>
    <col min="10" max="16384" width="9.14285714285714" style="1"/>
  </cols>
  <sheetData>
    <row r="1" customHeight="1" spans="1:9">
      <c r="A1" s="4"/>
      <c r="B1" s="4"/>
      <c r="C1" s="4"/>
      <c r="D1" s="2"/>
      <c r="E1" s="5"/>
      <c r="F1" s="5"/>
      <c r="G1" s="5"/>
      <c r="H1" s="5"/>
      <c r="I1" s="5" t="s">
        <v>375</v>
      </c>
    </row>
    <row r="2" s="64" customFormat="1" ht="40" customHeight="1" spans="1:9">
      <c r="A2" s="45" t="str">
        <f>"2026"&amp;"年县对下转移支付预算表"</f>
        <v>2026年县对下转移支付预算表</v>
      </c>
      <c r="B2" s="34"/>
      <c r="C2" s="34"/>
      <c r="D2" s="65"/>
      <c r="E2" s="65"/>
      <c r="F2" s="65"/>
      <c r="G2" s="65"/>
      <c r="H2" s="65"/>
      <c r="I2" s="65"/>
    </row>
    <row r="3" customHeight="1" spans="1:9">
      <c r="A3" s="2"/>
      <c r="B3" s="66"/>
      <c r="C3" s="66"/>
      <c r="D3" s="67"/>
      <c r="E3" s="67"/>
      <c r="F3" s="67"/>
      <c r="G3" s="67"/>
      <c r="H3" s="67"/>
      <c r="I3" s="44" t="s">
        <v>1</v>
      </c>
    </row>
    <row r="4" customHeight="1" spans="1:9">
      <c r="A4" s="68" t="str">
        <f>"单位名称："&amp;"瑞丽市殡仪馆"</f>
        <v>单位名称：瑞丽市殡仪馆</v>
      </c>
      <c r="B4" s="69"/>
      <c r="C4" s="69"/>
      <c r="D4" s="67"/>
      <c r="E4" s="67"/>
      <c r="F4" s="67"/>
      <c r="G4" s="67"/>
      <c r="H4" s="67"/>
      <c r="I4" s="67"/>
    </row>
    <row r="5" customHeight="1" spans="1:9">
      <c r="A5" s="70" t="s">
        <v>376</v>
      </c>
      <c r="B5" s="20" t="s">
        <v>194</v>
      </c>
      <c r="C5" s="20"/>
      <c r="D5" s="21"/>
      <c r="E5" s="21" t="s">
        <v>377</v>
      </c>
      <c r="F5" s="21"/>
      <c r="G5" s="21"/>
      <c r="H5" s="21"/>
      <c r="I5" s="21"/>
    </row>
    <row r="6" customHeight="1" spans="1:9">
      <c r="A6" s="71"/>
      <c r="B6" s="20" t="s">
        <v>56</v>
      </c>
      <c r="C6" s="38" t="s">
        <v>60</v>
      </c>
      <c r="D6" s="37" t="s">
        <v>378</v>
      </c>
      <c r="E6" s="37" t="s">
        <v>379</v>
      </c>
      <c r="F6" s="37" t="s">
        <v>380</v>
      </c>
      <c r="G6" s="37" t="s">
        <v>381</v>
      </c>
      <c r="H6" s="37" t="s">
        <v>382</v>
      </c>
      <c r="I6" s="37" t="s">
        <v>383</v>
      </c>
    </row>
    <row r="7" customHeight="1" spans="1:9">
      <c r="A7" s="20">
        <v>1</v>
      </c>
      <c r="B7" s="20">
        <v>2</v>
      </c>
      <c r="C7" s="72">
        <v>3</v>
      </c>
      <c r="D7" s="73">
        <v>4</v>
      </c>
      <c r="E7" s="72">
        <v>5</v>
      </c>
      <c r="F7" s="73">
        <v>6</v>
      </c>
      <c r="G7" s="72">
        <v>7</v>
      </c>
      <c r="H7" s="73">
        <v>8</v>
      </c>
      <c r="I7" s="72">
        <v>9</v>
      </c>
    </row>
    <row r="8" customHeight="1" spans="1:9">
      <c r="A8" s="39"/>
      <c r="B8" s="74"/>
      <c r="C8" s="74"/>
      <c r="D8" s="74"/>
      <c r="E8" s="74"/>
      <c r="F8" s="74"/>
      <c r="G8" s="74"/>
      <c r="H8" s="74"/>
      <c r="I8" s="74"/>
    </row>
    <row r="9" customHeight="1" spans="1:9">
      <c r="A9" s="39"/>
      <c r="B9" s="74"/>
      <c r="C9" s="74"/>
      <c r="D9" s="74"/>
      <c r="E9" s="74"/>
      <c r="F9" s="74"/>
      <c r="G9" s="74"/>
      <c r="H9" s="74"/>
      <c r="I9" s="74"/>
    </row>
    <row r="10" customHeight="1" spans="1:9">
      <c r="A10" s="37" t="s">
        <v>56</v>
      </c>
      <c r="B10" s="74"/>
      <c r="C10" s="74"/>
      <c r="D10" s="74"/>
      <c r="E10" s="74"/>
      <c r="F10" s="74"/>
      <c r="G10" s="74"/>
      <c r="H10" s="74"/>
      <c r="I10" s="74"/>
    </row>
    <row r="11" customHeight="1" spans="1:9">
      <c r="A11" s="1" t="s">
        <v>384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1" sqref="C11"/>
    </sheetView>
  </sheetViews>
  <sheetFormatPr defaultColWidth="9.14285714285714" defaultRowHeight="20" customHeight="1" outlineLevelRow="7"/>
  <cols>
    <col min="1" max="1" width="25.4285714285714" style="52" customWidth="1"/>
    <col min="2" max="2" width="26.2857142857143" style="52" customWidth="1"/>
    <col min="3" max="10" width="15.7142857142857" style="52" customWidth="1"/>
    <col min="11" max="16384" width="9.14285714285714" style="52"/>
  </cols>
  <sheetData>
    <row r="1" customHeight="1" spans="1:10">
      <c r="J1" s="53" t="s">
        <v>385</v>
      </c>
    </row>
    <row r="2" ht="40" customHeight="1" spans="1:10">
      <c r="A2" s="54" t="str">
        <f>"2026"&amp;"年县对下转移支付绩效目标表"</f>
        <v>2026年县对下转移支付绩效目标表</v>
      </c>
      <c r="B2" s="54"/>
      <c r="C2" s="54"/>
      <c r="D2" s="54"/>
      <c r="E2" s="54"/>
      <c r="F2" s="55"/>
      <c r="G2" s="54"/>
      <c r="H2" s="55"/>
      <c r="I2" s="55"/>
      <c r="J2" s="54"/>
    </row>
    <row r="3" customHeight="1" spans="1:10">
      <c r="A3" s="56" t="str">
        <f>"单位名称："&amp;"瑞丽市殡仪馆"</f>
        <v>单位名称：瑞丽市殡仪馆</v>
      </c>
      <c r="B3" s="57"/>
      <c r="C3" s="57"/>
      <c r="D3" s="57"/>
      <c r="E3" s="57"/>
      <c r="F3" s="58"/>
      <c r="G3" s="57"/>
      <c r="H3" s="58"/>
    </row>
    <row r="4" customHeight="1" spans="1:10">
      <c r="A4" s="59" t="s">
        <v>291</v>
      </c>
      <c r="B4" s="59" t="s">
        <v>292</v>
      </c>
      <c r="C4" s="59" t="s">
        <v>293</v>
      </c>
      <c r="D4" s="59" t="s">
        <v>294</v>
      </c>
      <c r="E4" s="59" t="s">
        <v>295</v>
      </c>
      <c r="F4" s="60" t="s">
        <v>296</v>
      </c>
      <c r="G4" s="59" t="s">
        <v>297</v>
      </c>
      <c r="H4" s="60" t="s">
        <v>298</v>
      </c>
      <c r="I4" s="60" t="s">
        <v>299</v>
      </c>
      <c r="J4" s="59" t="s">
        <v>300</v>
      </c>
    </row>
    <row r="5" customHeight="1" spans="1:10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60">
        <v>6</v>
      </c>
      <c r="G5" s="59">
        <v>7</v>
      </c>
      <c r="H5" s="60">
        <v>8</v>
      </c>
      <c r="I5" s="60">
        <v>9</v>
      </c>
      <c r="J5" s="59">
        <v>10</v>
      </c>
    </row>
    <row r="6" customHeight="1" spans="1:10">
      <c r="A6" s="61"/>
      <c r="B6" s="62"/>
      <c r="C6" s="62"/>
      <c r="D6" s="62"/>
      <c r="E6" s="59"/>
      <c r="F6" s="60"/>
      <c r="G6" s="59"/>
      <c r="H6" s="60"/>
      <c r="I6" s="60"/>
      <c r="J6" s="59"/>
    </row>
    <row r="7" customHeight="1" spans="1:10">
      <c r="A7" s="61"/>
      <c r="B7" s="63"/>
      <c r="C7" s="63" t="s">
        <v>386</v>
      </c>
      <c r="D7" s="63" t="s">
        <v>386</v>
      </c>
      <c r="E7" s="61" t="s">
        <v>386</v>
      </c>
      <c r="F7" s="63" t="s">
        <v>386</v>
      </c>
      <c r="G7" s="61" t="s">
        <v>386</v>
      </c>
      <c r="H7" s="63" t="s">
        <v>386</v>
      </c>
      <c r="I7" s="63" t="s">
        <v>386</v>
      </c>
      <c r="J7" s="61" t="s">
        <v>386</v>
      </c>
    </row>
    <row r="8" customHeight="1" spans="1:10">
      <c r="A8" s="52" t="s">
        <v>387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16" sqref="H16"/>
    </sheetView>
  </sheetViews>
  <sheetFormatPr defaultColWidth="9.14285714285714" defaultRowHeight="20" customHeight="1" outlineLevelCol="7"/>
  <cols>
    <col min="1" max="2" width="16.9142857142857" style="1" customWidth="1"/>
    <col min="3" max="3" width="24.1428571428571" style="1" customWidth="1"/>
    <col min="4" max="8" width="16.9142857142857" style="1" customWidth="1"/>
    <col min="9" max="16384" width="9.14285714285714" style="1"/>
  </cols>
  <sheetData>
    <row r="1" customHeight="1" spans="1:8">
      <c r="A1" s="2"/>
      <c r="B1" s="2"/>
      <c r="C1" s="2"/>
      <c r="D1" s="2"/>
      <c r="E1" s="2"/>
      <c r="F1" s="2"/>
      <c r="G1" s="2"/>
      <c r="H1" s="44" t="s">
        <v>388</v>
      </c>
    </row>
    <row r="2" ht="40" customHeight="1" spans="1:8">
      <c r="A2" s="45" t="str">
        <f>"2026"&amp;"年新增资产配置表"</f>
        <v>2026年新增资产配置表</v>
      </c>
      <c r="B2" s="34"/>
      <c r="C2" s="34"/>
      <c r="D2" s="34"/>
      <c r="E2" s="34"/>
      <c r="F2" s="34"/>
      <c r="G2" s="34"/>
      <c r="H2" s="34"/>
    </row>
    <row r="3" customHeight="1" spans="1:8">
      <c r="A3" s="36" t="str">
        <f>"单位名称："&amp;"瑞丽市殡仪馆"</f>
        <v>单位名称：瑞丽市殡仪馆</v>
      </c>
      <c r="B3" s="36"/>
      <c r="C3" s="31"/>
      <c r="D3" s="2"/>
      <c r="E3" s="2"/>
      <c r="F3" s="2"/>
      <c r="G3" s="2"/>
      <c r="H3" s="2"/>
    </row>
    <row r="4" customHeight="1" spans="1:8">
      <c r="A4" s="12" t="s">
        <v>187</v>
      </c>
      <c r="B4" s="12" t="s">
        <v>389</v>
      </c>
      <c r="C4" s="12" t="s">
        <v>390</v>
      </c>
      <c r="D4" s="12" t="s">
        <v>391</v>
      </c>
      <c r="E4" s="12" t="s">
        <v>392</v>
      </c>
      <c r="F4" s="46" t="s">
        <v>393</v>
      </c>
      <c r="G4" s="47"/>
      <c r="H4" s="48"/>
    </row>
    <row r="5" customHeight="1" spans="1:8">
      <c r="A5" s="19"/>
      <c r="B5" s="19"/>
      <c r="C5" s="19"/>
      <c r="D5" s="19"/>
      <c r="E5" s="19"/>
      <c r="F5" s="38" t="s">
        <v>363</v>
      </c>
      <c r="G5" s="38" t="s">
        <v>394</v>
      </c>
      <c r="H5" s="38" t="s">
        <v>395</v>
      </c>
    </row>
    <row r="6" customHeight="1" spans="1:8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</row>
    <row r="7" customHeight="1" spans="1:8">
      <c r="A7" s="22"/>
      <c r="B7" s="22"/>
      <c r="C7" s="22"/>
      <c r="D7" s="22"/>
      <c r="E7" s="22"/>
      <c r="F7" s="41"/>
      <c r="G7" s="49"/>
      <c r="H7" s="49"/>
    </row>
    <row r="8" customHeight="1" spans="1:8">
      <c r="A8" s="37" t="s">
        <v>56</v>
      </c>
      <c r="B8" s="50"/>
      <c r="C8" s="50"/>
      <c r="D8" s="50"/>
      <c r="E8" s="50"/>
      <c r="F8" s="42"/>
      <c r="G8" s="51"/>
      <c r="H8" s="51"/>
    </row>
    <row r="9" customHeight="1" spans="1:8">
      <c r="A9" s="1" t="s">
        <v>396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K11" sqref="K11"/>
    </sheetView>
  </sheetViews>
  <sheetFormatPr defaultColWidth="9.14285714285714" defaultRowHeight="30" customHeight="1"/>
  <cols>
    <col min="1" max="1" width="10.2857142857143" style="31" customWidth="1"/>
    <col min="2" max="3" width="23.847619047619" style="31" customWidth="1"/>
    <col min="4" max="4" width="11.1428571428571" style="31" customWidth="1"/>
    <col min="5" max="5" width="17.7142857142857" style="31" customWidth="1"/>
    <col min="6" max="6" width="9.84761904761905" style="31" customWidth="1"/>
    <col min="7" max="7" width="17.7142857142857" style="31" customWidth="1"/>
    <col min="8" max="9" width="15.4190476190476" style="31" customWidth="1"/>
    <col min="10" max="11" width="18" style="31" customWidth="1"/>
    <col min="12" max="16384" width="9.14285714285714" style="31"/>
  </cols>
  <sheetData>
    <row r="1" customHeight="1" spans="1:11">
      <c r="A1" s="32"/>
      <c r="B1" s="32"/>
      <c r="C1" s="32"/>
      <c r="D1" s="33"/>
      <c r="E1" s="33"/>
      <c r="F1" s="33"/>
      <c r="G1" s="33"/>
      <c r="K1" s="5" t="s">
        <v>397</v>
      </c>
    </row>
    <row r="2" s="30" customFormat="1" ht="40" customHeight="1" spans="1:11">
      <c r="A2" s="34" t="str">
        <f>"2026"&amp;"年上级转移支付补助项目支出预算表"</f>
        <v>2026年上级转移支付补助项目支出预算表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customHeight="1" spans="1:11">
      <c r="A3" s="35" t="str">
        <f>"单位名称："&amp;"瑞丽市殡仪馆"</f>
        <v>单位名称：瑞丽市殡仪馆</v>
      </c>
      <c r="B3" s="36"/>
      <c r="C3" s="36"/>
      <c r="D3" s="36"/>
      <c r="E3" s="36"/>
      <c r="F3" s="36"/>
      <c r="G3" s="36"/>
      <c r="K3" s="5" t="s">
        <v>53</v>
      </c>
    </row>
    <row r="4" customHeight="1" spans="1:11">
      <c r="A4" s="37" t="s">
        <v>258</v>
      </c>
      <c r="B4" s="37" t="s">
        <v>189</v>
      </c>
      <c r="C4" s="37" t="s">
        <v>259</v>
      </c>
      <c r="D4" s="38" t="s">
        <v>190</v>
      </c>
      <c r="E4" s="38" t="s">
        <v>191</v>
      </c>
      <c r="F4" s="38" t="s">
        <v>260</v>
      </c>
      <c r="G4" s="38" t="s">
        <v>261</v>
      </c>
      <c r="H4" s="20" t="s">
        <v>56</v>
      </c>
      <c r="I4" s="20" t="s">
        <v>398</v>
      </c>
      <c r="J4" s="20"/>
      <c r="K4" s="20"/>
    </row>
    <row r="5" customHeight="1" spans="1:11">
      <c r="A5" s="37"/>
      <c r="B5" s="37"/>
      <c r="C5" s="37"/>
      <c r="D5" s="38"/>
      <c r="E5" s="38"/>
      <c r="F5" s="38"/>
      <c r="G5" s="38"/>
      <c r="H5" s="20"/>
      <c r="I5" s="38" t="s">
        <v>60</v>
      </c>
      <c r="J5" s="38" t="s">
        <v>61</v>
      </c>
      <c r="K5" s="38" t="s">
        <v>62</v>
      </c>
    </row>
    <row r="6" customHeight="1" spans="1:11">
      <c r="A6" s="37"/>
      <c r="B6" s="37"/>
      <c r="C6" s="37"/>
      <c r="D6" s="38"/>
      <c r="E6" s="38"/>
      <c r="F6" s="38"/>
      <c r="G6" s="38"/>
      <c r="H6" s="20"/>
      <c r="I6" s="38" t="s">
        <v>59</v>
      </c>
      <c r="J6" s="38"/>
      <c r="K6" s="38"/>
    </row>
    <row r="7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customHeight="1" spans="1:11">
      <c r="A8" s="39"/>
      <c r="B8" s="23"/>
      <c r="C8" s="39"/>
      <c r="D8" s="39"/>
      <c r="E8" s="39"/>
      <c r="F8" s="39"/>
      <c r="G8" s="39"/>
      <c r="H8" s="40"/>
      <c r="I8" s="40"/>
      <c r="J8" s="40"/>
      <c r="K8" s="41"/>
    </row>
    <row r="9" customHeight="1" spans="1:11">
      <c r="A9" s="23"/>
      <c r="B9" s="23"/>
      <c r="C9" s="23"/>
      <c r="D9" s="23"/>
      <c r="E9" s="23"/>
      <c r="F9" s="23"/>
      <c r="G9" s="23"/>
      <c r="H9" s="40"/>
      <c r="I9" s="40"/>
      <c r="J9" s="40"/>
      <c r="K9" s="42"/>
    </row>
    <row r="10" customHeight="1" spans="1:11">
      <c r="A10" s="37" t="s">
        <v>356</v>
      </c>
      <c r="B10" s="43"/>
      <c r="C10" s="43"/>
      <c r="D10" s="43"/>
      <c r="E10" s="43"/>
      <c r="F10" s="43"/>
      <c r="G10" s="43"/>
      <c r="H10" s="40"/>
      <c r="I10" s="40"/>
      <c r="J10" s="40"/>
      <c r="K10" s="42"/>
    </row>
    <row r="11" customHeight="1" spans="1:11">
      <c r="A11" s="31" t="s">
        <v>399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G7" sqref="G7"/>
    </sheetView>
  </sheetViews>
  <sheetFormatPr defaultColWidth="9.14285714285714" defaultRowHeight="20" customHeight="1" outlineLevelCol="6"/>
  <cols>
    <col min="1" max="2" width="20.047619047619" style="1" customWidth="1"/>
    <col min="3" max="3" width="44.8571428571429" style="1" customWidth="1"/>
    <col min="4" max="4" width="20.047619047619" style="1" customWidth="1"/>
    <col min="5" max="7" width="21.047619047619" style="1" customWidth="1"/>
    <col min="8" max="16384" width="9.14285714285714" style="1"/>
  </cols>
  <sheetData>
    <row r="1" customHeight="1" spans="1:7">
      <c r="A1" s="2"/>
      <c r="B1" s="2"/>
      <c r="C1" s="2"/>
      <c r="D1" s="3"/>
      <c r="E1" s="4"/>
      <c r="F1" s="4"/>
      <c r="G1" s="5" t="s">
        <v>400</v>
      </c>
    </row>
    <row r="2" ht="40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customHeight="1" spans="1:7">
      <c r="A3" s="7" t="str">
        <f>"单位名称："&amp;"瑞丽市殡仪馆"</f>
        <v>单位名称：瑞丽市殡仪馆</v>
      </c>
      <c r="B3" s="8"/>
      <c r="C3" s="8"/>
      <c r="D3" s="8"/>
      <c r="E3" s="9"/>
      <c r="F3" s="9"/>
      <c r="G3" s="10" t="s">
        <v>53</v>
      </c>
    </row>
    <row r="4" customHeight="1" spans="1:7">
      <c r="A4" s="11" t="s">
        <v>259</v>
      </c>
      <c r="B4" s="11" t="s">
        <v>258</v>
      </c>
      <c r="C4" s="11" t="s">
        <v>189</v>
      </c>
      <c r="D4" s="12" t="s">
        <v>401</v>
      </c>
      <c r="E4" s="13" t="s">
        <v>60</v>
      </c>
      <c r="F4" s="14"/>
      <c r="G4" s="15"/>
    </row>
    <row r="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customHeight="1" spans="1:7">
      <c r="A6" s="18"/>
      <c r="B6" s="18"/>
      <c r="C6" s="18"/>
      <c r="D6" s="19"/>
      <c r="E6" s="19" t="s">
        <v>59</v>
      </c>
      <c r="F6" s="19" t="s">
        <v>59</v>
      </c>
      <c r="G6" s="19" t="s">
        <v>59</v>
      </c>
    </row>
    <row r="7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customHeight="1" spans="1:7">
      <c r="A8" s="22" t="s">
        <v>72</v>
      </c>
      <c r="B8" s="23"/>
      <c r="C8" s="23"/>
      <c r="D8" s="23"/>
      <c r="E8" s="24">
        <v>3378500</v>
      </c>
      <c r="F8" s="24"/>
      <c r="G8" s="24"/>
    </row>
    <row r="9" customHeight="1" spans="1:7">
      <c r="A9" s="25"/>
      <c r="B9" s="23" t="s">
        <v>402</v>
      </c>
      <c r="C9" s="23" t="s">
        <v>264</v>
      </c>
      <c r="D9" s="23" t="s">
        <v>403</v>
      </c>
      <c r="E9" s="24">
        <v>2128500</v>
      </c>
      <c r="F9" s="24"/>
      <c r="G9" s="24"/>
    </row>
    <row r="10" customHeight="1" spans="1:7">
      <c r="A10" s="26"/>
      <c r="B10" s="23" t="s">
        <v>402</v>
      </c>
      <c r="C10" s="23" t="s">
        <v>267</v>
      </c>
      <c r="D10" s="23" t="s">
        <v>403</v>
      </c>
      <c r="E10" s="24">
        <v>150000</v>
      </c>
      <c r="F10" s="24"/>
      <c r="G10" s="24"/>
    </row>
    <row r="11" customHeight="1" spans="1:7">
      <c r="A11" s="26"/>
      <c r="B11" s="23" t="s">
        <v>402</v>
      </c>
      <c r="C11" s="23" t="s">
        <v>281</v>
      </c>
      <c r="D11" s="23" t="s">
        <v>403</v>
      </c>
      <c r="E11" s="24">
        <v>1100000</v>
      </c>
      <c r="F11" s="24"/>
      <c r="G11" s="24"/>
    </row>
    <row r="12" customHeight="1" spans="1:7">
      <c r="A12" s="27" t="s">
        <v>56</v>
      </c>
      <c r="B12" s="28" t="s">
        <v>386</v>
      </c>
      <c r="C12" s="28"/>
      <c r="D12" s="29"/>
      <c r="E12" s="24">
        <v>3378500</v>
      </c>
      <c r="F12" s="24"/>
      <c r="G12" s="24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  <ignoredErrors>
    <ignoredError sqref="A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$A1:$XFD1048576"/>
    </sheetView>
  </sheetViews>
  <sheetFormatPr defaultColWidth="9.14285714285714" defaultRowHeight="20" customHeight="1"/>
  <cols>
    <col min="1" max="1" width="15" style="127" customWidth="1"/>
    <col min="2" max="2" width="19" style="127" customWidth="1"/>
    <col min="3" max="6" width="15.7142857142857" style="127" customWidth="1"/>
    <col min="7" max="8" width="18.7142857142857" style="127" customWidth="1"/>
    <col min="9" max="10" width="15.7142857142857" style="127" customWidth="1"/>
    <col min="11" max="11" width="20.8571428571429" style="127" customWidth="1"/>
    <col min="12" max="12" width="15.7142857142857" style="127" customWidth="1"/>
    <col min="13" max="13" width="18.2857142857143" style="127" customWidth="1"/>
    <col min="14" max="17" width="15.7142857142857" style="127" customWidth="1"/>
    <col min="18" max="18" width="19.1428571428571" style="127" customWidth="1"/>
    <col min="19" max="19" width="22.2857142857143" style="127" customWidth="1"/>
    <col min="20" max="16384" width="9.14285714285714" style="127"/>
  </cols>
  <sheetData>
    <row r="1" customHeight="1" spans="1:19">
      <c r="B1" s="155"/>
      <c r="C1" s="155"/>
      <c r="D1" s="155"/>
      <c r="E1" s="155"/>
      <c r="F1" s="155"/>
      <c r="G1" s="155"/>
      <c r="H1" s="155"/>
      <c r="J1" s="155"/>
      <c r="K1" s="155"/>
      <c r="L1" s="155"/>
      <c r="M1" s="155"/>
      <c r="N1" s="155"/>
      <c r="O1" s="155"/>
      <c r="P1" s="128" t="s">
        <v>52</v>
      </c>
      <c r="Q1" s="128" t="s">
        <v>52</v>
      </c>
    </row>
    <row r="2" s="153" customFormat="1" ht="40" customHeight="1" spans="1:19">
      <c r="A2" s="129" t="str">
        <f>"2026"&amp;"年部门收入预算表"</f>
        <v>2026年部门收入预算表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customHeight="1" spans="1:19">
      <c r="A3" s="130" t="str">
        <f>"单位名称："&amp;"瑞丽市殡仪馆"</f>
        <v>单位名称：瑞丽市殡仪馆</v>
      </c>
      <c r="B3" s="130"/>
      <c r="P3" s="128" t="s">
        <v>53</v>
      </c>
      <c r="Q3" s="128"/>
    </row>
    <row r="4" customHeight="1" spans="1:19">
      <c r="A4" s="135" t="s">
        <v>54</v>
      </c>
      <c r="B4" s="135" t="s">
        <v>55</v>
      </c>
      <c r="C4" s="135" t="s">
        <v>56</v>
      </c>
      <c r="D4" s="156" t="s">
        <v>57</v>
      </c>
      <c r="E4" s="157"/>
      <c r="F4" s="157"/>
      <c r="G4" s="157"/>
      <c r="H4" s="157"/>
      <c r="I4" s="158"/>
      <c r="J4" s="157"/>
      <c r="K4" s="157"/>
      <c r="L4" s="157"/>
      <c r="M4" s="157"/>
      <c r="N4" s="159"/>
      <c r="O4" s="156" t="s">
        <v>58</v>
      </c>
      <c r="P4" s="157"/>
      <c r="Q4" s="157"/>
      <c r="R4" s="157"/>
      <c r="S4" s="159"/>
    </row>
    <row r="5" s="154" customFormat="1" customHeight="1" spans="1:19">
      <c r="A5" s="160"/>
      <c r="B5" s="160"/>
      <c r="C5" s="160"/>
      <c r="D5" s="160" t="s">
        <v>59</v>
      </c>
      <c r="E5" s="160" t="s">
        <v>60</v>
      </c>
      <c r="F5" s="160" t="s">
        <v>61</v>
      </c>
      <c r="G5" s="160" t="s">
        <v>62</v>
      </c>
      <c r="H5" s="135" t="s">
        <v>63</v>
      </c>
      <c r="I5" s="161" t="s">
        <v>64</v>
      </c>
      <c r="J5" s="161"/>
      <c r="K5" s="161"/>
      <c r="L5" s="161"/>
      <c r="M5" s="161"/>
      <c r="N5" s="161"/>
      <c r="O5" s="135" t="s">
        <v>59</v>
      </c>
      <c r="P5" s="135" t="s">
        <v>60</v>
      </c>
      <c r="Q5" s="135" t="s">
        <v>61</v>
      </c>
      <c r="R5" s="135" t="s">
        <v>62</v>
      </c>
      <c r="S5" s="135" t="s">
        <v>65</v>
      </c>
    </row>
    <row r="6" s="154" customFormat="1" customHeight="1" spans="1:19">
      <c r="A6" s="136"/>
      <c r="B6" s="136"/>
      <c r="C6" s="136"/>
      <c r="D6" s="162"/>
      <c r="E6" s="162"/>
      <c r="F6" s="162"/>
      <c r="G6" s="136"/>
      <c r="H6" s="136"/>
      <c r="I6" s="148" t="s">
        <v>59</v>
      </c>
      <c r="J6" s="163" t="s">
        <v>66</v>
      </c>
      <c r="K6" s="163" t="s">
        <v>67</v>
      </c>
      <c r="L6" s="164" t="s">
        <v>68</v>
      </c>
      <c r="M6" s="164" t="s">
        <v>69</v>
      </c>
      <c r="N6" s="164" t="s">
        <v>70</v>
      </c>
      <c r="O6" s="162"/>
      <c r="P6" s="162"/>
      <c r="Q6" s="162"/>
      <c r="R6" s="162"/>
      <c r="S6" s="162"/>
    </row>
    <row r="7" customHeight="1" spans="1:19">
      <c r="A7" s="148">
        <v>1</v>
      </c>
      <c r="B7" s="148">
        <v>2</v>
      </c>
      <c r="C7" s="148">
        <v>3</v>
      </c>
      <c r="D7" s="148">
        <v>4</v>
      </c>
      <c r="E7" s="148">
        <v>5</v>
      </c>
      <c r="F7" s="148">
        <v>6</v>
      </c>
      <c r="G7" s="148">
        <v>7</v>
      </c>
      <c r="H7" s="148">
        <v>8</v>
      </c>
      <c r="I7" s="148">
        <v>9</v>
      </c>
      <c r="J7" s="148">
        <v>10</v>
      </c>
      <c r="K7" s="148">
        <v>11</v>
      </c>
      <c r="L7" s="148">
        <v>12</v>
      </c>
      <c r="M7" s="148">
        <v>13</v>
      </c>
      <c r="N7" s="148">
        <v>14</v>
      </c>
      <c r="O7" s="148">
        <v>15</v>
      </c>
      <c r="P7" s="148">
        <v>16</v>
      </c>
      <c r="Q7" s="148">
        <v>17</v>
      </c>
      <c r="R7" s="148">
        <v>18</v>
      </c>
      <c r="S7" s="60">
        <v>19</v>
      </c>
    </row>
    <row r="8" customHeight="1" spans="1:19">
      <c r="A8" s="165" t="s">
        <v>71</v>
      </c>
      <c r="B8" s="165" t="s">
        <v>72</v>
      </c>
      <c r="C8" s="139">
        <v>4313706.68</v>
      </c>
      <c r="D8" s="139">
        <v>4313706.68</v>
      </c>
      <c r="E8" s="139">
        <v>3763706.68</v>
      </c>
      <c r="F8" s="139"/>
      <c r="G8" s="139"/>
      <c r="H8" s="139"/>
      <c r="I8" s="139">
        <v>550000</v>
      </c>
      <c r="J8" s="139">
        <v>550000</v>
      </c>
      <c r="K8" s="139"/>
      <c r="L8" s="139"/>
      <c r="M8" s="139"/>
      <c r="N8" s="139"/>
      <c r="O8" s="139"/>
      <c r="P8" s="139"/>
      <c r="Q8" s="139"/>
      <c r="R8" s="139"/>
      <c r="S8" s="139"/>
    </row>
    <row r="9" customHeight="1" spans="1:19">
      <c r="A9" s="132" t="s">
        <v>56</v>
      </c>
      <c r="B9" s="166"/>
      <c r="C9" s="143">
        <v>4313706.68</v>
      </c>
      <c r="D9" s="143">
        <v>4313706.68</v>
      </c>
      <c r="E9" s="143">
        <v>3763706.68</v>
      </c>
      <c r="F9" s="143"/>
      <c r="G9" s="143"/>
      <c r="H9" s="143"/>
      <c r="I9" s="143">
        <v>550000</v>
      </c>
      <c r="J9" s="143">
        <v>550000</v>
      </c>
      <c r="K9" s="143"/>
      <c r="L9" s="143"/>
      <c r="M9" s="143"/>
      <c r="N9" s="143"/>
      <c r="O9" s="143"/>
      <c r="P9" s="143"/>
      <c r="Q9" s="143"/>
      <c r="R9" s="143"/>
      <c r="S9" s="14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$A1:$XFD1048576"/>
    </sheetView>
  </sheetViews>
  <sheetFormatPr defaultColWidth="8.84761904761905" defaultRowHeight="20" customHeight="1"/>
  <cols>
    <col min="1" max="1" width="16.8571428571429" style="126" customWidth="1"/>
    <col min="2" max="2" width="44.4285714285714" style="126" customWidth="1"/>
    <col min="3" max="6" width="15.7142857142857" style="126" customWidth="1"/>
    <col min="7" max="9" width="12.7142857142857" style="126" customWidth="1"/>
    <col min="10" max="11" width="15.7142857142857" style="126" customWidth="1"/>
    <col min="12" max="15" width="12.7142857142857" style="126" customWidth="1"/>
    <col min="16" max="16384" width="8.84761904761905" style="126"/>
  </cols>
  <sheetData>
    <row r="1" customHeight="1" spans="1:1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28" t="s">
        <v>73</v>
      </c>
      <c r="O1" s="128"/>
    </row>
    <row r="2" s="125" customFormat="1" ht="40" customHeight="1" spans="1:15">
      <c r="A2" s="146" t="str">
        <f>"2026"&amp;"年部门支出预算表"</f>
        <v>2026年部门支出预算表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customHeight="1" spans="1:15">
      <c r="A3" s="130" t="str">
        <f>"单位名称："&amp;"瑞丽市殡仪馆"</f>
        <v>单位名称：瑞丽市殡仪馆</v>
      </c>
      <c r="B3" s="130"/>
      <c r="C3" s="130"/>
      <c r="D3" s="130"/>
      <c r="E3" s="130"/>
      <c r="F3" s="130"/>
      <c r="G3" s="145"/>
      <c r="H3" s="145"/>
      <c r="I3" s="145"/>
      <c r="J3" s="145"/>
      <c r="K3" s="145"/>
      <c r="L3" s="145"/>
      <c r="M3" s="145"/>
      <c r="N3" s="128" t="s">
        <v>1</v>
      </c>
      <c r="O3" s="128"/>
    </row>
    <row r="4" customHeight="1" spans="1:15">
      <c r="A4" s="147" t="s">
        <v>74</v>
      </c>
      <c r="B4" s="147" t="s">
        <v>75</v>
      </c>
      <c r="C4" s="147" t="s">
        <v>56</v>
      </c>
      <c r="D4" s="147" t="s">
        <v>60</v>
      </c>
      <c r="E4" s="147"/>
      <c r="F4" s="147"/>
      <c r="G4" s="147" t="s">
        <v>61</v>
      </c>
      <c r="H4" s="147" t="s">
        <v>62</v>
      </c>
      <c r="I4" s="147" t="s">
        <v>76</v>
      </c>
      <c r="J4" s="147" t="s">
        <v>77</v>
      </c>
      <c r="K4" s="147"/>
      <c r="L4" s="147"/>
      <c r="M4" s="147"/>
      <c r="N4" s="147"/>
      <c r="O4" s="147"/>
    </row>
    <row r="5" ht="27" spans="1:15">
      <c r="A5" s="147"/>
      <c r="B5" s="147"/>
      <c r="C5" s="147"/>
      <c r="D5" s="147" t="s">
        <v>59</v>
      </c>
      <c r="E5" s="147" t="s">
        <v>78</v>
      </c>
      <c r="F5" s="147" t="s">
        <v>79</v>
      </c>
      <c r="G5" s="147"/>
      <c r="H5" s="147"/>
      <c r="I5" s="147"/>
      <c r="J5" s="147" t="s">
        <v>59</v>
      </c>
      <c r="K5" s="147" t="s">
        <v>80</v>
      </c>
      <c r="L5" s="147" t="s">
        <v>81</v>
      </c>
      <c r="M5" s="147" t="s">
        <v>82</v>
      </c>
      <c r="N5" s="147" t="s">
        <v>83</v>
      </c>
      <c r="O5" s="147" t="s">
        <v>84</v>
      </c>
    </row>
    <row r="6" customHeight="1" spans="1:15">
      <c r="A6" s="148" t="s">
        <v>85</v>
      </c>
      <c r="B6" s="148" t="s">
        <v>86</v>
      </c>
      <c r="C6" s="148" t="s">
        <v>87</v>
      </c>
      <c r="D6" s="148" t="s">
        <v>88</v>
      </c>
      <c r="E6" s="148" t="s">
        <v>89</v>
      </c>
      <c r="F6" s="148" t="s">
        <v>90</v>
      </c>
      <c r="G6" s="148" t="s">
        <v>91</v>
      </c>
      <c r="H6" s="148" t="s">
        <v>92</v>
      </c>
      <c r="I6" s="148" t="s">
        <v>93</v>
      </c>
      <c r="J6" s="148" t="s">
        <v>94</v>
      </c>
      <c r="K6" s="148" t="s">
        <v>95</v>
      </c>
      <c r="L6" s="148" t="s">
        <v>96</v>
      </c>
      <c r="M6" s="148" t="s">
        <v>97</v>
      </c>
      <c r="N6" s="148" t="s">
        <v>98</v>
      </c>
      <c r="O6" s="148" t="s">
        <v>99</v>
      </c>
    </row>
    <row r="7" customHeight="1" spans="1:15">
      <c r="A7" s="149" t="s">
        <v>100</v>
      </c>
      <c r="B7" s="149" t="s">
        <v>101</v>
      </c>
      <c r="C7" s="150">
        <v>4253249.96</v>
      </c>
      <c r="D7" s="150">
        <v>3703249.96</v>
      </c>
      <c r="E7" s="150">
        <v>324749.96</v>
      </c>
      <c r="F7" s="150">
        <v>3378500</v>
      </c>
      <c r="G7" s="150"/>
      <c r="H7" s="150"/>
      <c r="I7" s="150"/>
      <c r="J7" s="150">
        <v>550000</v>
      </c>
      <c r="K7" s="150">
        <v>550000</v>
      </c>
      <c r="L7" s="150"/>
      <c r="M7" s="150"/>
      <c r="N7" s="150"/>
      <c r="O7" s="150"/>
    </row>
    <row r="8" customHeight="1" spans="1:15">
      <c r="A8" s="151" t="s">
        <v>102</v>
      </c>
      <c r="B8" s="151" t="s">
        <v>103</v>
      </c>
      <c r="C8" s="150">
        <v>276856</v>
      </c>
      <c r="D8" s="150">
        <v>276856</v>
      </c>
      <c r="E8" s="150">
        <v>276856</v>
      </c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9" customHeight="1" spans="1:15">
      <c r="A9" s="152" t="s">
        <v>104</v>
      </c>
      <c r="B9" s="152" t="s">
        <v>105</v>
      </c>
      <c r="C9" s="150">
        <v>276856</v>
      </c>
      <c r="D9" s="150">
        <v>276856</v>
      </c>
      <c r="E9" s="150">
        <v>276856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</row>
    <row r="10" customHeight="1" spans="1:15">
      <c r="A10" s="151" t="s">
        <v>106</v>
      </c>
      <c r="B10" s="151" t="s">
        <v>107</v>
      </c>
      <c r="C10" s="150">
        <v>42793.96</v>
      </c>
      <c r="D10" s="150">
        <v>42793.96</v>
      </c>
      <c r="E10" s="150">
        <v>42793.96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</row>
    <row r="11" customHeight="1" spans="1:15">
      <c r="A11" s="152" t="s">
        <v>108</v>
      </c>
      <c r="B11" s="152" t="s">
        <v>109</v>
      </c>
      <c r="C11" s="150">
        <v>42793.96</v>
      </c>
      <c r="D11" s="150">
        <v>42793.96</v>
      </c>
      <c r="E11" s="150">
        <v>42793.96</v>
      </c>
      <c r="F11" s="150"/>
      <c r="G11" s="150"/>
      <c r="H11" s="150"/>
      <c r="I11" s="150"/>
      <c r="J11" s="150"/>
      <c r="K11" s="150"/>
      <c r="L11" s="150"/>
      <c r="M11" s="150"/>
      <c r="N11" s="150"/>
      <c r="O11" s="150"/>
    </row>
    <row r="12" customHeight="1" spans="1:15">
      <c r="A12" s="151" t="s">
        <v>110</v>
      </c>
      <c r="B12" s="151" t="s">
        <v>111</v>
      </c>
      <c r="C12" s="150">
        <v>3928500</v>
      </c>
      <c r="D12" s="150">
        <v>3378500</v>
      </c>
      <c r="E12" s="150"/>
      <c r="F12" s="150">
        <v>3378500</v>
      </c>
      <c r="G12" s="150"/>
      <c r="H12" s="150"/>
      <c r="I12" s="150"/>
      <c r="J12" s="150">
        <v>550000</v>
      </c>
      <c r="K12" s="150">
        <v>550000</v>
      </c>
      <c r="L12" s="150"/>
      <c r="M12" s="150"/>
      <c r="N12" s="150"/>
      <c r="O12" s="150"/>
    </row>
    <row r="13" customHeight="1" spans="1:15">
      <c r="A13" s="152" t="s">
        <v>112</v>
      </c>
      <c r="B13" s="152" t="s">
        <v>113</v>
      </c>
      <c r="C13" s="150">
        <v>3928500</v>
      </c>
      <c r="D13" s="150">
        <v>3378500</v>
      </c>
      <c r="E13" s="150"/>
      <c r="F13" s="150">
        <v>3378500</v>
      </c>
      <c r="G13" s="150"/>
      <c r="H13" s="150"/>
      <c r="I13" s="150"/>
      <c r="J13" s="150">
        <v>550000</v>
      </c>
      <c r="K13" s="150">
        <v>550000</v>
      </c>
      <c r="L13" s="150"/>
      <c r="M13" s="150"/>
      <c r="N13" s="150"/>
      <c r="O13" s="150"/>
    </row>
    <row r="14" customHeight="1" spans="1:15">
      <c r="A14" s="151" t="s">
        <v>114</v>
      </c>
      <c r="B14" s="151" t="s">
        <v>115</v>
      </c>
      <c r="C14" s="150">
        <v>5100</v>
      </c>
      <c r="D14" s="150">
        <v>5100</v>
      </c>
      <c r="E14" s="150">
        <v>5100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  <row r="15" customHeight="1" spans="1:15">
      <c r="A15" s="152" t="s">
        <v>116</v>
      </c>
      <c r="B15" s="152" t="s">
        <v>115</v>
      </c>
      <c r="C15" s="150">
        <v>5100</v>
      </c>
      <c r="D15" s="150">
        <v>5100</v>
      </c>
      <c r="E15" s="150">
        <v>5100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</row>
    <row r="16" customHeight="1" spans="1:15">
      <c r="A16" s="149" t="s">
        <v>117</v>
      </c>
      <c r="B16" s="149" t="s">
        <v>118</v>
      </c>
      <c r="C16" s="150">
        <v>29862</v>
      </c>
      <c r="D16" s="150">
        <v>29862</v>
      </c>
      <c r="E16" s="150">
        <v>29862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</row>
    <row r="17" customHeight="1" spans="1:15">
      <c r="A17" s="151" t="s">
        <v>119</v>
      </c>
      <c r="B17" s="151" t="s">
        <v>120</v>
      </c>
      <c r="C17" s="150">
        <v>29862</v>
      </c>
      <c r="D17" s="150">
        <v>29862</v>
      </c>
      <c r="E17" s="150">
        <v>29862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</row>
    <row r="18" customHeight="1" spans="1:15">
      <c r="A18" s="152" t="s">
        <v>121</v>
      </c>
      <c r="B18" s="152" t="s">
        <v>122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</row>
    <row r="19" customHeight="1" spans="1:15">
      <c r="A19" s="152" t="s">
        <v>123</v>
      </c>
      <c r="B19" s="152" t="s">
        <v>124</v>
      </c>
      <c r="C19" s="150">
        <v>17368</v>
      </c>
      <c r="D19" s="150">
        <v>17368</v>
      </c>
      <c r="E19" s="150">
        <v>17368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</row>
    <row r="20" customHeight="1" spans="1:15">
      <c r="A20" s="152" t="s">
        <v>125</v>
      </c>
      <c r="B20" s="152" t="s">
        <v>126</v>
      </c>
      <c r="C20" s="150">
        <v>10199</v>
      </c>
      <c r="D20" s="150">
        <v>10199</v>
      </c>
      <c r="E20" s="150">
        <v>10199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0"/>
    </row>
    <row r="21" customHeight="1" spans="1:15">
      <c r="A21" s="152" t="s">
        <v>127</v>
      </c>
      <c r="B21" s="152" t="s">
        <v>128</v>
      </c>
      <c r="C21" s="150">
        <v>2295</v>
      </c>
      <c r="D21" s="150">
        <v>2295</v>
      </c>
      <c r="E21" s="150">
        <v>2295</v>
      </c>
      <c r="F21" s="150"/>
      <c r="G21" s="150"/>
      <c r="H21" s="150"/>
      <c r="I21" s="150"/>
      <c r="J21" s="150"/>
      <c r="K21" s="150"/>
      <c r="L21" s="150"/>
      <c r="M21" s="150"/>
      <c r="N21" s="150"/>
      <c r="O21" s="150"/>
    </row>
    <row r="22" customHeight="1" spans="1:15">
      <c r="A22" s="149" t="s">
        <v>129</v>
      </c>
      <c r="B22" s="149" t="s">
        <v>130</v>
      </c>
      <c r="C22" s="150">
        <v>30594.72</v>
      </c>
      <c r="D22" s="150">
        <v>30594.72</v>
      </c>
      <c r="E22" s="150">
        <v>30594.72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</row>
    <row r="23" customHeight="1" spans="1:15">
      <c r="A23" s="151" t="s">
        <v>131</v>
      </c>
      <c r="B23" s="151" t="s">
        <v>132</v>
      </c>
      <c r="C23" s="150">
        <v>30594.72</v>
      </c>
      <c r="D23" s="150">
        <v>30594.72</v>
      </c>
      <c r="E23" s="150">
        <v>30594.72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</row>
    <row r="24" customHeight="1" spans="1:15">
      <c r="A24" s="152" t="s">
        <v>133</v>
      </c>
      <c r="B24" s="152" t="s">
        <v>134</v>
      </c>
      <c r="C24" s="150">
        <v>30594.72</v>
      </c>
      <c r="D24" s="150">
        <v>30594.72</v>
      </c>
      <c r="E24" s="150">
        <v>30594.72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</row>
    <row r="25" customHeight="1" spans="1:15">
      <c r="A25" s="148" t="s">
        <v>56</v>
      </c>
      <c r="B25" s="148"/>
      <c r="C25" s="150">
        <v>4313706.68</v>
      </c>
      <c r="D25" s="150">
        <v>3763706.68</v>
      </c>
      <c r="E25" s="150">
        <v>385206.68</v>
      </c>
      <c r="F25" s="150">
        <v>3378500</v>
      </c>
      <c r="G25" s="150"/>
      <c r="H25" s="150"/>
      <c r="I25" s="150"/>
      <c r="J25" s="150">
        <v>550000</v>
      </c>
      <c r="K25" s="150">
        <v>550000</v>
      </c>
      <c r="L25" s="150"/>
      <c r="M25" s="150"/>
      <c r="N25" s="150"/>
      <c r="O25" s="150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$A1:$XFD1048576"/>
    </sheetView>
  </sheetViews>
  <sheetFormatPr defaultColWidth="9.14285714285714" defaultRowHeight="20" customHeight="1" outlineLevelCol="3"/>
  <cols>
    <col min="1" max="1" width="32.7714285714286" style="126" customWidth="1"/>
    <col min="2" max="2" width="23.9142857142857" style="126" customWidth="1"/>
    <col min="3" max="3" width="35.4761904761905" style="126" customWidth="1"/>
    <col min="4" max="4" width="36.4190476190476" style="126" customWidth="1"/>
    <col min="5" max="16384" width="9.14285714285714" style="126"/>
  </cols>
  <sheetData>
    <row r="1" customHeight="1" spans="1:4">
      <c r="A1" s="127"/>
      <c r="B1" s="127"/>
      <c r="C1" s="127"/>
      <c r="D1" s="128" t="s">
        <v>135</v>
      </c>
    </row>
    <row r="2" s="125" customFormat="1" ht="40" customHeight="1" spans="1:4">
      <c r="A2" s="129" t="str">
        <f>"2026"&amp;"年部门财政拨款收支预算总表"</f>
        <v>2026年部门财政拨款收支预算总表</v>
      </c>
      <c r="B2" s="129"/>
      <c r="C2" s="129"/>
      <c r="D2" s="129"/>
    </row>
    <row r="3" customHeight="1" spans="1:4">
      <c r="A3" s="130" t="str">
        <f>"单位名称："&amp;"瑞丽市殡仪馆"</f>
        <v>单位名称：瑞丽市殡仪馆</v>
      </c>
      <c r="B3" s="131"/>
      <c r="C3" s="131"/>
      <c r="D3" s="128" t="s">
        <v>1</v>
      </c>
    </row>
    <row r="4" customHeight="1" spans="1:4">
      <c r="A4" s="132" t="s">
        <v>136</v>
      </c>
      <c r="B4" s="133"/>
      <c r="C4" s="132" t="s">
        <v>137</v>
      </c>
      <c r="D4" s="133"/>
    </row>
    <row r="5" customHeight="1" spans="1:4">
      <c r="A5" s="134" t="s">
        <v>138</v>
      </c>
      <c r="B5" s="135" t="s">
        <v>139</v>
      </c>
      <c r="C5" s="134" t="s">
        <v>140</v>
      </c>
      <c r="D5" s="135" t="s">
        <v>139</v>
      </c>
    </row>
    <row r="6" customHeight="1" spans="1:4">
      <c r="A6" s="136"/>
      <c r="B6" s="137"/>
      <c r="C6" s="136"/>
      <c r="D6" s="137"/>
    </row>
    <row r="7" customHeight="1" spans="1:4">
      <c r="A7" s="138" t="s">
        <v>141</v>
      </c>
      <c r="B7" s="139">
        <v>3763706.68</v>
      </c>
      <c r="C7" s="138" t="s">
        <v>142</v>
      </c>
      <c r="D7" s="139">
        <v>3763706.68</v>
      </c>
    </row>
    <row r="8" customHeight="1" spans="1:4">
      <c r="A8" s="138" t="s">
        <v>143</v>
      </c>
      <c r="B8" s="139">
        <v>3763706.68</v>
      </c>
      <c r="C8" s="140" t="s">
        <v>144</v>
      </c>
      <c r="D8" s="139"/>
    </row>
    <row r="9" customHeight="1" spans="1:4">
      <c r="A9" s="141" t="s">
        <v>145</v>
      </c>
      <c r="B9" s="139"/>
      <c r="C9" s="140" t="s">
        <v>146</v>
      </c>
      <c r="D9" s="139"/>
    </row>
    <row r="10" customHeight="1" spans="1:4">
      <c r="A10" s="141" t="s">
        <v>147</v>
      </c>
      <c r="B10" s="139"/>
      <c r="C10" s="140" t="s">
        <v>148</v>
      </c>
      <c r="D10" s="139"/>
    </row>
    <row r="11" customHeight="1" spans="1:4">
      <c r="A11" s="141" t="s">
        <v>149</v>
      </c>
      <c r="B11" s="139"/>
      <c r="C11" s="140" t="s">
        <v>150</v>
      </c>
      <c r="D11" s="139"/>
    </row>
    <row r="12" customHeight="1" spans="1:4">
      <c r="A12" s="141" t="s">
        <v>143</v>
      </c>
      <c r="B12" s="139"/>
      <c r="C12" s="140" t="s">
        <v>151</v>
      </c>
      <c r="D12" s="139"/>
    </row>
    <row r="13" customHeight="1" spans="1:4">
      <c r="A13" s="141" t="s">
        <v>145</v>
      </c>
      <c r="B13" s="139"/>
      <c r="C13" s="140" t="s">
        <v>152</v>
      </c>
      <c r="D13" s="139"/>
    </row>
    <row r="14" customHeight="1" spans="1:4">
      <c r="A14" s="141" t="s">
        <v>147</v>
      </c>
      <c r="B14" s="139"/>
      <c r="C14" s="140" t="s">
        <v>153</v>
      </c>
      <c r="D14" s="139"/>
    </row>
    <row r="15" customHeight="1" spans="1:4">
      <c r="A15" s="142"/>
      <c r="B15" s="139"/>
      <c r="C15" s="140" t="s">
        <v>154</v>
      </c>
      <c r="D15" s="139">
        <v>3703249.96</v>
      </c>
    </row>
    <row r="16" customHeight="1" spans="1:4">
      <c r="A16" s="142"/>
      <c r="B16" s="139"/>
      <c r="C16" s="140" t="s">
        <v>155</v>
      </c>
      <c r="D16" s="139">
        <v>29862</v>
      </c>
    </row>
    <row r="17" customHeight="1" spans="1:4">
      <c r="A17" s="142"/>
      <c r="B17" s="139"/>
      <c r="C17" s="140" t="s">
        <v>156</v>
      </c>
      <c r="D17" s="139"/>
    </row>
    <row r="18" customHeight="1" spans="1:4">
      <c r="A18" s="142"/>
      <c r="B18" s="139"/>
      <c r="C18" s="140" t="s">
        <v>157</v>
      </c>
      <c r="D18" s="139"/>
    </row>
    <row r="19" customHeight="1" spans="1:4">
      <c r="A19" s="142"/>
      <c r="B19" s="139"/>
      <c r="C19" s="140" t="s">
        <v>158</v>
      </c>
      <c r="D19" s="139"/>
    </row>
    <row r="20" customHeight="1" spans="1:4">
      <c r="A20" s="138"/>
      <c r="B20" s="139"/>
      <c r="C20" s="140" t="s">
        <v>159</v>
      </c>
      <c r="D20" s="139"/>
    </row>
    <row r="21" customHeight="1" spans="1:4">
      <c r="A21" s="138"/>
      <c r="B21" s="139"/>
      <c r="C21" s="138" t="s">
        <v>160</v>
      </c>
      <c r="D21" s="139"/>
    </row>
    <row r="22" customHeight="1" spans="1:4">
      <c r="A22" s="138"/>
      <c r="B22" s="139"/>
      <c r="C22" s="138" t="s">
        <v>161</v>
      </c>
      <c r="D22" s="139"/>
    </row>
    <row r="23" customHeight="1" spans="1:4">
      <c r="A23" s="138"/>
      <c r="B23" s="139"/>
      <c r="C23" s="138" t="s">
        <v>162</v>
      </c>
      <c r="D23" s="139"/>
    </row>
    <row r="24" customHeight="1" spans="1:4">
      <c r="A24" s="138"/>
      <c r="B24" s="139"/>
      <c r="C24" s="138" t="s">
        <v>163</v>
      </c>
      <c r="D24" s="139"/>
    </row>
    <row r="25" customHeight="1" spans="1:4">
      <c r="A25" s="138"/>
      <c r="B25" s="139"/>
      <c r="C25" s="138" t="s">
        <v>164</v>
      </c>
      <c r="D25" s="139"/>
    </row>
    <row r="26" customHeight="1" spans="1:4">
      <c r="A26" s="140"/>
      <c r="B26" s="139"/>
      <c r="C26" s="138" t="s">
        <v>165</v>
      </c>
      <c r="D26" s="139">
        <v>30594.72</v>
      </c>
    </row>
    <row r="27" customHeight="1" spans="1:4">
      <c r="A27" s="138"/>
      <c r="B27" s="139"/>
      <c r="C27" s="138" t="s">
        <v>166</v>
      </c>
      <c r="D27" s="139"/>
    </row>
    <row r="28" customHeight="1" spans="1:4">
      <c r="A28" s="138"/>
      <c r="B28" s="139"/>
      <c r="C28" s="141" t="s">
        <v>167</v>
      </c>
      <c r="D28" s="139"/>
    </row>
    <row r="29" customHeight="1" spans="1:4">
      <c r="A29" s="138"/>
      <c r="B29" s="139"/>
      <c r="C29" s="138" t="s">
        <v>168</v>
      </c>
      <c r="D29" s="139"/>
    </row>
    <row r="30" customHeight="1" spans="1:4">
      <c r="A30" s="140"/>
      <c r="B30" s="139"/>
      <c r="C30" s="138" t="s">
        <v>169</v>
      </c>
      <c r="D30" s="139"/>
    </row>
    <row r="31" customHeight="1" spans="1:4">
      <c r="A31" s="140"/>
      <c r="B31" s="139"/>
      <c r="C31" s="138" t="s">
        <v>170</v>
      </c>
      <c r="D31" s="139"/>
    </row>
    <row r="32" customHeight="1" spans="1:4">
      <c r="A32" s="140"/>
      <c r="B32" s="139"/>
      <c r="C32" s="141" t="s">
        <v>171</v>
      </c>
      <c r="D32" s="139"/>
    </row>
    <row r="33" customHeight="1" spans="1:4">
      <c r="A33" s="140"/>
      <c r="B33" s="139"/>
      <c r="C33" s="141" t="s">
        <v>172</v>
      </c>
      <c r="D33" s="139"/>
    </row>
    <row r="34" customHeight="1" spans="1:4">
      <c r="A34" s="140"/>
      <c r="B34" s="143"/>
      <c r="C34" s="138" t="s">
        <v>173</v>
      </c>
      <c r="D34" s="143"/>
    </row>
    <row r="35" customHeight="1" spans="1:4">
      <c r="A35" s="140"/>
      <c r="B35" s="139"/>
      <c r="C35" s="138" t="s">
        <v>174</v>
      </c>
      <c r="D35" s="139"/>
    </row>
    <row r="36" customHeight="1" spans="1:4">
      <c r="A36" s="144" t="s">
        <v>50</v>
      </c>
      <c r="B36" s="139">
        <v>3763706.68</v>
      </c>
      <c r="C36" s="144" t="s">
        <v>51</v>
      </c>
      <c r="D36" s="139">
        <v>3763706.68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$A1:$XFD1048576"/>
    </sheetView>
  </sheetViews>
  <sheetFormatPr defaultColWidth="10.2857142857143" defaultRowHeight="20" customHeight="1" outlineLevelCol="6"/>
  <cols>
    <col min="1" max="1" width="26.3428571428571" style="31" customWidth="1"/>
    <col min="2" max="2" width="48.2857142857143" style="31" customWidth="1"/>
    <col min="3" max="7" width="19.2857142857143" style="31" customWidth="1"/>
    <col min="8" max="16384" width="10.2857142857143" style="31"/>
  </cols>
  <sheetData>
    <row r="1" customHeight="1" spans="1:7">
      <c r="A1" s="121"/>
      <c r="B1" s="121"/>
      <c r="C1" s="121"/>
      <c r="D1" s="121"/>
      <c r="E1" s="121"/>
      <c r="F1" s="121"/>
      <c r="G1" s="103" t="s">
        <v>175</v>
      </c>
    </row>
    <row r="2" ht="40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customHeight="1" spans="1:7">
      <c r="A3" s="110" t="str">
        <f>"单位名称："&amp;"瑞丽市殡仪馆"</f>
        <v>单位名称：瑞丽市殡仪馆</v>
      </c>
      <c r="B3" s="110"/>
      <c r="C3" s="121"/>
      <c r="D3" s="121"/>
      <c r="E3" s="121"/>
      <c r="F3" s="121"/>
      <c r="G3" s="103" t="s">
        <v>1</v>
      </c>
    </row>
    <row r="4" customHeight="1" spans="1:7">
      <c r="A4" s="105" t="s">
        <v>176</v>
      </c>
      <c r="B4" s="105"/>
      <c r="C4" s="105" t="s">
        <v>56</v>
      </c>
      <c r="D4" s="105" t="s">
        <v>78</v>
      </c>
      <c r="E4" s="105"/>
      <c r="F4" s="105"/>
      <c r="G4" s="105" t="s">
        <v>79</v>
      </c>
    </row>
    <row r="5" customHeight="1" spans="1:7">
      <c r="A5" s="105" t="s">
        <v>74</v>
      </c>
      <c r="B5" s="105" t="s">
        <v>75</v>
      </c>
      <c r="C5" s="105"/>
      <c r="D5" s="105" t="s">
        <v>59</v>
      </c>
      <c r="E5" s="105" t="s">
        <v>177</v>
      </c>
      <c r="F5" s="105" t="s">
        <v>178</v>
      </c>
      <c r="G5" s="105"/>
    </row>
    <row r="6" customHeight="1" spans="1:7">
      <c r="A6" s="105" t="s">
        <v>85</v>
      </c>
      <c r="B6" s="105" t="s">
        <v>86</v>
      </c>
      <c r="C6" s="105" t="s">
        <v>87</v>
      </c>
      <c r="D6" s="105" t="s">
        <v>88</v>
      </c>
      <c r="E6" s="105" t="s">
        <v>89</v>
      </c>
      <c r="F6" s="105" t="s">
        <v>90</v>
      </c>
      <c r="G6" s="105" t="s">
        <v>91</v>
      </c>
    </row>
    <row r="7" customHeight="1" spans="1:7">
      <c r="A7" s="107" t="s">
        <v>100</v>
      </c>
      <c r="B7" s="107" t="s">
        <v>101</v>
      </c>
      <c r="C7" s="113">
        <v>3703249.96</v>
      </c>
      <c r="D7" s="113">
        <v>324749.96</v>
      </c>
      <c r="E7" s="113">
        <v>309749.96</v>
      </c>
      <c r="F7" s="113">
        <v>15000</v>
      </c>
      <c r="G7" s="113">
        <v>3378500</v>
      </c>
    </row>
    <row r="8" customHeight="1" outlineLevel="1" spans="1:7">
      <c r="A8" s="123" t="s">
        <v>102</v>
      </c>
      <c r="B8" s="123" t="s">
        <v>103</v>
      </c>
      <c r="C8" s="113">
        <v>276856</v>
      </c>
      <c r="D8" s="113">
        <v>276856</v>
      </c>
      <c r="E8" s="113">
        <v>261856</v>
      </c>
      <c r="F8" s="113">
        <v>15000</v>
      </c>
      <c r="G8" s="113"/>
    </row>
    <row r="9" customHeight="1" outlineLevel="2" spans="1:7">
      <c r="A9" s="124" t="s">
        <v>104</v>
      </c>
      <c r="B9" s="124" t="s">
        <v>105</v>
      </c>
      <c r="C9" s="113">
        <v>276856</v>
      </c>
      <c r="D9" s="113">
        <v>276856</v>
      </c>
      <c r="E9" s="113">
        <v>261856</v>
      </c>
      <c r="F9" s="113">
        <v>15000</v>
      </c>
      <c r="G9" s="113"/>
    </row>
    <row r="10" customHeight="1" outlineLevel="1" spans="1:7">
      <c r="A10" s="123" t="s">
        <v>106</v>
      </c>
      <c r="B10" s="123" t="s">
        <v>107</v>
      </c>
      <c r="C10" s="113">
        <v>42793.96</v>
      </c>
      <c r="D10" s="113">
        <v>42793.96</v>
      </c>
      <c r="E10" s="113">
        <v>42793.96</v>
      </c>
      <c r="F10" s="113"/>
      <c r="G10" s="113"/>
    </row>
    <row r="11" customHeight="1" outlineLevel="2" spans="1:7">
      <c r="A11" s="124" t="s">
        <v>108</v>
      </c>
      <c r="B11" s="124" t="s">
        <v>109</v>
      </c>
      <c r="C11" s="113">
        <v>42793.96</v>
      </c>
      <c r="D11" s="113">
        <v>42793.96</v>
      </c>
      <c r="E11" s="113">
        <v>42793.96</v>
      </c>
      <c r="F11" s="113"/>
      <c r="G11" s="113"/>
    </row>
    <row r="12" customHeight="1" outlineLevel="1" spans="1:7">
      <c r="A12" s="123" t="s">
        <v>110</v>
      </c>
      <c r="B12" s="123" t="s">
        <v>111</v>
      </c>
      <c r="C12" s="113">
        <v>3378500</v>
      </c>
      <c r="D12" s="113"/>
      <c r="E12" s="113"/>
      <c r="F12" s="113"/>
      <c r="G12" s="113">
        <v>3378500</v>
      </c>
    </row>
    <row r="13" customHeight="1" outlineLevel="2" spans="1:7">
      <c r="A13" s="124" t="s">
        <v>112</v>
      </c>
      <c r="B13" s="124" t="s">
        <v>113</v>
      </c>
      <c r="C13" s="113">
        <v>3378500</v>
      </c>
      <c r="D13" s="113"/>
      <c r="E13" s="113"/>
      <c r="F13" s="113"/>
      <c r="G13" s="113">
        <v>3378500</v>
      </c>
    </row>
    <row r="14" customHeight="1" outlineLevel="1" spans="1:7">
      <c r="A14" s="123" t="s">
        <v>114</v>
      </c>
      <c r="B14" s="123" t="s">
        <v>115</v>
      </c>
      <c r="C14" s="113">
        <v>5100</v>
      </c>
      <c r="D14" s="113">
        <v>5100</v>
      </c>
      <c r="E14" s="113">
        <v>5100</v>
      </c>
      <c r="F14" s="113"/>
      <c r="G14" s="113"/>
    </row>
    <row r="15" customHeight="1" outlineLevel="2" spans="1:7">
      <c r="A15" s="124" t="s">
        <v>116</v>
      </c>
      <c r="B15" s="124" t="s">
        <v>115</v>
      </c>
      <c r="C15" s="113">
        <v>5100</v>
      </c>
      <c r="D15" s="113">
        <v>5100</v>
      </c>
      <c r="E15" s="113">
        <v>5100</v>
      </c>
      <c r="F15" s="113"/>
      <c r="G15" s="113"/>
    </row>
    <row r="16" customHeight="1" spans="1:7">
      <c r="A16" s="107" t="s">
        <v>117</v>
      </c>
      <c r="B16" s="107" t="s">
        <v>118</v>
      </c>
      <c r="C16" s="113">
        <v>29862</v>
      </c>
      <c r="D16" s="113">
        <v>29862</v>
      </c>
      <c r="E16" s="113">
        <v>29862</v>
      </c>
      <c r="F16" s="113"/>
      <c r="G16" s="113"/>
    </row>
    <row r="17" customHeight="1" outlineLevel="1" spans="1:7">
      <c r="A17" s="123" t="s">
        <v>119</v>
      </c>
      <c r="B17" s="123" t="s">
        <v>120</v>
      </c>
      <c r="C17" s="113">
        <v>29862</v>
      </c>
      <c r="D17" s="113">
        <v>29862</v>
      </c>
      <c r="E17" s="113">
        <v>29862</v>
      </c>
      <c r="F17" s="113"/>
      <c r="G17" s="113"/>
    </row>
    <row r="18" customHeight="1" outlineLevel="2" spans="1:7">
      <c r="A18" s="124" t="s">
        <v>123</v>
      </c>
      <c r="B18" s="124" t="s">
        <v>124</v>
      </c>
      <c r="C18" s="113">
        <v>17368</v>
      </c>
      <c r="D18" s="113">
        <v>17368</v>
      </c>
      <c r="E18" s="113">
        <v>17368</v>
      </c>
      <c r="F18" s="113"/>
      <c r="G18" s="113"/>
    </row>
    <row r="19" customHeight="1" outlineLevel="2" spans="1:7">
      <c r="A19" s="124" t="s">
        <v>125</v>
      </c>
      <c r="B19" s="124" t="s">
        <v>126</v>
      </c>
      <c r="C19" s="113">
        <v>10199</v>
      </c>
      <c r="D19" s="113">
        <v>10199</v>
      </c>
      <c r="E19" s="113">
        <v>10199</v>
      </c>
      <c r="F19" s="113"/>
      <c r="G19" s="113"/>
    </row>
    <row r="20" customHeight="1" outlineLevel="2" spans="1:7">
      <c r="A20" s="124" t="s">
        <v>127</v>
      </c>
      <c r="B20" s="124" t="s">
        <v>128</v>
      </c>
      <c r="C20" s="113">
        <v>2295</v>
      </c>
      <c r="D20" s="113">
        <v>2295</v>
      </c>
      <c r="E20" s="113">
        <v>2295</v>
      </c>
      <c r="F20" s="113"/>
      <c r="G20" s="113"/>
    </row>
    <row r="21" customHeight="1" spans="1:7">
      <c r="A21" s="107" t="s">
        <v>129</v>
      </c>
      <c r="B21" s="107" t="s">
        <v>130</v>
      </c>
      <c r="C21" s="113">
        <v>30594.72</v>
      </c>
      <c r="D21" s="113">
        <v>30594.72</v>
      </c>
      <c r="E21" s="113">
        <v>30594.72</v>
      </c>
      <c r="F21" s="113"/>
      <c r="G21" s="113"/>
    </row>
    <row r="22" customHeight="1" outlineLevel="1" spans="1:7">
      <c r="A22" s="123" t="s">
        <v>131</v>
      </c>
      <c r="B22" s="123" t="s">
        <v>132</v>
      </c>
      <c r="C22" s="113">
        <v>30594.72</v>
      </c>
      <c r="D22" s="113">
        <v>30594.72</v>
      </c>
      <c r="E22" s="113">
        <v>30594.72</v>
      </c>
      <c r="F22" s="113"/>
      <c r="G22" s="113"/>
    </row>
    <row r="23" customHeight="1" outlineLevel="2" spans="1:7">
      <c r="A23" s="124" t="s">
        <v>133</v>
      </c>
      <c r="B23" s="124" t="s">
        <v>134</v>
      </c>
      <c r="C23" s="113">
        <v>30594.72</v>
      </c>
      <c r="D23" s="113">
        <v>30594.72</v>
      </c>
      <c r="E23" s="113">
        <v>30594.72</v>
      </c>
      <c r="F23" s="113"/>
      <c r="G23" s="113"/>
    </row>
    <row r="24" customHeight="1" spans="1:7">
      <c r="A24" s="105" t="s">
        <v>56</v>
      </c>
      <c r="B24" s="105"/>
      <c r="C24" s="113">
        <v>3763706.68</v>
      </c>
      <c r="D24" s="113">
        <v>385206.68</v>
      </c>
      <c r="E24" s="113">
        <v>370206.68</v>
      </c>
      <c r="F24" s="113">
        <v>15000</v>
      </c>
      <c r="G24" s="113">
        <v>3378500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H16" sqref="H16"/>
    </sheetView>
  </sheetViews>
  <sheetFormatPr defaultColWidth="9.14285714285714" defaultRowHeight="20" customHeight="1" outlineLevelRow="6" outlineLevelCol="5"/>
  <cols>
    <col min="1" max="1" width="28.2" style="31" customWidth="1"/>
    <col min="2" max="2" width="18.3428571428571" style="31" customWidth="1"/>
    <col min="3" max="3" width="17.2857142857143" style="31" customWidth="1"/>
    <col min="4" max="4" width="21.6285714285714" style="31" customWidth="1"/>
    <col min="5" max="5" width="19.7714285714286" style="31" customWidth="1"/>
    <col min="6" max="6" width="18.7142857142857" style="31" customWidth="1"/>
    <col min="7" max="16384" width="9.14285714285714" style="31"/>
  </cols>
  <sheetData>
    <row r="1" customHeight="1" spans="1:6">
      <c r="A1" s="115"/>
      <c r="B1" s="115"/>
      <c r="C1" s="116"/>
      <c r="D1" s="32"/>
      <c r="E1" s="32"/>
      <c r="F1" s="117" t="s">
        <v>179</v>
      </c>
    </row>
    <row r="2" ht="40" customHeight="1" spans="1:6">
      <c r="A2" s="118" t="str">
        <f>"2026"&amp;"年一般公共预算“三公”经费支出预算表"</f>
        <v>2026年一般公共预算“三公”经费支出预算表</v>
      </c>
      <c r="B2" s="118"/>
      <c r="C2" s="118"/>
      <c r="D2" s="118"/>
      <c r="E2" s="118"/>
      <c r="F2" s="118"/>
    </row>
    <row r="3" customHeight="1" spans="1:6">
      <c r="A3" s="68" t="str">
        <f>"单位名称："&amp;"瑞丽市殡仪馆"</f>
        <v>单位名称：瑞丽市殡仪馆</v>
      </c>
      <c r="B3" s="115"/>
      <c r="C3" s="116"/>
      <c r="E3" s="32"/>
      <c r="F3" s="117" t="s">
        <v>53</v>
      </c>
    </row>
    <row r="4" customHeight="1" spans="1:6">
      <c r="A4" s="12" t="s">
        <v>180</v>
      </c>
      <c r="B4" s="70" t="s">
        <v>181</v>
      </c>
      <c r="C4" s="13" t="s">
        <v>182</v>
      </c>
      <c r="D4" s="14"/>
      <c r="E4" s="15"/>
      <c r="F4" s="70" t="s">
        <v>183</v>
      </c>
    </row>
    <row r="5" customHeight="1" spans="1:6">
      <c r="A5" s="19"/>
      <c r="B5" s="71"/>
      <c r="C5" s="20" t="s">
        <v>59</v>
      </c>
      <c r="D5" s="20" t="s">
        <v>184</v>
      </c>
      <c r="E5" s="20" t="s">
        <v>185</v>
      </c>
      <c r="F5" s="71"/>
    </row>
    <row r="6" customHeight="1" spans="1:6">
      <c r="A6" s="38">
        <v>1</v>
      </c>
      <c r="B6" s="38">
        <v>2</v>
      </c>
      <c r="C6" s="46">
        <v>3</v>
      </c>
      <c r="D6" s="38">
        <v>4</v>
      </c>
      <c r="E6" s="38">
        <v>5</v>
      </c>
      <c r="F6" s="38">
        <v>6</v>
      </c>
    </row>
    <row r="7" customHeight="1" spans="1:6">
      <c r="A7" s="119">
        <v>210000</v>
      </c>
      <c r="B7" s="119"/>
      <c r="C7" s="120">
        <v>200000</v>
      </c>
      <c r="D7" s="119">
        <v>150000</v>
      </c>
      <c r="E7" s="119">
        <v>50000</v>
      </c>
      <c r="F7" s="119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opLeftCell="A10" workbookViewId="0">
      <selection activeCell="F10" sqref="F10:H32"/>
    </sheetView>
  </sheetViews>
  <sheetFormatPr defaultColWidth="10.2857142857143" defaultRowHeight="20" customHeight="1"/>
  <cols>
    <col min="1" max="1" width="17.1428571428571" style="31" customWidth="1"/>
    <col min="2" max="2" width="27.1428571428571" style="114" customWidth="1"/>
    <col min="3" max="3" width="27.1428571428571" style="31" customWidth="1"/>
    <col min="4" max="4" width="13.8571428571429" style="114" customWidth="1"/>
    <col min="5" max="5" width="41.1428571428571" style="31" customWidth="1"/>
    <col min="6" max="6" width="11.1428571428571" style="31" customWidth="1"/>
    <col min="7" max="7" width="35" style="31" customWidth="1"/>
    <col min="8" max="23" width="15.7142857142857" style="31" customWidth="1"/>
    <col min="24" max="16384" width="10.2857142857143" style="31"/>
  </cols>
  <sheetData>
    <row r="1" customHeight="1" spans="1:23">
      <c r="T1" s="44" t="s">
        <v>186</v>
      </c>
      <c r="U1" s="44"/>
      <c r="V1" s="44"/>
      <c r="W1" s="44"/>
    </row>
    <row r="2" ht="40" customHeight="1" spans="1:23">
      <c r="A2" s="34" t="str">
        <f>"2026"&amp;"年部门基本支出预算表"</f>
        <v>2026年部门基本支出预算表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customHeight="1" spans="1:23">
      <c r="A3" s="31" t="str">
        <f>"单位名称："&amp;"瑞丽市殡仪馆"</f>
        <v>单位名称：瑞丽市殡仪馆</v>
      </c>
      <c r="T3" s="44" t="s">
        <v>53</v>
      </c>
      <c r="U3" s="44"/>
      <c r="V3" s="44"/>
      <c r="W3" s="44"/>
    </row>
    <row r="4" customHeight="1" spans="1:23">
      <c r="A4" s="38" t="s">
        <v>187</v>
      </c>
      <c r="B4" s="38" t="s">
        <v>188</v>
      </c>
      <c r="C4" s="38" t="s">
        <v>189</v>
      </c>
      <c r="D4" s="38" t="s">
        <v>190</v>
      </c>
      <c r="E4" s="38" t="s">
        <v>191</v>
      </c>
      <c r="F4" s="38" t="s">
        <v>192</v>
      </c>
      <c r="G4" s="38" t="s">
        <v>193</v>
      </c>
      <c r="H4" s="38" t="s">
        <v>194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customHeight="1" spans="1:23">
      <c r="A5" s="38"/>
      <c r="B5" s="38"/>
      <c r="C5" s="38"/>
      <c r="D5" s="38"/>
      <c r="E5" s="38"/>
      <c r="F5" s="38"/>
      <c r="G5" s="38"/>
      <c r="H5" s="38" t="s">
        <v>195</v>
      </c>
      <c r="I5" s="38" t="s">
        <v>60</v>
      </c>
      <c r="J5" s="38" t="s">
        <v>196</v>
      </c>
      <c r="K5" s="38" t="s">
        <v>197</v>
      </c>
      <c r="L5" s="38" t="s">
        <v>198</v>
      </c>
      <c r="M5" s="38" t="s">
        <v>199</v>
      </c>
      <c r="N5" s="38" t="s">
        <v>200</v>
      </c>
      <c r="O5" s="38" t="s">
        <v>61</v>
      </c>
      <c r="P5" s="38" t="s">
        <v>62</v>
      </c>
      <c r="Q5" s="38" t="s">
        <v>63</v>
      </c>
      <c r="R5" s="38" t="s">
        <v>77</v>
      </c>
      <c r="S5" s="38"/>
      <c r="T5" s="38"/>
      <c r="U5" s="38"/>
      <c r="V5" s="38"/>
      <c r="W5" s="38"/>
    </row>
    <row r="6" customHeight="1" spans="1:23">
      <c r="A6" s="38"/>
      <c r="B6" s="38"/>
      <c r="C6" s="38"/>
      <c r="D6" s="38"/>
      <c r="E6" s="38"/>
      <c r="F6" s="38"/>
      <c r="G6" s="38"/>
      <c r="H6" s="38"/>
      <c r="I6" s="38" t="s">
        <v>201</v>
      </c>
      <c r="J6" s="38" t="s">
        <v>196</v>
      </c>
      <c r="K6" s="38" t="s">
        <v>197</v>
      </c>
      <c r="L6" s="38" t="s">
        <v>198</v>
      </c>
      <c r="M6" s="38" t="s">
        <v>199</v>
      </c>
      <c r="N6" s="38" t="s">
        <v>60</v>
      </c>
      <c r="O6" s="38" t="s">
        <v>61</v>
      </c>
      <c r="P6" s="38" t="s">
        <v>62</v>
      </c>
      <c r="Q6" s="38"/>
      <c r="R6" s="38" t="s">
        <v>59</v>
      </c>
      <c r="S6" s="38" t="s">
        <v>66</v>
      </c>
      <c r="T6" s="38" t="s">
        <v>67</v>
      </c>
      <c r="U6" s="38" t="s">
        <v>68</v>
      </c>
      <c r="V6" s="38" t="s">
        <v>69</v>
      </c>
      <c r="W6" s="38" t="s">
        <v>70</v>
      </c>
    </row>
    <row r="7" customHeight="1" spans="1:23">
      <c r="A7" s="38"/>
      <c r="B7" s="38"/>
      <c r="C7" s="38"/>
      <c r="D7" s="38"/>
      <c r="E7" s="38"/>
      <c r="F7" s="38"/>
      <c r="G7" s="38"/>
      <c r="H7" s="38"/>
      <c r="I7" s="38" t="s">
        <v>59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customHeight="1" spans="1:23">
      <c r="A8" s="38" t="s">
        <v>85</v>
      </c>
      <c r="B8" s="38" t="s">
        <v>86</v>
      </c>
      <c r="C8" s="38" t="s">
        <v>87</v>
      </c>
      <c r="D8" s="38" t="s">
        <v>88</v>
      </c>
      <c r="E8" s="38" t="s">
        <v>89</v>
      </c>
      <c r="F8" s="38" t="s">
        <v>90</v>
      </c>
      <c r="G8" s="38" t="s">
        <v>91</v>
      </c>
      <c r="H8" s="38" t="s">
        <v>92</v>
      </c>
      <c r="I8" s="38" t="s">
        <v>93</v>
      </c>
      <c r="J8" s="38" t="s">
        <v>94</v>
      </c>
      <c r="K8" s="38" t="s">
        <v>95</v>
      </c>
      <c r="L8" s="38" t="s">
        <v>96</v>
      </c>
      <c r="M8" s="38" t="s">
        <v>97</v>
      </c>
      <c r="N8" s="38" t="s">
        <v>98</v>
      </c>
      <c r="O8" s="38" t="s">
        <v>99</v>
      </c>
      <c r="P8" s="38" t="s">
        <v>202</v>
      </c>
      <c r="Q8" s="38" t="s">
        <v>203</v>
      </c>
      <c r="R8" s="38" t="s">
        <v>204</v>
      </c>
      <c r="S8" s="38" t="s">
        <v>205</v>
      </c>
      <c r="T8" s="38" t="s">
        <v>206</v>
      </c>
      <c r="U8" s="38" t="s">
        <v>207</v>
      </c>
      <c r="V8" s="38" t="s">
        <v>208</v>
      </c>
      <c r="W8" s="38" t="s">
        <v>209</v>
      </c>
    </row>
    <row r="9" customHeight="1" spans="1:23">
      <c r="A9" s="107" t="s">
        <v>72</v>
      </c>
      <c r="B9" s="105"/>
      <c r="C9" s="107"/>
      <c r="D9" s="105"/>
      <c r="E9" s="107"/>
      <c r="F9" s="107"/>
      <c r="G9" s="107"/>
      <c r="H9" s="113">
        <v>385206.68</v>
      </c>
      <c r="I9" s="113">
        <v>385206.68</v>
      </c>
      <c r="J9" s="113"/>
      <c r="K9" s="113"/>
      <c r="L9" s="113">
        <v>385206.68</v>
      </c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customHeight="1" outlineLevel="1" spans="1:23">
      <c r="A10" s="107" t="s">
        <v>72</v>
      </c>
      <c r="B10" s="105" t="s">
        <v>210</v>
      </c>
      <c r="C10" s="107" t="s">
        <v>211</v>
      </c>
      <c r="D10" s="105" t="s">
        <v>104</v>
      </c>
      <c r="E10" s="107" t="s">
        <v>105</v>
      </c>
      <c r="F10" s="105" t="s">
        <v>212</v>
      </c>
      <c r="G10" s="107" t="s">
        <v>213</v>
      </c>
      <c r="H10" s="113">
        <v>37404</v>
      </c>
      <c r="I10" s="113">
        <v>37404</v>
      </c>
      <c r="J10" s="113"/>
      <c r="K10" s="113"/>
      <c r="L10" s="113">
        <v>37404</v>
      </c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customHeight="1" outlineLevel="1" spans="1:23">
      <c r="A11" s="107" t="s">
        <v>72</v>
      </c>
      <c r="B11" s="105" t="s">
        <v>214</v>
      </c>
      <c r="C11" s="107" t="s">
        <v>215</v>
      </c>
      <c r="D11" s="105" t="s">
        <v>104</v>
      </c>
      <c r="E11" s="107" t="s">
        <v>105</v>
      </c>
      <c r="F11" s="105" t="s">
        <v>212</v>
      </c>
      <c r="G11" s="107" t="s">
        <v>213</v>
      </c>
      <c r="H11" s="113">
        <v>7924</v>
      </c>
      <c r="I11" s="113">
        <v>7924</v>
      </c>
      <c r="J11" s="113"/>
      <c r="K11" s="113"/>
      <c r="L11" s="113">
        <v>7924</v>
      </c>
      <c r="M11" s="107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customHeight="1" outlineLevel="1" spans="1:23">
      <c r="A12" s="107" t="s">
        <v>72</v>
      </c>
      <c r="B12" s="105" t="s">
        <v>216</v>
      </c>
      <c r="C12" s="107" t="s">
        <v>217</v>
      </c>
      <c r="D12" s="105" t="s">
        <v>104</v>
      </c>
      <c r="E12" s="107" t="s">
        <v>105</v>
      </c>
      <c r="F12" s="105" t="s">
        <v>218</v>
      </c>
      <c r="G12" s="107" t="s">
        <v>219</v>
      </c>
      <c r="H12" s="113">
        <v>95088</v>
      </c>
      <c r="I12" s="113">
        <v>95088</v>
      </c>
      <c r="J12" s="113"/>
      <c r="K12" s="113"/>
      <c r="L12" s="113">
        <v>95088</v>
      </c>
      <c r="M12" s="107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customHeight="1" outlineLevel="1" spans="1:23">
      <c r="A13" s="107" t="s">
        <v>72</v>
      </c>
      <c r="B13" s="105" t="s">
        <v>216</v>
      </c>
      <c r="C13" s="107" t="s">
        <v>217</v>
      </c>
      <c r="D13" s="105" t="s">
        <v>104</v>
      </c>
      <c r="E13" s="107" t="s">
        <v>105</v>
      </c>
      <c r="F13" s="105" t="s">
        <v>218</v>
      </c>
      <c r="G13" s="107" t="s">
        <v>219</v>
      </c>
      <c r="H13" s="113">
        <v>4320</v>
      </c>
      <c r="I13" s="113">
        <v>4320</v>
      </c>
      <c r="J13" s="113"/>
      <c r="K13" s="113"/>
      <c r="L13" s="113">
        <v>4320</v>
      </c>
      <c r="M13" s="107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customHeight="1" outlineLevel="1" spans="1:23">
      <c r="A14" s="107" t="s">
        <v>72</v>
      </c>
      <c r="B14" s="105" t="s">
        <v>220</v>
      </c>
      <c r="C14" s="107" t="s">
        <v>221</v>
      </c>
      <c r="D14" s="105" t="s">
        <v>104</v>
      </c>
      <c r="E14" s="107" t="s">
        <v>105</v>
      </c>
      <c r="F14" s="105" t="s">
        <v>222</v>
      </c>
      <c r="G14" s="107" t="s">
        <v>223</v>
      </c>
      <c r="H14" s="113">
        <v>13500</v>
      </c>
      <c r="I14" s="113">
        <v>13500</v>
      </c>
      <c r="J14" s="113"/>
      <c r="K14" s="113"/>
      <c r="L14" s="113">
        <v>13500</v>
      </c>
      <c r="M14" s="107"/>
      <c r="N14" s="113"/>
      <c r="O14" s="113"/>
      <c r="P14" s="113"/>
      <c r="Q14" s="113"/>
      <c r="R14" s="113"/>
      <c r="S14" s="113"/>
      <c r="T14" s="113"/>
      <c r="U14" s="113"/>
      <c r="V14" s="113"/>
      <c r="W14" s="113"/>
    </row>
    <row r="15" customHeight="1" outlineLevel="1" spans="1:23">
      <c r="A15" s="107" t="s">
        <v>72</v>
      </c>
      <c r="B15" s="105" t="s">
        <v>220</v>
      </c>
      <c r="C15" s="107" t="s">
        <v>221</v>
      </c>
      <c r="D15" s="105" t="s">
        <v>104</v>
      </c>
      <c r="E15" s="107" t="s">
        <v>105</v>
      </c>
      <c r="F15" s="105" t="s">
        <v>222</v>
      </c>
      <c r="G15" s="107" t="s">
        <v>223</v>
      </c>
      <c r="H15" s="113"/>
      <c r="I15" s="113"/>
      <c r="J15" s="113"/>
      <c r="K15" s="113"/>
      <c r="L15" s="113"/>
      <c r="M15" s="107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customHeight="1" outlineLevel="1" spans="1:23">
      <c r="A16" s="107" t="s">
        <v>72</v>
      </c>
      <c r="B16" s="105" t="s">
        <v>224</v>
      </c>
      <c r="C16" s="107" t="s">
        <v>225</v>
      </c>
      <c r="D16" s="105" t="s">
        <v>104</v>
      </c>
      <c r="E16" s="107" t="s">
        <v>105</v>
      </c>
      <c r="F16" s="105" t="s">
        <v>212</v>
      </c>
      <c r="G16" s="107" t="s">
        <v>213</v>
      </c>
      <c r="H16" s="113">
        <v>36780</v>
      </c>
      <c r="I16" s="113">
        <v>36780</v>
      </c>
      <c r="J16" s="113"/>
      <c r="K16" s="113"/>
      <c r="L16" s="113">
        <v>36780</v>
      </c>
      <c r="M16" s="107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customHeight="1" outlineLevel="1" spans="1:23">
      <c r="A17" s="107" t="s">
        <v>72</v>
      </c>
      <c r="B17" s="105" t="s">
        <v>210</v>
      </c>
      <c r="C17" s="107" t="s">
        <v>211</v>
      </c>
      <c r="D17" s="105" t="s">
        <v>104</v>
      </c>
      <c r="E17" s="107" t="s">
        <v>105</v>
      </c>
      <c r="F17" s="105" t="s">
        <v>212</v>
      </c>
      <c r="G17" s="107" t="s">
        <v>213</v>
      </c>
      <c r="H17" s="113">
        <v>64260</v>
      </c>
      <c r="I17" s="113">
        <v>64260</v>
      </c>
      <c r="J17" s="113"/>
      <c r="K17" s="113"/>
      <c r="L17" s="113">
        <v>64260</v>
      </c>
      <c r="M17" s="107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customHeight="1" outlineLevel="1" spans="1:23">
      <c r="A18" s="107" t="s">
        <v>72</v>
      </c>
      <c r="B18" s="105" t="s">
        <v>224</v>
      </c>
      <c r="C18" s="107" t="s">
        <v>225</v>
      </c>
      <c r="D18" s="105" t="s">
        <v>104</v>
      </c>
      <c r="E18" s="107" t="s">
        <v>105</v>
      </c>
      <c r="F18" s="105" t="s">
        <v>212</v>
      </c>
      <c r="G18" s="107" t="s">
        <v>213</v>
      </c>
      <c r="H18" s="113">
        <v>2580</v>
      </c>
      <c r="I18" s="113">
        <v>2580</v>
      </c>
      <c r="J18" s="113"/>
      <c r="K18" s="113"/>
      <c r="L18" s="113">
        <v>2580</v>
      </c>
      <c r="M18" s="107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customHeight="1" outlineLevel="1" spans="1:23">
      <c r="A19" s="107" t="s">
        <v>72</v>
      </c>
      <c r="B19" s="105" t="s">
        <v>226</v>
      </c>
      <c r="C19" s="107" t="s">
        <v>227</v>
      </c>
      <c r="D19" s="105" t="s">
        <v>108</v>
      </c>
      <c r="E19" s="107" t="s">
        <v>109</v>
      </c>
      <c r="F19" s="105" t="s">
        <v>228</v>
      </c>
      <c r="G19" s="107" t="s">
        <v>229</v>
      </c>
      <c r="H19" s="113">
        <v>40792.96</v>
      </c>
      <c r="I19" s="113">
        <v>40792.96</v>
      </c>
      <c r="J19" s="113"/>
      <c r="K19" s="113"/>
      <c r="L19" s="113">
        <v>40792.96</v>
      </c>
      <c r="M19" s="107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customHeight="1" outlineLevel="1" spans="1:23">
      <c r="A20" s="107" t="s">
        <v>72</v>
      </c>
      <c r="B20" s="105" t="s">
        <v>226</v>
      </c>
      <c r="C20" s="107" t="s">
        <v>227</v>
      </c>
      <c r="D20" s="105" t="s">
        <v>108</v>
      </c>
      <c r="E20" s="107" t="s">
        <v>109</v>
      </c>
      <c r="F20" s="105" t="s">
        <v>228</v>
      </c>
      <c r="G20" s="107" t="s">
        <v>229</v>
      </c>
      <c r="H20" s="113">
        <v>2001</v>
      </c>
      <c r="I20" s="113">
        <v>2001</v>
      </c>
      <c r="J20" s="113"/>
      <c r="K20" s="113"/>
      <c r="L20" s="113">
        <v>2001</v>
      </c>
      <c r="M20" s="107"/>
      <c r="N20" s="113"/>
      <c r="O20" s="113"/>
      <c r="P20" s="113"/>
      <c r="Q20" s="113"/>
      <c r="R20" s="113"/>
      <c r="S20" s="113"/>
      <c r="T20" s="113"/>
      <c r="U20" s="113"/>
      <c r="V20" s="113"/>
      <c r="W20" s="113"/>
    </row>
    <row r="21" customHeight="1" outlineLevel="1" spans="1:23">
      <c r="A21" s="107" t="s">
        <v>72</v>
      </c>
      <c r="B21" s="105" t="s">
        <v>230</v>
      </c>
      <c r="C21" s="107" t="s">
        <v>231</v>
      </c>
      <c r="D21" s="105" t="s">
        <v>123</v>
      </c>
      <c r="E21" s="107" t="s">
        <v>124</v>
      </c>
      <c r="F21" s="105" t="s">
        <v>232</v>
      </c>
      <c r="G21" s="107" t="s">
        <v>233</v>
      </c>
      <c r="H21" s="113">
        <v>1050</v>
      </c>
      <c r="I21" s="113">
        <v>1050</v>
      </c>
      <c r="J21" s="113"/>
      <c r="K21" s="113"/>
      <c r="L21" s="113">
        <v>1050</v>
      </c>
      <c r="M21" s="107"/>
      <c r="N21" s="113"/>
      <c r="O21" s="113"/>
      <c r="P21" s="113"/>
      <c r="Q21" s="113"/>
      <c r="R21" s="113"/>
      <c r="S21" s="113"/>
      <c r="T21" s="113"/>
      <c r="U21" s="113"/>
      <c r="V21" s="113"/>
      <c r="W21" s="113"/>
    </row>
    <row r="22" customHeight="1" outlineLevel="1" spans="1:23">
      <c r="A22" s="107" t="s">
        <v>72</v>
      </c>
      <c r="B22" s="105" t="s">
        <v>230</v>
      </c>
      <c r="C22" s="107" t="s">
        <v>231</v>
      </c>
      <c r="D22" s="105" t="s">
        <v>121</v>
      </c>
      <c r="E22" s="107" t="s">
        <v>122</v>
      </c>
      <c r="F22" s="105" t="s">
        <v>232</v>
      </c>
      <c r="G22" s="107" t="s">
        <v>233</v>
      </c>
      <c r="H22" s="113"/>
      <c r="I22" s="113"/>
      <c r="J22" s="113"/>
      <c r="K22" s="113"/>
      <c r="L22" s="113"/>
      <c r="M22" s="107"/>
      <c r="N22" s="113"/>
      <c r="O22" s="113"/>
      <c r="P22" s="113"/>
      <c r="Q22" s="113"/>
      <c r="R22" s="113"/>
      <c r="S22" s="113"/>
      <c r="T22" s="113"/>
      <c r="U22" s="113"/>
      <c r="V22" s="113"/>
      <c r="W22" s="113"/>
    </row>
    <row r="23" customHeight="1" outlineLevel="1" spans="1:23">
      <c r="A23" s="107" t="s">
        <v>72</v>
      </c>
      <c r="B23" s="105" t="s">
        <v>234</v>
      </c>
      <c r="C23" s="107" t="s">
        <v>235</v>
      </c>
      <c r="D23" s="105" t="s">
        <v>123</v>
      </c>
      <c r="E23" s="107" t="s">
        <v>124</v>
      </c>
      <c r="F23" s="105" t="s">
        <v>232</v>
      </c>
      <c r="G23" s="107" t="s">
        <v>233</v>
      </c>
      <c r="H23" s="113">
        <v>15298</v>
      </c>
      <c r="I23" s="113">
        <v>15298</v>
      </c>
      <c r="J23" s="113"/>
      <c r="K23" s="113"/>
      <c r="L23" s="113">
        <v>15298</v>
      </c>
      <c r="M23" s="107"/>
      <c r="N23" s="113"/>
      <c r="O23" s="113"/>
      <c r="P23" s="113"/>
      <c r="Q23" s="113"/>
      <c r="R23" s="113"/>
      <c r="S23" s="113"/>
      <c r="T23" s="113"/>
      <c r="U23" s="113"/>
      <c r="V23" s="113"/>
      <c r="W23" s="113"/>
    </row>
    <row r="24" customHeight="1" outlineLevel="1" spans="1:23">
      <c r="A24" s="107" t="s">
        <v>72</v>
      </c>
      <c r="B24" s="105" t="s">
        <v>236</v>
      </c>
      <c r="C24" s="107" t="s">
        <v>237</v>
      </c>
      <c r="D24" s="105" t="s">
        <v>121</v>
      </c>
      <c r="E24" s="107" t="s">
        <v>122</v>
      </c>
      <c r="F24" s="105" t="s">
        <v>232</v>
      </c>
      <c r="G24" s="107" t="s">
        <v>233</v>
      </c>
      <c r="H24" s="113"/>
      <c r="I24" s="113"/>
      <c r="J24" s="113"/>
      <c r="K24" s="113"/>
      <c r="L24" s="113"/>
      <c r="M24" s="107"/>
      <c r="N24" s="113"/>
      <c r="O24" s="113"/>
      <c r="P24" s="113"/>
      <c r="Q24" s="113"/>
      <c r="R24" s="113"/>
      <c r="S24" s="113"/>
      <c r="T24" s="113"/>
      <c r="U24" s="113"/>
      <c r="V24" s="113"/>
      <c r="W24" s="113"/>
    </row>
    <row r="25" customHeight="1" outlineLevel="1" spans="1:23">
      <c r="A25" s="107" t="s">
        <v>72</v>
      </c>
      <c r="B25" s="105" t="s">
        <v>236</v>
      </c>
      <c r="C25" s="107" t="s">
        <v>237</v>
      </c>
      <c r="D25" s="105" t="s">
        <v>123</v>
      </c>
      <c r="E25" s="107" t="s">
        <v>124</v>
      </c>
      <c r="F25" s="105" t="s">
        <v>232</v>
      </c>
      <c r="G25" s="107" t="s">
        <v>233</v>
      </c>
      <c r="H25" s="113">
        <v>1020</v>
      </c>
      <c r="I25" s="113">
        <v>1020</v>
      </c>
      <c r="J25" s="113"/>
      <c r="K25" s="113"/>
      <c r="L25" s="113">
        <v>1020</v>
      </c>
      <c r="M25" s="107"/>
      <c r="N25" s="113"/>
      <c r="O25" s="113"/>
      <c r="P25" s="113"/>
      <c r="Q25" s="113"/>
      <c r="R25" s="113"/>
      <c r="S25" s="113"/>
      <c r="T25" s="113"/>
      <c r="U25" s="113"/>
      <c r="V25" s="113"/>
      <c r="W25" s="113"/>
    </row>
    <row r="26" customHeight="1" outlineLevel="1" spans="1:23">
      <c r="A26" s="107" t="s">
        <v>72</v>
      </c>
      <c r="B26" s="105" t="s">
        <v>238</v>
      </c>
      <c r="C26" s="107" t="s">
        <v>126</v>
      </c>
      <c r="D26" s="105" t="s">
        <v>125</v>
      </c>
      <c r="E26" s="107" t="s">
        <v>126</v>
      </c>
      <c r="F26" s="105" t="s">
        <v>239</v>
      </c>
      <c r="G26" s="107" t="s">
        <v>240</v>
      </c>
      <c r="H26" s="113">
        <v>10199</v>
      </c>
      <c r="I26" s="113">
        <v>10199</v>
      </c>
      <c r="J26" s="113"/>
      <c r="K26" s="113"/>
      <c r="L26" s="113">
        <v>10199</v>
      </c>
      <c r="M26" s="107"/>
      <c r="N26" s="113"/>
      <c r="O26" s="113"/>
      <c r="P26" s="113"/>
      <c r="Q26" s="113"/>
      <c r="R26" s="113"/>
      <c r="S26" s="113"/>
      <c r="T26" s="113"/>
      <c r="U26" s="113"/>
      <c r="V26" s="113"/>
      <c r="W26" s="113"/>
    </row>
    <row r="27" customHeight="1" outlineLevel="1" spans="1:23">
      <c r="A27" s="107" t="s">
        <v>72</v>
      </c>
      <c r="B27" s="105" t="s">
        <v>241</v>
      </c>
      <c r="C27" s="107" t="s">
        <v>242</v>
      </c>
      <c r="D27" s="105" t="s">
        <v>127</v>
      </c>
      <c r="E27" s="107" t="s">
        <v>128</v>
      </c>
      <c r="F27" s="105" t="s">
        <v>243</v>
      </c>
      <c r="G27" s="107" t="s">
        <v>244</v>
      </c>
      <c r="H27" s="113"/>
      <c r="I27" s="113"/>
      <c r="J27" s="113"/>
      <c r="K27" s="113"/>
      <c r="L27" s="113"/>
      <c r="M27" s="107"/>
      <c r="N27" s="113"/>
      <c r="O27" s="113"/>
      <c r="P27" s="113"/>
      <c r="Q27" s="113"/>
      <c r="R27" s="113"/>
      <c r="S27" s="113"/>
      <c r="T27" s="113"/>
      <c r="U27" s="113"/>
      <c r="V27" s="113"/>
      <c r="W27" s="113"/>
    </row>
    <row r="28" customHeight="1" outlineLevel="1" spans="1:23">
      <c r="A28" s="107" t="s">
        <v>72</v>
      </c>
      <c r="B28" s="105" t="s">
        <v>241</v>
      </c>
      <c r="C28" s="107" t="s">
        <v>242</v>
      </c>
      <c r="D28" s="105" t="s">
        <v>127</v>
      </c>
      <c r="E28" s="107" t="s">
        <v>128</v>
      </c>
      <c r="F28" s="105" t="s">
        <v>243</v>
      </c>
      <c r="G28" s="107" t="s">
        <v>244</v>
      </c>
      <c r="H28" s="113">
        <v>2295</v>
      </c>
      <c r="I28" s="113">
        <v>2295</v>
      </c>
      <c r="J28" s="113"/>
      <c r="K28" s="113"/>
      <c r="L28" s="113">
        <v>2295</v>
      </c>
      <c r="M28" s="107"/>
      <c r="N28" s="113"/>
      <c r="O28" s="113"/>
      <c r="P28" s="113"/>
      <c r="Q28" s="113"/>
      <c r="R28" s="113"/>
      <c r="S28" s="113"/>
      <c r="T28" s="113"/>
      <c r="U28" s="113"/>
      <c r="V28" s="113"/>
      <c r="W28" s="113"/>
    </row>
    <row r="29" customHeight="1" outlineLevel="1" spans="1:23">
      <c r="A29" s="107" t="s">
        <v>72</v>
      </c>
      <c r="B29" s="105" t="s">
        <v>245</v>
      </c>
      <c r="C29" s="107" t="s">
        <v>246</v>
      </c>
      <c r="D29" s="105" t="s">
        <v>116</v>
      </c>
      <c r="E29" s="107" t="s">
        <v>115</v>
      </c>
      <c r="F29" s="105" t="s">
        <v>243</v>
      </c>
      <c r="G29" s="107" t="s">
        <v>244</v>
      </c>
      <c r="H29" s="113">
        <v>5100</v>
      </c>
      <c r="I29" s="113">
        <v>5100</v>
      </c>
      <c r="J29" s="113"/>
      <c r="K29" s="113"/>
      <c r="L29" s="113">
        <v>5100</v>
      </c>
      <c r="M29" s="107"/>
      <c r="N29" s="113"/>
      <c r="O29" s="113"/>
      <c r="P29" s="113"/>
      <c r="Q29" s="113"/>
      <c r="R29" s="113"/>
      <c r="S29" s="113"/>
      <c r="T29" s="113"/>
      <c r="U29" s="113"/>
      <c r="V29" s="113"/>
      <c r="W29" s="113"/>
    </row>
    <row r="30" customHeight="1" outlineLevel="1" spans="1:23">
      <c r="A30" s="107" t="s">
        <v>72</v>
      </c>
      <c r="B30" s="105" t="s">
        <v>247</v>
      </c>
      <c r="C30" s="107" t="s">
        <v>134</v>
      </c>
      <c r="D30" s="105" t="s">
        <v>133</v>
      </c>
      <c r="E30" s="107" t="s">
        <v>134</v>
      </c>
      <c r="F30" s="105" t="s">
        <v>248</v>
      </c>
      <c r="G30" s="107" t="s">
        <v>134</v>
      </c>
      <c r="H30" s="113">
        <v>30594.72</v>
      </c>
      <c r="I30" s="113">
        <v>30594.72</v>
      </c>
      <c r="J30" s="113"/>
      <c r="K30" s="113"/>
      <c r="L30" s="113">
        <v>30594.72</v>
      </c>
      <c r="M30" s="107"/>
      <c r="N30" s="113"/>
      <c r="O30" s="113"/>
      <c r="P30" s="113"/>
      <c r="Q30" s="113"/>
      <c r="R30" s="113"/>
      <c r="S30" s="113"/>
      <c r="T30" s="113"/>
      <c r="U30" s="113"/>
      <c r="V30" s="113"/>
      <c r="W30" s="113"/>
    </row>
    <row r="31" customHeight="1" outlineLevel="1" spans="1:23">
      <c r="A31" s="107" t="s">
        <v>72</v>
      </c>
      <c r="B31" s="105" t="s">
        <v>249</v>
      </c>
      <c r="C31" s="107" t="s">
        <v>250</v>
      </c>
      <c r="D31" s="105" t="s">
        <v>104</v>
      </c>
      <c r="E31" s="107" t="s">
        <v>105</v>
      </c>
      <c r="F31" s="105" t="s">
        <v>251</v>
      </c>
      <c r="G31" s="107" t="s">
        <v>252</v>
      </c>
      <c r="H31" s="113">
        <v>10000</v>
      </c>
      <c r="I31" s="113">
        <v>10000</v>
      </c>
      <c r="J31" s="113"/>
      <c r="K31" s="113"/>
      <c r="L31" s="113">
        <v>10000</v>
      </c>
      <c r="M31" s="107"/>
      <c r="N31" s="113"/>
      <c r="O31" s="113"/>
      <c r="P31" s="113"/>
      <c r="Q31" s="113"/>
      <c r="R31" s="113"/>
      <c r="S31" s="113"/>
      <c r="T31" s="113"/>
      <c r="U31" s="113"/>
      <c r="V31" s="113"/>
      <c r="W31" s="113"/>
    </row>
    <row r="32" customHeight="1" outlineLevel="1" spans="1:23">
      <c r="A32" s="107" t="s">
        <v>72</v>
      </c>
      <c r="B32" s="105" t="s">
        <v>253</v>
      </c>
      <c r="C32" s="107" t="s">
        <v>254</v>
      </c>
      <c r="D32" s="105" t="s">
        <v>104</v>
      </c>
      <c r="E32" s="107" t="s">
        <v>105</v>
      </c>
      <c r="F32" s="105" t="s">
        <v>255</v>
      </c>
      <c r="G32" s="107" t="s">
        <v>256</v>
      </c>
      <c r="H32" s="113">
        <v>5000</v>
      </c>
      <c r="I32" s="113">
        <v>5000</v>
      </c>
      <c r="J32" s="113"/>
      <c r="K32" s="113"/>
      <c r="L32" s="113">
        <v>5000</v>
      </c>
      <c r="M32" s="107"/>
      <c r="N32" s="113"/>
      <c r="O32" s="113"/>
      <c r="P32" s="113"/>
      <c r="Q32" s="113"/>
      <c r="R32" s="113"/>
      <c r="S32" s="113"/>
      <c r="T32" s="113"/>
      <c r="U32" s="113"/>
      <c r="V32" s="113"/>
      <c r="W32" s="113"/>
    </row>
    <row r="33" customHeight="1" spans="1:23">
      <c r="A33" s="20" t="s">
        <v>56</v>
      </c>
      <c r="B33" s="20"/>
      <c r="C33" s="20"/>
      <c r="D33" s="20"/>
      <c r="E33" s="20"/>
      <c r="F33" s="20"/>
      <c r="G33" s="20"/>
      <c r="H33" s="113">
        <v>385206.68</v>
      </c>
      <c r="I33" s="113">
        <v>385206.68</v>
      </c>
      <c r="J33" s="113"/>
      <c r="K33" s="113"/>
      <c r="L33" s="113">
        <v>385206.68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tabSelected="1" workbookViewId="0">
      <selection activeCell="G9" sqref="G9:J24"/>
    </sheetView>
  </sheetViews>
  <sheetFormatPr defaultColWidth="10.2857142857143" defaultRowHeight="20" customHeight="1"/>
  <cols>
    <col min="1" max="1" width="15" style="31" customWidth="1"/>
    <col min="2" max="2" width="28.5714285714286" style="31" customWidth="1"/>
    <col min="3" max="3" width="38.7142857142857" style="31" customWidth="1"/>
    <col min="4" max="4" width="18.1428571428571" style="31" customWidth="1"/>
    <col min="5" max="5" width="11.4285714285714" style="31" customWidth="1"/>
    <col min="6" max="6" width="17.1428571428571" style="31" customWidth="1"/>
    <col min="7" max="7" width="13.5714285714286" style="31" customWidth="1"/>
    <col min="8" max="8" width="26.1428571428571" style="31" customWidth="1"/>
    <col min="9" max="23" width="15.7142857142857" style="31" customWidth="1"/>
    <col min="24" max="16384" width="10.2857142857143" style="31"/>
  </cols>
  <sheetData>
    <row r="1" customHeight="1" spans="1:23">
      <c r="A1" s="108" t="s">
        <v>257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customHeight="1" spans="1:23">
      <c r="A2" s="109" t="str">
        <f>"2026"&amp;"年部门项目支出预算表"</f>
        <v>2026年部门项目支出预算表</v>
      </c>
      <c r="B2" s="109"/>
      <c r="C2" s="109" t="s">
        <v>85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customHeight="1" spans="1:23">
      <c r="A3" s="110" t="str">
        <f>"单位名称："&amp;"瑞丽市殡仪馆"</f>
        <v>单位名称：瑞丽市殡仪馆</v>
      </c>
      <c r="B3" s="110"/>
      <c r="C3" s="110"/>
      <c r="D3" s="110"/>
      <c r="E3" s="110"/>
      <c r="F3" s="110"/>
      <c r="G3" s="110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08" t="s">
        <v>53</v>
      </c>
      <c r="W3" s="108"/>
    </row>
    <row r="4" customHeight="1" spans="1:23">
      <c r="A4" s="112" t="s">
        <v>258</v>
      </c>
      <c r="B4" s="112" t="s">
        <v>188</v>
      </c>
      <c r="C4" s="112" t="s">
        <v>189</v>
      </c>
      <c r="D4" s="112" t="s">
        <v>259</v>
      </c>
      <c r="E4" s="112" t="s">
        <v>190</v>
      </c>
      <c r="F4" s="112" t="s">
        <v>191</v>
      </c>
      <c r="G4" s="112" t="s">
        <v>260</v>
      </c>
      <c r="H4" s="112" t="s">
        <v>261</v>
      </c>
      <c r="I4" s="112" t="s">
        <v>56</v>
      </c>
      <c r="J4" s="112" t="s">
        <v>262</v>
      </c>
      <c r="K4" s="112"/>
      <c r="L4" s="112"/>
      <c r="M4" s="112"/>
      <c r="N4" s="112" t="s">
        <v>200</v>
      </c>
      <c r="O4" s="112"/>
      <c r="P4" s="112"/>
      <c r="Q4" s="112" t="s">
        <v>63</v>
      </c>
      <c r="R4" s="112" t="s">
        <v>77</v>
      </c>
      <c r="S4" s="112"/>
      <c r="T4" s="112"/>
      <c r="U4" s="112"/>
      <c r="V4" s="112"/>
      <c r="W4" s="112"/>
    </row>
    <row r="5" customHeight="1" spans="1:23">
      <c r="A5" s="112"/>
      <c r="B5" s="112"/>
      <c r="C5" s="112"/>
      <c r="D5" s="112"/>
      <c r="E5" s="112"/>
      <c r="F5" s="112"/>
      <c r="G5" s="112"/>
      <c r="H5" s="112"/>
      <c r="I5" s="112"/>
      <c r="J5" s="112" t="s">
        <v>60</v>
      </c>
      <c r="K5" s="112"/>
      <c r="L5" s="112" t="s">
        <v>61</v>
      </c>
      <c r="M5" s="112" t="s">
        <v>62</v>
      </c>
      <c r="N5" s="112" t="s">
        <v>60</v>
      </c>
      <c r="O5" s="112" t="s">
        <v>61</v>
      </c>
      <c r="P5" s="112" t="s">
        <v>62</v>
      </c>
      <c r="Q5" s="112"/>
      <c r="R5" s="112" t="s">
        <v>59</v>
      </c>
      <c r="S5" s="112" t="s">
        <v>66</v>
      </c>
      <c r="T5" s="112" t="s">
        <v>67</v>
      </c>
      <c r="U5" s="112" t="s">
        <v>68</v>
      </c>
      <c r="V5" s="112" t="s">
        <v>69</v>
      </c>
      <c r="W5" s="112" t="s">
        <v>70</v>
      </c>
    </row>
    <row r="6" customHeight="1" spans="1:23">
      <c r="A6" s="112"/>
      <c r="B6" s="112"/>
      <c r="C6" s="112"/>
      <c r="D6" s="112"/>
      <c r="E6" s="112"/>
      <c r="F6" s="112"/>
      <c r="G6" s="112"/>
      <c r="H6" s="112"/>
      <c r="I6" s="112"/>
      <c r="J6" s="112" t="s">
        <v>59</v>
      </c>
      <c r="K6" s="112" t="s">
        <v>263</v>
      </c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</row>
    <row r="7" customHeight="1" spans="1:23">
      <c r="A7" s="112" t="s">
        <v>85</v>
      </c>
      <c r="B7" s="112" t="s">
        <v>86</v>
      </c>
      <c r="C7" s="112" t="s">
        <v>87</v>
      </c>
      <c r="D7" s="112" t="s">
        <v>88</v>
      </c>
      <c r="E7" s="112" t="s">
        <v>89</v>
      </c>
      <c r="F7" s="112" t="s">
        <v>90</v>
      </c>
      <c r="G7" s="112" t="s">
        <v>91</v>
      </c>
      <c r="H7" s="112" t="s">
        <v>92</v>
      </c>
      <c r="I7" s="112" t="s">
        <v>93</v>
      </c>
      <c r="J7" s="112" t="s">
        <v>94</v>
      </c>
      <c r="K7" s="112" t="s">
        <v>95</v>
      </c>
      <c r="L7" s="112" t="s">
        <v>96</v>
      </c>
      <c r="M7" s="112" t="s">
        <v>97</v>
      </c>
      <c r="N7" s="112" t="s">
        <v>98</v>
      </c>
      <c r="O7" s="112" t="s">
        <v>99</v>
      </c>
      <c r="P7" s="112" t="s">
        <v>202</v>
      </c>
      <c r="Q7" s="112" t="s">
        <v>203</v>
      </c>
      <c r="R7" s="112" t="s">
        <v>204</v>
      </c>
      <c r="S7" s="112" t="s">
        <v>205</v>
      </c>
      <c r="T7" s="112" t="s">
        <v>206</v>
      </c>
      <c r="U7" s="112" t="s">
        <v>207</v>
      </c>
      <c r="V7" s="112" t="s">
        <v>208</v>
      </c>
      <c r="W7" s="112" t="s">
        <v>209</v>
      </c>
    </row>
    <row r="8" customHeight="1" spans="1:23">
      <c r="A8" s="107"/>
      <c r="B8" s="107"/>
      <c r="C8" s="107" t="s">
        <v>264</v>
      </c>
      <c r="D8" s="107"/>
      <c r="E8" s="107"/>
      <c r="F8" s="107"/>
      <c r="G8" s="107"/>
      <c r="H8" s="107"/>
      <c r="I8" s="113">
        <v>2128500</v>
      </c>
      <c r="J8" s="113">
        <v>2128500</v>
      </c>
      <c r="K8" s="113">
        <v>2128500</v>
      </c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</row>
    <row r="9" customHeight="1" outlineLevel="1" spans="1:23">
      <c r="A9" s="107" t="s">
        <v>265</v>
      </c>
      <c r="B9" s="107" t="s">
        <v>266</v>
      </c>
      <c r="C9" s="107" t="s">
        <v>264</v>
      </c>
      <c r="D9" s="107" t="s">
        <v>72</v>
      </c>
      <c r="E9" s="107" t="s">
        <v>112</v>
      </c>
      <c r="F9" s="107" t="s">
        <v>113</v>
      </c>
      <c r="G9" s="107" t="s">
        <v>251</v>
      </c>
      <c r="H9" s="107" t="s">
        <v>252</v>
      </c>
      <c r="I9" s="113">
        <v>2128500</v>
      </c>
      <c r="J9" s="113">
        <v>2128500</v>
      </c>
      <c r="K9" s="113">
        <v>2128500</v>
      </c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customHeight="1" spans="1:23">
      <c r="A10" s="107"/>
      <c r="B10" s="107"/>
      <c r="C10" s="107" t="s">
        <v>267</v>
      </c>
      <c r="D10" s="107"/>
      <c r="E10" s="107"/>
      <c r="F10" s="107"/>
      <c r="G10" s="107"/>
      <c r="H10" s="107"/>
      <c r="I10" s="113">
        <v>150000</v>
      </c>
      <c r="J10" s="113">
        <v>150000</v>
      </c>
      <c r="K10" s="113">
        <v>150000</v>
      </c>
      <c r="L10" s="113"/>
      <c r="M10" s="113"/>
      <c r="N10" s="107"/>
      <c r="O10" s="107"/>
      <c r="P10" s="107"/>
      <c r="Q10" s="113"/>
      <c r="R10" s="113"/>
      <c r="S10" s="113"/>
      <c r="T10" s="113"/>
      <c r="U10" s="113"/>
      <c r="V10" s="113"/>
      <c r="W10" s="113"/>
    </row>
    <row r="11" customHeight="1" outlineLevel="1" spans="1:23">
      <c r="A11" s="107" t="s">
        <v>265</v>
      </c>
      <c r="B11" s="107" t="s">
        <v>268</v>
      </c>
      <c r="C11" s="107" t="s">
        <v>267</v>
      </c>
      <c r="D11" s="107" t="s">
        <v>72</v>
      </c>
      <c r="E11" s="107" t="s">
        <v>112</v>
      </c>
      <c r="F11" s="107" t="s">
        <v>113</v>
      </c>
      <c r="G11" s="107" t="s">
        <v>269</v>
      </c>
      <c r="H11" s="107" t="s">
        <v>270</v>
      </c>
      <c r="I11" s="113">
        <v>150000</v>
      </c>
      <c r="J11" s="113">
        <v>150000</v>
      </c>
      <c r="K11" s="113">
        <v>150000</v>
      </c>
      <c r="L11" s="113"/>
      <c r="M11" s="113"/>
      <c r="N11" s="107"/>
      <c r="O11" s="107"/>
      <c r="P11" s="107"/>
      <c r="Q11" s="113"/>
      <c r="R11" s="113"/>
      <c r="S11" s="113"/>
      <c r="T11" s="113"/>
      <c r="U11" s="113"/>
      <c r="V11" s="113"/>
      <c r="W11" s="113"/>
    </row>
    <row r="12" customHeight="1" spans="1:23">
      <c r="A12" s="107"/>
      <c r="B12" s="107"/>
      <c r="C12" s="107" t="s">
        <v>271</v>
      </c>
      <c r="D12" s="107"/>
      <c r="E12" s="107"/>
      <c r="F12" s="107"/>
      <c r="G12" s="107"/>
      <c r="H12" s="107"/>
      <c r="I12" s="113">
        <v>550000</v>
      </c>
      <c r="J12" s="113"/>
      <c r="K12" s="113"/>
      <c r="L12" s="113"/>
      <c r="M12" s="113"/>
      <c r="N12" s="107"/>
      <c r="O12" s="107"/>
      <c r="P12" s="107"/>
      <c r="Q12" s="113"/>
      <c r="R12" s="113">
        <v>550000</v>
      </c>
      <c r="S12" s="113">
        <v>550000</v>
      </c>
      <c r="T12" s="113"/>
      <c r="U12" s="113"/>
      <c r="V12" s="113"/>
      <c r="W12" s="113"/>
    </row>
    <row r="13" customHeight="1" outlineLevel="1" spans="1:23">
      <c r="A13" s="107" t="s">
        <v>265</v>
      </c>
      <c r="B13" s="107" t="s">
        <v>272</v>
      </c>
      <c r="C13" s="107" t="s">
        <v>271</v>
      </c>
      <c r="D13" s="107" t="s">
        <v>72</v>
      </c>
      <c r="E13" s="107" t="s">
        <v>112</v>
      </c>
      <c r="F13" s="107" t="s">
        <v>113</v>
      </c>
      <c r="G13" s="107" t="s">
        <v>251</v>
      </c>
      <c r="H13" s="107" t="s">
        <v>252</v>
      </c>
      <c r="I13" s="113">
        <v>30000</v>
      </c>
      <c r="J13" s="113"/>
      <c r="K13" s="113"/>
      <c r="L13" s="113"/>
      <c r="M13" s="113"/>
      <c r="N13" s="107"/>
      <c r="O13" s="107"/>
      <c r="P13" s="107"/>
      <c r="Q13" s="113"/>
      <c r="R13" s="113">
        <v>30000</v>
      </c>
      <c r="S13" s="113">
        <v>30000</v>
      </c>
      <c r="T13" s="113"/>
      <c r="U13" s="113"/>
      <c r="V13" s="113"/>
      <c r="W13" s="113"/>
    </row>
    <row r="14" customHeight="1" outlineLevel="1" spans="1:23">
      <c r="A14" s="107" t="s">
        <v>265</v>
      </c>
      <c r="B14" s="107" t="s">
        <v>272</v>
      </c>
      <c r="C14" s="107" t="s">
        <v>271</v>
      </c>
      <c r="D14" s="107" t="s">
        <v>72</v>
      </c>
      <c r="E14" s="107" t="s">
        <v>112</v>
      </c>
      <c r="F14" s="107" t="s">
        <v>113</v>
      </c>
      <c r="G14" s="107" t="s">
        <v>273</v>
      </c>
      <c r="H14" s="107" t="s">
        <v>274</v>
      </c>
      <c r="I14" s="113">
        <v>30000</v>
      </c>
      <c r="J14" s="113"/>
      <c r="K14" s="113"/>
      <c r="L14" s="113"/>
      <c r="M14" s="113"/>
      <c r="N14" s="107"/>
      <c r="O14" s="107"/>
      <c r="P14" s="107"/>
      <c r="Q14" s="113"/>
      <c r="R14" s="113">
        <v>30000</v>
      </c>
      <c r="S14" s="113">
        <v>30000</v>
      </c>
      <c r="T14" s="113"/>
      <c r="U14" s="113"/>
      <c r="V14" s="113"/>
      <c r="W14" s="113"/>
    </row>
    <row r="15" customHeight="1" outlineLevel="1" spans="1:23">
      <c r="A15" s="107" t="s">
        <v>265</v>
      </c>
      <c r="B15" s="107" t="s">
        <v>272</v>
      </c>
      <c r="C15" s="107" t="s">
        <v>271</v>
      </c>
      <c r="D15" s="107" t="s">
        <v>72</v>
      </c>
      <c r="E15" s="107" t="s">
        <v>112</v>
      </c>
      <c r="F15" s="107" t="s">
        <v>113</v>
      </c>
      <c r="G15" s="107" t="s">
        <v>275</v>
      </c>
      <c r="H15" s="107" t="s">
        <v>276</v>
      </c>
      <c r="I15" s="113">
        <v>100000</v>
      </c>
      <c r="J15" s="113"/>
      <c r="K15" s="113"/>
      <c r="L15" s="113"/>
      <c r="M15" s="113"/>
      <c r="N15" s="107"/>
      <c r="O15" s="107"/>
      <c r="P15" s="107"/>
      <c r="Q15" s="113"/>
      <c r="R15" s="113">
        <v>100000</v>
      </c>
      <c r="S15" s="113">
        <v>100000</v>
      </c>
      <c r="T15" s="113"/>
      <c r="U15" s="113"/>
      <c r="V15" s="113"/>
      <c r="W15" s="113"/>
    </row>
    <row r="16" customHeight="1" outlineLevel="1" spans="1:23">
      <c r="A16" s="107" t="s">
        <v>265</v>
      </c>
      <c r="B16" s="107" t="s">
        <v>272</v>
      </c>
      <c r="C16" s="107" t="s">
        <v>271</v>
      </c>
      <c r="D16" s="107" t="s">
        <v>72</v>
      </c>
      <c r="E16" s="107" t="s">
        <v>112</v>
      </c>
      <c r="F16" s="107" t="s">
        <v>113</v>
      </c>
      <c r="G16" s="107" t="s">
        <v>277</v>
      </c>
      <c r="H16" s="107" t="s">
        <v>278</v>
      </c>
      <c r="I16" s="113">
        <v>240000</v>
      </c>
      <c r="J16" s="113"/>
      <c r="K16" s="113"/>
      <c r="L16" s="113"/>
      <c r="M16" s="113"/>
      <c r="N16" s="107"/>
      <c r="O16" s="107"/>
      <c r="P16" s="107"/>
      <c r="Q16" s="113"/>
      <c r="R16" s="113">
        <v>240000</v>
      </c>
      <c r="S16" s="113">
        <v>240000</v>
      </c>
      <c r="T16" s="113"/>
      <c r="U16" s="113"/>
      <c r="V16" s="113"/>
      <c r="W16" s="113"/>
    </row>
    <row r="17" customHeight="1" outlineLevel="1" spans="1:23">
      <c r="A17" s="107" t="s">
        <v>265</v>
      </c>
      <c r="B17" s="107" t="s">
        <v>272</v>
      </c>
      <c r="C17" s="107" t="s">
        <v>271</v>
      </c>
      <c r="D17" s="107" t="s">
        <v>72</v>
      </c>
      <c r="E17" s="107" t="s">
        <v>112</v>
      </c>
      <c r="F17" s="107" t="s">
        <v>113</v>
      </c>
      <c r="G17" s="107" t="s">
        <v>279</v>
      </c>
      <c r="H17" s="107" t="s">
        <v>280</v>
      </c>
      <c r="I17" s="113">
        <v>150000</v>
      </c>
      <c r="J17" s="113"/>
      <c r="K17" s="113"/>
      <c r="L17" s="113"/>
      <c r="M17" s="113"/>
      <c r="N17" s="107"/>
      <c r="O17" s="107"/>
      <c r="P17" s="107"/>
      <c r="Q17" s="113"/>
      <c r="R17" s="113">
        <v>150000</v>
      </c>
      <c r="S17" s="113">
        <v>150000</v>
      </c>
      <c r="T17" s="113"/>
      <c r="U17" s="113"/>
      <c r="V17" s="113"/>
      <c r="W17" s="113"/>
    </row>
    <row r="18" customHeight="1" spans="1:23">
      <c r="A18" s="107"/>
      <c r="B18" s="107"/>
      <c r="C18" s="107" t="s">
        <v>281</v>
      </c>
      <c r="D18" s="107"/>
      <c r="E18" s="107"/>
      <c r="F18" s="107"/>
      <c r="G18" s="107"/>
      <c r="H18" s="107"/>
      <c r="I18" s="113">
        <v>1100000</v>
      </c>
      <c r="J18" s="113">
        <v>1100000</v>
      </c>
      <c r="K18" s="113">
        <v>1100000</v>
      </c>
      <c r="L18" s="113"/>
      <c r="M18" s="113"/>
      <c r="N18" s="107"/>
      <c r="O18" s="107"/>
      <c r="P18" s="107"/>
      <c r="Q18" s="113"/>
      <c r="R18" s="113"/>
      <c r="S18" s="113"/>
      <c r="T18" s="113"/>
      <c r="U18" s="113"/>
      <c r="V18" s="113"/>
      <c r="W18" s="113"/>
    </row>
    <row r="19" customHeight="1" outlineLevel="1" spans="1:23">
      <c r="A19" s="107" t="s">
        <v>265</v>
      </c>
      <c r="B19" s="107" t="s">
        <v>282</v>
      </c>
      <c r="C19" s="107" t="s">
        <v>281</v>
      </c>
      <c r="D19" s="107" t="s">
        <v>72</v>
      </c>
      <c r="E19" s="107" t="s">
        <v>112</v>
      </c>
      <c r="F19" s="107" t="s">
        <v>113</v>
      </c>
      <c r="G19" s="107" t="s">
        <v>251</v>
      </c>
      <c r="H19" s="107" t="s">
        <v>252</v>
      </c>
      <c r="I19" s="113">
        <v>70000</v>
      </c>
      <c r="J19" s="113">
        <v>70000</v>
      </c>
      <c r="K19" s="113">
        <v>70000</v>
      </c>
      <c r="L19" s="113"/>
      <c r="M19" s="113"/>
      <c r="N19" s="107"/>
      <c r="O19" s="107"/>
      <c r="P19" s="107"/>
      <c r="Q19" s="113"/>
      <c r="R19" s="113"/>
      <c r="S19" s="113"/>
      <c r="T19" s="113"/>
      <c r="U19" s="113"/>
      <c r="V19" s="113"/>
      <c r="W19" s="113"/>
    </row>
    <row r="20" customHeight="1" outlineLevel="1" spans="1:23">
      <c r="A20" s="107" t="s">
        <v>265</v>
      </c>
      <c r="B20" s="107" t="s">
        <v>282</v>
      </c>
      <c r="C20" s="107" t="s">
        <v>281</v>
      </c>
      <c r="D20" s="107" t="s">
        <v>72</v>
      </c>
      <c r="E20" s="107" t="s">
        <v>112</v>
      </c>
      <c r="F20" s="107" t="s">
        <v>113</v>
      </c>
      <c r="G20" s="107" t="s">
        <v>283</v>
      </c>
      <c r="H20" s="107" t="s">
        <v>284</v>
      </c>
      <c r="I20" s="113">
        <v>20000</v>
      </c>
      <c r="J20" s="113">
        <v>20000</v>
      </c>
      <c r="K20" s="113">
        <v>20000</v>
      </c>
      <c r="L20" s="113"/>
      <c r="M20" s="113"/>
      <c r="N20" s="107"/>
      <c r="O20" s="107"/>
      <c r="P20" s="107"/>
      <c r="Q20" s="113"/>
      <c r="R20" s="113"/>
      <c r="S20" s="113"/>
      <c r="T20" s="113"/>
      <c r="U20" s="113"/>
      <c r="V20" s="113"/>
      <c r="W20" s="113"/>
    </row>
    <row r="21" customHeight="1" outlineLevel="1" spans="1:23">
      <c r="A21" s="107" t="s">
        <v>265</v>
      </c>
      <c r="B21" s="107" t="s">
        <v>282</v>
      </c>
      <c r="C21" s="107" t="s">
        <v>281</v>
      </c>
      <c r="D21" s="107" t="s">
        <v>72</v>
      </c>
      <c r="E21" s="107" t="s">
        <v>112</v>
      </c>
      <c r="F21" s="107" t="s">
        <v>113</v>
      </c>
      <c r="G21" s="107" t="s">
        <v>285</v>
      </c>
      <c r="H21" s="107" t="s">
        <v>286</v>
      </c>
      <c r="I21" s="113">
        <v>50000</v>
      </c>
      <c r="J21" s="113">
        <v>50000</v>
      </c>
      <c r="K21" s="113">
        <v>50000</v>
      </c>
      <c r="L21" s="113"/>
      <c r="M21" s="113"/>
      <c r="N21" s="107"/>
      <c r="O21" s="107"/>
      <c r="P21" s="107"/>
      <c r="Q21" s="113"/>
      <c r="R21" s="113"/>
      <c r="S21" s="113"/>
      <c r="T21" s="113"/>
      <c r="U21" s="113"/>
      <c r="V21" s="113"/>
      <c r="W21" s="113"/>
    </row>
    <row r="22" customHeight="1" outlineLevel="1" spans="1:23">
      <c r="A22" s="107" t="s">
        <v>265</v>
      </c>
      <c r="B22" s="107" t="s">
        <v>282</v>
      </c>
      <c r="C22" s="107" t="s">
        <v>281</v>
      </c>
      <c r="D22" s="107" t="s">
        <v>72</v>
      </c>
      <c r="E22" s="107" t="s">
        <v>112</v>
      </c>
      <c r="F22" s="107" t="s">
        <v>113</v>
      </c>
      <c r="G22" s="107" t="s">
        <v>287</v>
      </c>
      <c r="H22" s="107" t="s">
        <v>183</v>
      </c>
      <c r="I22" s="113">
        <v>10000</v>
      </c>
      <c r="J22" s="113">
        <v>10000</v>
      </c>
      <c r="K22" s="113">
        <v>10000</v>
      </c>
      <c r="L22" s="113"/>
      <c r="M22" s="113"/>
      <c r="N22" s="107"/>
      <c r="O22" s="107"/>
      <c r="P22" s="107"/>
      <c r="Q22" s="113"/>
      <c r="R22" s="113"/>
      <c r="S22" s="113"/>
      <c r="T22" s="113"/>
      <c r="U22" s="113"/>
      <c r="V22" s="113"/>
      <c r="W22" s="113"/>
    </row>
    <row r="23" customHeight="1" outlineLevel="1" spans="1:23">
      <c r="A23" s="107" t="s">
        <v>265</v>
      </c>
      <c r="B23" s="107" t="s">
        <v>282</v>
      </c>
      <c r="C23" s="107" t="s">
        <v>281</v>
      </c>
      <c r="D23" s="107" t="s">
        <v>72</v>
      </c>
      <c r="E23" s="107" t="s">
        <v>112</v>
      </c>
      <c r="F23" s="107" t="s">
        <v>113</v>
      </c>
      <c r="G23" s="107" t="s">
        <v>288</v>
      </c>
      <c r="H23" s="107" t="s">
        <v>289</v>
      </c>
      <c r="I23" s="113">
        <v>900000</v>
      </c>
      <c r="J23" s="113">
        <v>900000</v>
      </c>
      <c r="K23" s="113">
        <v>900000</v>
      </c>
      <c r="L23" s="113"/>
      <c r="M23" s="113"/>
      <c r="N23" s="107"/>
      <c r="O23" s="107"/>
      <c r="P23" s="107"/>
      <c r="Q23" s="113"/>
      <c r="R23" s="113"/>
      <c r="S23" s="113"/>
      <c r="T23" s="113"/>
      <c r="U23" s="113"/>
      <c r="V23" s="113"/>
      <c r="W23" s="113"/>
    </row>
    <row r="24" customHeight="1" outlineLevel="1" spans="1:23">
      <c r="A24" s="107" t="s">
        <v>265</v>
      </c>
      <c r="B24" s="107" t="s">
        <v>282</v>
      </c>
      <c r="C24" s="107" t="s">
        <v>281</v>
      </c>
      <c r="D24" s="107" t="s">
        <v>72</v>
      </c>
      <c r="E24" s="107" t="s">
        <v>112</v>
      </c>
      <c r="F24" s="107" t="s">
        <v>113</v>
      </c>
      <c r="G24" s="107" t="s">
        <v>279</v>
      </c>
      <c r="H24" s="107" t="s">
        <v>280</v>
      </c>
      <c r="I24" s="113">
        <v>50000</v>
      </c>
      <c r="J24" s="113">
        <v>50000</v>
      </c>
      <c r="K24" s="113">
        <v>50000</v>
      </c>
      <c r="L24" s="113"/>
      <c r="M24" s="113"/>
      <c r="N24" s="107"/>
      <c r="O24" s="107"/>
      <c r="P24" s="107"/>
      <c r="Q24" s="113"/>
      <c r="R24" s="113"/>
      <c r="S24" s="113"/>
      <c r="T24" s="113"/>
      <c r="U24" s="113"/>
      <c r="V24" s="113"/>
      <c r="W24" s="113"/>
    </row>
    <row r="25" customHeight="1" spans="1:23">
      <c r="A25" s="105" t="s">
        <v>56</v>
      </c>
      <c r="B25" s="105"/>
      <c r="C25" s="105"/>
      <c r="D25" s="105"/>
      <c r="E25" s="105"/>
      <c r="F25" s="105"/>
      <c r="G25" s="105"/>
      <c r="H25" s="105"/>
      <c r="I25" s="113">
        <v>3928500</v>
      </c>
      <c r="J25" s="113">
        <v>3378500</v>
      </c>
      <c r="K25" s="113">
        <v>3378500</v>
      </c>
      <c r="L25" s="113"/>
      <c r="M25" s="113"/>
      <c r="N25" s="113"/>
      <c r="O25" s="113"/>
      <c r="P25" s="113"/>
      <c r="Q25" s="113"/>
      <c r="R25" s="113">
        <v>550000</v>
      </c>
      <c r="S25" s="113">
        <v>550000</v>
      </c>
      <c r="T25" s="113"/>
      <c r="U25" s="113"/>
      <c r="V25" s="113"/>
      <c r="W25" s="113"/>
    </row>
  </sheetData>
  <autoFilter xmlns:etc="http://www.wps.cn/officeDocument/2017/etCustomData" ref="A7:W25" etc:filterBottomFollowUsedRange="0"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workbookViewId="0">
      <selection activeCell="E13" sqref="E13"/>
    </sheetView>
  </sheetViews>
  <sheetFormatPr defaultColWidth="10.2857142857143" defaultRowHeight="30" customHeight="1"/>
  <cols>
    <col min="1" max="1" width="24" style="1" customWidth="1"/>
    <col min="2" max="2" width="32" style="1" customWidth="1"/>
    <col min="3" max="4" width="16.5714285714286" style="1" customWidth="1"/>
    <col min="5" max="5" width="36.1428571428571" style="1" customWidth="1"/>
    <col min="6" max="9" width="14.2857142857143" style="1" customWidth="1"/>
    <col min="10" max="10" width="66.1428571428571" style="1" customWidth="1"/>
    <col min="11" max="16384" width="10.2857142857143" style="1"/>
  </cols>
  <sheetData>
    <row r="1" customHeight="1" spans="1:10">
      <c r="A1" s="102"/>
      <c r="B1" s="102"/>
      <c r="C1" s="102"/>
      <c r="D1" s="102"/>
      <c r="E1" s="102"/>
      <c r="F1" s="102"/>
      <c r="G1" s="102"/>
      <c r="H1" s="102"/>
      <c r="I1" s="102"/>
      <c r="J1" s="103" t="s">
        <v>290</v>
      </c>
    </row>
    <row r="2" ht="40" customHeight="1" spans="1:10">
      <c r="A2" s="104" t="str">
        <f>"2026"&amp;"年部门项目支出绩效目标表"</f>
        <v>2026年部门项目支出绩效目标表</v>
      </c>
      <c r="B2" s="104"/>
      <c r="C2" s="104"/>
      <c r="D2" s="104"/>
      <c r="E2" s="104"/>
      <c r="F2" s="104"/>
      <c r="G2" s="104"/>
      <c r="H2" s="104"/>
      <c r="I2" s="104"/>
      <c r="J2" s="104"/>
    </row>
    <row r="3" customHeight="1" spans="1:10">
      <c r="A3" s="102" t="str">
        <f>"单位名称："&amp;"瑞丽市殡仪馆"</f>
        <v>单位名称：瑞丽市殡仪馆</v>
      </c>
      <c r="B3" s="102"/>
      <c r="C3" s="102"/>
      <c r="D3" s="102"/>
      <c r="E3" s="102"/>
      <c r="F3" s="102"/>
      <c r="G3" s="102"/>
      <c r="H3" s="102"/>
      <c r="I3" s="102"/>
      <c r="J3" s="102"/>
    </row>
    <row r="4" customHeight="1" spans="1:10">
      <c r="A4" s="105" t="s">
        <v>291</v>
      </c>
      <c r="B4" s="105" t="s">
        <v>292</v>
      </c>
      <c r="C4" s="105" t="s">
        <v>293</v>
      </c>
      <c r="D4" s="105" t="s">
        <v>294</v>
      </c>
      <c r="E4" s="105" t="s">
        <v>295</v>
      </c>
      <c r="F4" s="105" t="s">
        <v>296</v>
      </c>
      <c r="G4" s="105" t="s">
        <v>297</v>
      </c>
      <c r="H4" s="105" t="s">
        <v>298</v>
      </c>
      <c r="I4" s="105" t="s">
        <v>299</v>
      </c>
      <c r="J4" s="105" t="s">
        <v>300</v>
      </c>
    </row>
    <row r="5" customHeight="1" spans="1:10">
      <c r="A5" s="105" t="s">
        <v>85</v>
      </c>
      <c r="B5" s="105" t="s">
        <v>86</v>
      </c>
      <c r="C5" s="105" t="s">
        <v>87</v>
      </c>
      <c r="D5" s="105" t="s">
        <v>88</v>
      </c>
      <c r="E5" s="105" t="s">
        <v>89</v>
      </c>
      <c r="F5" s="105" t="s">
        <v>90</v>
      </c>
      <c r="G5" s="105" t="s">
        <v>91</v>
      </c>
      <c r="H5" s="105" t="s">
        <v>92</v>
      </c>
      <c r="I5" s="105" t="s">
        <v>93</v>
      </c>
      <c r="J5" s="105" t="s">
        <v>94</v>
      </c>
    </row>
    <row r="6" customHeight="1" spans="1:10">
      <c r="A6" s="105" t="s">
        <v>72</v>
      </c>
      <c r="B6" s="105"/>
      <c r="C6" s="105"/>
      <c r="D6" s="105"/>
      <c r="E6" s="105"/>
      <c r="F6" s="105"/>
      <c r="G6" s="105"/>
      <c r="H6" s="105"/>
      <c r="I6" s="105"/>
      <c r="J6" s="105"/>
    </row>
    <row r="7" customHeight="1" outlineLevel="1" spans="1:10">
      <c r="A7" s="106" t="s">
        <v>281</v>
      </c>
      <c r="B7" s="106" t="s">
        <v>301</v>
      </c>
      <c r="C7" s="106" t="s">
        <v>302</v>
      </c>
      <c r="D7" s="106" t="s">
        <v>303</v>
      </c>
      <c r="E7" s="106" t="s">
        <v>304</v>
      </c>
      <c r="F7" s="106" t="s">
        <v>305</v>
      </c>
      <c r="G7" s="105" t="s">
        <v>306</v>
      </c>
      <c r="H7" s="105" t="s">
        <v>307</v>
      </c>
      <c r="I7" s="106" t="s">
        <v>308</v>
      </c>
      <c r="J7" s="106" t="s">
        <v>304</v>
      </c>
    </row>
    <row r="8" customHeight="1" outlineLevel="1" spans="1:10">
      <c r="A8" s="106" t="s">
        <v>281</v>
      </c>
      <c r="B8" s="106" t="s">
        <v>301</v>
      </c>
      <c r="C8" s="106" t="s">
        <v>309</v>
      </c>
      <c r="D8" s="106" t="s">
        <v>310</v>
      </c>
      <c r="E8" s="106" t="s">
        <v>311</v>
      </c>
      <c r="F8" s="106" t="s">
        <v>305</v>
      </c>
      <c r="G8" s="105" t="s">
        <v>306</v>
      </c>
      <c r="H8" s="105" t="s">
        <v>307</v>
      </c>
      <c r="I8" s="106" t="s">
        <v>308</v>
      </c>
      <c r="J8" s="106" t="s">
        <v>311</v>
      </c>
    </row>
    <row r="9" customHeight="1" outlineLevel="1" spans="1:10">
      <c r="A9" s="106" t="s">
        <v>281</v>
      </c>
      <c r="B9" s="106" t="s">
        <v>301</v>
      </c>
      <c r="C9" s="106" t="s">
        <v>312</v>
      </c>
      <c r="D9" s="106" t="s">
        <v>313</v>
      </c>
      <c r="E9" s="106" t="s">
        <v>314</v>
      </c>
      <c r="F9" s="106" t="s">
        <v>305</v>
      </c>
      <c r="G9" s="105" t="s">
        <v>306</v>
      </c>
      <c r="H9" s="105" t="s">
        <v>307</v>
      </c>
      <c r="I9" s="106" t="s">
        <v>308</v>
      </c>
      <c r="J9" s="106" t="s">
        <v>315</v>
      </c>
    </row>
    <row r="10" customHeight="1" outlineLevel="1" spans="1:10">
      <c r="A10" s="106" t="s">
        <v>267</v>
      </c>
      <c r="B10" s="106" t="s">
        <v>316</v>
      </c>
      <c r="C10" s="106" t="s">
        <v>302</v>
      </c>
      <c r="D10" s="106" t="s">
        <v>317</v>
      </c>
      <c r="E10" s="106" t="s">
        <v>318</v>
      </c>
      <c r="F10" s="106" t="s">
        <v>305</v>
      </c>
      <c r="G10" s="105" t="s">
        <v>86</v>
      </c>
      <c r="H10" s="105" t="s">
        <v>319</v>
      </c>
      <c r="I10" s="106" t="s">
        <v>308</v>
      </c>
      <c r="J10" s="106" t="s">
        <v>320</v>
      </c>
    </row>
    <row r="11" customHeight="1" outlineLevel="1" spans="1:10">
      <c r="A11" s="106" t="s">
        <v>267</v>
      </c>
      <c r="B11" s="106" t="s">
        <v>316</v>
      </c>
      <c r="C11" s="106" t="s">
        <v>309</v>
      </c>
      <c r="D11" s="106" t="s">
        <v>310</v>
      </c>
      <c r="E11" s="106" t="s">
        <v>321</v>
      </c>
      <c r="F11" s="106" t="s">
        <v>322</v>
      </c>
      <c r="G11" s="105" t="s">
        <v>323</v>
      </c>
      <c r="H11" s="105" t="s">
        <v>307</v>
      </c>
      <c r="I11" s="106" t="s">
        <v>308</v>
      </c>
      <c r="J11" s="106" t="s">
        <v>321</v>
      </c>
    </row>
    <row r="12" customHeight="1" outlineLevel="1" spans="1:10">
      <c r="A12" s="106" t="s">
        <v>267</v>
      </c>
      <c r="B12" s="106" t="s">
        <v>316</v>
      </c>
      <c r="C12" s="106" t="s">
        <v>312</v>
      </c>
      <c r="D12" s="106" t="s">
        <v>313</v>
      </c>
      <c r="E12" s="106" t="s">
        <v>324</v>
      </c>
      <c r="F12" s="106" t="s">
        <v>305</v>
      </c>
      <c r="G12" s="105" t="s">
        <v>325</v>
      </c>
      <c r="H12" s="105" t="s">
        <v>307</v>
      </c>
      <c r="I12" s="106" t="s">
        <v>308</v>
      </c>
      <c r="J12" s="106" t="s">
        <v>326</v>
      </c>
    </row>
    <row r="13" customHeight="1" outlineLevel="1" spans="1:10">
      <c r="A13" s="106" t="s">
        <v>267</v>
      </c>
      <c r="B13" s="106" t="s">
        <v>316</v>
      </c>
      <c r="C13" s="106" t="s">
        <v>327</v>
      </c>
      <c r="D13" s="106" t="s">
        <v>328</v>
      </c>
      <c r="E13" s="106" t="s">
        <v>329</v>
      </c>
      <c r="F13" s="106" t="s">
        <v>330</v>
      </c>
      <c r="G13" s="105" t="s">
        <v>331</v>
      </c>
      <c r="H13" s="105" t="s">
        <v>332</v>
      </c>
      <c r="I13" s="106" t="s">
        <v>308</v>
      </c>
      <c r="J13" s="106" t="s">
        <v>333</v>
      </c>
    </row>
    <row r="14" customHeight="1" outlineLevel="1" spans="1:10">
      <c r="A14" s="106" t="s">
        <v>264</v>
      </c>
      <c r="B14" s="106" t="s">
        <v>334</v>
      </c>
      <c r="C14" s="106" t="s">
        <v>302</v>
      </c>
      <c r="D14" s="106" t="s">
        <v>317</v>
      </c>
      <c r="E14" s="106" t="s">
        <v>335</v>
      </c>
      <c r="F14" s="106" t="s">
        <v>322</v>
      </c>
      <c r="G14" s="105" t="s">
        <v>323</v>
      </c>
      <c r="H14" s="105" t="s">
        <v>307</v>
      </c>
      <c r="I14" s="106" t="s">
        <v>308</v>
      </c>
      <c r="J14" s="106" t="s">
        <v>336</v>
      </c>
    </row>
    <row r="15" customHeight="1" outlineLevel="1" spans="1:10">
      <c r="A15" s="106" t="s">
        <v>264</v>
      </c>
      <c r="B15" s="106" t="s">
        <v>334</v>
      </c>
      <c r="C15" s="106" t="s">
        <v>309</v>
      </c>
      <c r="D15" s="106" t="s">
        <v>310</v>
      </c>
      <c r="E15" s="106" t="s">
        <v>337</v>
      </c>
      <c r="F15" s="106" t="s">
        <v>322</v>
      </c>
      <c r="G15" s="105" t="s">
        <v>323</v>
      </c>
      <c r="H15" s="105" t="s">
        <v>307</v>
      </c>
      <c r="I15" s="106" t="s">
        <v>308</v>
      </c>
      <c r="J15" s="106" t="s">
        <v>336</v>
      </c>
    </row>
    <row r="16" customHeight="1" outlineLevel="1" spans="1:10">
      <c r="A16" s="106" t="s">
        <v>264</v>
      </c>
      <c r="B16" s="106" t="s">
        <v>334</v>
      </c>
      <c r="C16" s="106" t="s">
        <v>312</v>
      </c>
      <c r="D16" s="106" t="s">
        <v>313</v>
      </c>
      <c r="E16" s="106" t="s">
        <v>338</v>
      </c>
      <c r="F16" s="106" t="s">
        <v>305</v>
      </c>
      <c r="G16" s="105" t="s">
        <v>306</v>
      </c>
      <c r="H16" s="105" t="s">
        <v>307</v>
      </c>
      <c r="I16" s="106" t="s">
        <v>308</v>
      </c>
      <c r="J16" s="106" t="s">
        <v>339</v>
      </c>
    </row>
    <row r="17" customHeight="1" outlineLevel="1" spans="1:10">
      <c r="A17" s="106" t="s">
        <v>264</v>
      </c>
      <c r="B17" s="106" t="s">
        <v>334</v>
      </c>
      <c r="C17" s="106" t="s">
        <v>327</v>
      </c>
      <c r="D17" s="106" t="s">
        <v>328</v>
      </c>
      <c r="E17" s="106" t="s">
        <v>340</v>
      </c>
      <c r="F17" s="106" t="s">
        <v>330</v>
      </c>
      <c r="G17" s="105" t="s">
        <v>323</v>
      </c>
      <c r="H17" s="105" t="s">
        <v>307</v>
      </c>
      <c r="I17" s="106" t="s">
        <v>308</v>
      </c>
      <c r="J17" s="106" t="s">
        <v>336</v>
      </c>
    </row>
    <row r="18" customHeight="1" outlineLevel="1" spans="1:10">
      <c r="A18" s="106" t="s">
        <v>271</v>
      </c>
      <c r="B18" s="106" t="s">
        <v>341</v>
      </c>
      <c r="C18" s="106" t="s">
        <v>302</v>
      </c>
      <c r="D18" s="106" t="s">
        <v>317</v>
      </c>
      <c r="E18" s="106" t="s">
        <v>342</v>
      </c>
      <c r="F18" s="106" t="s">
        <v>305</v>
      </c>
      <c r="G18" s="105" t="s">
        <v>94</v>
      </c>
      <c r="H18" s="105" t="s">
        <v>343</v>
      </c>
      <c r="I18" s="106" t="s">
        <v>308</v>
      </c>
      <c r="J18" s="106" t="s">
        <v>344</v>
      </c>
    </row>
    <row r="19" customHeight="1" outlineLevel="1" spans="1:10">
      <c r="A19" s="106" t="s">
        <v>271</v>
      </c>
      <c r="B19" s="106" t="s">
        <v>341</v>
      </c>
      <c r="C19" s="106" t="s">
        <v>302</v>
      </c>
      <c r="D19" s="106" t="s">
        <v>303</v>
      </c>
      <c r="E19" s="106" t="s">
        <v>345</v>
      </c>
      <c r="F19" s="106" t="s">
        <v>305</v>
      </c>
      <c r="G19" s="105" t="s">
        <v>346</v>
      </c>
      <c r="H19" s="105" t="s">
        <v>307</v>
      </c>
      <c r="I19" s="106" t="s">
        <v>308</v>
      </c>
      <c r="J19" s="106" t="s">
        <v>347</v>
      </c>
    </row>
    <row r="20" customHeight="1" outlineLevel="1" spans="1:10">
      <c r="A20" s="106" t="s">
        <v>271</v>
      </c>
      <c r="B20" s="106" t="s">
        <v>341</v>
      </c>
      <c r="C20" s="106" t="s">
        <v>309</v>
      </c>
      <c r="D20" s="106" t="s">
        <v>310</v>
      </c>
      <c r="E20" s="106" t="s">
        <v>348</v>
      </c>
      <c r="F20" s="106" t="s">
        <v>305</v>
      </c>
      <c r="G20" s="105" t="s">
        <v>346</v>
      </c>
      <c r="H20" s="105" t="s">
        <v>307</v>
      </c>
      <c r="I20" s="106" t="s">
        <v>308</v>
      </c>
      <c r="J20" s="106" t="s">
        <v>349</v>
      </c>
    </row>
    <row r="21" customHeight="1" outlineLevel="1" spans="1:10">
      <c r="A21" s="106" t="s">
        <v>271</v>
      </c>
      <c r="B21" s="106" t="s">
        <v>341</v>
      </c>
      <c r="C21" s="106" t="s">
        <v>312</v>
      </c>
      <c r="D21" s="106" t="s">
        <v>313</v>
      </c>
      <c r="E21" s="106" t="s">
        <v>350</v>
      </c>
      <c r="F21" s="106" t="s">
        <v>305</v>
      </c>
      <c r="G21" s="105" t="s">
        <v>346</v>
      </c>
      <c r="H21" s="105" t="s">
        <v>307</v>
      </c>
      <c r="I21" s="106" t="s">
        <v>308</v>
      </c>
      <c r="J21" s="107" t="s">
        <v>351</v>
      </c>
    </row>
  </sheetData>
  <mergeCells count="10">
    <mergeCell ref="A2:J2"/>
    <mergeCell ref="A3:E3"/>
    <mergeCell ref="A7:A9"/>
    <mergeCell ref="A10:A13"/>
    <mergeCell ref="A14:A17"/>
    <mergeCell ref="A18:A21"/>
    <mergeCell ref="B7:B9"/>
    <mergeCell ref="B10:B13"/>
    <mergeCell ref="B14:B17"/>
    <mergeCell ref="B18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玄政</cp:lastModifiedBy>
  <dcterms:created xsi:type="dcterms:W3CDTF">2026-01-29T09:53:00Z</dcterms:created>
  <dcterms:modified xsi:type="dcterms:W3CDTF">2026-02-13T03:21:02Z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D5387E5B45C24B538AD5CB90E8034CC0_13</vt:lpwstr>
  </property>
  <property fmtid="{D5CDD505-2E9C-101B-9397-08002B2CF9AE}" pid="4" name="CalculationRule">
    <vt:i4>0</vt:i4>
  </property>
</Properties>
</file>