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21840" windowHeight="13065" firstSheet="5" activeTab="6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市本级绩效目标表-1" sheetId="10" r:id="rId10"/>
    <sheet name="市本级绩效目标表-2" sheetId="11" r:id="rId11"/>
    <sheet name="省对下绩效目标表" sheetId="12" r:id="rId12"/>
    <sheet name="政府采购表" sheetId="13" r:id="rId13"/>
  </sheets>
  <definedNames>
    <definedName name="_xlnm._FilterDatabase" localSheetId="7" hidden="1">'财政拨款支出明细表（按经济分类科目）'!$A$1:$R$114</definedName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基金预算支出情况表!$1:$4</definedName>
  </definedNames>
  <calcPr calcId="125725"/>
</workbook>
</file>

<file path=xl/calcChain.xml><?xml version="1.0" encoding="utf-8"?>
<calcChain xmlns="http://schemas.openxmlformats.org/spreadsheetml/2006/main">
  <c r="I9" i="13"/>
  <c r="H9" s="1"/>
  <c r="H10"/>
  <c r="I10"/>
  <c r="I11"/>
  <c r="H11" s="1"/>
  <c r="H12"/>
  <c r="I12"/>
  <c r="I13"/>
  <c r="H13" s="1"/>
  <c r="H14"/>
  <c r="I14"/>
  <c r="I15"/>
  <c r="H15" s="1"/>
  <c r="H16"/>
  <c r="I16"/>
  <c r="I17"/>
  <c r="H17" s="1"/>
  <c r="H18"/>
  <c r="I18"/>
  <c r="S9"/>
  <c r="S10"/>
  <c r="S11"/>
  <c r="S12"/>
  <c r="S13"/>
  <c r="S14"/>
  <c r="S15"/>
  <c r="S16"/>
  <c r="S17"/>
  <c r="S18"/>
  <c r="S8"/>
  <c r="I8" l="1"/>
  <c r="H8" s="1"/>
  <c r="R109" i="8"/>
  <c r="Q109"/>
  <c r="O109"/>
  <c r="N109"/>
  <c r="R106"/>
  <c r="O106"/>
  <c r="N106"/>
  <c r="R100"/>
  <c r="P100" s="1"/>
  <c r="Q100"/>
  <c r="O100"/>
  <c r="N100"/>
  <c r="R97"/>
  <c r="P97" s="1"/>
  <c r="Q97"/>
  <c r="O97"/>
  <c r="M97" s="1"/>
  <c r="N97"/>
  <c r="R80"/>
  <c r="P80" s="1"/>
  <c r="Q80"/>
  <c r="O80"/>
  <c r="N80"/>
  <c r="R67"/>
  <c r="P67" s="1"/>
  <c r="Q67"/>
  <c r="O67"/>
  <c r="M67" s="1"/>
  <c r="N67"/>
  <c r="R62"/>
  <c r="P62" s="1"/>
  <c r="Q62"/>
  <c r="O62"/>
  <c r="N62"/>
  <c r="R50"/>
  <c r="Q50"/>
  <c r="O50"/>
  <c r="N50"/>
  <c r="R22"/>
  <c r="P22" s="1"/>
  <c r="Q22"/>
  <c r="O22"/>
  <c r="O114" s="1"/>
  <c r="N22"/>
  <c r="G9"/>
  <c r="G10"/>
  <c r="G11"/>
  <c r="G12"/>
  <c r="G14"/>
  <c r="G15"/>
  <c r="G16"/>
  <c r="G17"/>
  <c r="G18"/>
  <c r="G19"/>
  <c r="G20"/>
  <c r="G21"/>
  <c r="G22"/>
  <c r="G23"/>
  <c r="G25"/>
  <c r="G26"/>
  <c r="G27"/>
  <c r="G28"/>
  <c r="G29"/>
  <c r="G30"/>
  <c r="G31"/>
  <c r="G33"/>
  <c r="G34"/>
  <c r="G35"/>
  <c r="G36"/>
  <c r="G37"/>
  <c r="G38"/>
  <c r="G39"/>
  <c r="G40"/>
  <c r="G41"/>
  <c r="G42"/>
  <c r="G44"/>
  <c r="G45"/>
  <c r="G47"/>
  <c r="G48"/>
  <c r="G49"/>
  <c r="G51"/>
  <c r="G52"/>
  <c r="G54"/>
  <c r="G55"/>
  <c r="G56"/>
  <c r="G57"/>
  <c r="G58"/>
  <c r="G60"/>
  <c r="G61"/>
  <c r="G63"/>
  <c r="G64"/>
  <c r="G65"/>
  <c r="G66"/>
  <c r="G68"/>
  <c r="G69"/>
  <c r="G71"/>
  <c r="G72"/>
  <c r="G73"/>
  <c r="G74"/>
  <c r="G76"/>
  <c r="G77"/>
  <c r="G79"/>
  <c r="G80"/>
  <c r="G81"/>
  <c r="G82"/>
  <c r="R8"/>
  <c r="P8" s="1"/>
  <c r="Q8"/>
  <c r="P9"/>
  <c r="P10"/>
  <c r="P11"/>
  <c r="P12"/>
  <c r="P13"/>
  <c r="P14"/>
  <c r="P15"/>
  <c r="P16"/>
  <c r="P17"/>
  <c r="P18"/>
  <c r="P19"/>
  <c r="P20"/>
  <c r="P21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1"/>
  <c r="P52"/>
  <c r="P53"/>
  <c r="P54"/>
  <c r="P55"/>
  <c r="P56"/>
  <c r="P57"/>
  <c r="P58"/>
  <c r="P59"/>
  <c r="P60"/>
  <c r="P61"/>
  <c r="P63"/>
  <c r="P64"/>
  <c r="P65"/>
  <c r="P66"/>
  <c r="P68"/>
  <c r="P69"/>
  <c r="P70"/>
  <c r="P71"/>
  <c r="P72"/>
  <c r="P73"/>
  <c r="P74"/>
  <c r="P75"/>
  <c r="P76"/>
  <c r="P77"/>
  <c r="P78"/>
  <c r="P79"/>
  <c r="P81"/>
  <c r="P82"/>
  <c r="P83"/>
  <c r="P84"/>
  <c r="P85"/>
  <c r="P86"/>
  <c r="P87"/>
  <c r="P88"/>
  <c r="P89"/>
  <c r="P90"/>
  <c r="P91"/>
  <c r="P92"/>
  <c r="P93"/>
  <c r="P94"/>
  <c r="P95"/>
  <c r="P96"/>
  <c r="P98"/>
  <c r="P99"/>
  <c r="P101"/>
  <c r="P102"/>
  <c r="P103"/>
  <c r="P104"/>
  <c r="P105"/>
  <c r="P113"/>
  <c r="O8"/>
  <c r="N8"/>
  <c r="N114" s="1"/>
  <c r="M9"/>
  <c r="M10"/>
  <c r="M11"/>
  <c r="M12"/>
  <c r="M13"/>
  <c r="M14"/>
  <c r="M15"/>
  <c r="M16"/>
  <c r="M17"/>
  <c r="M18"/>
  <c r="M19"/>
  <c r="M20"/>
  <c r="M21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1"/>
  <c r="M52"/>
  <c r="M53"/>
  <c r="M54"/>
  <c r="M55"/>
  <c r="M56"/>
  <c r="M57"/>
  <c r="M58"/>
  <c r="M59"/>
  <c r="M60"/>
  <c r="M61"/>
  <c r="M63"/>
  <c r="M64"/>
  <c r="M65"/>
  <c r="M66"/>
  <c r="M68"/>
  <c r="M69"/>
  <c r="M70"/>
  <c r="M71"/>
  <c r="M72"/>
  <c r="M73"/>
  <c r="M74"/>
  <c r="M75"/>
  <c r="M76"/>
  <c r="M77"/>
  <c r="M78"/>
  <c r="M79"/>
  <c r="M81"/>
  <c r="M82"/>
  <c r="M83"/>
  <c r="M84"/>
  <c r="M85"/>
  <c r="M86"/>
  <c r="M87"/>
  <c r="M88"/>
  <c r="M89"/>
  <c r="M90"/>
  <c r="M91"/>
  <c r="M92"/>
  <c r="M93"/>
  <c r="M94"/>
  <c r="M95"/>
  <c r="M96"/>
  <c r="M98"/>
  <c r="M99"/>
  <c r="M101"/>
  <c r="M102"/>
  <c r="M103"/>
  <c r="M104"/>
  <c r="M105"/>
  <c r="M107"/>
  <c r="M108"/>
  <c r="M110"/>
  <c r="M111"/>
  <c r="M112"/>
  <c r="M113"/>
  <c r="F78"/>
  <c r="H78"/>
  <c r="G78" s="1"/>
  <c r="I78"/>
  <c r="E78"/>
  <c r="F75"/>
  <c r="H75"/>
  <c r="G75" s="1"/>
  <c r="I75"/>
  <c r="E75"/>
  <c r="F70"/>
  <c r="H70"/>
  <c r="G70" s="1"/>
  <c r="I70"/>
  <c r="E70"/>
  <c r="F67"/>
  <c r="H67"/>
  <c r="G67" s="1"/>
  <c r="I67"/>
  <c r="E67"/>
  <c r="F62"/>
  <c r="H62"/>
  <c r="G62" s="1"/>
  <c r="I62"/>
  <c r="E62"/>
  <c r="F59"/>
  <c r="H59"/>
  <c r="G59" s="1"/>
  <c r="I59"/>
  <c r="E59"/>
  <c r="D59" s="1"/>
  <c r="F53"/>
  <c r="H53"/>
  <c r="G53" s="1"/>
  <c r="I53"/>
  <c r="E53"/>
  <c r="F50"/>
  <c r="H50"/>
  <c r="G50" s="1"/>
  <c r="I50"/>
  <c r="E50"/>
  <c r="D50" s="1"/>
  <c r="F46"/>
  <c r="H46"/>
  <c r="G46" s="1"/>
  <c r="I46"/>
  <c r="E46"/>
  <c r="F43"/>
  <c r="H43"/>
  <c r="G43" s="1"/>
  <c r="I43"/>
  <c r="E43"/>
  <c r="D43" s="1"/>
  <c r="H32"/>
  <c r="G32" s="1"/>
  <c r="I32"/>
  <c r="H39"/>
  <c r="I39"/>
  <c r="F39"/>
  <c r="E39"/>
  <c r="F32"/>
  <c r="E32"/>
  <c r="E24"/>
  <c r="H24"/>
  <c r="G24" s="1"/>
  <c r="I24"/>
  <c r="F24"/>
  <c r="I13"/>
  <c r="H13"/>
  <c r="G13" s="1"/>
  <c r="F13"/>
  <c r="E13"/>
  <c r="D14"/>
  <c r="D15"/>
  <c r="D16"/>
  <c r="D17"/>
  <c r="D18"/>
  <c r="D19"/>
  <c r="D20"/>
  <c r="D21"/>
  <c r="D22"/>
  <c r="D23"/>
  <c r="D25"/>
  <c r="D26"/>
  <c r="D27"/>
  <c r="D28"/>
  <c r="D29"/>
  <c r="D30"/>
  <c r="D31"/>
  <c r="D33"/>
  <c r="D34"/>
  <c r="D35"/>
  <c r="D36"/>
  <c r="D37"/>
  <c r="D38"/>
  <c r="D40"/>
  <c r="D41"/>
  <c r="D42"/>
  <c r="D44"/>
  <c r="D45"/>
  <c r="D46"/>
  <c r="D47"/>
  <c r="D48"/>
  <c r="D49"/>
  <c r="D51"/>
  <c r="D52"/>
  <c r="D53"/>
  <c r="D54"/>
  <c r="D55"/>
  <c r="D56"/>
  <c r="D57"/>
  <c r="D58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I8"/>
  <c r="I114" s="1"/>
  <c r="H8"/>
  <c r="H114" s="1"/>
  <c r="F8"/>
  <c r="E8"/>
  <c r="D9"/>
  <c r="D10"/>
  <c r="D11"/>
  <c r="D12"/>
  <c r="G6" i="7"/>
  <c r="F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AB10" i="5"/>
  <c r="AA10"/>
  <c r="R12"/>
  <c r="R13"/>
  <c r="R14"/>
  <c r="R15"/>
  <c r="R16"/>
  <c r="R17"/>
  <c r="R18"/>
  <c r="R19"/>
  <c r="R20"/>
  <c r="R21"/>
  <c r="R22"/>
  <c r="R23"/>
  <c r="R24"/>
  <c r="R25"/>
  <c r="R26"/>
  <c r="R27"/>
  <c r="R11"/>
  <c r="F12"/>
  <c r="F13"/>
  <c r="F14"/>
  <c r="F15"/>
  <c r="F16"/>
  <c r="F17"/>
  <c r="F18"/>
  <c r="F19"/>
  <c r="F20"/>
  <c r="F21"/>
  <c r="F22"/>
  <c r="F23"/>
  <c r="F24"/>
  <c r="F25"/>
  <c r="F26"/>
  <c r="F27"/>
  <c r="F11"/>
  <c r="R52" i="6"/>
  <c r="S52"/>
  <c r="Q52"/>
  <c r="R24"/>
  <c r="S24"/>
  <c r="Q24"/>
  <c r="D13" i="8" l="1"/>
  <c r="D32"/>
  <c r="M100"/>
  <c r="R10" i="5"/>
  <c r="E114" i="8"/>
  <c r="R114"/>
  <c r="E6" i="7"/>
  <c r="M8" i="8"/>
  <c r="F114"/>
  <c r="F10" i="5"/>
  <c r="M109" i="8"/>
  <c r="P112"/>
  <c r="M106"/>
  <c r="M80"/>
  <c r="M62"/>
  <c r="P50"/>
  <c r="M50"/>
  <c r="M22"/>
  <c r="D39"/>
  <c r="D24"/>
  <c r="G8"/>
  <c r="G114" s="1"/>
  <c r="D8"/>
  <c r="H52" i="6"/>
  <c r="I52"/>
  <c r="J52"/>
  <c r="K52"/>
  <c r="L52"/>
  <c r="M52"/>
  <c r="N52"/>
  <c r="O52"/>
  <c r="G52"/>
  <c r="F52" s="1"/>
  <c r="E52" s="1"/>
  <c r="H24"/>
  <c r="I24"/>
  <c r="J24"/>
  <c r="K24"/>
  <c r="F24" s="1"/>
  <c r="E24" s="1"/>
  <c r="L24"/>
  <c r="M24"/>
  <c r="N24"/>
  <c r="O24"/>
  <c r="G24"/>
  <c r="F11"/>
  <c r="E11" s="1"/>
  <c r="F12"/>
  <c r="F13"/>
  <c r="E13" s="1"/>
  <c r="F14"/>
  <c r="F15"/>
  <c r="E15" s="1"/>
  <c r="F16"/>
  <c r="F17"/>
  <c r="E17" s="1"/>
  <c r="F18"/>
  <c r="F19"/>
  <c r="E19" s="1"/>
  <c r="F20"/>
  <c r="F21"/>
  <c r="E21" s="1"/>
  <c r="F22"/>
  <c r="F23"/>
  <c r="E23" s="1"/>
  <c r="F25"/>
  <c r="E25" s="1"/>
  <c r="F26"/>
  <c r="F27"/>
  <c r="E27" s="1"/>
  <c r="F28"/>
  <c r="F29"/>
  <c r="E29" s="1"/>
  <c r="F30"/>
  <c r="F31"/>
  <c r="E31" s="1"/>
  <c r="F32"/>
  <c r="F33"/>
  <c r="E33" s="1"/>
  <c r="F34"/>
  <c r="F35"/>
  <c r="E35" s="1"/>
  <c r="F36"/>
  <c r="F37"/>
  <c r="E37" s="1"/>
  <c r="F38"/>
  <c r="F39"/>
  <c r="E39" s="1"/>
  <c r="F40"/>
  <c r="F41"/>
  <c r="E41" s="1"/>
  <c r="F42"/>
  <c r="F43"/>
  <c r="E43" s="1"/>
  <c r="F44"/>
  <c r="F45"/>
  <c r="E45" s="1"/>
  <c r="F46"/>
  <c r="F47"/>
  <c r="E47" s="1"/>
  <c r="F48"/>
  <c r="F49"/>
  <c r="E49" s="1"/>
  <c r="F50"/>
  <c r="F51"/>
  <c r="E51" s="1"/>
  <c r="F53"/>
  <c r="E53" s="1"/>
  <c r="F54"/>
  <c r="E54" s="1"/>
  <c r="D54" s="1"/>
  <c r="F55"/>
  <c r="E55" s="1"/>
  <c r="F56"/>
  <c r="F57"/>
  <c r="E57" s="1"/>
  <c r="F58"/>
  <c r="E58" s="1"/>
  <c r="D58" s="1"/>
  <c r="F59"/>
  <c r="E59" s="1"/>
  <c r="F60"/>
  <c r="F61"/>
  <c r="E61" s="1"/>
  <c r="F62"/>
  <c r="E62" s="1"/>
  <c r="D62" s="1"/>
  <c r="F63"/>
  <c r="E63" s="1"/>
  <c r="E12"/>
  <c r="D12" s="1"/>
  <c r="E14"/>
  <c r="E16"/>
  <c r="D16" s="1"/>
  <c r="E18"/>
  <c r="E20"/>
  <c r="D20" s="1"/>
  <c r="E22"/>
  <c r="E26"/>
  <c r="D26" s="1"/>
  <c r="E28"/>
  <c r="E30"/>
  <c r="D30" s="1"/>
  <c r="E32"/>
  <c r="E34"/>
  <c r="D34" s="1"/>
  <c r="E36"/>
  <c r="E38"/>
  <c r="D38" s="1"/>
  <c r="E40"/>
  <c r="E42"/>
  <c r="D42" s="1"/>
  <c r="E44"/>
  <c r="E46"/>
  <c r="D46" s="1"/>
  <c r="E48"/>
  <c r="E50"/>
  <c r="D50" s="1"/>
  <c r="E56"/>
  <c r="D56" s="1"/>
  <c r="E60"/>
  <c r="D60" s="1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N10"/>
  <c r="O10"/>
  <c r="Q10"/>
  <c r="P10" s="1"/>
  <c r="R10"/>
  <c r="S10"/>
  <c r="H10"/>
  <c r="I10"/>
  <c r="J10"/>
  <c r="K10"/>
  <c r="L10"/>
  <c r="M10"/>
  <c r="G10"/>
  <c r="E12" i="5"/>
  <c r="E13"/>
  <c r="E14"/>
  <c r="E15"/>
  <c r="E16"/>
  <c r="E17"/>
  <c r="E18"/>
  <c r="E19"/>
  <c r="E20"/>
  <c r="E21"/>
  <c r="E22"/>
  <c r="E23"/>
  <c r="E24"/>
  <c r="E25"/>
  <c r="E26"/>
  <c r="E27"/>
  <c r="E11"/>
  <c r="E10" s="1"/>
  <c r="Q11"/>
  <c r="Q12"/>
  <c r="Q13"/>
  <c r="Q14"/>
  <c r="Q15"/>
  <c r="Q16"/>
  <c r="Q17"/>
  <c r="Q18"/>
  <c r="Q19"/>
  <c r="Q20"/>
  <c r="Q21"/>
  <c r="Q22"/>
  <c r="Q23"/>
  <c r="Q24"/>
  <c r="Q25"/>
  <c r="Q26"/>
  <c r="Q27"/>
  <c r="D29" i="4"/>
  <c r="B8"/>
  <c r="B7" s="1"/>
  <c r="B29" s="1"/>
  <c r="C28" i="3"/>
  <c r="C14" i="2"/>
  <c r="D29" i="1"/>
  <c r="B29"/>
  <c r="D49" i="6" l="1"/>
  <c r="D45"/>
  <c r="D41"/>
  <c r="D37"/>
  <c r="D25"/>
  <c r="D21"/>
  <c r="D17"/>
  <c r="D13"/>
  <c r="D44"/>
  <c r="D36"/>
  <c r="D28"/>
  <c r="D18"/>
  <c r="D63"/>
  <c r="D59"/>
  <c r="D55"/>
  <c r="D29"/>
  <c r="D51"/>
  <c r="D47"/>
  <c r="D43"/>
  <c r="D39"/>
  <c r="D35"/>
  <c r="D31"/>
  <c r="D27"/>
  <c r="D23"/>
  <c r="D19"/>
  <c r="D15"/>
  <c r="D33"/>
  <c r="F10"/>
  <c r="E10" s="1"/>
  <c r="D10" s="1"/>
  <c r="D48"/>
  <c r="D40"/>
  <c r="D32"/>
  <c r="D22"/>
  <c r="D14"/>
  <c r="D61"/>
  <c r="D57"/>
  <c r="D53"/>
  <c r="M114" i="8"/>
  <c r="D114"/>
  <c r="P111"/>
  <c r="Q10" i="5"/>
  <c r="D11" i="6"/>
  <c r="D52"/>
  <c r="D24"/>
  <c r="P110" i="8" l="1"/>
  <c r="P109" l="1"/>
  <c r="P108" l="1"/>
  <c r="Q106" l="1"/>
  <c r="P107"/>
  <c r="P106" l="1"/>
  <c r="P114" s="1"/>
  <c r="Q114"/>
</calcChain>
</file>

<file path=xl/sharedStrings.xml><?xml version="1.0" encoding="utf-8"?>
<sst xmlns="http://schemas.openxmlformats.org/spreadsheetml/2006/main" count="934" uniqueCount="453">
  <si>
    <t>6-1 部门财务收支总体情况表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</si>
  <si>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</si>
  <si>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</si>
  <si>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</si>
  <si>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</si>
  <si>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</si>
  <si>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</si>
  <si>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</si>
  <si>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</si>
  <si>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</si>
  <si>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</si>
  <si>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</si>
  <si>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</si>
  <si>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</si>
  <si>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</si>
  <si>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</si>
  <si>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</si>
  <si>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</si>
  <si>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</si>
  <si>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</si>
  <si>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</si>
  <si>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</si>
  <si>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</si>
  <si>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</si>
  <si>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</si>
  <si>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</si>
  <si>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</si>
  <si>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</si>
  <si>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</si>
  <si>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</si>
  <si>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</si>
  <si>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</si>
  <si>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</si>
  <si>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</si>
  <si>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</si>
  <si>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</si>
  <si>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</si>
  <si>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</si>
  <si>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</si>
  <si>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</si>
  <si>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family val="3"/>
        <charset val="134"/>
      </rPr>
      <t>201</t>
    </r>
    <r>
      <rPr>
        <sz val="11"/>
        <color indexed="8"/>
        <rFont val="宋体"/>
        <family val="3"/>
        <charset val="134"/>
      </rPr>
      <t>8</t>
    </r>
    <r>
      <rPr>
        <sz val="11"/>
        <color indexed="8"/>
        <rFont val="宋体"/>
        <family val="3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</si>
  <si>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</si>
  <si>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</si>
  <si>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</si>
  <si>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</si>
  <si>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</si>
  <si>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</si>
  <si>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</si>
  <si>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</si>
  <si>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</si>
  <si>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</si>
  <si>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</si>
  <si>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</si>
  <si>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</si>
  <si>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</si>
  <si>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</si>
  <si>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</si>
  <si>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</si>
  <si>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</si>
  <si>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</si>
  <si>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</si>
  <si>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</si>
  <si>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</si>
  <si>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</si>
  <si>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</si>
  <si>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</si>
  <si>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</si>
  <si>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</si>
  <si>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</si>
  <si>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</si>
  <si>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</si>
  <si>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</si>
  <si>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</si>
  <si>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</si>
  <si>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</si>
  <si>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</si>
  <si>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</si>
  <si>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</si>
  <si>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</si>
  <si>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</si>
  <si>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</si>
  <si>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</si>
  <si>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</si>
  <si>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</si>
  <si>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</si>
  <si>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</si>
  <si>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</si>
  <si>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</si>
  <si>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</si>
  <si>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</si>
  <si>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</si>
  <si>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</si>
  <si>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</si>
  <si>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</si>
  <si>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</si>
  <si>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</si>
  <si>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</si>
  <si>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</si>
  <si>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</si>
  <si>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</si>
  <si>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</si>
  <si>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</si>
  <si>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</si>
  <si>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</si>
  <si>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</si>
  <si>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</si>
  <si>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</si>
  <si>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</si>
  <si>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</si>
  <si>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</si>
  <si>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</si>
  <si>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</si>
  <si>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</si>
  <si>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</si>
  <si>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</si>
  <si>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</si>
  <si>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</si>
  <si>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</si>
  <si>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</si>
  <si>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</si>
  <si>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</si>
  <si>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</si>
  <si>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</si>
  <si>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</si>
  <si>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</si>
  <si>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</si>
  <si>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</si>
  <si>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</si>
  <si>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</si>
  <si>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</si>
  <si>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</si>
  <si>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</si>
  <si>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</si>
  <si>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</si>
  <si>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</si>
  <si>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</si>
  <si>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</si>
  <si>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</si>
  <si>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</si>
  <si>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</si>
  <si>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</si>
  <si>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</si>
  <si>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</si>
  <si>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</si>
  <si>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</si>
  <si>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</si>
  <si>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</si>
  <si>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</si>
  <si>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</si>
  <si>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</si>
  <si>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</si>
  <si>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</si>
  <si>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</si>
  <si>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</si>
  <si>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</si>
  <si>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</si>
  <si>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</si>
  <si>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</si>
  <si>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</si>
  <si>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</si>
  <si>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</si>
  <si>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</si>
  <si>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</si>
  <si>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</si>
  <si>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</si>
  <si>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</si>
  <si>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</si>
  <si>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</si>
  <si>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</si>
  <si>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</si>
  <si>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</si>
  <si>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</si>
  <si>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</si>
  <si>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</si>
  <si>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</si>
  <si>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</si>
  <si>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</si>
  <si>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</si>
  <si>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</si>
  <si>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</si>
  <si>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</si>
  <si>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</si>
  <si>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</si>
  <si>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</si>
  <si>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</si>
  <si>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</si>
  <si>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</si>
  <si>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</si>
  <si>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</si>
  <si>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</si>
  <si>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</si>
  <si>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</si>
  <si>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</si>
  <si>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</si>
  <si>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</si>
  <si>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</si>
  <si>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</si>
  <si>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</si>
  <si>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</si>
  <si>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</si>
  <si>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</si>
  <si>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</si>
  <si>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</si>
  <si>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</si>
  <si>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</si>
  <si>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</si>
  <si>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</si>
  <si>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</si>
  <si>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</si>
  <si>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</si>
  <si>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</si>
  <si>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</si>
  <si>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</si>
  <si>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</si>
  <si>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</si>
  <si>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</si>
  <si>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</si>
  <si>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</si>
  <si>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</si>
  <si>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</si>
  <si>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</si>
  <si>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</si>
  <si>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</si>
  <si>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</si>
  <si>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</si>
  <si>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</si>
  <si>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</si>
  <si>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</si>
  <si>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</si>
  <si>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</si>
  <si>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</si>
  <si>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</si>
  <si>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</si>
  <si>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</si>
  <si>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</si>
  <si>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</si>
  <si>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</si>
  <si>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</si>
  <si>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</si>
  <si>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</si>
  <si>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</si>
  <si>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</si>
  <si>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</si>
  <si>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</si>
  <si>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</si>
  <si>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</si>
  <si>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</si>
  <si>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</si>
  <si>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</si>
  <si>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</si>
  <si>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</si>
  <si>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</si>
  <si>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</si>
  <si>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</si>
  <si>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</si>
  <si>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</si>
  <si>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</si>
  <si>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</si>
  <si>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</si>
  <si>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</si>
  <si>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</si>
  <si>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</si>
  <si>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</si>
  <si>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</si>
  <si>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</si>
  <si>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</si>
  <si>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</si>
  <si>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</si>
  <si>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</si>
  <si>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</si>
  <si>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</si>
  <si>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</si>
  <si>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</si>
  <si>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</si>
  <si>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</si>
  <si>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</si>
  <si>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</si>
  <si>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</si>
  <si>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</si>
  <si>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</si>
  <si>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</si>
  <si>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</si>
  <si>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</si>
  <si>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</si>
  <si>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</si>
  <si>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</si>
  <si>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</si>
  <si>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</si>
  <si>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</si>
  <si>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</si>
  <si>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</si>
  <si>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</si>
  <si>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</si>
  <si>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</si>
  <si>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</si>
  <si>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</si>
  <si>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</si>
  <si>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</si>
  <si>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</si>
  <si>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</si>
  <si>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</si>
  <si>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</si>
  <si>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</si>
  <si>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</si>
  <si>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</si>
  <si>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</si>
  <si>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</si>
  <si>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</si>
  <si>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</si>
  <si>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</si>
  <si>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</si>
  <si>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</si>
  <si>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</si>
  <si>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</si>
  <si>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</si>
  <si>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</si>
  <si>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</si>
  <si>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</si>
  <si>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</si>
  <si>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</si>
  <si>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</si>
  <si>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</si>
  <si>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</si>
  <si>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</si>
  <si>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</si>
  <si>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</si>
  <si>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</si>
  <si>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</si>
  <si>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</si>
  <si>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</si>
  <si>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</si>
  <si>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</si>
  <si>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</si>
  <si>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</si>
  <si>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</si>
  <si>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</si>
  <si>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</si>
  <si>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</si>
  <si>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</si>
  <si>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</si>
  <si>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</si>
  <si>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</si>
  <si>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</si>
  <si>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</si>
  <si>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</si>
  <si>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</si>
  <si>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</si>
  <si>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</si>
  <si>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</si>
  <si>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</si>
  <si>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</si>
  <si>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</si>
  <si>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</si>
  <si>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</si>
  <si>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</si>
  <si>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</si>
  <si>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</si>
  <si>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</si>
  <si>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</si>
  <si>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</si>
  <si>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</si>
  <si>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</si>
  <si>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</si>
  <si>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</si>
  <si>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</si>
  <si>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</si>
  <si>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</si>
  <si>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</si>
  <si>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</si>
  <si>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</si>
  <si>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</si>
  <si>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</si>
  <si>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</si>
  <si>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</si>
  <si>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</si>
  <si>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</si>
  <si>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</si>
  <si>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</si>
  <si>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</si>
  <si>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</si>
  <si>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市本级项目支出绩效目标表（本次下达）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</si>
  <si>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</si>
  <si>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</si>
  <si>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</si>
  <si>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</si>
  <si>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</si>
  <si>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</si>
  <si>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</si>
  <si>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</si>
  <si>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</si>
  <si>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</si>
  <si>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</si>
  <si>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市本级项目支出绩效目标表（另文下达）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</si>
  <si>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</si>
  <si>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</si>
  <si>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</si>
  <si>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</si>
  <si>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</si>
  <si>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</si>
  <si>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</si>
  <si>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</si>
  <si>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</si>
  <si>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</si>
  <si>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</si>
  <si>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</si>
  <si>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</si>
  <si>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05</t>
    <phoneticPr fontId="22" type="noConversion"/>
  </si>
  <si>
    <t>01</t>
    <phoneticPr fontId="22" type="noConversion"/>
  </si>
  <si>
    <t>归口管理的行政单位离退</t>
    <phoneticPr fontId="22" type="noConversion"/>
  </si>
  <si>
    <t>02</t>
    <phoneticPr fontId="22" type="noConversion"/>
  </si>
  <si>
    <t>事业单位离退休</t>
    <phoneticPr fontId="22" type="noConversion"/>
  </si>
  <si>
    <t>养老保险</t>
    <phoneticPr fontId="22" type="noConversion"/>
  </si>
  <si>
    <t xml:space="preserve">  行政运行</t>
    <phoneticPr fontId="22" type="noConversion"/>
  </si>
  <si>
    <t>04</t>
    <phoneticPr fontId="22" type="noConversion"/>
  </si>
  <si>
    <t xml:space="preserve">  事业运行</t>
    <phoneticPr fontId="22" type="noConversion"/>
  </si>
  <si>
    <t>06</t>
    <phoneticPr fontId="22" type="noConversion"/>
  </si>
  <si>
    <t xml:space="preserve">  科技转化与推广服务</t>
    <phoneticPr fontId="22" type="noConversion"/>
  </si>
  <si>
    <t xml:space="preserve">  农业生产支持补贴</t>
    <phoneticPr fontId="22" type="noConversion"/>
  </si>
  <si>
    <t>07</t>
    <phoneticPr fontId="22" type="noConversion"/>
  </si>
  <si>
    <t>农村综合改革支出</t>
    <phoneticPr fontId="22" type="noConversion"/>
  </si>
  <si>
    <t>其他农林水支出</t>
    <phoneticPr fontId="22" type="noConversion"/>
  </si>
  <si>
    <t>住房保障支出</t>
    <phoneticPr fontId="22" type="noConversion"/>
  </si>
  <si>
    <t>瑞丽市农产品质量安全专项经费</t>
    <phoneticPr fontId="22" type="noConversion"/>
  </si>
  <si>
    <t>瑞丽市农产品质量安全检测站全年完成农药残留定量定性检测样品200个，农药残留快速检测2000个，流动车检测780个，并对抽取样品中的甲胺磷、氧乐果、甲拌磷（包括甲拌磷砜和甲拌磷亚砜）、对硫磷、甲基对硫磷、毒死蜱、三唑磷农药残留等35项进行检测</t>
    <phoneticPr fontId="22" type="noConversion"/>
  </si>
  <si>
    <t>效益指标</t>
    <phoneticPr fontId="22" type="noConversion"/>
  </si>
  <si>
    <t>社会效益指标</t>
    <phoneticPr fontId="22" type="noConversion"/>
  </si>
  <si>
    <t>农产品质量检测</t>
    <phoneticPr fontId="22" type="noConversion"/>
  </si>
  <si>
    <t>合格</t>
    <phoneticPr fontId="22" type="noConversion"/>
  </si>
  <si>
    <t>2017/2018蔗糖发展资金</t>
    <phoneticPr fontId="22" type="noConversion"/>
  </si>
  <si>
    <t>（一）榨季生产目标任务。2017/2018榨季，全市实现甘蔗农业总产量39.7万吨，工业入榨甘蔗产量36.7万吨，食糖产量4.9万吨以上。
（二）甘蔗种植目标任务。全市下达甘蔗新种植任务3万亩，其中：秋植蔗任务0.2万亩，冬春植蔗任务2.8万亩（水田1.91万亩、旱地蔗0.89万亩），力争全市甘蔗总面积稳定在8万亩（境内3万亩、境外5万亩）以上。
（三）种植生产目标考核任务。一是甘蔗种植目标考核任务。对2017/2018年度完成甘甘蔗种植目标任务90%以上（含90%）的乡镇给予考核，低于90%的不予考核。全市甘蔗新种植面积考核基数2.7万亩。二是榨季生产目标考核任务。2017/2018榨季，全市工业入榨甘蔗产量考核基数36.7万吨。</t>
    <phoneticPr fontId="22" type="noConversion"/>
  </si>
  <si>
    <t>产出指标</t>
    <phoneticPr fontId="22" type="noConversion"/>
  </si>
  <si>
    <t>数量指标</t>
    <phoneticPr fontId="22" type="noConversion"/>
  </si>
  <si>
    <t>工业入榨甘蔗产量</t>
    <phoneticPr fontId="22" type="noConversion"/>
  </si>
  <si>
    <t>36.7万吨</t>
    <phoneticPr fontId="22" type="noConversion"/>
  </si>
  <si>
    <t>新种植面积</t>
    <phoneticPr fontId="22" type="noConversion"/>
  </si>
  <si>
    <t>3万亩</t>
    <phoneticPr fontId="22" type="noConversion"/>
  </si>
  <si>
    <t>甘蔗收获面积</t>
    <phoneticPr fontId="22" type="noConversion"/>
  </si>
  <si>
    <t>7.9万亩</t>
    <phoneticPr fontId="22" type="noConversion"/>
  </si>
  <si>
    <t>2018年香料烟税收返还</t>
    <phoneticPr fontId="22" type="noConversion"/>
  </si>
  <si>
    <t xml:space="preserve">2018年全市指导性种植香料烟面积13100亩，指令性收购烟叶44000担。各乡镇考核目标任务分别为：姐相乡指导性种植香料烟面积6200亩，指令性收购烟叶21200担；弄岛镇指导性种植香料烟烟面积4500亩，指令性收购烟叶14000担；畹町镇指导性种植香料烟面积2000亩，指令性收购烟叶7500担；勐卯镇指导性种植香料烟面积400亩，指令性收购烟叶1300担。 </t>
    <phoneticPr fontId="22" type="noConversion"/>
  </si>
  <si>
    <t>种植香料烟面积</t>
    <phoneticPr fontId="22" type="noConversion"/>
  </si>
  <si>
    <t>13100亩</t>
    <phoneticPr fontId="22" type="noConversion"/>
  </si>
  <si>
    <t>收购烟叶</t>
    <phoneticPr fontId="22" type="noConversion"/>
  </si>
  <si>
    <t>44000担</t>
    <phoneticPr fontId="22" type="noConversion"/>
  </si>
  <si>
    <t>农村土地经营纠纷调解仲裁及减轻农民负担</t>
    <phoneticPr fontId="22" type="noConversion"/>
  </si>
  <si>
    <t xml:space="preserve">  提高农村土地承包经营纠纷仲裁能力</t>
    <phoneticPr fontId="22" type="noConversion"/>
  </si>
  <si>
    <t>其他</t>
    <phoneticPr fontId="22" type="noConversion"/>
  </si>
  <si>
    <t>农村土地经营权纠纷仲裁</t>
    <phoneticPr fontId="22" type="noConversion"/>
  </si>
  <si>
    <t>调解成功</t>
    <phoneticPr fontId="22" type="noConversion"/>
  </si>
  <si>
    <t>单位名称：瑞丽市农业局</t>
    <phoneticPr fontId="22" type="noConversion"/>
  </si>
  <si>
    <t>单位名称：瑞丽市农业局</t>
    <phoneticPr fontId="23" type="noConversion"/>
  </si>
  <si>
    <t>部门：瑞丽市农业局</t>
    <phoneticPr fontId="23" type="noConversion"/>
  </si>
  <si>
    <t>6-7  部门政府性基金预算支出表</t>
    <phoneticPr fontId="23" type="noConversion"/>
  </si>
</sst>
</file>

<file path=xl/styles.xml><?xml version="1.0" encoding="utf-8"?>
<styleSheet xmlns="http://schemas.openxmlformats.org/spreadsheetml/2006/main">
  <numFmts count="4">
    <numFmt numFmtId="176" formatCode="yyyy\-mm\-dd"/>
    <numFmt numFmtId="177" formatCode="#,##0.00_ ;[Red]\-#,##0.00\ "/>
    <numFmt numFmtId="178" formatCode="[$-10804]#,##0.00#;\-#,##0.00#;\ "/>
    <numFmt numFmtId="179" formatCode="#,##0.00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8"/>
      <color indexed="8"/>
      <name val="方正小标宋简体"/>
      <charset val="134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6">
    <xf numFmtId="0" fontId="0" fillId="0" borderId="0"/>
    <xf numFmtId="0" fontId="16" fillId="0" borderId="0"/>
    <xf numFmtId="0" fontId="4" fillId="0" borderId="0">
      <alignment vertical="center"/>
    </xf>
    <xf numFmtId="0" fontId="21" fillId="0" borderId="0"/>
    <xf numFmtId="0" fontId="16" fillId="0" borderId="0">
      <alignment vertical="center"/>
    </xf>
    <xf numFmtId="0" fontId="1" fillId="0" borderId="0"/>
  </cellStyleXfs>
  <cellXfs count="183">
    <xf numFmtId="0" fontId="0" fillId="0" borderId="0" xfId="0"/>
    <xf numFmtId="0" fontId="4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0" fillId="3" borderId="1" xfId="0" applyFill="1" applyBorder="1" applyProtection="1">
      <protection locked="0"/>
    </xf>
    <xf numFmtId="0" fontId="2" fillId="3" borderId="0" xfId="0" applyNumberFormat="1" applyFont="1" applyFill="1" applyBorder="1" applyAlignment="1" applyProtection="1"/>
    <xf numFmtId="0" fontId="1" fillId="3" borderId="0" xfId="0" applyFont="1" applyFill="1" applyBorder="1" applyAlignment="1"/>
    <xf numFmtId="0" fontId="2" fillId="3" borderId="0" xfId="0" applyNumberFormat="1" applyFont="1" applyFill="1" applyBorder="1" applyAlignment="1" applyProtection="1">
      <alignment horizontal="right" vertical="center"/>
    </xf>
    <xf numFmtId="0" fontId="4" fillId="3" borderId="0" xfId="0" applyNumberFormat="1" applyFont="1" applyFill="1" applyBorder="1" applyAlignment="1" applyProtection="1">
      <alignment horizontal="left" vertical="center"/>
    </xf>
    <xf numFmtId="0" fontId="4" fillId="3" borderId="0" xfId="0" applyNumberFormat="1" applyFont="1" applyFill="1" applyBorder="1" applyAlignment="1" applyProtection="1"/>
    <xf numFmtId="0" fontId="2" fillId="3" borderId="0" xfId="0" applyNumberFormat="1" applyFont="1" applyFill="1" applyBorder="1" applyAlignment="1" applyProtection="1">
      <alignment horizontal="right"/>
    </xf>
    <xf numFmtId="0" fontId="4" fillId="3" borderId="11" xfId="0" applyNumberFormat="1" applyFont="1" applyFill="1" applyBorder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4" fillId="3" borderId="4" xfId="0" applyNumberFormat="1" applyFont="1" applyFill="1" applyBorder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1" xfId="0" applyNumberFormat="1" applyFont="1" applyFill="1" applyBorder="1" applyAlignment="1" applyProtection="1">
      <alignment horizontal="center" vertical="center"/>
      <protection locked="0"/>
    </xf>
    <xf numFmtId="177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NumberFormat="1" applyFont="1" applyFill="1" applyBorder="1" applyAlignment="1" applyProtection="1">
      <alignment horizontal="center" vertical="center"/>
      <protection locked="0"/>
    </xf>
    <xf numFmtId="176" fontId="2" fillId="3" borderId="1" xfId="0" applyNumberFormat="1" applyFont="1" applyFill="1" applyBorder="1" applyAlignment="1" applyProtection="1">
      <alignment horizontal="center" vertical="center"/>
      <protection locked="0"/>
    </xf>
    <xf numFmtId="177" fontId="2" fillId="3" borderId="1" xfId="0" applyNumberFormat="1" applyFont="1" applyFill="1" applyBorder="1" applyAlignment="1" applyProtection="1">
      <alignment horizontal="right" vertical="center"/>
    </xf>
    <xf numFmtId="177" fontId="2" fillId="3" borderId="1" xfId="0" applyNumberFormat="1" applyFont="1" applyFill="1" applyBorder="1" applyAlignment="1" applyProtection="1">
      <alignment horizontal="right" vertical="center"/>
      <protection locked="0"/>
    </xf>
    <xf numFmtId="0" fontId="1" fillId="3" borderId="1" xfId="0" applyFont="1" applyFill="1" applyBorder="1" applyAlignment="1"/>
    <xf numFmtId="0" fontId="1" fillId="3" borderId="1" xfId="0" applyFont="1" applyFill="1" applyBorder="1" applyAlignment="1" applyProtection="1">
      <protection locked="0"/>
    </xf>
    <xf numFmtId="0" fontId="1" fillId="3" borderId="7" xfId="0" applyFont="1" applyFill="1" applyBorder="1" applyAlignment="1" applyProtection="1">
      <protection locked="0"/>
    </xf>
    <xf numFmtId="0" fontId="0" fillId="3" borderId="0" xfId="0" applyFill="1"/>
    <xf numFmtId="49" fontId="1" fillId="3" borderId="0" xfId="0" applyNumberFormat="1" applyFont="1" applyFill="1" applyBorder="1" applyAlignment="1"/>
    <xf numFmtId="49" fontId="4" fillId="3" borderId="1" xfId="0" applyNumberFormat="1" applyFont="1" applyFill="1" applyBorder="1" applyAlignment="1" applyProtection="1">
      <alignment horizontal="center" vertical="center"/>
    </xf>
    <xf numFmtId="49" fontId="13" fillId="3" borderId="1" xfId="3" applyNumberFormat="1" applyFont="1" applyFill="1" applyBorder="1" applyAlignment="1">
      <alignment horizontal="center" vertical="center"/>
    </xf>
    <xf numFmtId="49" fontId="6" fillId="3" borderId="1" xfId="3" applyNumberFormat="1" applyFont="1" applyFill="1" applyBorder="1" applyAlignment="1">
      <alignment horizontal="center" vertical="center"/>
    </xf>
    <xf numFmtId="49" fontId="13" fillId="3" borderId="1" xfId="3" applyNumberFormat="1" applyFont="1" applyFill="1" applyBorder="1" applyAlignment="1">
      <alignment vertical="center"/>
    </xf>
    <xf numFmtId="0" fontId="6" fillId="3" borderId="1" xfId="0" applyFont="1" applyFill="1" applyBorder="1" applyAlignment="1"/>
    <xf numFmtId="49" fontId="6" fillId="3" borderId="1" xfId="3" applyNumberFormat="1" applyFont="1" applyFill="1" applyBorder="1" applyAlignment="1">
      <alignment vertical="center"/>
    </xf>
    <xf numFmtId="0" fontId="6" fillId="3" borderId="1" xfId="0" applyFont="1" applyFill="1" applyBorder="1" applyAlignment="1" applyProtection="1">
      <protection locked="0"/>
    </xf>
    <xf numFmtId="0" fontId="16" fillId="3" borderId="1" xfId="1" applyFill="1" applyBorder="1" applyProtection="1">
      <protection locked="0"/>
    </xf>
    <xf numFmtId="49" fontId="6" fillId="3" borderId="1" xfId="0" applyNumberFormat="1" applyFont="1" applyFill="1" applyBorder="1" applyAlignment="1"/>
    <xf numFmtId="49" fontId="13" fillId="3" borderId="1" xfId="0" applyNumberFormat="1" applyFont="1" applyFill="1" applyBorder="1" applyAlignment="1"/>
    <xf numFmtId="49" fontId="6" fillId="3" borderId="1" xfId="0" applyNumberFormat="1" applyFont="1" applyFill="1" applyBorder="1" applyAlignment="1" applyProtection="1">
      <protection locked="0"/>
    </xf>
    <xf numFmtId="49" fontId="6" fillId="3" borderId="1" xfId="0" applyNumberFormat="1" applyFont="1" applyFill="1" applyBorder="1" applyAlignment="1" applyProtection="1">
      <alignment horizontal="center"/>
      <protection locked="0"/>
    </xf>
    <xf numFmtId="0" fontId="1" fillId="3" borderId="0" xfId="1" applyFont="1" applyFill="1" applyAlignment="1">
      <alignment horizontal="center" wrapText="1"/>
    </xf>
    <xf numFmtId="0" fontId="1" fillId="3" borderId="0" xfId="1" applyFont="1" applyFill="1" applyAlignment="1">
      <alignment wrapText="1"/>
    </xf>
    <xf numFmtId="0" fontId="1" fillId="3" borderId="0" xfId="1" applyFont="1" applyFill="1"/>
    <xf numFmtId="0" fontId="16" fillId="3" borderId="1" xfId="1" applyFont="1" applyFill="1" applyBorder="1" applyAlignment="1">
      <alignment horizontal="center" vertical="center" wrapText="1"/>
    </xf>
    <xf numFmtId="0" fontId="16" fillId="3" borderId="7" xfId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/>
    </xf>
    <xf numFmtId="49" fontId="6" fillId="3" borderId="1" xfId="1" applyNumberFormat="1" applyFont="1" applyFill="1" applyBorder="1" applyAlignment="1">
      <alignment horizontal="center" vertical="center"/>
    </xf>
    <xf numFmtId="0" fontId="13" fillId="3" borderId="7" xfId="1" applyFont="1" applyFill="1" applyBorder="1" applyAlignment="1">
      <alignment vertical="center"/>
    </xf>
    <xf numFmtId="0" fontId="16" fillId="3" borderId="1" xfId="1" applyFill="1" applyBorder="1"/>
    <xf numFmtId="0" fontId="6" fillId="3" borderId="1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vertical="center"/>
    </xf>
    <xf numFmtId="0" fontId="17" fillId="3" borderId="0" xfId="3" applyFont="1" applyFill="1" applyBorder="1" applyAlignment="1"/>
    <xf numFmtId="0" fontId="2" fillId="3" borderId="0" xfId="3" applyFont="1" applyFill="1" applyBorder="1" applyAlignment="1" applyProtection="1">
      <alignment horizontal="right" vertical="center" wrapText="1" readingOrder="1"/>
      <protection locked="0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11" xfId="3" applyFont="1" applyFill="1" applyBorder="1" applyAlignment="1" applyProtection="1">
      <alignment horizontal="center" vertical="center" wrapText="1" readingOrder="1"/>
      <protection locked="0"/>
    </xf>
    <xf numFmtId="0" fontId="18" fillId="3" borderId="1" xfId="3" applyFont="1" applyFill="1" applyBorder="1" applyAlignment="1" applyProtection="1">
      <alignment horizontal="center" vertical="top" wrapText="1" readingOrder="1"/>
      <protection locked="0"/>
    </xf>
    <xf numFmtId="0" fontId="18" fillId="3" borderId="1" xfId="3" applyFont="1" applyFill="1" applyBorder="1" applyAlignment="1" applyProtection="1">
      <alignment horizontal="center" vertical="center" wrapText="1" readingOrder="1"/>
    </xf>
    <xf numFmtId="0" fontId="18" fillId="3" borderId="1" xfId="3" applyFont="1" applyFill="1" applyBorder="1" applyAlignment="1" applyProtection="1">
      <alignment horizontal="right" vertical="center" wrapText="1" readingOrder="1"/>
    </xf>
    <xf numFmtId="0" fontId="18" fillId="3" borderId="1" xfId="3" applyFont="1" applyFill="1" applyBorder="1" applyAlignment="1" applyProtection="1">
      <alignment horizontal="right" vertical="center" wrapText="1" readingOrder="1"/>
      <protection locked="0"/>
    </xf>
    <xf numFmtId="178" fontId="18" fillId="3" borderId="1" xfId="3" applyNumberFormat="1" applyFont="1" applyFill="1" applyBorder="1" applyAlignment="1" applyProtection="1">
      <alignment horizontal="right" vertical="center" wrapText="1" readingOrder="1"/>
      <protection locked="0"/>
    </xf>
    <xf numFmtId="49" fontId="0" fillId="3" borderId="1" xfId="0" applyNumberFormat="1" applyFill="1" applyBorder="1" applyProtection="1">
      <protection locked="0"/>
    </xf>
    <xf numFmtId="49" fontId="25" fillId="3" borderId="1" xfId="0" applyNumberFormat="1" applyFont="1" applyFill="1" applyBorder="1" applyProtection="1">
      <protection locked="0"/>
    </xf>
    <xf numFmtId="0" fontId="7" fillId="3" borderId="1" xfId="0" applyFont="1" applyFill="1" applyBorder="1" applyAlignment="1" applyProtection="1">
      <alignment horizontal="left" vertical="center"/>
      <protection locked="0"/>
    </xf>
    <xf numFmtId="0" fontId="0" fillId="3" borderId="1" xfId="0" applyFill="1" applyBorder="1" applyProtection="1"/>
    <xf numFmtId="0" fontId="7" fillId="3" borderId="3" xfId="0" applyFont="1" applyFill="1" applyBorder="1" applyAlignment="1" applyProtection="1">
      <alignment horizontal="left" vertical="center"/>
      <protection locked="0"/>
    </xf>
    <xf numFmtId="0" fontId="0" fillId="3" borderId="1" xfId="0" applyFill="1" applyBorder="1"/>
    <xf numFmtId="0" fontId="2" fillId="3" borderId="0" xfId="0" applyNumberFormat="1" applyFont="1" applyFill="1" applyBorder="1" applyAlignment="1" applyProtection="1">
      <alignment vertical="center"/>
    </xf>
    <xf numFmtId="0" fontId="1" fillId="3" borderId="0" xfId="0" applyFont="1" applyFill="1" applyBorder="1" applyAlignment="1">
      <alignment vertical="center"/>
    </xf>
    <xf numFmtId="0" fontId="19" fillId="3" borderId="0" xfId="0" applyNumberFormat="1" applyFont="1" applyFill="1" applyBorder="1" applyAlignment="1" applyProtection="1">
      <alignment horizontal="center" vertical="center"/>
    </xf>
    <xf numFmtId="0" fontId="4" fillId="3" borderId="1" xfId="5" applyNumberFormat="1" applyFont="1" applyFill="1" applyBorder="1" applyAlignment="1" applyProtection="1">
      <alignment vertical="center"/>
    </xf>
    <xf numFmtId="179" fontId="4" fillId="3" borderId="1" xfId="5" applyNumberFormat="1" applyFont="1" applyFill="1" applyBorder="1" applyAlignment="1" applyProtection="1">
      <alignment horizontal="right" vertical="center"/>
    </xf>
    <xf numFmtId="0" fontId="6" fillId="3" borderId="1" xfId="5" applyFont="1" applyFill="1" applyBorder="1" applyAlignment="1">
      <alignment vertical="center"/>
    </xf>
    <xf numFmtId="179" fontId="4" fillId="3" borderId="1" xfId="5" applyNumberFormat="1" applyFont="1" applyFill="1" applyBorder="1" applyAlignment="1" applyProtection="1">
      <alignment horizontal="right" vertical="center"/>
      <protection locked="0"/>
    </xf>
    <xf numFmtId="0" fontId="4" fillId="3" borderId="1" xfId="5" applyNumberFormat="1" applyFont="1" applyFill="1" applyBorder="1" applyAlignment="1" applyProtection="1">
      <alignment horizontal="left" vertical="center"/>
    </xf>
    <xf numFmtId="179" fontId="4" fillId="3" borderId="1" xfId="0" applyNumberFormat="1" applyFont="1" applyFill="1" applyBorder="1" applyAlignment="1" applyProtection="1">
      <alignment horizontal="right" vertical="center"/>
      <protection locked="0"/>
    </xf>
    <xf numFmtId="0" fontId="6" fillId="3" borderId="1" xfId="5" applyFont="1" applyFill="1" applyBorder="1" applyAlignment="1" applyProtection="1">
      <alignment vertical="center"/>
      <protection locked="0"/>
    </xf>
    <xf numFmtId="0" fontId="4" fillId="3" borderId="1" xfId="5" applyNumberFormat="1" applyFont="1" applyFill="1" applyBorder="1" applyAlignment="1" applyProtection="1">
      <alignment horizontal="right" vertical="center"/>
      <protection locked="0"/>
    </xf>
    <xf numFmtId="0" fontId="14" fillId="3" borderId="1" xfId="5" applyNumberFormat="1" applyFont="1" applyFill="1" applyBorder="1" applyAlignment="1" applyProtection="1">
      <alignment horizontal="center" vertical="center"/>
    </xf>
    <xf numFmtId="177" fontId="14" fillId="3" borderId="1" xfId="5" applyNumberFormat="1" applyFont="1" applyFill="1" applyBorder="1" applyAlignment="1" applyProtection="1">
      <alignment horizontal="right" vertical="center"/>
    </xf>
    <xf numFmtId="0" fontId="14" fillId="3" borderId="0" xfId="0" applyNumberFormat="1" applyFont="1" applyFill="1" applyBorder="1" applyAlignment="1" applyProtection="1">
      <alignment horizontal="center" vertical="center"/>
    </xf>
    <xf numFmtId="177" fontId="14" fillId="3" borderId="0" xfId="0" applyNumberFormat="1" applyFont="1" applyFill="1" applyBorder="1" applyAlignment="1" applyProtection="1">
      <alignment horizontal="right" vertical="center"/>
    </xf>
    <xf numFmtId="0" fontId="2" fillId="3" borderId="1" xfId="5" applyNumberFormat="1" applyFont="1" applyFill="1" applyBorder="1" applyAlignment="1" applyProtection="1">
      <alignment horizontal="left" vertical="center"/>
    </xf>
    <xf numFmtId="179" fontId="2" fillId="3" borderId="1" xfId="0" applyNumberFormat="1" applyFont="1" applyFill="1" applyBorder="1" applyAlignment="1" applyProtection="1">
      <alignment horizontal="right" vertical="center"/>
      <protection locked="0"/>
    </xf>
    <xf numFmtId="0" fontId="2" fillId="3" borderId="1" xfId="5" applyNumberFormat="1" applyFont="1" applyFill="1" applyBorder="1" applyAlignment="1" applyProtection="1">
      <alignment vertical="center"/>
    </xf>
    <xf numFmtId="0" fontId="14" fillId="3" borderId="1" xfId="0" applyNumberFormat="1" applyFont="1" applyFill="1" applyBorder="1" applyAlignment="1" applyProtection="1">
      <alignment horizontal="center" vertical="center"/>
    </xf>
    <xf numFmtId="177" fontId="14" fillId="3" borderId="1" xfId="0" applyNumberFormat="1" applyFont="1" applyFill="1" applyBorder="1" applyAlignment="1" applyProtection="1">
      <alignment horizontal="right" vertical="center"/>
    </xf>
    <xf numFmtId="0" fontId="3" fillId="3" borderId="0" xfId="0" applyFont="1" applyFill="1" applyAlignment="1">
      <alignment vertical="center" wrapText="1"/>
    </xf>
    <xf numFmtId="0" fontId="20" fillId="3" borderId="1" xfId="5" applyNumberFormat="1" applyFont="1" applyFill="1" applyBorder="1" applyAlignment="1" applyProtection="1">
      <alignment vertical="center"/>
    </xf>
    <xf numFmtId="179" fontId="26" fillId="3" borderId="1" xfId="0" applyNumberFormat="1" applyFont="1" applyFill="1" applyBorder="1" applyAlignment="1" applyProtection="1">
      <alignment horizontal="right" vertical="center"/>
      <protection locked="0"/>
    </xf>
    <xf numFmtId="179" fontId="2" fillId="3" borderId="1" xfId="5" applyNumberFormat="1" applyFont="1" applyFill="1" applyBorder="1" applyAlignment="1" applyProtection="1">
      <alignment horizontal="right" vertical="center"/>
      <protection locked="0"/>
    </xf>
    <xf numFmtId="0" fontId="1" fillId="3" borderId="1" xfId="5" applyFill="1" applyBorder="1"/>
    <xf numFmtId="179" fontId="2" fillId="3" borderId="7" xfId="5" applyNumberFormat="1" applyFont="1" applyFill="1" applyBorder="1" applyAlignment="1" applyProtection="1">
      <alignment horizontal="right" vertical="center"/>
      <protection locked="0"/>
    </xf>
    <xf numFmtId="0" fontId="2" fillId="3" borderId="7" xfId="5" applyNumberFormat="1" applyFont="1" applyFill="1" applyBorder="1" applyAlignment="1" applyProtection="1">
      <alignment horizontal="right"/>
      <protection locked="0"/>
    </xf>
    <xf numFmtId="0" fontId="1" fillId="3" borderId="1" xfId="5" applyFill="1" applyBorder="1" applyAlignment="1">
      <alignment vertical="center"/>
    </xf>
    <xf numFmtId="0" fontId="14" fillId="3" borderId="6" xfId="5" applyNumberFormat="1" applyFont="1" applyFill="1" applyBorder="1" applyAlignment="1" applyProtection="1">
      <alignment horizontal="center" vertical="center"/>
    </xf>
    <xf numFmtId="177" fontId="14" fillId="3" borderId="25" xfId="5" applyNumberFormat="1" applyFont="1" applyFill="1" applyBorder="1" applyAlignment="1" applyProtection="1">
      <alignment horizontal="right" vertical="center"/>
    </xf>
    <xf numFmtId="0" fontId="3" fillId="3" borderId="0" xfId="0" applyFont="1" applyFill="1" applyAlignment="1">
      <alignment horizontal="center" vertical="center" wrapText="1"/>
    </xf>
    <xf numFmtId="0" fontId="4" fillId="3" borderId="1" xfId="5" applyNumberFormat="1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4" fillId="3" borderId="1" xfId="5" applyNumberFormat="1" applyFont="1" applyFill="1" applyBorder="1" applyAlignment="1" applyProtection="1">
      <alignment horizontal="center" vertical="center" wrapText="1"/>
    </xf>
    <xf numFmtId="0" fontId="2" fillId="3" borderId="30" xfId="3" applyFont="1" applyFill="1" applyBorder="1" applyAlignment="1" applyProtection="1">
      <alignment horizontal="center" vertical="center" wrapText="1" readingOrder="1"/>
      <protection locked="0"/>
    </xf>
    <xf numFmtId="0" fontId="2" fillId="3" borderId="25" xfId="3" applyFont="1" applyFill="1" applyBorder="1" applyAlignment="1" applyProtection="1">
      <alignment horizontal="center" vertical="center" wrapText="1" readingOrder="1"/>
      <protection locked="0"/>
    </xf>
    <xf numFmtId="0" fontId="2" fillId="3" borderId="11" xfId="3" applyFont="1" applyFill="1" applyBorder="1" applyAlignment="1" applyProtection="1">
      <alignment horizontal="center" vertical="center" wrapText="1" readingOrder="1"/>
      <protection locked="0"/>
    </xf>
    <xf numFmtId="0" fontId="2" fillId="3" borderId="4" xfId="3" applyFont="1" applyFill="1" applyBorder="1" applyAlignment="1" applyProtection="1">
      <alignment horizontal="center" vertical="center" wrapText="1" readingOrder="1"/>
      <protection locked="0"/>
    </xf>
    <xf numFmtId="0" fontId="2" fillId="3" borderId="6" xfId="3" applyFont="1" applyFill="1" applyBorder="1" applyAlignment="1" applyProtection="1">
      <alignment horizontal="center" vertical="center" wrapText="1" readingOrder="1"/>
      <protection locked="0"/>
    </xf>
    <xf numFmtId="0" fontId="2" fillId="3" borderId="19" xfId="3" applyFont="1" applyFill="1" applyBorder="1" applyAlignment="1" applyProtection="1">
      <alignment horizontal="center" vertical="center" wrapText="1" readingOrder="1"/>
      <protection locked="0"/>
    </xf>
    <xf numFmtId="0" fontId="17" fillId="3" borderId="20" xfId="3" applyFont="1" applyFill="1" applyBorder="1" applyAlignment="1" applyProtection="1">
      <alignment vertical="top" wrapText="1"/>
      <protection locked="0"/>
    </xf>
    <xf numFmtId="0" fontId="17" fillId="3" borderId="21" xfId="3" applyFont="1" applyFill="1" applyBorder="1" applyAlignment="1" applyProtection="1">
      <alignment vertical="top" wrapText="1"/>
      <protection locked="0"/>
    </xf>
    <xf numFmtId="0" fontId="17" fillId="3" borderId="23" xfId="3" applyFont="1" applyFill="1" applyBorder="1" applyAlignment="1" applyProtection="1">
      <alignment vertical="top" wrapText="1"/>
      <protection locked="0"/>
    </xf>
    <xf numFmtId="0" fontId="17" fillId="3" borderId="0" xfId="3" applyFont="1" applyFill="1" applyBorder="1" applyAlignment="1"/>
    <xf numFmtId="0" fontId="17" fillId="3" borderId="24" xfId="3" applyFont="1" applyFill="1" applyBorder="1" applyAlignment="1" applyProtection="1">
      <alignment vertical="top" wrapText="1"/>
      <protection locked="0"/>
    </xf>
    <xf numFmtId="0" fontId="17" fillId="3" borderId="25" xfId="3" applyFont="1" applyFill="1" applyBorder="1" applyAlignment="1" applyProtection="1">
      <alignment vertical="top" wrapText="1"/>
      <protection locked="0"/>
    </xf>
    <xf numFmtId="0" fontId="17" fillId="3" borderId="26" xfId="3" applyFont="1" applyFill="1" applyBorder="1" applyAlignment="1" applyProtection="1">
      <alignment vertical="top" wrapText="1"/>
      <protection locked="0"/>
    </xf>
    <xf numFmtId="0" fontId="17" fillId="3" borderId="27" xfId="3" applyFont="1" applyFill="1" applyBorder="1" applyAlignment="1" applyProtection="1">
      <alignment vertical="top" wrapText="1"/>
      <protection locked="0"/>
    </xf>
    <xf numFmtId="0" fontId="2" fillId="3" borderId="21" xfId="3" applyFont="1" applyFill="1" applyBorder="1" applyAlignment="1" applyProtection="1">
      <alignment horizontal="center" vertical="center" wrapText="1" readingOrder="1"/>
      <protection locked="0"/>
    </xf>
    <xf numFmtId="0" fontId="2" fillId="3" borderId="27" xfId="3" applyFont="1" applyFill="1" applyBorder="1" applyAlignment="1" applyProtection="1">
      <alignment horizontal="center" vertical="center" wrapText="1" readingOrder="1"/>
      <protection locked="0"/>
    </xf>
    <xf numFmtId="0" fontId="17" fillId="3" borderId="22" xfId="3" applyFont="1" applyFill="1" applyBorder="1" applyAlignment="1" applyProtection="1">
      <alignment vertical="top" wrapText="1"/>
      <protection locked="0"/>
    </xf>
    <xf numFmtId="0" fontId="17" fillId="3" borderId="29" xfId="3" applyFont="1" applyFill="1" applyBorder="1" applyAlignment="1" applyProtection="1">
      <alignment vertical="top" wrapText="1"/>
      <protection locked="0"/>
    </xf>
    <xf numFmtId="0" fontId="2" fillId="3" borderId="28" xfId="3" applyFont="1" applyFill="1" applyBorder="1" applyAlignment="1" applyProtection="1">
      <alignment horizontal="center" vertical="center" wrapText="1" readingOrder="1"/>
      <protection locked="0"/>
    </xf>
    <xf numFmtId="0" fontId="2" fillId="3" borderId="22" xfId="3" applyFont="1" applyFill="1" applyBorder="1" applyAlignment="1" applyProtection="1">
      <alignment horizontal="center" vertical="center" wrapText="1" readingOrder="1"/>
      <protection locked="0"/>
    </xf>
    <xf numFmtId="0" fontId="2" fillId="3" borderId="29" xfId="3" applyFont="1" applyFill="1" applyBorder="1" applyAlignment="1" applyProtection="1">
      <alignment horizontal="center" vertical="center" wrapText="1" readingOrder="1"/>
      <protection locked="0"/>
    </xf>
    <xf numFmtId="0" fontId="24" fillId="3" borderId="0" xfId="3" applyFont="1" applyFill="1" applyBorder="1" applyAlignment="1">
      <alignment horizontal="left"/>
    </xf>
    <xf numFmtId="0" fontId="17" fillId="3" borderId="0" xfId="3" applyFont="1" applyFill="1" applyBorder="1" applyAlignment="1">
      <alignment horizontal="left"/>
    </xf>
    <xf numFmtId="0" fontId="15" fillId="3" borderId="7" xfId="1" applyFont="1" applyFill="1" applyBorder="1" applyAlignment="1">
      <alignment horizontal="left" vertical="center" wrapText="1"/>
    </xf>
    <xf numFmtId="0" fontId="15" fillId="3" borderId="13" xfId="1" applyFont="1" applyFill="1" applyBorder="1" applyAlignment="1">
      <alignment horizontal="left" vertical="center" wrapText="1"/>
    </xf>
    <xf numFmtId="0" fontId="15" fillId="3" borderId="14" xfId="1" applyFont="1" applyFill="1" applyBorder="1" applyAlignment="1">
      <alignment horizontal="left" vertical="center" wrapText="1"/>
    </xf>
    <xf numFmtId="0" fontId="15" fillId="3" borderId="2" xfId="1" applyFont="1" applyFill="1" applyBorder="1" applyAlignment="1">
      <alignment horizontal="center" vertical="center" wrapText="1"/>
    </xf>
    <xf numFmtId="0" fontId="15" fillId="3" borderId="5" xfId="1" applyFont="1" applyFill="1" applyBorder="1" applyAlignment="1">
      <alignment horizontal="center" vertical="center" wrapText="1"/>
    </xf>
    <xf numFmtId="0" fontId="15" fillId="3" borderId="15" xfId="1" applyFont="1" applyFill="1" applyBorder="1" applyAlignment="1">
      <alignment horizontal="center" vertical="center" wrapText="1"/>
    </xf>
    <xf numFmtId="0" fontId="15" fillId="3" borderId="18" xfId="1" applyFont="1" applyFill="1" applyBorder="1" applyAlignment="1">
      <alignment horizontal="center" vertical="center" wrapText="1"/>
    </xf>
    <xf numFmtId="0" fontId="15" fillId="3" borderId="16" xfId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 applyProtection="1">
      <alignment horizontal="center" vertical="center"/>
    </xf>
    <xf numFmtId="0" fontId="4" fillId="3" borderId="3" xfId="0" applyNumberFormat="1" applyFont="1" applyFill="1" applyBorder="1" applyAlignment="1" applyProtection="1">
      <alignment horizontal="center" vertical="center"/>
    </xf>
    <xf numFmtId="0" fontId="4" fillId="3" borderId="5" xfId="0" applyNumberFormat="1" applyFont="1" applyFill="1" applyBorder="1" applyAlignment="1" applyProtection="1">
      <alignment horizontal="center" vertical="center"/>
    </xf>
    <xf numFmtId="0" fontId="15" fillId="3" borderId="10" xfId="1" applyFont="1" applyFill="1" applyBorder="1" applyAlignment="1">
      <alignment horizontal="center" vertical="center" wrapText="1"/>
    </xf>
    <xf numFmtId="0" fontId="15" fillId="3" borderId="17" xfId="1" applyFont="1" applyFill="1" applyBorder="1" applyAlignment="1">
      <alignment horizontal="center" vertical="center" wrapText="1"/>
    </xf>
    <xf numFmtId="0" fontId="1" fillId="3" borderId="0" xfId="1" applyFont="1" applyFill="1" applyAlignment="1">
      <alignment horizontal="center" wrapText="1"/>
    </xf>
    <xf numFmtId="0" fontId="4" fillId="3" borderId="7" xfId="0" applyNumberFormat="1" applyFont="1" applyFill="1" applyBorder="1" applyAlignment="1" applyProtection="1">
      <alignment horizontal="center" vertical="center"/>
    </xf>
    <xf numFmtId="0" fontId="4" fillId="3" borderId="13" xfId="0" applyNumberFormat="1" applyFont="1" applyFill="1" applyBorder="1" applyAlignment="1" applyProtection="1">
      <alignment horizontal="center" vertical="center"/>
    </xf>
    <xf numFmtId="0" fontId="4" fillId="3" borderId="14" xfId="0" applyNumberFormat="1" applyFont="1" applyFill="1" applyBorder="1" applyAlignment="1" applyProtection="1">
      <alignment horizontal="center" vertical="center"/>
    </xf>
    <xf numFmtId="0" fontId="4" fillId="3" borderId="7" xfId="0" applyNumberFormat="1" applyFont="1" applyFill="1" applyBorder="1" applyAlignment="1" applyProtection="1">
      <alignment horizontal="center" vertical="center" wrapText="1"/>
    </xf>
    <xf numFmtId="0" fontId="4" fillId="3" borderId="13" xfId="0" applyNumberFormat="1" applyFont="1" applyFill="1" applyBorder="1" applyAlignment="1" applyProtection="1">
      <alignment horizontal="center" vertical="center" wrapText="1"/>
    </xf>
    <xf numFmtId="0" fontId="4" fillId="3" borderId="14" xfId="0" applyNumberFormat="1" applyFont="1" applyFill="1" applyBorder="1" applyAlignment="1" applyProtection="1">
      <alignment horizontal="center" vertical="center" wrapText="1"/>
    </xf>
    <xf numFmtId="0" fontId="4" fillId="3" borderId="2" xfId="0" applyNumberFormat="1" applyFont="1" applyFill="1" applyBorder="1" applyAlignment="1" applyProtection="1">
      <alignment horizontal="center" vertical="center" wrapText="1"/>
    </xf>
    <xf numFmtId="0" fontId="4" fillId="3" borderId="5" xfId="0" applyNumberFormat="1" applyFont="1" applyFill="1" applyBorder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0" fontId="14" fillId="3" borderId="1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3" borderId="8" xfId="0" applyNumberFormat="1" applyFont="1" applyFill="1" applyBorder="1" applyAlignment="1" applyProtection="1">
      <alignment horizontal="center" vertical="center" wrapText="1"/>
    </xf>
    <xf numFmtId="0" fontId="4" fillId="3" borderId="9" xfId="0" applyNumberFormat="1" applyFont="1" applyFill="1" applyBorder="1" applyAlignment="1" applyProtection="1">
      <alignment horizontal="center" vertical="center" wrapText="1"/>
    </xf>
    <xf numFmtId="0" fontId="4" fillId="3" borderId="10" xfId="0" applyNumberFormat="1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4" fillId="3" borderId="3" xfId="0" applyNumberFormat="1" applyFont="1" applyFill="1" applyBorder="1" applyAlignment="1" applyProtection="1">
      <alignment horizontal="center" vertical="center" wrapText="1"/>
    </xf>
    <xf numFmtId="0" fontId="4" fillId="3" borderId="4" xfId="0" applyNumberFormat="1" applyFont="1" applyFill="1" applyBorder="1" applyAlignment="1" applyProtection="1">
      <alignment horizontal="center" vertical="center"/>
    </xf>
    <xf numFmtId="0" fontId="4" fillId="3" borderId="6" xfId="0" applyNumberFormat="1" applyFont="1" applyFill="1" applyBorder="1" applyAlignment="1" applyProtection="1">
      <alignment horizontal="center" vertical="center"/>
    </xf>
    <xf numFmtId="0" fontId="4" fillId="3" borderId="11" xfId="0" applyNumberFormat="1" applyFont="1" applyFill="1" applyBorder="1" applyAlignment="1" applyProtection="1">
      <alignment horizontal="center" vertical="center" wrapText="1"/>
    </xf>
    <xf numFmtId="0" fontId="4" fillId="3" borderId="6" xfId="0" applyNumberFormat="1" applyFont="1" applyFill="1" applyBorder="1" applyAlignment="1" applyProtection="1">
      <alignment horizontal="center" vertical="center" wrapText="1"/>
    </xf>
  </cellXfs>
  <cellStyles count="6">
    <cellStyle name="常规" xfId="0" builtinId="0"/>
    <cellStyle name="常规 16" xfId="2"/>
    <cellStyle name="常规 2" xfId="3"/>
    <cellStyle name="常规 2 11" xfId="1"/>
    <cellStyle name="常规 3" xfId="4"/>
    <cellStyle name="常规 5" xfId="5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A3" sqref="A3"/>
    </sheetView>
  </sheetViews>
  <sheetFormatPr defaultColWidth="8" defaultRowHeight="14.25" customHeight="1"/>
  <cols>
    <col min="1" max="1" width="35.75" style="20" customWidth="1"/>
    <col min="2" max="2" width="37.75" style="20" customWidth="1"/>
    <col min="3" max="3" width="35.375" style="20" customWidth="1"/>
    <col min="4" max="4" width="40.375" style="20" customWidth="1"/>
    <col min="5" max="16384" width="8" style="20"/>
  </cols>
  <sheetData>
    <row r="1" spans="1:4" ht="12">
      <c r="A1" s="19"/>
      <c r="B1" s="19"/>
      <c r="C1" s="19"/>
    </row>
    <row r="2" spans="1:4" ht="20.25">
      <c r="A2" s="109" t="s">
        <v>0</v>
      </c>
      <c r="B2" s="109"/>
      <c r="C2" s="109"/>
      <c r="D2" s="109"/>
    </row>
    <row r="3" spans="1:4" ht="19.5" customHeight="1">
      <c r="A3" s="22" t="s">
        <v>449</v>
      </c>
      <c r="B3" s="81"/>
      <c r="C3" s="81"/>
      <c r="D3" s="24" t="s">
        <v>1</v>
      </c>
    </row>
    <row r="4" spans="1:4" ht="19.5" customHeight="1">
      <c r="A4" s="110" t="s">
        <v>2</v>
      </c>
      <c r="B4" s="110"/>
      <c r="C4" s="110" t="s">
        <v>3</v>
      </c>
      <c r="D4" s="110"/>
    </row>
    <row r="5" spans="1:4" ht="19.5" customHeight="1">
      <c r="A5" s="110" t="s">
        <v>4</v>
      </c>
      <c r="B5" s="110" t="s">
        <v>5</v>
      </c>
      <c r="C5" s="110" t="s">
        <v>6</v>
      </c>
      <c r="D5" s="110" t="s">
        <v>5</v>
      </c>
    </row>
    <row r="6" spans="1:4" ht="19.5" customHeight="1">
      <c r="A6" s="110"/>
      <c r="B6" s="110"/>
      <c r="C6" s="110"/>
      <c r="D6" s="110"/>
    </row>
    <row r="7" spans="1:4" ht="17.25" customHeight="1">
      <c r="A7" s="100" t="s">
        <v>7</v>
      </c>
      <c r="B7" s="102">
        <v>2812.8</v>
      </c>
      <c r="C7" s="94" t="s">
        <v>8</v>
      </c>
      <c r="D7" s="102"/>
    </row>
    <row r="8" spans="1:4" ht="17.25" customHeight="1">
      <c r="A8" s="96" t="s">
        <v>9</v>
      </c>
      <c r="B8" s="102"/>
      <c r="C8" s="94" t="s">
        <v>10</v>
      </c>
      <c r="D8" s="102"/>
    </row>
    <row r="9" spans="1:4" ht="17.25" customHeight="1">
      <c r="A9" s="96" t="s">
        <v>11</v>
      </c>
      <c r="B9" s="102"/>
      <c r="C9" s="94" t="s">
        <v>12</v>
      </c>
      <c r="D9" s="102"/>
    </row>
    <row r="10" spans="1:4" ht="17.25" customHeight="1">
      <c r="A10" s="96" t="s">
        <v>13</v>
      </c>
      <c r="B10" s="102"/>
      <c r="C10" s="94" t="s">
        <v>14</v>
      </c>
      <c r="D10" s="102"/>
    </row>
    <row r="11" spans="1:4" ht="17.25" customHeight="1">
      <c r="A11" s="96" t="s">
        <v>15</v>
      </c>
      <c r="B11" s="102"/>
      <c r="C11" s="94" t="s">
        <v>16</v>
      </c>
      <c r="D11" s="102"/>
    </row>
    <row r="12" spans="1:4" ht="17.25" customHeight="1">
      <c r="A12" s="96" t="s">
        <v>17</v>
      </c>
      <c r="B12" s="102"/>
      <c r="C12" s="94" t="s">
        <v>18</v>
      </c>
      <c r="D12" s="102"/>
    </row>
    <row r="13" spans="1:4" ht="17.25" customHeight="1">
      <c r="A13" s="96" t="s">
        <v>19</v>
      </c>
      <c r="B13" s="102">
        <v>1919.87</v>
      </c>
      <c r="C13" s="94" t="s">
        <v>20</v>
      </c>
      <c r="D13" s="102"/>
    </row>
    <row r="14" spans="1:4" ht="17.25" customHeight="1">
      <c r="A14" s="103"/>
      <c r="B14" s="102"/>
      <c r="C14" s="94" t="s">
        <v>21</v>
      </c>
      <c r="D14" s="102">
        <v>320.25</v>
      </c>
    </row>
    <row r="15" spans="1:4" ht="17.25" customHeight="1">
      <c r="A15" s="103"/>
      <c r="B15" s="102"/>
      <c r="C15" s="94" t="s">
        <v>22</v>
      </c>
      <c r="D15" s="87">
        <v>6.85</v>
      </c>
    </row>
    <row r="16" spans="1:4" ht="17.25" customHeight="1">
      <c r="A16" s="103"/>
      <c r="B16" s="102"/>
      <c r="C16" s="94" t="s">
        <v>23</v>
      </c>
      <c r="D16" s="87"/>
    </row>
    <row r="17" spans="1:4" ht="17.25" customHeight="1">
      <c r="A17" s="103"/>
      <c r="B17" s="104"/>
      <c r="C17" s="94" t="s">
        <v>24</v>
      </c>
      <c r="D17" s="87">
        <v>10</v>
      </c>
    </row>
    <row r="18" spans="1:4" ht="17.25" customHeight="1">
      <c r="A18" s="103"/>
      <c r="B18" s="105"/>
      <c r="C18" s="94" t="s">
        <v>25</v>
      </c>
      <c r="D18" s="87">
        <v>4214.9399999999996</v>
      </c>
    </row>
    <row r="19" spans="1:4" ht="17.25" customHeight="1">
      <c r="A19" s="103"/>
      <c r="B19" s="105"/>
      <c r="C19" s="94" t="s">
        <v>26</v>
      </c>
      <c r="D19" s="87"/>
    </row>
    <row r="20" spans="1:4" ht="17.25" customHeight="1">
      <c r="A20" s="103"/>
      <c r="B20" s="105"/>
      <c r="C20" s="96" t="s">
        <v>27</v>
      </c>
      <c r="D20" s="87"/>
    </row>
    <row r="21" spans="1:4" ht="17.25" customHeight="1">
      <c r="A21" s="106"/>
      <c r="B21" s="105"/>
      <c r="C21" s="96" t="s">
        <v>28</v>
      </c>
      <c r="D21" s="87"/>
    </row>
    <row r="22" spans="1:4" ht="17.25" customHeight="1">
      <c r="A22" s="94"/>
      <c r="B22" s="105"/>
      <c r="C22" s="96" t="s">
        <v>29</v>
      </c>
      <c r="D22" s="87">
        <v>12.89</v>
      </c>
    </row>
    <row r="23" spans="1:4" ht="17.25" customHeight="1">
      <c r="A23" s="94"/>
      <c r="B23" s="105"/>
      <c r="C23" s="96" t="s">
        <v>30</v>
      </c>
      <c r="D23" s="87"/>
    </row>
    <row r="24" spans="1:4" ht="17.25" customHeight="1">
      <c r="A24" s="94"/>
      <c r="B24" s="105"/>
      <c r="C24" s="96" t="s">
        <v>31</v>
      </c>
      <c r="D24" s="87"/>
    </row>
    <row r="25" spans="1:4" ht="17.25" customHeight="1">
      <c r="A25" s="94"/>
      <c r="B25" s="105"/>
      <c r="C25" s="96" t="s">
        <v>32</v>
      </c>
      <c r="D25" s="87">
        <v>167.74</v>
      </c>
    </row>
    <row r="26" spans="1:4" ht="17.25" customHeight="1">
      <c r="A26" s="94"/>
      <c r="B26" s="105"/>
      <c r="C26" s="96" t="s">
        <v>33</v>
      </c>
      <c r="D26" s="102"/>
    </row>
    <row r="27" spans="1:4" ht="17.25" customHeight="1">
      <c r="A27" s="94"/>
      <c r="B27" s="105"/>
      <c r="C27" s="96" t="s">
        <v>34</v>
      </c>
      <c r="D27" s="102"/>
    </row>
    <row r="28" spans="1:4" ht="17.25" customHeight="1">
      <c r="A28" s="94"/>
      <c r="B28" s="105"/>
      <c r="C28" s="96" t="s">
        <v>35</v>
      </c>
      <c r="D28" s="102"/>
    </row>
    <row r="29" spans="1:4" ht="17.25" customHeight="1">
      <c r="A29" s="107" t="s">
        <v>36</v>
      </c>
      <c r="B29" s="108">
        <f>SUM(B7:B13)</f>
        <v>4732.67</v>
      </c>
      <c r="C29" s="90" t="s">
        <v>37</v>
      </c>
      <c r="D29" s="91">
        <f>SUM(D7:D28)</f>
        <v>4732.67</v>
      </c>
    </row>
    <row r="31" spans="1:4" ht="29.25" customHeight="1">
      <c r="A31" s="111"/>
      <c r="B31" s="11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2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3"/>
  <sheetViews>
    <sheetView workbookViewId="0">
      <selection activeCell="A3" sqref="A3"/>
    </sheetView>
  </sheetViews>
  <sheetFormatPr defaultColWidth="8" defaultRowHeight="12"/>
  <cols>
    <col min="1" max="1" width="25.375" style="2"/>
    <col min="2" max="2" width="25.375" style="2" customWidth="1"/>
    <col min="3" max="5" width="20.625" style="2" customWidth="1"/>
    <col min="6" max="6" width="22" style="2" customWidth="1"/>
    <col min="7" max="7" width="16.5" style="2" customWidth="1"/>
    <col min="8" max="8" width="17.625" style="2" customWidth="1"/>
    <col min="9" max="16384" width="8" style="2"/>
  </cols>
  <sheetData>
    <row r="1" spans="1:8" customFormat="1" ht="13.5">
      <c r="A1" s="3"/>
      <c r="B1" s="4"/>
      <c r="C1" s="4"/>
      <c r="D1" s="4"/>
      <c r="E1" s="4"/>
    </row>
    <row r="2" spans="1:8" ht="20.25">
      <c r="A2" s="169" t="s">
        <v>380</v>
      </c>
      <c r="B2" s="169"/>
      <c r="C2" s="169"/>
      <c r="D2" s="169"/>
      <c r="E2" s="169"/>
      <c r="F2" s="169"/>
      <c r="G2" s="169"/>
      <c r="H2" s="169"/>
    </row>
    <row r="3" spans="1:8" ht="13.5">
      <c r="A3" s="1" t="s">
        <v>450</v>
      </c>
    </row>
    <row r="4" spans="1:8" ht="44.25" customHeight="1">
      <c r="A4" s="5" t="s">
        <v>381</v>
      </c>
      <c r="B4" s="5" t="s">
        <v>382</v>
      </c>
      <c r="C4" s="5" t="s">
        <v>383</v>
      </c>
      <c r="D4" s="5" t="s">
        <v>384</v>
      </c>
      <c r="E4" s="5" t="s">
        <v>385</v>
      </c>
      <c r="F4" s="5" t="s">
        <v>386</v>
      </c>
      <c r="G4" s="5" t="s">
        <v>387</v>
      </c>
      <c r="H4" s="5" t="s">
        <v>388</v>
      </c>
    </row>
    <row r="5" spans="1:8" ht="14.25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</row>
    <row r="6" spans="1:8" ht="33" customHeight="1">
      <c r="A6" s="6" t="s">
        <v>389</v>
      </c>
      <c r="B6" s="6"/>
      <c r="C6" s="6"/>
      <c r="D6" s="6"/>
      <c r="E6" s="5"/>
      <c r="F6" s="5"/>
      <c r="G6" s="5"/>
      <c r="H6" s="5"/>
    </row>
    <row r="7" spans="1:8" ht="78.75" customHeight="1">
      <c r="A7" s="7" t="s">
        <v>422</v>
      </c>
      <c r="B7" s="7" t="s">
        <v>423</v>
      </c>
      <c r="C7" s="7" t="s">
        <v>424</v>
      </c>
      <c r="D7" s="7" t="s">
        <v>425</v>
      </c>
      <c r="E7" s="5" t="s">
        <v>426</v>
      </c>
      <c r="F7" s="5" t="s">
        <v>427</v>
      </c>
      <c r="G7" s="5"/>
      <c r="H7" s="5"/>
    </row>
    <row r="8" spans="1:8" ht="69" customHeight="1">
      <c r="A8" s="7" t="s">
        <v>428</v>
      </c>
      <c r="B8" s="7" t="s">
        <v>429</v>
      </c>
      <c r="C8" s="7" t="s">
        <v>430</v>
      </c>
      <c r="D8" s="7" t="s">
        <v>431</v>
      </c>
      <c r="E8" s="5" t="s">
        <v>432</v>
      </c>
      <c r="F8" s="5" t="s">
        <v>433</v>
      </c>
      <c r="G8" s="5"/>
      <c r="H8" s="5"/>
    </row>
    <row r="9" spans="1:8" ht="43.5" customHeight="1">
      <c r="A9" s="7" t="s">
        <v>428</v>
      </c>
      <c r="B9" s="7" t="s">
        <v>429</v>
      </c>
      <c r="C9" s="7" t="s">
        <v>430</v>
      </c>
      <c r="D9" s="7" t="s">
        <v>431</v>
      </c>
      <c r="E9" s="5" t="s">
        <v>434</v>
      </c>
      <c r="F9" s="5" t="s">
        <v>435</v>
      </c>
      <c r="G9" s="5"/>
      <c r="H9" s="5"/>
    </row>
    <row r="10" spans="1:8" ht="42" customHeight="1">
      <c r="A10" s="7" t="s">
        <v>428</v>
      </c>
      <c r="B10" s="7" t="s">
        <v>429</v>
      </c>
      <c r="C10" s="7" t="s">
        <v>430</v>
      </c>
      <c r="D10" s="7" t="s">
        <v>431</v>
      </c>
      <c r="E10" s="5" t="s">
        <v>436</v>
      </c>
      <c r="F10" s="5" t="s">
        <v>437</v>
      </c>
      <c r="G10" s="5"/>
      <c r="H10" s="5"/>
    </row>
    <row r="11" spans="1:8" ht="21" customHeight="1">
      <c r="A11" s="7" t="s">
        <v>438</v>
      </c>
      <c r="B11" s="7" t="s">
        <v>439</v>
      </c>
      <c r="C11" s="7" t="s">
        <v>430</v>
      </c>
      <c r="D11" s="7" t="s">
        <v>431</v>
      </c>
      <c r="E11" s="5" t="s">
        <v>440</v>
      </c>
      <c r="F11" s="5" t="s">
        <v>441</v>
      </c>
      <c r="G11" s="5"/>
      <c r="H11" s="5"/>
    </row>
    <row r="12" spans="1:8" ht="22.5" customHeight="1">
      <c r="A12" s="7" t="s">
        <v>438</v>
      </c>
      <c r="B12" s="7" t="s">
        <v>439</v>
      </c>
      <c r="C12" s="7" t="s">
        <v>430</v>
      </c>
      <c r="D12" s="7" t="s">
        <v>431</v>
      </c>
      <c r="E12" s="5" t="s">
        <v>442</v>
      </c>
      <c r="F12" s="5" t="s">
        <v>443</v>
      </c>
      <c r="G12" s="5"/>
      <c r="H12" s="5"/>
    </row>
    <row r="13" spans="1:8" ht="28.5">
      <c r="A13" s="7" t="s">
        <v>444</v>
      </c>
      <c r="B13" s="7" t="s">
        <v>445</v>
      </c>
      <c r="C13" s="7" t="s">
        <v>446</v>
      </c>
      <c r="D13" s="7" t="s">
        <v>446</v>
      </c>
      <c r="E13" s="5" t="s">
        <v>447</v>
      </c>
      <c r="F13" s="5" t="s">
        <v>448</v>
      </c>
      <c r="G13" s="5"/>
      <c r="H13" s="5"/>
    </row>
  </sheetData>
  <mergeCells count="1">
    <mergeCell ref="A2:H2"/>
  </mergeCells>
  <phoneticPr fontId="23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A3" sqref="A3"/>
    </sheetView>
  </sheetViews>
  <sheetFormatPr defaultColWidth="8" defaultRowHeight="12"/>
  <cols>
    <col min="1" max="1" width="25.375" style="2"/>
    <col min="2" max="2" width="25.375" style="2" customWidth="1"/>
    <col min="3" max="5" width="20.625" style="2" customWidth="1"/>
    <col min="6" max="6" width="22" style="2" customWidth="1"/>
    <col min="7" max="7" width="16.5" style="2" customWidth="1"/>
    <col min="8" max="8" width="17.625" style="2" customWidth="1"/>
    <col min="9" max="16384" width="8" style="2"/>
  </cols>
  <sheetData>
    <row r="1" spans="1:8" customFormat="1" ht="13.5">
      <c r="A1" s="3"/>
      <c r="B1" s="4"/>
      <c r="C1" s="4"/>
      <c r="D1" s="4"/>
      <c r="E1" s="4"/>
    </row>
    <row r="2" spans="1:8" ht="20.25">
      <c r="A2" s="169" t="s">
        <v>392</v>
      </c>
      <c r="B2" s="169"/>
      <c r="C2" s="169"/>
      <c r="D2" s="169"/>
      <c r="E2" s="169"/>
      <c r="F2" s="169"/>
      <c r="G2" s="169"/>
      <c r="H2" s="169"/>
    </row>
    <row r="3" spans="1:8" ht="13.5">
      <c r="A3" s="1" t="s">
        <v>450</v>
      </c>
    </row>
    <row r="4" spans="1:8" ht="44.25" customHeight="1">
      <c r="A4" s="5" t="s">
        <v>381</v>
      </c>
      <c r="B4" s="5" t="s">
        <v>382</v>
      </c>
      <c r="C4" s="5" t="s">
        <v>383</v>
      </c>
      <c r="D4" s="5" t="s">
        <v>384</v>
      </c>
      <c r="E4" s="5" t="s">
        <v>385</v>
      </c>
      <c r="F4" s="5" t="s">
        <v>386</v>
      </c>
      <c r="G4" s="5" t="s">
        <v>387</v>
      </c>
      <c r="H4" s="5" t="s">
        <v>388</v>
      </c>
    </row>
    <row r="5" spans="1:8" ht="14.25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</row>
    <row r="6" spans="1:8" ht="33" customHeight="1">
      <c r="A6" s="6" t="s">
        <v>389</v>
      </c>
      <c r="B6" s="6"/>
      <c r="C6" s="6"/>
      <c r="D6" s="6"/>
      <c r="E6" s="5"/>
      <c r="F6" s="5"/>
      <c r="G6" s="5"/>
      <c r="H6" s="5"/>
    </row>
    <row r="7" spans="1:8" ht="24" customHeight="1">
      <c r="A7" s="7" t="s">
        <v>390</v>
      </c>
      <c r="B7" s="7"/>
      <c r="C7" s="7"/>
      <c r="D7" s="7"/>
      <c r="E7" s="5"/>
      <c r="F7" s="5"/>
      <c r="G7" s="5"/>
      <c r="H7" s="5"/>
    </row>
    <row r="8" spans="1:8" ht="24" customHeight="1">
      <c r="A8" s="7" t="s">
        <v>391</v>
      </c>
      <c r="B8" s="7"/>
      <c r="C8" s="7"/>
      <c r="D8" s="7"/>
      <c r="E8" s="5"/>
      <c r="F8" s="5"/>
      <c r="G8" s="5"/>
      <c r="H8" s="5"/>
    </row>
  </sheetData>
  <mergeCells count="1">
    <mergeCell ref="A2:H2"/>
  </mergeCells>
  <phoneticPr fontId="23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A3" sqref="A3"/>
    </sheetView>
  </sheetViews>
  <sheetFormatPr defaultColWidth="8" defaultRowHeight="12"/>
  <cols>
    <col min="1" max="1" width="25.375" style="2"/>
    <col min="2" max="2" width="25.375" style="2" customWidth="1"/>
    <col min="3" max="5" width="20.625" style="2" customWidth="1"/>
    <col min="6" max="6" width="22" style="2" customWidth="1"/>
    <col min="7" max="7" width="16.5" style="2" customWidth="1"/>
    <col min="8" max="8" width="17.625" style="2" customWidth="1"/>
    <col min="9" max="16384" width="8" style="2"/>
  </cols>
  <sheetData>
    <row r="1" spans="1:8" customFormat="1" ht="13.5">
      <c r="A1" s="3"/>
      <c r="B1" s="4"/>
      <c r="C1" s="4"/>
      <c r="D1" s="4"/>
      <c r="E1" s="4"/>
    </row>
    <row r="2" spans="1:8" ht="20.25">
      <c r="A2" s="169" t="s">
        <v>393</v>
      </c>
      <c r="B2" s="169"/>
      <c r="C2" s="169"/>
      <c r="D2" s="169"/>
      <c r="E2" s="169"/>
      <c r="F2" s="169"/>
      <c r="G2" s="169"/>
      <c r="H2" s="169"/>
    </row>
    <row r="3" spans="1:8" ht="13.5">
      <c r="A3" s="1" t="s">
        <v>450</v>
      </c>
    </row>
    <row r="4" spans="1:8" ht="44.25" customHeight="1">
      <c r="A4" s="5" t="s">
        <v>381</v>
      </c>
      <c r="B4" s="5" t="s">
        <v>382</v>
      </c>
      <c r="C4" s="5" t="s">
        <v>383</v>
      </c>
      <c r="D4" s="5" t="s">
        <v>384</v>
      </c>
      <c r="E4" s="5" t="s">
        <v>385</v>
      </c>
      <c r="F4" s="5" t="s">
        <v>386</v>
      </c>
      <c r="G4" s="5" t="s">
        <v>387</v>
      </c>
      <c r="H4" s="5" t="s">
        <v>388</v>
      </c>
    </row>
    <row r="5" spans="1:8" ht="21" customHeight="1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</row>
    <row r="6" spans="1:8" ht="33" customHeight="1">
      <c r="A6" s="6" t="s">
        <v>389</v>
      </c>
      <c r="B6" s="6"/>
      <c r="C6" s="6"/>
      <c r="D6" s="6"/>
      <c r="E6" s="5"/>
      <c r="F6" s="5"/>
      <c r="G6" s="5"/>
      <c r="H6" s="5"/>
    </row>
    <row r="7" spans="1:8" ht="24" customHeight="1">
      <c r="A7" s="7" t="s">
        <v>394</v>
      </c>
      <c r="B7" s="7"/>
      <c r="C7" s="7"/>
      <c r="D7" s="7"/>
      <c r="E7" s="5"/>
      <c r="F7" s="5"/>
      <c r="G7" s="5"/>
      <c r="H7" s="5"/>
    </row>
    <row r="8" spans="1:8" ht="24" customHeight="1">
      <c r="A8" s="7" t="s">
        <v>395</v>
      </c>
      <c r="B8" s="7"/>
      <c r="C8" s="7"/>
      <c r="D8" s="7"/>
      <c r="E8" s="5"/>
      <c r="F8" s="5"/>
      <c r="G8" s="5"/>
      <c r="H8" s="5"/>
    </row>
  </sheetData>
  <mergeCells count="1">
    <mergeCell ref="A2:H2"/>
  </mergeCells>
  <phoneticPr fontId="23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workbookViewId="0">
      <selection activeCell="D23" sqref="D23"/>
    </sheetView>
  </sheetViews>
  <sheetFormatPr defaultColWidth="8" defaultRowHeight="14.25" customHeight="1"/>
  <cols>
    <col min="1" max="1" width="17.625" style="20"/>
    <col min="2" max="2" width="9" style="20"/>
    <col min="3" max="3" width="5.25" style="20" customWidth="1"/>
    <col min="4" max="4" width="5.875" style="20" customWidth="1"/>
    <col min="5" max="5" width="9" style="20"/>
    <col min="6" max="6" width="9" style="20" customWidth="1"/>
    <col min="7" max="7" width="10.25" style="20" customWidth="1"/>
    <col min="8" max="8" width="10.5" style="20" customWidth="1"/>
    <col min="9" max="13" width="8.75" style="20" customWidth="1"/>
    <col min="14" max="15" width="10.625" style="20" customWidth="1"/>
    <col min="16" max="18" width="8.75" style="20" customWidth="1"/>
    <col min="19" max="20" width="8" style="20"/>
    <col min="21" max="21" width="11.125" style="20" customWidth="1"/>
    <col min="22" max="22" width="9.125" style="20" customWidth="1"/>
    <col min="23" max="16384" width="8" style="20"/>
  </cols>
  <sheetData>
    <row r="1" spans="1:22" ht="13.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V1" s="21"/>
    </row>
    <row r="2" spans="1:22" ht="27.75" customHeight="1">
      <c r="A2" s="109" t="s">
        <v>396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</row>
    <row r="3" spans="1:22" ht="15" customHeight="1">
      <c r="A3" s="22" t="s">
        <v>450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V3" s="24" t="s">
        <v>39</v>
      </c>
    </row>
    <row r="4" spans="1:22" ht="15.75" customHeight="1">
      <c r="A4" s="160" t="s">
        <v>397</v>
      </c>
      <c r="B4" s="158" t="s">
        <v>398</v>
      </c>
      <c r="C4" s="158" t="s">
        <v>399</v>
      </c>
      <c r="D4" s="158" t="s">
        <v>400</v>
      </c>
      <c r="E4" s="158" t="s">
        <v>401</v>
      </c>
      <c r="F4" s="158" t="s">
        <v>402</v>
      </c>
      <c r="G4" s="160" t="s">
        <v>403</v>
      </c>
      <c r="H4" s="113" t="s">
        <v>111</v>
      </c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</row>
    <row r="5" spans="1:22" ht="17.25" customHeight="1">
      <c r="A5" s="160"/>
      <c r="B5" s="178"/>
      <c r="C5" s="178"/>
      <c r="D5" s="178"/>
      <c r="E5" s="178"/>
      <c r="F5" s="178"/>
      <c r="G5" s="160"/>
      <c r="H5" s="179" t="s">
        <v>64</v>
      </c>
      <c r="I5" s="174" t="s">
        <v>115</v>
      </c>
      <c r="J5" s="175"/>
      <c r="K5" s="175"/>
      <c r="L5" s="175"/>
      <c r="M5" s="175"/>
      <c r="N5" s="175"/>
      <c r="O5" s="175"/>
      <c r="P5" s="176"/>
      <c r="Q5" s="181" t="s">
        <v>404</v>
      </c>
      <c r="R5" s="160" t="s">
        <v>405</v>
      </c>
      <c r="S5" s="177" t="s">
        <v>114</v>
      </c>
      <c r="T5" s="177"/>
      <c r="U5" s="177"/>
      <c r="V5" s="177"/>
    </row>
    <row r="6" spans="1:22" ht="54">
      <c r="A6" s="160"/>
      <c r="B6" s="159"/>
      <c r="C6" s="159"/>
      <c r="D6" s="159"/>
      <c r="E6" s="159"/>
      <c r="F6" s="159"/>
      <c r="G6" s="160"/>
      <c r="H6" s="180"/>
      <c r="I6" s="25" t="s">
        <v>68</v>
      </c>
      <c r="J6" s="25" t="s">
        <v>118</v>
      </c>
      <c r="K6" s="25" t="s">
        <v>119</v>
      </c>
      <c r="L6" s="25" t="s">
        <v>120</v>
      </c>
      <c r="M6" s="25" t="s">
        <v>121</v>
      </c>
      <c r="N6" s="26" t="s">
        <v>122</v>
      </c>
      <c r="O6" s="26" t="s">
        <v>123</v>
      </c>
      <c r="P6" s="26" t="s">
        <v>124</v>
      </c>
      <c r="Q6" s="182"/>
      <c r="R6" s="160"/>
      <c r="S6" s="27" t="s">
        <v>68</v>
      </c>
      <c r="T6" s="27" t="s">
        <v>125</v>
      </c>
      <c r="U6" s="27" t="s">
        <v>126</v>
      </c>
      <c r="V6" s="27" t="s">
        <v>127</v>
      </c>
    </row>
    <row r="7" spans="1:22" ht="15" customHeight="1">
      <c r="A7" s="28">
        <v>1</v>
      </c>
      <c r="B7" s="28">
        <v>2</v>
      </c>
      <c r="C7" s="28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8">
        <v>10</v>
      </c>
      <c r="K7" s="28">
        <v>11</v>
      </c>
      <c r="L7" s="28">
        <v>12</v>
      </c>
      <c r="M7" s="28">
        <v>13</v>
      </c>
      <c r="N7" s="28">
        <v>14</v>
      </c>
      <c r="O7" s="28">
        <v>15</v>
      </c>
      <c r="P7" s="28">
        <v>16</v>
      </c>
      <c r="Q7" s="28">
        <v>17</v>
      </c>
      <c r="R7" s="28">
        <v>18</v>
      </c>
      <c r="S7" s="28">
        <v>19</v>
      </c>
      <c r="T7" s="28">
        <v>20</v>
      </c>
      <c r="U7" s="28">
        <v>21</v>
      </c>
      <c r="V7" s="28">
        <v>22</v>
      </c>
    </row>
    <row r="8" spans="1:22" ht="18.75" customHeight="1">
      <c r="A8" s="29"/>
      <c r="B8" s="30"/>
      <c r="C8" s="31"/>
      <c r="D8" s="32"/>
      <c r="E8" s="33"/>
      <c r="F8" s="33"/>
      <c r="G8" s="32"/>
      <c r="H8" s="34">
        <f>I8+P8</f>
        <v>0</v>
      </c>
      <c r="I8" s="34">
        <f>SUM(J8:O8)</f>
        <v>0</v>
      </c>
      <c r="J8" s="35"/>
      <c r="K8" s="35"/>
      <c r="L8" s="35"/>
      <c r="M8" s="35"/>
      <c r="N8" s="35"/>
      <c r="O8" s="35"/>
      <c r="P8" s="35"/>
      <c r="Q8" s="35"/>
      <c r="R8" s="35"/>
      <c r="S8" s="36">
        <f>SUM(T8:V8)</f>
        <v>0</v>
      </c>
      <c r="T8" s="37"/>
      <c r="U8" s="37"/>
      <c r="V8" s="37"/>
    </row>
    <row r="9" spans="1:22" ht="14.25" customHeight="1">
      <c r="A9" s="37"/>
      <c r="B9" s="37"/>
      <c r="C9" s="37"/>
      <c r="D9" s="37"/>
      <c r="E9" s="37"/>
      <c r="F9" s="37"/>
      <c r="G9" s="37"/>
      <c r="H9" s="34">
        <f t="shared" ref="H9:H18" si="0">I9+P9</f>
        <v>0</v>
      </c>
      <c r="I9" s="34">
        <f t="shared" ref="I9:I18" si="1">SUM(J9:O9)</f>
        <v>0</v>
      </c>
      <c r="J9" s="37"/>
      <c r="K9" s="37"/>
      <c r="L9" s="37"/>
      <c r="M9" s="37"/>
      <c r="N9" s="37"/>
      <c r="O9" s="37"/>
      <c r="P9" s="37"/>
      <c r="Q9" s="37"/>
      <c r="R9" s="37"/>
      <c r="S9" s="36">
        <f t="shared" ref="S9:S18" si="2">SUM(T9:V9)</f>
        <v>0</v>
      </c>
      <c r="T9" s="37"/>
      <c r="U9" s="37"/>
      <c r="V9" s="37"/>
    </row>
    <row r="10" spans="1:22" ht="14.25" customHeight="1">
      <c r="A10" s="37"/>
      <c r="B10" s="37"/>
      <c r="C10" s="37"/>
      <c r="D10" s="37"/>
      <c r="E10" s="37"/>
      <c r="F10" s="38"/>
      <c r="G10" s="38"/>
      <c r="H10" s="34">
        <f t="shared" si="0"/>
        <v>0</v>
      </c>
      <c r="I10" s="34">
        <f t="shared" si="1"/>
        <v>0</v>
      </c>
      <c r="J10" s="37"/>
      <c r="K10" s="37"/>
      <c r="L10" s="37"/>
      <c r="M10" s="37"/>
      <c r="N10" s="37"/>
      <c r="O10" s="37"/>
      <c r="P10" s="37"/>
      <c r="Q10" s="37"/>
      <c r="R10" s="37"/>
      <c r="S10" s="36">
        <f t="shared" si="2"/>
        <v>0</v>
      </c>
      <c r="T10" s="37"/>
      <c r="U10" s="37"/>
      <c r="V10" s="37"/>
    </row>
    <row r="11" spans="1:22" ht="14.25" customHeight="1">
      <c r="A11" s="37"/>
      <c r="B11" s="37"/>
      <c r="C11" s="37"/>
      <c r="D11" s="37"/>
      <c r="E11" s="37"/>
      <c r="F11" s="38"/>
      <c r="G11" s="38"/>
      <c r="H11" s="34">
        <f t="shared" si="0"/>
        <v>0</v>
      </c>
      <c r="I11" s="34">
        <f t="shared" si="1"/>
        <v>0</v>
      </c>
      <c r="J11" s="37"/>
      <c r="K11" s="37"/>
      <c r="L11" s="37"/>
      <c r="M11" s="37"/>
      <c r="N11" s="37"/>
      <c r="O11" s="37"/>
      <c r="P11" s="37"/>
      <c r="Q11" s="37"/>
      <c r="R11" s="37"/>
      <c r="S11" s="36">
        <f t="shared" si="2"/>
        <v>0</v>
      </c>
      <c r="T11" s="37"/>
      <c r="U11" s="37"/>
      <c r="V11" s="37"/>
    </row>
    <row r="12" spans="1:22" ht="14.25" customHeight="1">
      <c r="A12" s="37"/>
      <c r="B12" s="37"/>
      <c r="C12" s="37"/>
      <c r="D12" s="37"/>
      <c r="E12" s="37"/>
      <c r="F12" s="38"/>
      <c r="G12" s="38"/>
      <c r="H12" s="34">
        <f t="shared" si="0"/>
        <v>0</v>
      </c>
      <c r="I12" s="34">
        <f t="shared" si="1"/>
        <v>0</v>
      </c>
      <c r="J12" s="37"/>
      <c r="K12" s="37"/>
      <c r="L12" s="37"/>
      <c r="M12" s="37"/>
      <c r="N12" s="37"/>
      <c r="O12" s="37"/>
      <c r="P12" s="37"/>
      <c r="Q12" s="37"/>
      <c r="R12" s="37"/>
      <c r="S12" s="36">
        <f t="shared" si="2"/>
        <v>0</v>
      </c>
      <c r="T12" s="37"/>
      <c r="U12" s="37"/>
      <c r="V12" s="37"/>
    </row>
    <row r="13" spans="1:22" ht="14.25" customHeight="1">
      <c r="A13" s="37"/>
      <c r="B13" s="37"/>
      <c r="C13" s="37"/>
      <c r="D13" s="37"/>
      <c r="E13" s="37"/>
      <c r="F13" s="38"/>
      <c r="G13" s="38"/>
      <c r="H13" s="34">
        <f t="shared" si="0"/>
        <v>0</v>
      </c>
      <c r="I13" s="34">
        <f t="shared" si="1"/>
        <v>0</v>
      </c>
      <c r="J13" s="37"/>
      <c r="K13" s="37"/>
      <c r="L13" s="37"/>
      <c r="M13" s="37"/>
      <c r="N13" s="37"/>
      <c r="O13" s="37"/>
      <c r="P13" s="37"/>
      <c r="Q13" s="37"/>
      <c r="R13" s="37"/>
      <c r="S13" s="36">
        <f t="shared" si="2"/>
        <v>0</v>
      </c>
      <c r="T13" s="37"/>
      <c r="U13" s="37"/>
      <c r="V13" s="37"/>
    </row>
    <row r="14" spans="1:22" ht="14.25" customHeight="1">
      <c r="A14" s="37"/>
      <c r="B14" s="37"/>
      <c r="C14" s="37"/>
      <c r="D14" s="37"/>
      <c r="E14" s="37"/>
      <c r="F14" s="38"/>
      <c r="G14" s="38"/>
      <c r="H14" s="34">
        <f t="shared" si="0"/>
        <v>0</v>
      </c>
      <c r="I14" s="34">
        <f t="shared" si="1"/>
        <v>0</v>
      </c>
      <c r="J14" s="37"/>
      <c r="K14" s="37"/>
      <c r="L14" s="37"/>
      <c r="M14" s="37"/>
      <c r="N14" s="37"/>
      <c r="O14" s="37"/>
      <c r="P14" s="37"/>
      <c r="Q14" s="37"/>
      <c r="R14" s="37"/>
      <c r="S14" s="36">
        <f t="shared" si="2"/>
        <v>0</v>
      </c>
      <c r="T14" s="37"/>
      <c r="U14" s="37"/>
      <c r="V14" s="37"/>
    </row>
    <row r="15" spans="1:22" ht="14.25" customHeight="1">
      <c r="A15" s="37"/>
      <c r="B15" s="37"/>
      <c r="C15" s="37"/>
      <c r="D15" s="37"/>
      <c r="E15" s="37"/>
      <c r="F15" s="38"/>
      <c r="G15" s="38"/>
      <c r="H15" s="34">
        <f t="shared" si="0"/>
        <v>0</v>
      </c>
      <c r="I15" s="34">
        <f t="shared" si="1"/>
        <v>0</v>
      </c>
      <c r="J15" s="37"/>
      <c r="K15" s="37"/>
      <c r="L15" s="37"/>
      <c r="M15" s="37"/>
      <c r="N15" s="37"/>
      <c r="O15" s="37"/>
      <c r="P15" s="37"/>
      <c r="Q15" s="37"/>
      <c r="R15" s="37"/>
      <c r="S15" s="36">
        <f t="shared" si="2"/>
        <v>0</v>
      </c>
      <c r="T15" s="37"/>
      <c r="U15" s="37"/>
      <c r="V15" s="37"/>
    </row>
    <row r="16" spans="1:22" ht="14.25" customHeight="1">
      <c r="A16" s="37"/>
      <c r="B16" s="37"/>
      <c r="C16" s="37"/>
      <c r="D16" s="37"/>
      <c r="E16" s="37"/>
      <c r="F16" s="38"/>
      <c r="G16" s="38"/>
      <c r="H16" s="34">
        <f t="shared" si="0"/>
        <v>0</v>
      </c>
      <c r="I16" s="34">
        <f t="shared" si="1"/>
        <v>0</v>
      </c>
      <c r="J16" s="37"/>
      <c r="K16" s="37"/>
      <c r="L16" s="37"/>
      <c r="M16" s="37"/>
      <c r="N16" s="37"/>
      <c r="O16" s="37"/>
      <c r="P16" s="37"/>
      <c r="Q16" s="37"/>
      <c r="R16" s="37"/>
      <c r="S16" s="36">
        <f t="shared" si="2"/>
        <v>0</v>
      </c>
      <c r="T16" s="37"/>
      <c r="U16" s="37"/>
      <c r="V16" s="37"/>
    </row>
    <row r="17" spans="1:22" ht="14.25" customHeight="1">
      <c r="A17" s="37"/>
      <c r="B17" s="37"/>
      <c r="C17" s="37"/>
      <c r="D17" s="37"/>
      <c r="E17" s="37"/>
      <c r="F17" s="38"/>
      <c r="G17" s="38"/>
      <c r="H17" s="34">
        <f t="shared" si="0"/>
        <v>0</v>
      </c>
      <c r="I17" s="34">
        <f t="shared" si="1"/>
        <v>0</v>
      </c>
      <c r="J17" s="37"/>
      <c r="K17" s="37"/>
      <c r="L17" s="37"/>
      <c r="M17" s="37"/>
      <c r="N17" s="37"/>
      <c r="O17" s="37"/>
      <c r="P17" s="37"/>
      <c r="Q17" s="37"/>
      <c r="R17" s="37"/>
      <c r="S17" s="36">
        <f t="shared" si="2"/>
        <v>0</v>
      </c>
      <c r="T17" s="37"/>
      <c r="U17" s="37"/>
      <c r="V17" s="37"/>
    </row>
    <row r="18" spans="1:22" ht="14.25" customHeight="1">
      <c r="A18" s="37"/>
      <c r="B18" s="37"/>
      <c r="C18" s="37"/>
      <c r="D18" s="37"/>
      <c r="E18" s="37"/>
      <c r="F18" s="38"/>
      <c r="G18" s="38"/>
      <c r="H18" s="34">
        <f t="shared" si="0"/>
        <v>0</v>
      </c>
      <c r="I18" s="34">
        <f t="shared" si="1"/>
        <v>0</v>
      </c>
      <c r="J18" s="37"/>
      <c r="K18" s="37"/>
      <c r="L18" s="37"/>
      <c r="M18" s="37"/>
      <c r="N18" s="37"/>
      <c r="O18" s="37"/>
      <c r="P18" s="37"/>
      <c r="Q18" s="37"/>
      <c r="R18" s="37"/>
      <c r="S18" s="36">
        <f t="shared" si="2"/>
        <v>0</v>
      </c>
      <c r="T18" s="37"/>
      <c r="U18" s="37"/>
      <c r="V18" s="37"/>
    </row>
    <row r="20" spans="1:22" ht="14.25" customHeight="1">
      <c r="A20" s="111"/>
      <c r="B20" s="111"/>
      <c r="C20" s="111"/>
      <c r="D20" s="11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honeticPr fontId="23" type="noConversion"/>
  <pageMargins left="0.75138888888888899" right="0.75138888888888899" top="1" bottom="1" header="0.51180555555555596" footer="0.51180555555555596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4"/>
  <sheetViews>
    <sheetView workbookViewId="0">
      <selection activeCell="B3" sqref="B3"/>
    </sheetView>
  </sheetViews>
  <sheetFormatPr defaultColWidth="9" defaultRowHeight="13.5"/>
  <cols>
    <col min="1" max="1" width="7.375" style="39" customWidth="1"/>
    <col min="2" max="2" width="33.625" style="39" customWidth="1"/>
    <col min="3" max="3" width="38.875" style="39" customWidth="1"/>
    <col min="4" max="5" width="10.625" style="39" customWidth="1"/>
    <col min="6" max="8" width="8.625" style="39" customWidth="1"/>
    <col min="9" max="16384" width="9" style="39"/>
  </cols>
  <sheetData>
    <row r="1" spans="2:8" ht="20.100000000000001" customHeight="1">
      <c r="B1" s="112"/>
      <c r="C1" s="112"/>
      <c r="D1" s="112"/>
      <c r="E1" s="112"/>
      <c r="F1" s="112"/>
      <c r="G1" s="112"/>
      <c r="H1" s="112"/>
    </row>
    <row r="2" spans="2:8" ht="39.950000000000003" customHeight="1">
      <c r="B2" s="109" t="s">
        <v>38</v>
      </c>
      <c r="C2" s="109"/>
      <c r="D2" s="99"/>
      <c r="E2" s="99"/>
      <c r="F2" s="99"/>
      <c r="G2" s="99"/>
      <c r="H2" s="99"/>
    </row>
    <row r="3" spans="2:8" s="20" customFormat="1" ht="39" customHeight="1">
      <c r="B3" s="22" t="s">
        <v>450</v>
      </c>
      <c r="C3" s="21" t="s">
        <v>39</v>
      </c>
    </row>
    <row r="4" spans="2:8" s="20" customFormat="1" ht="27" customHeight="1">
      <c r="B4" s="113" t="s">
        <v>4</v>
      </c>
      <c r="C4" s="113" t="s">
        <v>40</v>
      </c>
    </row>
    <row r="5" spans="2:8" s="20" customFormat="1" ht="27" customHeight="1">
      <c r="B5" s="113"/>
      <c r="C5" s="113"/>
    </row>
    <row r="6" spans="2:8" s="20" customFormat="1" ht="32.1" customHeight="1">
      <c r="B6" s="100" t="s">
        <v>7</v>
      </c>
      <c r="C6" s="101">
        <v>2812.8</v>
      </c>
    </row>
    <row r="7" spans="2:8" s="20" customFormat="1" ht="32.1" customHeight="1">
      <c r="B7" s="96" t="s">
        <v>9</v>
      </c>
      <c r="C7" s="101"/>
    </row>
    <row r="8" spans="2:8" s="20" customFormat="1" ht="32.1" customHeight="1">
      <c r="B8" s="96" t="s">
        <v>11</v>
      </c>
      <c r="C8" s="101"/>
    </row>
    <row r="9" spans="2:8" s="20" customFormat="1" ht="32.1" customHeight="1">
      <c r="B9" s="96" t="s">
        <v>13</v>
      </c>
      <c r="C9" s="101"/>
    </row>
    <row r="10" spans="2:8" s="20" customFormat="1" ht="32.1" customHeight="1">
      <c r="B10" s="96" t="s">
        <v>15</v>
      </c>
      <c r="C10" s="101"/>
    </row>
    <row r="11" spans="2:8" s="20" customFormat="1" ht="32.1" customHeight="1">
      <c r="B11" s="96" t="s">
        <v>17</v>
      </c>
      <c r="C11" s="101"/>
    </row>
    <row r="12" spans="2:8" s="20" customFormat="1" ht="32.1" customHeight="1">
      <c r="B12" s="96" t="s">
        <v>19</v>
      </c>
      <c r="C12" s="101">
        <v>1919.87</v>
      </c>
    </row>
    <row r="13" spans="2:8" s="20" customFormat="1" ht="32.1" customHeight="1">
      <c r="B13" s="36"/>
      <c r="C13" s="95"/>
    </row>
    <row r="14" spans="2:8" s="20" customFormat="1" ht="32.1" customHeight="1">
      <c r="B14" s="97" t="s">
        <v>36</v>
      </c>
      <c r="C14" s="98">
        <f>SUM(C6:C12)</f>
        <v>4732.67</v>
      </c>
    </row>
  </sheetData>
  <mergeCells count="4">
    <mergeCell ref="B1:H1"/>
    <mergeCell ref="B2:C2"/>
    <mergeCell ref="B4:B5"/>
    <mergeCell ref="C4:C5"/>
  </mergeCells>
  <phoneticPr fontId="23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B1:XFC30"/>
  <sheetViews>
    <sheetView workbookViewId="0">
      <selection activeCell="B3" sqref="B3"/>
    </sheetView>
  </sheetViews>
  <sheetFormatPr defaultColWidth="8" defaultRowHeight="14.25" customHeight="1"/>
  <cols>
    <col min="1" max="1" width="5" style="39" customWidth="1"/>
    <col min="2" max="2" width="37.5" style="20" customWidth="1"/>
    <col min="3" max="3" width="35.5" style="20" customWidth="1"/>
    <col min="4" max="16383" width="8" style="20"/>
    <col min="16384" max="16384" width="8" style="39"/>
  </cols>
  <sheetData>
    <row r="1" spans="2:3" s="20" customFormat="1" ht="12">
      <c r="B1" s="19"/>
    </row>
    <row r="2" spans="2:3" s="20" customFormat="1" ht="51.95" customHeight="1">
      <c r="B2" s="109" t="s">
        <v>41</v>
      </c>
      <c r="C2" s="109"/>
    </row>
    <row r="3" spans="2:3" s="20" customFormat="1" ht="19.5" customHeight="1">
      <c r="B3" s="22" t="s">
        <v>450</v>
      </c>
      <c r="C3" s="24" t="s">
        <v>1</v>
      </c>
    </row>
    <row r="4" spans="2:3" s="20" customFormat="1" ht="27.95" customHeight="1">
      <c r="B4" s="113" t="s">
        <v>6</v>
      </c>
      <c r="C4" s="113" t="s">
        <v>40</v>
      </c>
    </row>
    <row r="5" spans="2:3" s="20" customFormat="1" ht="27.95" customHeight="1">
      <c r="B5" s="113"/>
      <c r="C5" s="113"/>
    </row>
    <row r="6" spans="2:3" s="20" customFormat="1" ht="24" customHeight="1">
      <c r="B6" s="94" t="s">
        <v>8</v>
      </c>
      <c r="C6" s="95"/>
    </row>
    <row r="7" spans="2:3" s="20" customFormat="1" ht="24" customHeight="1">
      <c r="B7" s="94" t="s">
        <v>10</v>
      </c>
      <c r="C7" s="95"/>
    </row>
    <row r="8" spans="2:3" s="20" customFormat="1" ht="24" customHeight="1">
      <c r="B8" s="94" t="s">
        <v>12</v>
      </c>
      <c r="C8" s="95"/>
    </row>
    <row r="9" spans="2:3" s="20" customFormat="1" ht="24" customHeight="1">
      <c r="B9" s="94" t="s">
        <v>14</v>
      </c>
      <c r="C9" s="95"/>
    </row>
    <row r="10" spans="2:3" s="20" customFormat="1" ht="24" customHeight="1">
      <c r="B10" s="94" t="s">
        <v>16</v>
      </c>
      <c r="C10" s="95"/>
    </row>
    <row r="11" spans="2:3" s="20" customFormat="1" ht="24" customHeight="1">
      <c r="B11" s="94" t="s">
        <v>18</v>
      </c>
      <c r="C11" s="95"/>
    </row>
    <row r="12" spans="2:3" s="20" customFormat="1" ht="24" customHeight="1">
      <c r="B12" s="94" t="s">
        <v>20</v>
      </c>
      <c r="C12" s="95"/>
    </row>
    <row r="13" spans="2:3" s="20" customFormat="1" ht="24" customHeight="1">
      <c r="B13" s="94" t="s">
        <v>21</v>
      </c>
      <c r="C13" s="87">
        <v>320.25</v>
      </c>
    </row>
    <row r="14" spans="2:3" s="20" customFormat="1" ht="24" customHeight="1">
      <c r="B14" s="94" t="s">
        <v>22</v>
      </c>
      <c r="C14" s="87">
        <v>6.85</v>
      </c>
    </row>
    <row r="15" spans="2:3" s="20" customFormat="1" ht="24" customHeight="1">
      <c r="B15" s="94" t="s">
        <v>23</v>
      </c>
      <c r="C15" s="87"/>
    </row>
    <row r="16" spans="2:3" s="20" customFormat="1" ht="24" customHeight="1">
      <c r="B16" s="94" t="s">
        <v>24</v>
      </c>
      <c r="C16" s="87">
        <v>10</v>
      </c>
    </row>
    <row r="17" spans="2:3" s="20" customFormat="1" ht="24" customHeight="1">
      <c r="B17" s="94" t="s">
        <v>25</v>
      </c>
      <c r="C17" s="87">
        <v>4214.9399999999996</v>
      </c>
    </row>
    <row r="18" spans="2:3" s="20" customFormat="1" ht="24" customHeight="1">
      <c r="B18" s="94" t="s">
        <v>26</v>
      </c>
      <c r="C18" s="87"/>
    </row>
    <row r="19" spans="2:3" s="20" customFormat="1" ht="24" customHeight="1">
      <c r="B19" s="96" t="s">
        <v>27</v>
      </c>
      <c r="C19" s="87"/>
    </row>
    <row r="20" spans="2:3" s="20" customFormat="1" ht="24" customHeight="1">
      <c r="B20" s="96" t="s">
        <v>28</v>
      </c>
      <c r="C20" s="87"/>
    </row>
    <row r="21" spans="2:3" s="20" customFormat="1" ht="24" customHeight="1">
      <c r="B21" s="96" t="s">
        <v>29</v>
      </c>
      <c r="C21" s="87">
        <v>12.89</v>
      </c>
    </row>
    <row r="22" spans="2:3" s="20" customFormat="1" ht="24" customHeight="1">
      <c r="B22" s="96" t="s">
        <v>30</v>
      </c>
      <c r="C22" s="87"/>
    </row>
    <row r="23" spans="2:3" s="20" customFormat="1" ht="24" customHeight="1">
      <c r="B23" s="96" t="s">
        <v>31</v>
      </c>
      <c r="C23" s="87"/>
    </row>
    <row r="24" spans="2:3" s="20" customFormat="1" ht="24" customHeight="1">
      <c r="B24" s="96" t="s">
        <v>32</v>
      </c>
      <c r="C24" s="87">
        <v>167.74</v>
      </c>
    </row>
    <row r="25" spans="2:3" s="20" customFormat="1" ht="24" customHeight="1">
      <c r="B25" s="96" t="s">
        <v>33</v>
      </c>
      <c r="C25" s="95"/>
    </row>
    <row r="26" spans="2:3" s="20" customFormat="1" ht="24" customHeight="1">
      <c r="B26" s="96" t="s">
        <v>34</v>
      </c>
      <c r="C26" s="95"/>
    </row>
    <row r="27" spans="2:3" s="20" customFormat="1" ht="24" customHeight="1">
      <c r="B27" s="96" t="s">
        <v>35</v>
      </c>
      <c r="C27" s="95"/>
    </row>
    <row r="28" spans="2:3" s="20" customFormat="1" ht="24" customHeight="1">
      <c r="B28" s="97" t="s">
        <v>37</v>
      </c>
      <c r="C28" s="98">
        <f>SUM(C6:C27)</f>
        <v>4732.67</v>
      </c>
    </row>
    <row r="29" spans="2:3" s="20" customFormat="1" ht="14.25" customHeight="1"/>
    <row r="30" spans="2:3" s="20" customFormat="1" ht="29.25" customHeight="1"/>
  </sheetData>
  <mergeCells count="3">
    <mergeCell ref="B2:C2"/>
    <mergeCell ref="B4:B5"/>
    <mergeCell ref="C4:C5"/>
  </mergeCells>
  <phoneticPr fontId="23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A3" sqref="A3"/>
    </sheetView>
  </sheetViews>
  <sheetFormatPr defaultColWidth="8" defaultRowHeight="14.25" customHeight="1"/>
  <cols>
    <col min="1" max="1" width="40.875" style="80" customWidth="1"/>
    <col min="2" max="2" width="34" style="80" customWidth="1"/>
    <col min="3" max="3" width="42.5" style="80" customWidth="1"/>
    <col min="4" max="4" width="31.875" style="80" customWidth="1"/>
    <col min="5" max="16384" width="8" style="80"/>
  </cols>
  <sheetData>
    <row r="1" spans="1:4" ht="12">
      <c r="A1" s="79"/>
      <c r="B1" s="79"/>
      <c r="C1" s="79"/>
    </row>
    <row r="2" spans="1:4" ht="33" customHeight="1">
      <c r="A2" s="109" t="s">
        <v>42</v>
      </c>
      <c r="B2" s="109"/>
      <c r="C2" s="109"/>
      <c r="D2" s="109"/>
    </row>
    <row r="3" spans="1:4" ht="13.5">
      <c r="A3" s="22" t="s">
        <v>450</v>
      </c>
      <c r="B3" s="81"/>
      <c r="C3" s="81"/>
      <c r="D3" s="24" t="s">
        <v>1</v>
      </c>
    </row>
    <row r="4" spans="1:4" ht="19.5" customHeight="1">
      <c r="A4" s="110" t="s">
        <v>2</v>
      </c>
      <c r="B4" s="110"/>
      <c r="C4" s="110" t="s">
        <v>3</v>
      </c>
      <c r="D4" s="110"/>
    </row>
    <row r="5" spans="1:4" ht="21.75" customHeight="1">
      <c r="A5" s="110" t="s">
        <v>4</v>
      </c>
      <c r="B5" s="114" t="s">
        <v>5</v>
      </c>
      <c r="C5" s="110" t="s">
        <v>43</v>
      </c>
      <c r="D5" s="114" t="s">
        <v>5</v>
      </c>
    </row>
    <row r="6" spans="1:4" ht="17.25" customHeight="1">
      <c r="A6" s="110"/>
      <c r="B6" s="114"/>
      <c r="C6" s="110"/>
      <c r="D6" s="114"/>
    </row>
    <row r="7" spans="1:4" ht="13.5">
      <c r="A7" s="82" t="s">
        <v>44</v>
      </c>
      <c r="B7" s="83">
        <f>B8+B15+B16</f>
        <v>2812.8</v>
      </c>
      <c r="C7" s="84" t="s">
        <v>8</v>
      </c>
      <c r="D7" s="85"/>
    </row>
    <row r="8" spans="1:4" ht="13.5">
      <c r="A8" s="82" t="s">
        <v>45</v>
      </c>
      <c r="B8" s="83">
        <f>SUM(B9:B14)</f>
        <v>2812.8</v>
      </c>
      <c r="C8" s="86" t="s">
        <v>10</v>
      </c>
      <c r="D8" s="85"/>
    </row>
    <row r="9" spans="1:4" ht="13.5">
      <c r="A9" s="82" t="s">
        <v>46</v>
      </c>
      <c r="B9" s="87">
        <v>2812.8</v>
      </c>
      <c r="C9" s="86" t="s">
        <v>12</v>
      </c>
      <c r="D9" s="85"/>
    </row>
    <row r="10" spans="1:4" ht="13.5">
      <c r="A10" s="82" t="s">
        <v>47</v>
      </c>
      <c r="B10" s="85"/>
      <c r="C10" s="86" t="s">
        <v>14</v>
      </c>
      <c r="D10" s="85"/>
    </row>
    <row r="11" spans="1:4" ht="13.5">
      <c r="A11" s="82" t="s">
        <v>48</v>
      </c>
      <c r="B11" s="85"/>
      <c r="C11" s="86" t="s">
        <v>16</v>
      </c>
      <c r="D11" s="85"/>
    </row>
    <row r="12" spans="1:4" ht="13.5">
      <c r="A12" s="82" t="s">
        <v>49</v>
      </c>
      <c r="B12" s="85"/>
      <c r="C12" s="86" t="s">
        <v>18</v>
      </c>
      <c r="D12" s="85"/>
    </row>
    <row r="13" spans="1:4" ht="13.5">
      <c r="A13" s="82" t="s">
        <v>50</v>
      </c>
      <c r="B13" s="85"/>
      <c r="C13" s="86" t="s">
        <v>20</v>
      </c>
      <c r="D13" s="85"/>
    </row>
    <row r="14" spans="1:4" ht="13.5">
      <c r="A14" s="82" t="s">
        <v>51</v>
      </c>
      <c r="B14" s="85"/>
      <c r="C14" s="86" t="s">
        <v>21</v>
      </c>
      <c r="D14" s="87">
        <v>320.25</v>
      </c>
    </row>
    <row r="15" spans="1:4" ht="13.5">
      <c r="A15" s="82" t="s">
        <v>52</v>
      </c>
      <c r="B15" s="88"/>
      <c r="C15" s="86" t="s">
        <v>22</v>
      </c>
      <c r="D15" s="87">
        <v>6.85</v>
      </c>
    </row>
    <row r="16" spans="1:4" ht="13.5">
      <c r="A16" s="82" t="s">
        <v>53</v>
      </c>
      <c r="B16" s="85"/>
      <c r="C16" s="86" t="s">
        <v>23</v>
      </c>
      <c r="D16" s="87"/>
    </row>
    <row r="17" spans="1:4" ht="13.5">
      <c r="A17" s="82" t="s">
        <v>54</v>
      </c>
      <c r="B17" s="85">
        <v>1919.87</v>
      </c>
      <c r="C17" s="86" t="s">
        <v>24</v>
      </c>
      <c r="D17" s="87">
        <v>10</v>
      </c>
    </row>
    <row r="18" spans="1:4" ht="13.5">
      <c r="A18" s="82"/>
      <c r="B18" s="85"/>
      <c r="C18" s="86" t="s">
        <v>25</v>
      </c>
      <c r="D18" s="87">
        <v>4214.9399999999996</v>
      </c>
    </row>
    <row r="19" spans="1:4" ht="13.5">
      <c r="A19" s="82"/>
      <c r="B19" s="85"/>
      <c r="C19" s="86" t="s">
        <v>26</v>
      </c>
      <c r="D19" s="87"/>
    </row>
    <row r="20" spans="1:4" ht="13.5">
      <c r="A20" s="82"/>
      <c r="B20" s="85"/>
      <c r="C20" s="86" t="s">
        <v>27</v>
      </c>
      <c r="D20" s="87"/>
    </row>
    <row r="21" spans="1:4" ht="13.5">
      <c r="A21" s="82"/>
      <c r="B21" s="85"/>
      <c r="C21" s="82" t="s">
        <v>28</v>
      </c>
      <c r="D21" s="87"/>
    </row>
    <row r="22" spans="1:4" ht="13.5">
      <c r="A22" s="82"/>
      <c r="B22" s="89"/>
      <c r="C22" s="82" t="s">
        <v>29</v>
      </c>
      <c r="D22" s="87">
        <v>12.89</v>
      </c>
    </row>
    <row r="23" spans="1:4" ht="13.5">
      <c r="A23" s="82"/>
      <c r="B23" s="89"/>
      <c r="C23" s="82" t="s">
        <v>30</v>
      </c>
      <c r="D23" s="87"/>
    </row>
    <row r="24" spans="1:4" ht="13.5">
      <c r="A24" s="82"/>
      <c r="B24" s="89"/>
      <c r="C24" s="82" t="s">
        <v>31</v>
      </c>
      <c r="D24" s="87"/>
    </row>
    <row r="25" spans="1:4" ht="13.5">
      <c r="A25" s="84"/>
      <c r="B25" s="89"/>
      <c r="C25" s="82" t="s">
        <v>32</v>
      </c>
      <c r="D25" s="87">
        <v>167.74</v>
      </c>
    </row>
    <row r="26" spans="1:4" ht="13.5">
      <c r="A26" s="86"/>
      <c r="B26" s="89"/>
      <c r="C26" s="82" t="s">
        <v>33</v>
      </c>
      <c r="D26" s="85"/>
    </row>
    <row r="27" spans="1:4" ht="13.5">
      <c r="A27" s="84"/>
      <c r="B27" s="89"/>
      <c r="C27" s="82" t="s">
        <v>34</v>
      </c>
      <c r="D27" s="85"/>
    </row>
    <row r="28" spans="1:4" ht="13.5">
      <c r="A28" s="86"/>
      <c r="B28" s="89"/>
      <c r="C28" s="82" t="s">
        <v>35</v>
      </c>
      <c r="D28" s="85"/>
    </row>
    <row r="29" spans="1:4" ht="12">
      <c r="A29" s="90" t="s">
        <v>36</v>
      </c>
      <c r="B29" s="91">
        <f>B7+B17</f>
        <v>4732.67</v>
      </c>
      <c r="C29" s="90" t="s">
        <v>37</v>
      </c>
      <c r="D29" s="91">
        <f>SUM(D7:D28)</f>
        <v>4732.67</v>
      </c>
    </row>
    <row r="30" spans="1:4" ht="14.25" customHeight="1">
      <c r="A30" s="92"/>
      <c r="B30" s="93"/>
      <c r="C30" s="92"/>
      <c r="D30" s="93"/>
    </row>
    <row r="31" spans="1:4" ht="54.75" customHeight="1">
      <c r="A31" s="111"/>
      <c r="B31" s="111"/>
      <c r="C31" s="111"/>
      <c r="D31" s="111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honeticPr fontId="23" type="noConversion"/>
  <printOptions horizontalCentered="1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8"/>
  <sheetViews>
    <sheetView workbookViewId="0">
      <selection activeCell="A2" sqref="A2:D2"/>
    </sheetView>
  </sheetViews>
  <sheetFormatPr defaultColWidth="9" defaultRowHeight="13.5"/>
  <cols>
    <col min="1" max="3" width="6.75" style="39" customWidth="1"/>
    <col min="4" max="4" width="13.375" style="39" customWidth="1"/>
    <col min="5" max="16384" width="9" style="39"/>
  </cols>
  <sheetData>
    <row r="1" spans="1:28" ht="20.25">
      <c r="A1" s="109" t="s">
        <v>55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</row>
    <row r="2" spans="1:28" ht="14.25">
      <c r="A2" s="136" t="s">
        <v>450</v>
      </c>
      <c r="B2" s="137"/>
      <c r="C2" s="137"/>
      <c r="D2" s="137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5" t="s">
        <v>39</v>
      </c>
    </row>
    <row r="3" spans="1:28" ht="14.2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</row>
    <row r="4" spans="1:28">
      <c r="A4" s="120" t="s">
        <v>56</v>
      </c>
      <c r="B4" s="121"/>
      <c r="C4" s="122"/>
      <c r="D4" s="117" t="s">
        <v>57</v>
      </c>
      <c r="E4" s="120" t="s">
        <v>58</v>
      </c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2"/>
      <c r="AA4" s="120" t="s">
        <v>59</v>
      </c>
      <c r="AB4" s="122"/>
    </row>
    <row r="5" spans="1:28">
      <c r="A5" s="123"/>
      <c r="B5" s="124"/>
      <c r="C5" s="125"/>
      <c r="D5" s="118"/>
      <c r="E5" s="120" t="s">
        <v>60</v>
      </c>
      <c r="F5" s="131"/>
      <c r="G5" s="131"/>
      <c r="H5" s="131"/>
      <c r="I5" s="131"/>
      <c r="J5" s="131"/>
      <c r="K5" s="131"/>
      <c r="L5" s="131"/>
      <c r="M5" s="131"/>
      <c r="N5" s="132"/>
      <c r="O5" s="117" t="s">
        <v>61</v>
      </c>
      <c r="P5" s="117" t="s">
        <v>62</v>
      </c>
      <c r="Q5" s="120" t="s">
        <v>63</v>
      </c>
      <c r="R5" s="131"/>
      <c r="S5" s="131"/>
      <c r="T5" s="131"/>
      <c r="U5" s="131"/>
      <c r="V5" s="131"/>
      <c r="W5" s="131"/>
      <c r="X5" s="131"/>
      <c r="Y5" s="131"/>
      <c r="Z5" s="132"/>
      <c r="AA5" s="126"/>
      <c r="AB5" s="128"/>
    </row>
    <row r="6" spans="1:28">
      <c r="A6" s="126"/>
      <c r="B6" s="127"/>
      <c r="C6" s="128"/>
      <c r="D6" s="118"/>
      <c r="E6" s="117" t="s">
        <v>64</v>
      </c>
      <c r="F6" s="120" t="s">
        <v>65</v>
      </c>
      <c r="G6" s="131"/>
      <c r="H6" s="131"/>
      <c r="I6" s="132"/>
      <c r="J6" s="133" t="s">
        <v>66</v>
      </c>
      <c r="K6" s="134"/>
      <c r="L6" s="134"/>
      <c r="M6" s="135"/>
      <c r="N6" s="117" t="s">
        <v>67</v>
      </c>
      <c r="O6" s="118"/>
      <c r="P6" s="118"/>
      <c r="Q6" s="117" t="s">
        <v>64</v>
      </c>
      <c r="R6" s="120" t="s">
        <v>65</v>
      </c>
      <c r="S6" s="131"/>
      <c r="T6" s="131"/>
      <c r="U6" s="132"/>
      <c r="V6" s="120" t="s">
        <v>66</v>
      </c>
      <c r="W6" s="131"/>
      <c r="X6" s="131"/>
      <c r="Y6" s="132"/>
      <c r="Z6" s="117" t="s">
        <v>67</v>
      </c>
      <c r="AA6" s="117" t="s">
        <v>68</v>
      </c>
      <c r="AB6" s="117" t="s">
        <v>69</v>
      </c>
    </row>
    <row r="7" spans="1:28">
      <c r="A7" s="117" t="s">
        <v>70</v>
      </c>
      <c r="B7" s="117" t="s">
        <v>71</v>
      </c>
      <c r="C7" s="117" t="s">
        <v>72</v>
      </c>
      <c r="D7" s="118"/>
      <c r="E7" s="118"/>
      <c r="F7" s="117" t="s">
        <v>68</v>
      </c>
      <c r="G7" s="133" t="s">
        <v>73</v>
      </c>
      <c r="H7" s="135"/>
      <c r="I7" s="129" t="s">
        <v>74</v>
      </c>
      <c r="J7" s="117" t="s">
        <v>64</v>
      </c>
      <c r="K7" s="117" t="s">
        <v>75</v>
      </c>
      <c r="L7" s="117" t="s">
        <v>76</v>
      </c>
      <c r="M7" s="117" t="s">
        <v>77</v>
      </c>
      <c r="N7" s="118"/>
      <c r="O7" s="118"/>
      <c r="P7" s="118"/>
      <c r="Q7" s="118"/>
      <c r="R7" s="115" t="s">
        <v>68</v>
      </c>
      <c r="S7" s="133" t="s">
        <v>73</v>
      </c>
      <c r="T7" s="135"/>
      <c r="U7" s="129" t="s">
        <v>74</v>
      </c>
      <c r="V7" s="115" t="s">
        <v>68</v>
      </c>
      <c r="W7" s="115" t="s">
        <v>75</v>
      </c>
      <c r="X7" s="115" t="s">
        <v>76</v>
      </c>
      <c r="Y7" s="115" t="s">
        <v>77</v>
      </c>
      <c r="Z7" s="118"/>
      <c r="AA7" s="118"/>
      <c r="AB7" s="118"/>
    </row>
    <row r="8" spans="1:28" ht="24">
      <c r="A8" s="119"/>
      <c r="B8" s="119"/>
      <c r="C8" s="119"/>
      <c r="D8" s="119"/>
      <c r="E8" s="119"/>
      <c r="F8" s="119"/>
      <c r="G8" s="66" t="s">
        <v>78</v>
      </c>
      <c r="H8" s="66" t="s">
        <v>79</v>
      </c>
      <c r="I8" s="130"/>
      <c r="J8" s="119"/>
      <c r="K8" s="119"/>
      <c r="L8" s="119"/>
      <c r="M8" s="119"/>
      <c r="N8" s="119"/>
      <c r="O8" s="119"/>
      <c r="P8" s="119"/>
      <c r="Q8" s="119"/>
      <c r="R8" s="116"/>
      <c r="S8" s="66" t="s">
        <v>78</v>
      </c>
      <c r="T8" s="66" t="s">
        <v>79</v>
      </c>
      <c r="U8" s="130"/>
      <c r="V8" s="116"/>
      <c r="W8" s="116"/>
      <c r="X8" s="116"/>
      <c r="Y8" s="116"/>
      <c r="Z8" s="119"/>
      <c r="AA8" s="119"/>
      <c r="AB8" s="119"/>
    </row>
    <row r="9" spans="1:28">
      <c r="A9" s="67" t="s">
        <v>80</v>
      </c>
      <c r="B9" s="67" t="s">
        <v>81</v>
      </c>
      <c r="C9" s="67" t="s">
        <v>82</v>
      </c>
      <c r="D9" s="67" t="s">
        <v>83</v>
      </c>
      <c r="E9" s="67" t="s">
        <v>84</v>
      </c>
      <c r="F9" s="67" t="s">
        <v>85</v>
      </c>
      <c r="G9" s="67" t="s">
        <v>86</v>
      </c>
      <c r="H9" s="67" t="s">
        <v>87</v>
      </c>
      <c r="I9" s="67" t="s">
        <v>88</v>
      </c>
      <c r="J9" s="67" t="s">
        <v>89</v>
      </c>
      <c r="K9" s="67" t="s">
        <v>90</v>
      </c>
      <c r="L9" s="67" t="s">
        <v>91</v>
      </c>
      <c r="M9" s="67" t="s">
        <v>92</v>
      </c>
      <c r="N9" s="67" t="s">
        <v>93</v>
      </c>
      <c r="O9" s="67" t="s">
        <v>94</v>
      </c>
      <c r="P9" s="67" t="s">
        <v>95</v>
      </c>
      <c r="Q9" s="67" t="s">
        <v>96</v>
      </c>
      <c r="R9" s="67" t="s">
        <v>97</v>
      </c>
      <c r="S9" s="67" t="s">
        <v>98</v>
      </c>
      <c r="T9" s="67" t="s">
        <v>99</v>
      </c>
      <c r="U9" s="67" t="s">
        <v>100</v>
      </c>
      <c r="V9" s="67" t="s">
        <v>101</v>
      </c>
      <c r="W9" s="67" t="s">
        <v>102</v>
      </c>
      <c r="X9" s="67" t="s">
        <v>103</v>
      </c>
      <c r="Y9" s="67" t="s">
        <v>104</v>
      </c>
      <c r="Z9" s="67" t="s">
        <v>105</v>
      </c>
      <c r="AA9" s="67" t="s">
        <v>106</v>
      </c>
      <c r="AB9" s="67" t="s">
        <v>107</v>
      </c>
    </row>
    <row r="10" spans="1:28" ht="21" customHeight="1">
      <c r="A10" s="68"/>
      <c r="B10" s="68"/>
      <c r="C10" s="68"/>
      <c r="D10" s="69" t="s">
        <v>64</v>
      </c>
      <c r="E10" s="70">
        <f>SUM(E11:E27)</f>
        <v>2548.62</v>
      </c>
      <c r="F10" s="70">
        <f>SUM(F11:F27)</f>
        <v>2006.9199999999998</v>
      </c>
      <c r="G10" s="71"/>
      <c r="H10" s="71"/>
      <c r="I10" s="72">
        <v>0</v>
      </c>
      <c r="J10" s="71"/>
      <c r="K10" s="71"/>
      <c r="L10" s="71"/>
      <c r="M10" s="71"/>
      <c r="N10" s="71"/>
      <c r="O10" s="71"/>
      <c r="P10" s="71"/>
      <c r="Q10" s="70">
        <f>SUM(Q11:Q27)</f>
        <v>2548.62</v>
      </c>
      <c r="R10" s="70">
        <f>SUM(R11:R27)</f>
        <v>2006.9199999999998</v>
      </c>
      <c r="S10" s="71"/>
      <c r="T10" s="71"/>
      <c r="U10" s="72">
        <v>0</v>
      </c>
      <c r="V10" s="71"/>
      <c r="W10" s="71"/>
      <c r="X10" s="71"/>
      <c r="Y10" s="71"/>
      <c r="Z10" s="71"/>
      <c r="AA10" s="70">
        <f>SUM(AA11:AA27)</f>
        <v>264.18</v>
      </c>
      <c r="AB10" s="70">
        <f>SUM(AB11:AB27)</f>
        <v>264.18</v>
      </c>
    </row>
    <row r="11" spans="1:28" ht="21" customHeight="1">
      <c r="A11" s="73">
        <v>208</v>
      </c>
      <c r="B11" s="74" t="s">
        <v>406</v>
      </c>
      <c r="C11" s="74" t="s">
        <v>407</v>
      </c>
      <c r="D11" s="75" t="s">
        <v>408</v>
      </c>
      <c r="E11" s="76">
        <f>F11+J11+N11</f>
        <v>1.98</v>
      </c>
      <c r="F11" s="76">
        <f>SUM(G11:I11)</f>
        <v>0</v>
      </c>
      <c r="G11" s="18"/>
      <c r="H11" s="18"/>
      <c r="I11" s="18"/>
      <c r="J11" s="18">
        <v>1.98</v>
      </c>
      <c r="K11" s="18"/>
      <c r="L11" s="18"/>
      <c r="M11" s="18"/>
      <c r="N11" s="18"/>
      <c r="O11" s="18"/>
      <c r="P11" s="18"/>
      <c r="Q11" s="70">
        <f t="shared" ref="Q11:Q27" si="0">R11+Z11+V11</f>
        <v>1.98</v>
      </c>
      <c r="R11" s="76">
        <f>SUM(S11:U11)</f>
        <v>0</v>
      </c>
      <c r="S11" s="18"/>
      <c r="T11" s="18"/>
      <c r="U11" s="18"/>
      <c r="V11" s="18">
        <v>1.98</v>
      </c>
      <c r="W11" s="18"/>
      <c r="X11" s="18"/>
      <c r="Y11" s="18"/>
      <c r="Z11" s="18"/>
      <c r="AA11" s="18"/>
      <c r="AB11" s="71"/>
    </row>
    <row r="12" spans="1:28" ht="21" customHeight="1">
      <c r="A12" s="73">
        <v>208</v>
      </c>
      <c r="B12" s="74" t="s">
        <v>406</v>
      </c>
      <c r="C12" s="74" t="s">
        <v>409</v>
      </c>
      <c r="D12" s="75" t="s">
        <v>410</v>
      </c>
      <c r="E12" s="76">
        <f t="shared" ref="E12:E27" si="1">F12+J12+N12</f>
        <v>7.14</v>
      </c>
      <c r="F12" s="76">
        <f t="shared" ref="F12:F27" si="2">SUM(G12:I12)</f>
        <v>0</v>
      </c>
      <c r="G12" s="18"/>
      <c r="H12" s="18"/>
      <c r="I12" s="18"/>
      <c r="J12" s="18">
        <v>7.14</v>
      </c>
      <c r="K12" s="18"/>
      <c r="L12" s="18"/>
      <c r="M12" s="18"/>
      <c r="N12" s="18"/>
      <c r="O12" s="18"/>
      <c r="P12" s="18"/>
      <c r="Q12" s="70">
        <f t="shared" si="0"/>
        <v>7.14</v>
      </c>
      <c r="R12" s="76">
        <f t="shared" ref="R12:R27" si="3">SUM(S12:U12)</f>
        <v>0</v>
      </c>
      <c r="S12" s="18"/>
      <c r="T12" s="18"/>
      <c r="U12" s="18"/>
      <c r="V12" s="18">
        <v>7.14</v>
      </c>
      <c r="W12" s="18"/>
      <c r="X12" s="18"/>
      <c r="Y12" s="18"/>
      <c r="Z12" s="18"/>
      <c r="AA12" s="18"/>
      <c r="AB12" s="18"/>
    </row>
    <row r="13" spans="1:28" ht="21" customHeight="1">
      <c r="A13" s="73">
        <v>208</v>
      </c>
      <c r="B13" s="74" t="s">
        <v>406</v>
      </c>
      <c r="C13" s="74" t="s">
        <v>406</v>
      </c>
      <c r="D13" s="75" t="s">
        <v>411</v>
      </c>
      <c r="E13" s="76">
        <f t="shared" si="1"/>
        <v>308.57</v>
      </c>
      <c r="F13" s="76">
        <f t="shared" si="2"/>
        <v>308.57</v>
      </c>
      <c r="G13" s="18"/>
      <c r="H13" s="18"/>
      <c r="I13" s="18">
        <v>308.57</v>
      </c>
      <c r="J13" s="18"/>
      <c r="K13" s="18"/>
      <c r="L13" s="18"/>
      <c r="M13" s="18"/>
      <c r="N13" s="18"/>
      <c r="O13" s="18"/>
      <c r="P13" s="18"/>
      <c r="Q13" s="70">
        <f t="shared" si="0"/>
        <v>308.57</v>
      </c>
      <c r="R13" s="76">
        <f t="shared" si="3"/>
        <v>308.57</v>
      </c>
      <c r="S13" s="18"/>
      <c r="T13" s="18"/>
      <c r="U13" s="18">
        <v>308.57</v>
      </c>
      <c r="V13" s="18"/>
      <c r="W13" s="18"/>
      <c r="X13" s="18"/>
      <c r="Y13" s="18"/>
      <c r="Z13" s="18"/>
      <c r="AA13" s="18"/>
      <c r="AB13" s="18"/>
    </row>
    <row r="14" spans="1:28" ht="21" customHeight="1">
      <c r="A14" s="73">
        <v>213</v>
      </c>
      <c r="B14" s="74" t="s">
        <v>407</v>
      </c>
      <c r="C14" s="74" t="s">
        <v>407</v>
      </c>
      <c r="D14" s="75" t="s">
        <v>412</v>
      </c>
      <c r="E14" s="76">
        <f t="shared" si="1"/>
        <v>213.73</v>
      </c>
      <c r="F14" s="76">
        <f t="shared" si="2"/>
        <v>167.95</v>
      </c>
      <c r="G14" s="18">
        <v>167.95</v>
      </c>
      <c r="H14" s="18"/>
      <c r="I14" s="18"/>
      <c r="J14" s="18">
        <v>41.82</v>
      </c>
      <c r="K14" s="18">
        <v>1.5</v>
      </c>
      <c r="L14" s="18">
        <v>1.5</v>
      </c>
      <c r="M14" s="18">
        <v>19.32</v>
      </c>
      <c r="N14" s="18">
        <v>3.96</v>
      </c>
      <c r="O14" s="18"/>
      <c r="P14" s="18"/>
      <c r="Q14" s="70">
        <f t="shared" si="0"/>
        <v>213.73</v>
      </c>
      <c r="R14" s="76">
        <f t="shared" si="3"/>
        <v>167.95</v>
      </c>
      <c r="S14" s="18">
        <v>167.95</v>
      </c>
      <c r="T14" s="18"/>
      <c r="U14" s="18"/>
      <c r="V14" s="18">
        <v>41.82</v>
      </c>
      <c r="W14" s="18">
        <v>1.5</v>
      </c>
      <c r="X14" s="18">
        <v>1.5</v>
      </c>
      <c r="Y14" s="18">
        <v>19.32</v>
      </c>
      <c r="Z14" s="18">
        <v>3.96</v>
      </c>
      <c r="AA14" s="18"/>
      <c r="AB14" s="18"/>
    </row>
    <row r="15" spans="1:28" ht="21" customHeight="1">
      <c r="A15" s="73">
        <v>213</v>
      </c>
      <c r="B15" s="74" t="s">
        <v>407</v>
      </c>
      <c r="C15" s="74" t="s">
        <v>413</v>
      </c>
      <c r="D15" s="75" t="s">
        <v>414</v>
      </c>
      <c r="E15" s="76">
        <f t="shared" si="1"/>
        <v>1849.4599999999998</v>
      </c>
      <c r="F15" s="76">
        <f t="shared" si="2"/>
        <v>1362.6599999999999</v>
      </c>
      <c r="G15" s="18"/>
      <c r="H15" s="18">
        <v>1286.82</v>
      </c>
      <c r="I15" s="18">
        <v>75.84</v>
      </c>
      <c r="J15" s="18">
        <v>471.2</v>
      </c>
      <c r="K15" s="18">
        <v>4</v>
      </c>
      <c r="L15" s="18">
        <v>10.5</v>
      </c>
      <c r="M15" s="18"/>
      <c r="N15" s="18">
        <v>15.6</v>
      </c>
      <c r="O15" s="18"/>
      <c r="P15" s="18"/>
      <c r="Q15" s="70">
        <f t="shared" si="0"/>
        <v>1849.4599999999998</v>
      </c>
      <c r="R15" s="76">
        <f t="shared" si="3"/>
        <v>1362.6599999999999</v>
      </c>
      <c r="S15" s="18"/>
      <c r="T15" s="18">
        <v>1286.82</v>
      </c>
      <c r="U15" s="18">
        <v>75.84</v>
      </c>
      <c r="V15" s="18">
        <v>471.2</v>
      </c>
      <c r="W15" s="18">
        <v>4</v>
      </c>
      <c r="X15" s="18">
        <v>10.5</v>
      </c>
      <c r="Y15" s="18"/>
      <c r="Z15" s="18">
        <v>15.6</v>
      </c>
      <c r="AA15" s="18"/>
      <c r="AB15" s="18"/>
    </row>
    <row r="16" spans="1:28" ht="21" customHeight="1">
      <c r="A16" s="73">
        <v>213</v>
      </c>
      <c r="B16" s="74" t="s">
        <v>407</v>
      </c>
      <c r="C16" s="74" t="s">
        <v>415</v>
      </c>
      <c r="D16" s="75" t="s">
        <v>416</v>
      </c>
      <c r="E16" s="76">
        <f t="shared" si="1"/>
        <v>0</v>
      </c>
      <c r="F16" s="76">
        <f t="shared" si="2"/>
        <v>0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70">
        <f t="shared" si="0"/>
        <v>0</v>
      </c>
      <c r="R16" s="76">
        <f t="shared" si="3"/>
        <v>0</v>
      </c>
      <c r="S16" s="18"/>
      <c r="T16" s="18"/>
      <c r="U16" s="18"/>
      <c r="V16" s="18"/>
      <c r="W16" s="18"/>
      <c r="X16" s="18"/>
      <c r="Y16" s="18"/>
      <c r="Z16" s="18"/>
      <c r="AA16" s="18">
        <v>89</v>
      </c>
      <c r="AB16" s="18">
        <v>89</v>
      </c>
    </row>
    <row r="17" spans="1:28" ht="21" customHeight="1">
      <c r="A17" s="73">
        <v>213</v>
      </c>
      <c r="B17" s="74" t="s">
        <v>409</v>
      </c>
      <c r="C17" s="73">
        <v>22</v>
      </c>
      <c r="D17" s="75" t="s">
        <v>417</v>
      </c>
      <c r="E17" s="76">
        <f t="shared" si="1"/>
        <v>0</v>
      </c>
      <c r="F17" s="76">
        <f t="shared" si="2"/>
        <v>0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70">
        <f t="shared" si="0"/>
        <v>0</v>
      </c>
      <c r="R17" s="76">
        <f t="shared" si="3"/>
        <v>0</v>
      </c>
      <c r="S17" s="18"/>
      <c r="T17" s="18"/>
      <c r="U17" s="18"/>
      <c r="V17" s="18"/>
      <c r="W17" s="18"/>
      <c r="X17" s="18"/>
      <c r="Y17" s="18"/>
      <c r="Z17" s="18"/>
      <c r="AA17" s="18">
        <v>153.18</v>
      </c>
      <c r="AB17" s="18">
        <v>153.18</v>
      </c>
    </row>
    <row r="18" spans="1:28" ht="21" customHeight="1">
      <c r="A18" s="73">
        <v>213</v>
      </c>
      <c r="B18" s="74" t="s">
        <v>418</v>
      </c>
      <c r="C18" s="73">
        <v>99</v>
      </c>
      <c r="D18" s="75" t="s">
        <v>419</v>
      </c>
      <c r="E18" s="76">
        <f t="shared" si="1"/>
        <v>0</v>
      </c>
      <c r="F18" s="76">
        <f t="shared" si="2"/>
        <v>0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70">
        <f t="shared" si="0"/>
        <v>0</v>
      </c>
      <c r="R18" s="76">
        <f t="shared" si="3"/>
        <v>0</v>
      </c>
      <c r="S18" s="18"/>
      <c r="T18" s="18"/>
      <c r="U18" s="18"/>
      <c r="V18" s="18"/>
      <c r="W18" s="18"/>
      <c r="X18" s="18"/>
      <c r="Y18" s="18"/>
      <c r="Z18" s="18"/>
      <c r="AA18" s="18">
        <v>2</v>
      </c>
      <c r="AB18" s="18">
        <v>2</v>
      </c>
    </row>
    <row r="19" spans="1:28" ht="21" customHeight="1">
      <c r="A19" s="73">
        <v>213</v>
      </c>
      <c r="B19" s="73">
        <v>99</v>
      </c>
      <c r="C19" s="73">
        <v>99</v>
      </c>
      <c r="D19" s="77" t="s">
        <v>420</v>
      </c>
      <c r="E19" s="76">
        <f t="shared" si="1"/>
        <v>0</v>
      </c>
      <c r="F19" s="76">
        <f t="shared" si="2"/>
        <v>0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70">
        <f t="shared" si="0"/>
        <v>0</v>
      </c>
      <c r="R19" s="76">
        <f t="shared" si="3"/>
        <v>0</v>
      </c>
      <c r="S19" s="18"/>
      <c r="T19" s="18"/>
      <c r="U19" s="18"/>
      <c r="V19" s="18"/>
      <c r="W19" s="18"/>
      <c r="X19" s="18"/>
      <c r="Y19" s="18"/>
      <c r="Z19" s="18"/>
      <c r="AA19" s="18">
        <v>20</v>
      </c>
      <c r="AB19" s="18">
        <v>20</v>
      </c>
    </row>
    <row r="20" spans="1:28" ht="21" customHeight="1">
      <c r="A20" s="73">
        <v>221</v>
      </c>
      <c r="B20" s="74" t="s">
        <v>409</v>
      </c>
      <c r="C20" s="74" t="s">
        <v>407</v>
      </c>
      <c r="D20" s="75" t="s">
        <v>421</v>
      </c>
      <c r="E20" s="76">
        <f t="shared" si="1"/>
        <v>167.74</v>
      </c>
      <c r="F20" s="76">
        <f t="shared" si="2"/>
        <v>167.74</v>
      </c>
      <c r="G20" s="18"/>
      <c r="H20" s="18"/>
      <c r="I20" s="18">
        <v>167.74</v>
      </c>
      <c r="J20" s="18"/>
      <c r="K20" s="18"/>
      <c r="L20" s="18"/>
      <c r="M20" s="18"/>
      <c r="N20" s="18"/>
      <c r="O20" s="18"/>
      <c r="P20" s="18"/>
      <c r="Q20" s="70">
        <f t="shared" si="0"/>
        <v>167.74</v>
      </c>
      <c r="R20" s="76">
        <f t="shared" si="3"/>
        <v>167.74</v>
      </c>
      <c r="S20" s="18"/>
      <c r="T20" s="18"/>
      <c r="U20" s="18">
        <v>167.74</v>
      </c>
      <c r="V20" s="18"/>
      <c r="W20" s="18"/>
      <c r="X20" s="18"/>
      <c r="Y20" s="18"/>
      <c r="Z20" s="18"/>
      <c r="AA20" s="18"/>
      <c r="AB20" s="18"/>
    </row>
    <row r="21" spans="1:28" ht="21" customHeight="1">
      <c r="A21" s="18"/>
      <c r="B21" s="18"/>
      <c r="C21" s="18"/>
      <c r="D21" s="18"/>
      <c r="E21" s="76">
        <f t="shared" si="1"/>
        <v>0</v>
      </c>
      <c r="F21" s="76">
        <f t="shared" si="2"/>
        <v>0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70">
        <f t="shared" si="0"/>
        <v>0</v>
      </c>
      <c r="R21" s="76">
        <f t="shared" si="3"/>
        <v>0</v>
      </c>
      <c r="S21" s="18"/>
      <c r="T21" s="18"/>
      <c r="U21" s="18"/>
      <c r="V21" s="18"/>
      <c r="W21" s="18"/>
      <c r="X21" s="18"/>
      <c r="Y21" s="18"/>
      <c r="Z21" s="18"/>
      <c r="AA21" s="18"/>
      <c r="AB21" s="18"/>
    </row>
    <row r="22" spans="1:28" ht="21" customHeight="1">
      <c r="A22" s="18"/>
      <c r="B22" s="18"/>
      <c r="C22" s="18"/>
      <c r="D22" s="18"/>
      <c r="E22" s="76">
        <f t="shared" si="1"/>
        <v>0</v>
      </c>
      <c r="F22" s="76">
        <f t="shared" si="2"/>
        <v>0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70">
        <f t="shared" si="0"/>
        <v>0</v>
      </c>
      <c r="R22" s="76">
        <f t="shared" si="3"/>
        <v>0</v>
      </c>
      <c r="S22" s="18"/>
      <c r="T22" s="18"/>
      <c r="U22" s="18"/>
      <c r="V22" s="18"/>
      <c r="W22" s="18"/>
      <c r="X22" s="18"/>
      <c r="Y22" s="18"/>
      <c r="Z22" s="18"/>
      <c r="AA22" s="18"/>
      <c r="AB22" s="18"/>
    </row>
    <row r="23" spans="1:28" ht="21" customHeight="1">
      <c r="A23" s="18"/>
      <c r="B23" s="18"/>
      <c r="C23" s="18"/>
      <c r="D23" s="18"/>
      <c r="E23" s="76">
        <f t="shared" si="1"/>
        <v>0</v>
      </c>
      <c r="F23" s="76">
        <f t="shared" si="2"/>
        <v>0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70">
        <f t="shared" si="0"/>
        <v>0</v>
      </c>
      <c r="R23" s="76">
        <f t="shared" si="3"/>
        <v>0</v>
      </c>
      <c r="S23" s="18"/>
      <c r="T23" s="18"/>
      <c r="U23" s="18"/>
      <c r="V23" s="18"/>
      <c r="W23" s="18"/>
      <c r="X23" s="18"/>
      <c r="Y23" s="18"/>
      <c r="Z23" s="18"/>
      <c r="AA23" s="18"/>
      <c r="AB23" s="18"/>
    </row>
    <row r="24" spans="1:28" ht="21" customHeight="1">
      <c r="A24" s="18"/>
      <c r="B24" s="18"/>
      <c r="C24" s="18"/>
      <c r="D24" s="18"/>
      <c r="E24" s="76">
        <f t="shared" si="1"/>
        <v>0</v>
      </c>
      <c r="F24" s="76">
        <f t="shared" si="2"/>
        <v>0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70">
        <f t="shared" si="0"/>
        <v>0</v>
      </c>
      <c r="R24" s="76">
        <f t="shared" si="3"/>
        <v>0</v>
      </c>
      <c r="S24" s="18"/>
      <c r="T24" s="18"/>
      <c r="U24" s="18"/>
      <c r="V24" s="18"/>
      <c r="W24" s="18"/>
      <c r="X24" s="18"/>
      <c r="Y24" s="18"/>
      <c r="Z24" s="18"/>
      <c r="AA24" s="18"/>
      <c r="AB24" s="18"/>
    </row>
    <row r="25" spans="1:28" ht="21" customHeight="1">
      <c r="A25" s="18"/>
      <c r="B25" s="18"/>
      <c r="C25" s="18"/>
      <c r="D25" s="18"/>
      <c r="E25" s="76">
        <f t="shared" si="1"/>
        <v>0</v>
      </c>
      <c r="F25" s="76">
        <f t="shared" si="2"/>
        <v>0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70">
        <f t="shared" si="0"/>
        <v>0</v>
      </c>
      <c r="R25" s="76">
        <f t="shared" si="3"/>
        <v>0</v>
      </c>
      <c r="S25" s="18"/>
      <c r="T25" s="18"/>
      <c r="U25" s="18"/>
      <c r="V25" s="18"/>
      <c r="W25" s="18"/>
      <c r="X25" s="18"/>
      <c r="Y25" s="18"/>
      <c r="Z25" s="18"/>
      <c r="AA25" s="18"/>
      <c r="AB25" s="18"/>
    </row>
    <row r="26" spans="1:28" ht="21" customHeight="1">
      <c r="A26" s="18"/>
      <c r="B26" s="18"/>
      <c r="C26" s="18"/>
      <c r="D26" s="18"/>
      <c r="E26" s="76">
        <f t="shared" si="1"/>
        <v>0</v>
      </c>
      <c r="F26" s="76">
        <f t="shared" si="2"/>
        <v>0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70">
        <f t="shared" si="0"/>
        <v>0</v>
      </c>
      <c r="R26" s="76">
        <f t="shared" si="3"/>
        <v>0</v>
      </c>
      <c r="S26" s="18"/>
      <c r="T26" s="18"/>
      <c r="U26" s="18"/>
      <c r="V26" s="18"/>
      <c r="W26" s="18"/>
      <c r="X26" s="18"/>
      <c r="Y26" s="18"/>
      <c r="Z26" s="18"/>
      <c r="AA26" s="18"/>
      <c r="AB26" s="18"/>
    </row>
    <row r="27" spans="1:28" ht="21" customHeight="1">
      <c r="A27" s="18"/>
      <c r="B27" s="18"/>
      <c r="C27" s="18"/>
      <c r="D27" s="18"/>
      <c r="E27" s="76">
        <f t="shared" si="1"/>
        <v>0</v>
      </c>
      <c r="F27" s="76">
        <f t="shared" si="2"/>
        <v>0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70">
        <f t="shared" si="0"/>
        <v>0</v>
      </c>
      <c r="R27" s="76">
        <f t="shared" si="3"/>
        <v>0</v>
      </c>
      <c r="S27" s="18"/>
      <c r="T27" s="18"/>
      <c r="U27" s="18"/>
      <c r="V27" s="18"/>
      <c r="W27" s="18"/>
      <c r="X27" s="18"/>
      <c r="Y27" s="18"/>
      <c r="Z27" s="18"/>
      <c r="AA27" s="18"/>
      <c r="AB27" s="18"/>
    </row>
    <row r="28" spans="1:28">
      <c r="A28" s="78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Y7:Y8"/>
    <mergeCell ref="Z6:Z8"/>
    <mergeCell ref="AA6:AA8"/>
    <mergeCell ref="AB6:AB8"/>
    <mergeCell ref="A4:C6"/>
    <mergeCell ref="AA4:AB5"/>
    <mergeCell ref="R7:R8"/>
    <mergeCell ref="U7:U8"/>
    <mergeCell ref="V7:V8"/>
    <mergeCell ref="W7:W8"/>
    <mergeCell ref="X7:X8"/>
    <mergeCell ref="A7:A8"/>
    <mergeCell ref="B7:B8"/>
    <mergeCell ref="C7:C8"/>
    <mergeCell ref="D4:D8"/>
    <mergeCell ref="E6:E8"/>
  </mergeCells>
  <phoneticPr fontId="23" type="noConversion"/>
  <pageMargins left="0.75138888888888899" right="0.75138888888888899" top="1" bottom="1" header="0.51180555555555596" footer="0.51180555555555596"/>
  <pageSetup paperSize="9" scale="5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3"/>
  <sheetViews>
    <sheetView workbookViewId="0">
      <selection activeCell="A9" sqref="A9:C9"/>
    </sheetView>
  </sheetViews>
  <sheetFormatPr defaultColWidth="9" defaultRowHeight="13.5"/>
  <cols>
    <col min="1" max="1" width="9.125" style="39" customWidth="1"/>
    <col min="2" max="2" width="16" style="39" customWidth="1"/>
    <col min="3" max="3" width="31" style="39" customWidth="1"/>
    <col min="4" max="4" width="21.125" style="39" customWidth="1"/>
    <col min="5" max="5" width="12.625" style="39" customWidth="1"/>
    <col min="6" max="6" width="8.625" style="39" customWidth="1"/>
    <col min="7" max="7" width="8.375" style="39" customWidth="1"/>
    <col min="8" max="8" width="10.5" style="39" customWidth="1"/>
    <col min="9" max="9" width="8.625" style="39" customWidth="1"/>
    <col min="10" max="16384" width="9" style="39"/>
  </cols>
  <sheetData>
    <row r="1" spans="1:19" ht="15" customHeight="1">
      <c r="A1" s="53"/>
      <c r="B1" s="53"/>
      <c r="C1" s="54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</row>
    <row r="2" spans="1:19" ht="33.950000000000003" customHeight="1">
      <c r="A2" s="109" t="s">
        <v>108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1:19" ht="20.100000000000001" customHeight="1">
      <c r="A3" s="53"/>
      <c r="B3" s="53"/>
      <c r="C3" s="54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151" t="s">
        <v>39</v>
      </c>
      <c r="S3" s="151"/>
    </row>
    <row r="4" spans="1:19" ht="48" customHeight="1">
      <c r="A4" s="143" t="s">
        <v>109</v>
      </c>
      <c r="B4" s="149"/>
      <c r="C4" s="143" t="s">
        <v>110</v>
      </c>
      <c r="D4" s="113" t="s">
        <v>111</v>
      </c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</row>
    <row r="5" spans="1:19" ht="20.100000000000001" customHeight="1">
      <c r="A5" s="145"/>
      <c r="B5" s="150"/>
      <c r="C5" s="144"/>
      <c r="D5" s="146" t="s">
        <v>112</v>
      </c>
      <c r="E5" s="152" t="s">
        <v>113</v>
      </c>
      <c r="F5" s="153"/>
      <c r="G5" s="153"/>
      <c r="H5" s="153"/>
      <c r="I5" s="153"/>
      <c r="J5" s="153"/>
      <c r="K5" s="153"/>
      <c r="L5" s="153"/>
      <c r="M5" s="153"/>
      <c r="N5" s="153"/>
      <c r="O5" s="154"/>
      <c r="P5" s="161" t="s">
        <v>114</v>
      </c>
      <c r="Q5" s="162"/>
      <c r="R5" s="162"/>
      <c r="S5" s="163"/>
    </row>
    <row r="6" spans="1:19" ht="20.100000000000001" customHeight="1">
      <c r="A6" s="141" t="s">
        <v>70</v>
      </c>
      <c r="B6" s="141" t="s">
        <v>71</v>
      </c>
      <c r="C6" s="144"/>
      <c r="D6" s="147"/>
      <c r="E6" s="158" t="s">
        <v>64</v>
      </c>
      <c r="F6" s="155" t="s">
        <v>115</v>
      </c>
      <c r="G6" s="156"/>
      <c r="H6" s="156"/>
      <c r="I6" s="156"/>
      <c r="J6" s="156"/>
      <c r="K6" s="156"/>
      <c r="L6" s="156"/>
      <c r="M6" s="157"/>
      <c r="N6" s="160" t="s">
        <v>116</v>
      </c>
      <c r="O6" s="160" t="s">
        <v>117</v>
      </c>
      <c r="P6" s="164"/>
      <c r="Q6" s="165"/>
      <c r="R6" s="165"/>
      <c r="S6" s="166"/>
    </row>
    <row r="7" spans="1:19" ht="66.95" customHeight="1">
      <c r="A7" s="142"/>
      <c r="B7" s="142"/>
      <c r="C7" s="145"/>
      <c r="D7" s="148"/>
      <c r="E7" s="159"/>
      <c r="F7" s="26" t="s">
        <v>68</v>
      </c>
      <c r="G7" s="26" t="s">
        <v>118</v>
      </c>
      <c r="H7" s="26" t="s">
        <v>119</v>
      </c>
      <c r="I7" s="26" t="s">
        <v>120</v>
      </c>
      <c r="J7" s="26" t="s">
        <v>121</v>
      </c>
      <c r="K7" s="26" t="s">
        <v>122</v>
      </c>
      <c r="L7" s="26" t="s">
        <v>123</v>
      </c>
      <c r="M7" s="26" t="s">
        <v>124</v>
      </c>
      <c r="N7" s="160"/>
      <c r="O7" s="160"/>
      <c r="P7" s="26" t="s">
        <v>68</v>
      </c>
      <c r="Q7" s="26" t="s">
        <v>125</v>
      </c>
      <c r="R7" s="26" t="s">
        <v>126</v>
      </c>
      <c r="S7" s="26" t="s">
        <v>127</v>
      </c>
    </row>
    <row r="8" spans="1:19" ht="20.100000000000001" customHeight="1">
      <c r="A8" s="56">
        <v>1</v>
      </c>
      <c r="B8" s="56">
        <v>2</v>
      </c>
      <c r="C8" s="57">
        <v>3</v>
      </c>
      <c r="D8" s="56">
        <v>4</v>
      </c>
      <c r="E8" s="56">
        <v>5</v>
      </c>
      <c r="F8" s="56">
        <v>6</v>
      </c>
      <c r="G8" s="56">
        <v>7</v>
      </c>
      <c r="H8" s="57">
        <v>8</v>
      </c>
      <c r="I8" s="56">
        <v>9</v>
      </c>
      <c r="J8" s="56">
        <v>10</v>
      </c>
      <c r="K8" s="56">
        <v>11</v>
      </c>
      <c r="L8" s="56">
        <v>12</v>
      </c>
      <c r="M8" s="57">
        <v>13</v>
      </c>
      <c r="N8" s="56">
        <v>14</v>
      </c>
      <c r="O8" s="56">
        <v>15</v>
      </c>
      <c r="P8" s="56">
        <v>16</v>
      </c>
      <c r="Q8" s="56">
        <v>17</v>
      </c>
      <c r="R8" s="57">
        <v>18</v>
      </c>
      <c r="S8" s="56">
        <v>19</v>
      </c>
    </row>
    <row r="9" spans="1:19" ht="20.100000000000001" customHeight="1">
      <c r="A9" s="138" t="s">
        <v>450</v>
      </c>
      <c r="B9" s="139"/>
      <c r="C9" s="140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</row>
    <row r="10" spans="1:19" ht="20.100000000000001" customHeight="1">
      <c r="A10" s="58">
        <v>301</v>
      </c>
      <c r="B10" s="59" t="s">
        <v>128</v>
      </c>
      <c r="C10" s="60" t="s">
        <v>65</v>
      </c>
      <c r="D10" s="61">
        <f>E10+P10</f>
        <v>2006.9199999999998</v>
      </c>
      <c r="E10" s="61">
        <f>F10+N10+O10</f>
        <v>2006.9199999999998</v>
      </c>
      <c r="F10" s="61">
        <f>SUM(G10:M10)</f>
        <v>2006.9199999999998</v>
      </c>
      <c r="G10" s="61">
        <f>SUM(G11:G23)</f>
        <v>2006.9199999999998</v>
      </c>
      <c r="H10" s="61">
        <f t="shared" ref="H10:M10" si="0">SUM(H11:H23)</f>
        <v>0</v>
      </c>
      <c r="I10" s="61">
        <f t="shared" si="0"/>
        <v>0</v>
      </c>
      <c r="J10" s="61">
        <f t="shared" si="0"/>
        <v>0</v>
      </c>
      <c r="K10" s="61">
        <f t="shared" si="0"/>
        <v>0</v>
      </c>
      <c r="L10" s="61">
        <f t="shared" si="0"/>
        <v>0</v>
      </c>
      <c r="M10" s="61">
        <f t="shared" si="0"/>
        <v>0</v>
      </c>
      <c r="N10" s="61">
        <f t="shared" ref="N10" si="1">SUM(N11:N23)</f>
        <v>0</v>
      </c>
      <c r="O10" s="61">
        <f t="shared" ref="O10" si="2">SUM(O11:O23)</f>
        <v>0</v>
      </c>
      <c r="P10" s="61">
        <f>SUM(Q10:S10)</f>
        <v>0</v>
      </c>
      <c r="Q10" s="61">
        <f t="shared" ref="Q10" si="3">SUM(Q11:Q23)</f>
        <v>0</v>
      </c>
      <c r="R10" s="61">
        <f t="shared" ref="R10" si="4">SUM(R11:R23)</f>
        <v>0</v>
      </c>
      <c r="S10" s="61">
        <f t="shared" ref="S10" si="5">SUM(S11:S23)</f>
        <v>0</v>
      </c>
    </row>
    <row r="11" spans="1:19" ht="20.100000000000001" customHeight="1">
      <c r="A11" s="62"/>
      <c r="B11" s="59" t="s">
        <v>129</v>
      </c>
      <c r="C11" s="63" t="s">
        <v>130</v>
      </c>
      <c r="D11" s="61">
        <f t="shared" ref="D11:D63" si="6">E11+P11</f>
        <v>666.96</v>
      </c>
      <c r="E11" s="61">
        <f t="shared" ref="E11:E63" si="7">F11+N11+O11</f>
        <v>666.96</v>
      </c>
      <c r="F11" s="61">
        <f t="shared" ref="F11:F63" si="8">SUM(G11:M11)</f>
        <v>666.96</v>
      </c>
      <c r="G11" s="48">
        <v>666.96</v>
      </c>
      <c r="H11" s="48"/>
      <c r="I11" s="48"/>
      <c r="J11" s="48"/>
      <c r="K11" s="48"/>
      <c r="L11" s="48"/>
      <c r="M11" s="48"/>
      <c r="N11" s="48"/>
      <c r="O11" s="48"/>
      <c r="P11" s="61">
        <f t="shared" ref="P11:P63" si="9">SUM(Q11:S11)</f>
        <v>0</v>
      </c>
      <c r="Q11" s="48"/>
      <c r="R11" s="48"/>
      <c r="S11" s="48"/>
    </row>
    <row r="12" spans="1:19" ht="20.100000000000001" customHeight="1">
      <c r="A12" s="62"/>
      <c r="B12" s="59" t="s">
        <v>131</v>
      </c>
      <c r="C12" s="63" t="s">
        <v>132</v>
      </c>
      <c r="D12" s="61">
        <f t="shared" si="6"/>
        <v>492.82</v>
      </c>
      <c r="E12" s="61">
        <f t="shared" si="7"/>
        <v>492.82</v>
      </c>
      <c r="F12" s="61">
        <f t="shared" si="8"/>
        <v>492.82</v>
      </c>
      <c r="G12" s="48">
        <v>492.82</v>
      </c>
      <c r="H12" s="48"/>
      <c r="I12" s="48"/>
      <c r="J12" s="48"/>
      <c r="K12" s="48"/>
      <c r="L12" s="48"/>
      <c r="M12" s="48"/>
      <c r="N12" s="48"/>
      <c r="O12" s="48"/>
      <c r="P12" s="61">
        <f t="shared" si="9"/>
        <v>0</v>
      </c>
      <c r="Q12" s="48"/>
      <c r="R12" s="48"/>
      <c r="S12" s="48"/>
    </row>
    <row r="13" spans="1:19" ht="20.100000000000001" customHeight="1">
      <c r="A13" s="62"/>
      <c r="B13" s="59" t="s">
        <v>133</v>
      </c>
      <c r="C13" s="63" t="s">
        <v>134</v>
      </c>
      <c r="D13" s="61">
        <f t="shared" si="6"/>
        <v>57.19</v>
      </c>
      <c r="E13" s="61">
        <f t="shared" si="7"/>
        <v>57.19</v>
      </c>
      <c r="F13" s="61">
        <f t="shared" si="8"/>
        <v>57.19</v>
      </c>
      <c r="G13" s="48">
        <v>57.19</v>
      </c>
      <c r="H13" s="48"/>
      <c r="I13" s="48"/>
      <c r="J13" s="48"/>
      <c r="K13" s="48"/>
      <c r="L13" s="48"/>
      <c r="M13" s="48"/>
      <c r="N13" s="48"/>
      <c r="O13" s="48"/>
      <c r="P13" s="61">
        <f t="shared" si="9"/>
        <v>0</v>
      </c>
      <c r="Q13" s="48"/>
      <c r="R13" s="48"/>
      <c r="S13" s="48"/>
    </row>
    <row r="14" spans="1:19" ht="20.100000000000001" customHeight="1">
      <c r="A14" s="62"/>
      <c r="B14" s="59" t="s">
        <v>135</v>
      </c>
      <c r="C14" s="63" t="s">
        <v>136</v>
      </c>
      <c r="D14" s="61">
        <f t="shared" si="6"/>
        <v>0</v>
      </c>
      <c r="E14" s="61">
        <f t="shared" si="7"/>
        <v>0</v>
      </c>
      <c r="F14" s="61">
        <f t="shared" si="8"/>
        <v>0</v>
      </c>
      <c r="G14" s="48"/>
      <c r="H14" s="48"/>
      <c r="I14" s="48"/>
      <c r="J14" s="48"/>
      <c r="K14" s="48"/>
      <c r="L14" s="48"/>
      <c r="M14" s="48"/>
      <c r="N14" s="48"/>
      <c r="O14" s="48"/>
      <c r="P14" s="61">
        <f t="shared" si="9"/>
        <v>0</v>
      </c>
      <c r="Q14" s="48"/>
      <c r="R14" s="48"/>
      <c r="S14" s="48"/>
    </row>
    <row r="15" spans="1:19" ht="20.100000000000001" customHeight="1">
      <c r="A15" s="62"/>
      <c r="B15" s="59" t="s">
        <v>137</v>
      </c>
      <c r="C15" s="63" t="s">
        <v>138</v>
      </c>
      <c r="D15" s="61">
        <f t="shared" si="6"/>
        <v>237.8</v>
      </c>
      <c r="E15" s="61">
        <f t="shared" si="7"/>
        <v>237.8</v>
      </c>
      <c r="F15" s="61">
        <f t="shared" si="8"/>
        <v>237.8</v>
      </c>
      <c r="G15" s="48">
        <v>237.8</v>
      </c>
      <c r="H15" s="48"/>
      <c r="I15" s="48"/>
      <c r="J15" s="48"/>
      <c r="K15" s="48"/>
      <c r="L15" s="48"/>
      <c r="M15" s="48"/>
      <c r="N15" s="48"/>
      <c r="O15" s="48"/>
      <c r="P15" s="61">
        <f t="shared" si="9"/>
        <v>0</v>
      </c>
      <c r="Q15" s="48"/>
      <c r="R15" s="48"/>
      <c r="S15" s="48"/>
    </row>
    <row r="16" spans="1:19" ht="20.100000000000001" customHeight="1">
      <c r="A16" s="62"/>
      <c r="B16" s="59" t="s">
        <v>139</v>
      </c>
      <c r="C16" s="63" t="s">
        <v>140</v>
      </c>
      <c r="D16" s="61">
        <f t="shared" si="6"/>
        <v>0</v>
      </c>
      <c r="E16" s="61">
        <f t="shared" si="7"/>
        <v>0</v>
      </c>
      <c r="F16" s="61">
        <f t="shared" si="8"/>
        <v>0</v>
      </c>
      <c r="G16" s="48"/>
      <c r="H16" s="48"/>
      <c r="I16" s="48"/>
      <c r="J16" s="48"/>
      <c r="K16" s="48"/>
      <c r="L16" s="48"/>
      <c r="M16" s="48"/>
      <c r="N16" s="48"/>
      <c r="O16" s="48"/>
      <c r="P16" s="61">
        <f t="shared" si="9"/>
        <v>0</v>
      </c>
      <c r="Q16" s="48"/>
      <c r="R16" s="48"/>
      <c r="S16" s="48"/>
    </row>
    <row r="17" spans="1:19" ht="20.100000000000001" customHeight="1">
      <c r="A17" s="62"/>
      <c r="B17" s="59" t="s">
        <v>141</v>
      </c>
      <c r="C17" s="63" t="s">
        <v>142</v>
      </c>
      <c r="D17" s="61">
        <f t="shared" si="6"/>
        <v>0</v>
      </c>
      <c r="E17" s="61">
        <f t="shared" si="7"/>
        <v>0</v>
      </c>
      <c r="F17" s="61">
        <f t="shared" si="8"/>
        <v>0</v>
      </c>
      <c r="G17" s="48"/>
      <c r="H17" s="48"/>
      <c r="I17" s="48"/>
      <c r="J17" s="48"/>
      <c r="K17" s="48"/>
      <c r="L17" s="48"/>
      <c r="M17" s="48"/>
      <c r="N17" s="48"/>
      <c r="O17" s="48"/>
      <c r="P17" s="61">
        <f t="shared" si="9"/>
        <v>0</v>
      </c>
      <c r="Q17" s="48"/>
      <c r="R17" s="48"/>
      <c r="S17" s="48"/>
    </row>
    <row r="18" spans="1:19" ht="20.100000000000001" customHeight="1">
      <c r="A18" s="62"/>
      <c r="B18" s="59" t="s">
        <v>143</v>
      </c>
      <c r="C18" s="63" t="s">
        <v>144</v>
      </c>
      <c r="D18" s="61">
        <f t="shared" si="6"/>
        <v>0</v>
      </c>
      <c r="E18" s="61">
        <f t="shared" si="7"/>
        <v>0</v>
      </c>
      <c r="F18" s="61">
        <f t="shared" si="8"/>
        <v>0</v>
      </c>
      <c r="G18" s="48"/>
      <c r="H18" s="48"/>
      <c r="I18" s="48"/>
      <c r="J18" s="48"/>
      <c r="K18" s="48"/>
      <c r="L18" s="48"/>
      <c r="M18" s="48"/>
      <c r="N18" s="48"/>
      <c r="O18" s="48"/>
      <c r="P18" s="61">
        <f t="shared" si="9"/>
        <v>0</v>
      </c>
      <c r="Q18" s="48"/>
      <c r="R18" s="48"/>
      <c r="S18" s="48"/>
    </row>
    <row r="19" spans="1:19" ht="20.100000000000001" customHeight="1">
      <c r="A19" s="62"/>
      <c r="B19" s="59" t="s">
        <v>145</v>
      </c>
      <c r="C19" s="63" t="s">
        <v>146</v>
      </c>
      <c r="D19" s="61">
        <f t="shared" si="6"/>
        <v>0</v>
      </c>
      <c r="E19" s="61">
        <f t="shared" si="7"/>
        <v>0</v>
      </c>
      <c r="F19" s="61">
        <f t="shared" si="8"/>
        <v>0</v>
      </c>
      <c r="G19" s="48"/>
      <c r="H19" s="48"/>
      <c r="I19" s="48"/>
      <c r="J19" s="48"/>
      <c r="K19" s="48"/>
      <c r="L19" s="48"/>
      <c r="M19" s="48"/>
      <c r="N19" s="48"/>
      <c r="O19" s="48"/>
      <c r="P19" s="61">
        <f t="shared" si="9"/>
        <v>0</v>
      </c>
      <c r="Q19" s="48"/>
      <c r="R19" s="48"/>
      <c r="S19" s="48"/>
    </row>
    <row r="20" spans="1:19" ht="20.100000000000001" customHeight="1">
      <c r="A20" s="62"/>
      <c r="B20" s="59" t="s">
        <v>147</v>
      </c>
      <c r="C20" s="63" t="s">
        <v>148</v>
      </c>
      <c r="D20" s="61">
        <f t="shared" si="6"/>
        <v>308.57</v>
      </c>
      <c r="E20" s="61">
        <f t="shared" si="7"/>
        <v>308.57</v>
      </c>
      <c r="F20" s="61">
        <f t="shared" si="8"/>
        <v>308.57</v>
      </c>
      <c r="G20" s="48">
        <v>308.57</v>
      </c>
      <c r="H20" s="48"/>
      <c r="I20" s="48"/>
      <c r="J20" s="48"/>
      <c r="K20" s="48"/>
      <c r="L20" s="48"/>
      <c r="M20" s="48"/>
      <c r="N20" s="48"/>
      <c r="O20" s="48"/>
      <c r="P20" s="61">
        <f t="shared" si="9"/>
        <v>0</v>
      </c>
      <c r="Q20" s="48"/>
      <c r="R20" s="48"/>
      <c r="S20" s="48"/>
    </row>
    <row r="21" spans="1:19" ht="20.100000000000001" customHeight="1">
      <c r="A21" s="62"/>
      <c r="B21" s="59" t="s">
        <v>149</v>
      </c>
      <c r="C21" s="63" t="s">
        <v>150</v>
      </c>
      <c r="D21" s="61">
        <f t="shared" si="6"/>
        <v>167.74</v>
      </c>
      <c r="E21" s="61">
        <f t="shared" si="7"/>
        <v>167.74</v>
      </c>
      <c r="F21" s="61">
        <f t="shared" si="8"/>
        <v>167.74</v>
      </c>
      <c r="G21" s="48">
        <v>167.74</v>
      </c>
      <c r="H21" s="48"/>
      <c r="I21" s="48"/>
      <c r="J21" s="48"/>
      <c r="K21" s="48"/>
      <c r="L21" s="48"/>
      <c r="M21" s="48"/>
      <c r="N21" s="48"/>
      <c r="O21" s="48"/>
      <c r="P21" s="61">
        <f t="shared" si="9"/>
        <v>0</v>
      </c>
      <c r="Q21" s="48"/>
      <c r="R21" s="48"/>
      <c r="S21" s="48"/>
    </row>
    <row r="22" spans="1:19" ht="20.100000000000001" customHeight="1">
      <c r="A22" s="62"/>
      <c r="B22" s="59" t="s">
        <v>151</v>
      </c>
      <c r="C22" s="63" t="s">
        <v>152</v>
      </c>
      <c r="D22" s="61">
        <f t="shared" si="6"/>
        <v>0</v>
      </c>
      <c r="E22" s="61">
        <f t="shared" si="7"/>
        <v>0</v>
      </c>
      <c r="F22" s="61">
        <f t="shared" si="8"/>
        <v>0</v>
      </c>
      <c r="G22" s="48"/>
      <c r="H22" s="48"/>
      <c r="I22" s="48"/>
      <c r="J22" s="48"/>
      <c r="K22" s="48"/>
      <c r="L22" s="48"/>
      <c r="M22" s="48"/>
      <c r="N22" s="48"/>
      <c r="O22" s="48"/>
      <c r="P22" s="61">
        <f t="shared" si="9"/>
        <v>0</v>
      </c>
      <c r="Q22" s="48"/>
      <c r="R22" s="48"/>
      <c r="S22" s="48"/>
    </row>
    <row r="23" spans="1:19" ht="20.100000000000001" customHeight="1">
      <c r="A23" s="62"/>
      <c r="B23" s="59" t="s">
        <v>153</v>
      </c>
      <c r="C23" s="63" t="s">
        <v>154</v>
      </c>
      <c r="D23" s="61">
        <f t="shared" si="6"/>
        <v>75.84</v>
      </c>
      <c r="E23" s="61">
        <f t="shared" si="7"/>
        <v>75.84</v>
      </c>
      <c r="F23" s="61">
        <f t="shared" si="8"/>
        <v>75.84</v>
      </c>
      <c r="G23" s="48">
        <v>75.84</v>
      </c>
      <c r="H23" s="48"/>
      <c r="I23" s="48"/>
      <c r="J23" s="48"/>
      <c r="K23" s="48"/>
      <c r="L23" s="48"/>
      <c r="M23" s="48"/>
      <c r="N23" s="48"/>
      <c r="O23" s="48"/>
      <c r="P23" s="61">
        <f t="shared" si="9"/>
        <v>0</v>
      </c>
      <c r="Q23" s="48"/>
      <c r="R23" s="48"/>
      <c r="S23" s="48"/>
    </row>
    <row r="24" spans="1:19" ht="20.100000000000001" customHeight="1">
      <c r="A24" s="58">
        <v>302</v>
      </c>
      <c r="B24" s="59"/>
      <c r="C24" s="60" t="s">
        <v>66</v>
      </c>
      <c r="D24" s="61">
        <f t="shared" si="6"/>
        <v>735.93999999999994</v>
      </c>
      <c r="E24" s="61">
        <f t="shared" si="7"/>
        <v>735.93999999999994</v>
      </c>
      <c r="F24" s="61">
        <f t="shared" si="8"/>
        <v>735.93999999999994</v>
      </c>
      <c r="G24" s="61">
        <f>SUM(G25:G51)</f>
        <v>522.14</v>
      </c>
      <c r="H24" s="61">
        <f t="shared" ref="H24:O24" si="10">SUM(H25:H51)</f>
        <v>0</v>
      </c>
      <c r="I24" s="61">
        <f t="shared" si="10"/>
        <v>0</v>
      </c>
      <c r="J24" s="61">
        <f t="shared" si="10"/>
        <v>0</v>
      </c>
      <c r="K24" s="61">
        <f t="shared" si="10"/>
        <v>0</v>
      </c>
      <c r="L24" s="61">
        <f t="shared" si="10"/>
        <v>0</v>
      </c>
      <c r="M24" s="61">
        <f t="shared" si="10"/>
        <v>213.79999999999998</v>
      </c>
      <c r="N24" s="61">
        <f t="shared" si="10"/>
        <v>0</v>
      </c>
      <c r="O24" s="61">
        <f t="shared" si="10"/>
        <v>0</v>
      </c>
      <c r="P24" s="61">
        <f t="shared" si="9"/>
        <v>0</v>
      </c>
      <c r="Q24" s="61">
        <f>SUM(Q25:Q51)</f>
        <v>0</v>
      </c>
      <c r="R24" s="61">
        <f t="shared" ref="R24:S24" si="11">SUM(R25:R51)</f>
        <v>0</v>
      </c>
      <c r="S24" s="61">
        <f t="shared" si="11"/>
        <v>0</v>
      </c>
    </row>
    <row r="25" spans="1:19" ht="20.100000000000001" customHeight="1">
      <c r="A25" s="62"/>
      <c r="B25" s="59" t="s">
        <v>129</v>
      </c>
      <c r="C25" s="63" t="s">
        <v>155</v>
      </c>
      <c r="D25" s="61">
        <f t="shared" si="6"/>
        <v>45</v>
      </c>
      <c r="E25" s="61">
        <f t="shared" si="7"/>
        <v>45</v>
      </c>
      <c r="F25" s="61">
        <f t="shared" si="8"/>
        <v>45</v>
      </c>
      <c r="G25" s="48">
        <v>25</v>
      </c>
      <c r="H25" s="48"/>
      <c r="I25" s="48"/>
      <c r="J25" s="48"/>
      <c r="K25" s="48"/>
      <c r="L25" s="48"/>
      <c r="M25" s="48">
        <v>20</v>
      </c>
      <c r="N25" s="48"/>
      <c r="O25" s="48"/>
      <c r="P25" s="61">
        <f t="shared" si="9"/>
        <v>0</v>
      </c>
      <c r="Q25" s="48"/>
      <c r="R25" s="48"/>
      <c r="S25" s="48"/>
    </row>
    <row r="26" spans="1:19" ht="20.100000000000001" customHeight="1">
      <c r="A26" s="62"/>
      <c r="B26" s="59" t="s">
        <v>131</v>
      </c>
      <c r="C26" s="63" t="s">
        <v>156</v>
      </c>
      <c r="D26" s="61">
        <f t="shared" si="6"/>
        <v>15</v>
      </c>
      <c r="E26" s="61">
        <f t="shared" si="7"/>
        <v>15</v>
      </c>
      <c r="F26" s="61">
        <f t="shared" si="8"/>
        <v>15</v>
      </c>
      <c r="G26" s="48">
        <v>5</v>
      </c>
      <c r="H26" s="48"/>
      <c r="I26" s="48"/>
      <c r="J26" s="48"/>
      <c r="K26" s="48"/>
      <c r="L26" s="48"/>
      <c r="M26" s="48">
        <v>10</v>
      </c>
      <c r="N26" s="48"/>
      <c r="O26" s="48"/>
      <c r="P26" s="61">
        <f t="shared" si="9"/>
        <v>0</v>
      </c>
      <c r="Q26" s="48"/>
      <c r="R26" s="48"/>
      <c r="S26" s="48"/>
    </row>
    <row r="27" spans="1:19" ht="20.100000000000001" customHeight="1">
      <c r="A27" s="62"/>
      <c r="B27" s="59" t="s">
        <v>133</v>
      </c>
      <c r="C27" s="63" t="s">
        <v>157</v>
      </c>
      <c r="D27" s="61">
        <f t="shared" si="6"/>
        <v>0</v>
      </c>
      <c r="E27" s="61">
        <f t="shared" si="7"/>
        <v>0</v>
      </c>
      <c r="F27" s="61">
        <f t="shared" si="8"/>
        <v>0</v>
      </c>
      <c r="G27" s="48"/>
      <c r="H27" s="48"/>
      <c r="I27" s="48"/>
      <c r="J27" s="48"/>
      <c r="K27" s="48"/>
      <c r="L27" s="48"/>
      <c r="M27" s="48"/>
      <c r="N27" s="48"/>
      <c r="O27" s="48"/>
      <c r="P27" s="61">
        <f t="shared" si="9"/>
        <v>0</v>
      </c>
      <c r="Q27" s="48"/>
      <c r="R27" s="48"/>
      <c r="S27" s="48"/>
    </row>
    <row r="28" spans="1:19" ht="20.100000000000001" customHeight="1">
      <c r="A28" s="62"/>
      <c r="B28" s="59" t="s">
        <v>158</v>
      </c>
      <c r="C28" s="63" t="s">
        <v>159</v>
      </c>
      <c r="D28" s="61">
        <f t="shared" si="6"/>
        <v>0</v>
      </c>
      <c r="E28" s="61">
        <f t="shared" si="7"/>
        <v>0</v>
      </c>
      <c r="F28" s="61">
        <f t="shared" si="8"/>
        <v>0</v>
      </c>
      <c r="G28" s="48"/>
      <c r="H28" s="48"/>
      <c r="I28" s="48"/>
      <c r="J28" s="48"/>
      <c r="K28" s="48"/>
      <c r="L28" s="48"/>
      <c r="M28" s="48"/>
      <c r="N28" s="48"/>
      <c r="O28" s="48"/>
      <c r="P28" s="61">
        <f t="shared" si="9"/>
        <v>0</v>
      </c>
      <c r="Q28" s="48"/>
      <c r="R28" s="48"/>
      <c r="S28" s="48"/>
    </row>
    <row r="29" spans="1:19" ht="20.100000000000001" customHeight="1">
      <c r="A29" s="62"/>
      <c r="B29" s="59" t="s">
        <v>160</v>
      </c>
      <c r="C29" s="63" t="s">
        <v>161</v>
      </c>
      <c r="D29" s="61">
        <f t="shared" si="6"/>
        <v>8</v>
      </c>
      <c r="E29" s="61">
        <f t="shared" si="7"/>
        <v>8</v>
      </c>
      <c r="F29" s="61">
        <f t="shared" si="8"/>
        <v>8</v>
      </c>
      <c r="G29" s="48">
        <v>3</v>
      </c>
      <c r="H29" s="48"/>
      <c r="I29" s="48"/>
      <c r="J29" s="48"/>
      <c r="K29" s="48"/>
      <c r="L29" s="48"/>
      <c r="M29" s="48">
        <v>5</v>
      </c>
      <c r="N29" s="48"/>
      <c r="O29" s="48"/>
      <c r="P29" s="61">
        <f t="shared" si="9"/>
        <v>0</v>
      </c>
      <c r="Q29" s="48"/>
      <c r="R29" s="48"/>
      <c r="S29" s="48"/>
    </row>
    <row r="30" spans="1:19" ht="20.100000000000001" customHeight="1">
      <c r="A30" s="62"/>
      <c r="B30" s="59" t="s">
        <v>135</v>
      </c>
      <c r="C30" s="63" t="s">
        <v>162</v>
      </c>
      <c r="D30" s="61">
        <f t="shared" si="6"/>
        <v>10</v>
      </c>
      <c r="E30" s="61">
        <f t="shared" si="7"/>
        <v>10</v>
      </c>
      <c r="F30" s="61">
        <f t="shared" si="8"/>
        <v>10</v>
      </c>
      <c r="G30" s="48">
        <v>5</v>
      </c>
      <c r="H30" s="48"/>
      <c r="I30" s="48"/>
      <c r="J30" s="48"/>
      <c r="K30" s="48"/>
      <c r="L30" s="48"/>
      <c r="M30" s="48">
        <v>5</v>
      </c>
      <c r="N30" s="48"/>
      <c r="O30" s="48"/>
      <c r="P30" s="61">
        <f t="shared" si="9"/>
        <v>0</v>
      </c>
      <c r="Q30" s="48"/>
      <c r="R30" s="48"/>
      <c r="S30" s="48"/>
    </row>
    <row r="31" spans="1:19" ht="20.100000000000001" customHeight="1">
      <c r="A31" s="62"/>
      <c r="B31" s="59" t="s">
        <v>137</v>
      </c>
      <c r="C31" s="63" t="s">
        <v>163</v>
      </c>
      <c r="D31" s="61">
        <f t="shared" si="6"/>
        <v>49.79</v>
      </c>
      <c r="E31" s="61">
        <f t="shared" si="7"/>
        <v>49.79</v>
      </c>
      <c r="F31" s="61">
        <f t="shared" si="8"/>
        <v>49.79</v>
      </c>
      <c r="G31" s="48">
        <v>35</v>
      </c>
      <c r="H31" s="48"/>
      <c r="I31" s="48"/>
      <c r="J31" s="48"/>
      <c r="K31" s="48"/>
      <c r="L31" s="48"/>
      <c r="M31" s="48">
        <v>14.79</v>
      </c>
      <c r="N31" s="48"/>
      <c r="O31" s="48"/>
      <c r="P31" s="61">
        <f t="shared" si="9"/>
        <v>0</v>
      </c>
      <c r="Q31" s="48"/>
      <c r="R31" s="48"/>
      <c r="S31" s="48"/>
    </row>
    <row r="32" spans="1:19" ht="20.100000000000001" customHeight="1">
      <c r="A32" s="62"/>
      <c r="B32" s="59" t="s">
        <v>139</v>
      </c>
      <c r="C32" s="63" t="s">
        <v>164</v>
      </c>
      <c r="D32" s="61">
        <f t="shared" si="6"/>
        <v>0</v>
      </c>
      <c r="E32" s="61">
        <f t="shared" si="7"/>
        <v>0</v>
      </c>
      <c r="F32" s="61">
        <f t="shared" si="8"/>
        <v>0</v>
      </c>
      <c r="G32" s="48"/>
      <c r="H32" s="48"/>
      <c r="I32" s="48"/>
      <c r="J32" s="48"/>
      <c r="K32" s="48"/>
      <c r="L32" s="48"/>
      <c r="M32" s="48"/>
      <c r="N32" s="48"/>
      <c r="O32" s="48"/>
      <c r="P32" s="61">
        <f t="shared" si="9"/>
        <v>0</v>
      </c>
      <c r="Q32" s="48"/>
      <c r="R32" s="48"/>
      <c r="S32" s="48"/>
    </row>
    <row r="33" spans="1:19" ht="20.100000000000001" customHeight="1">
      <c r="A33" s="62"/>
      <c r="B33" s="59" t="s">
        <v>141</v>
      </c>
      <c r="C33" s="63" t="s">
        <v>165</v>
      </c>
      <c r="D33" s="61">
        <f t="shared" si="6"/>
        <v>0</v>
      </c>
      <c r="E33" s="61">
        <f t="shared" si="7"/>
        <v>0</v>
      </c>
      <c r="F33" s="61">
        <f t="shared" si="8"/>
        <v>0</v>
      </c>
      <c r="G33" s="48"/>
      <c r="H33" s="48"/>
      <c r="I33" s="48"/>
      <c r="J33" s="48"/>
      <c r="K33" s="48"/>
      <c r="L33" s="48"/>
      <c r="M33" s="48"/>
      <c r="N33" s="48"/>
      <c r="O33" s="48"/>
      <c r="P33" s="61">
        <f t="shared" si="9"/>
        <v>0</v>
      </c>
      <c r="Q33" s="48"/>
      <c r="R33" s="48"/>
      <c r="S33" s="48"/>
    </row>
    <row r="34" spans="1:19" ht="20.100000000000001" customHeight="1">
      <c r="A34" s="62"/>
      <c r="B34" s="59" t="s">
        <v>145</v>
      </c>
      <c r="C34" s="63" t="s">
        <v>166</v>
      </c>
      <c r="D34" s="61">
        <f t="shared" si="6"/>
        <v>62</v>
      </c>
      <c r="E34" s="61">
        <f t="shared" si="7"/>
        <v>62</v>
      </c>
      <c r="F34" s="61">
        <f t="shared" si="8"/>
        <v>62</v>
      </c>
      <c r="G34" s="48">
        <v>27</v>
      </c>
      <c r="H34" s="48"/>
      <c r="I34" s="48"/>
      <c r="J34" s="48"/>
      <c r="K34" s="48"/>
      <c r="L34" s="48"/>
      <c r="M34" s="48">
        <v>35</v>
      </c>
      <c r="N34" s="48"/>
      <c r="O34" s="48"/>
      <c r="P34" s="61">
        <f t="shared" si="9"/>
        <v>0</v>
      </c>
      <c r="Q34" s="48"/>
      <c r="R34" s="48"/>
      <c r="S34" s="48"/>
    </row>
    <row r="35" spans="1:19" ht="20.100000000000001" customHeight="1">
      <c r="A35" s="62"/>
      <c r="B35" s="59" t="s">
        <v>147</v>
      </c>
      <c r="C35" s="63" t="s">
        <v>167</v>
      </c>
      <c r="D35" s="61">
        <f t="shared" si="6"/>
        <v>0</v>
      </c>
      <c r="E35" s="61">
        <f t="shared" si="7"/>
        <v>0</v>
      </c>
      <c r="F35" s="61">
        <f t="shared" si="8"/>
        <v>0</v>
      </c>
      <c r="G35" s="48"/>
      <c r="H35" s="48"/>
      <c r="I35" s="48"/>
      <c r="J35" s="48"/>
      <c r="K35" s="48"/>
      <c r="L35" s="48"/>
      <c r="M35" s="48"/>
      <c r="N35" s="48"/>
      <c r="O35" s="48"/>
      <c r="P35" s="61">
        <f t="shared" si="9"/>
        <v>0</v>
      </c>
      <c r="Q35" s="48"/>
      <c r="R35" s="48"/>
      <c r="S35" s="48"/>
    </row>
    <row r="36" spans="1:19" ht="20.100000000000001" customHeight="1">
      <c r="A36" s="62"/>
      <c r="B36" s="59" t="s">
        <v>149</v>
      </c>
      <c r="C36" s="63" t="s">
        <v>168</v>
      </c>
      <c r="D36" s="61">
        <f t="shared" si="6"/>
        <v>10</v>
      </c>
      <c r="E36" s="61">
        <f t="shared" si="7"/>
        <v>10</v>
      </c>
      <c r="F36" s="61">
        <f t="shared" si="8"/>
        <v>10</v>
      </c>
      <c r="G36" s="48"/>
      <c r="H36" s="48"/>
      <c r="I36" s="48"/>
      <c r="J36" s="48"/>
      <c r="K36" s="48"/>
      <c r="L36" s="48"/>
      <c r="M36" s="48">
        <v>10</v>
      </c>
      <c r="N36" s="48"/>
      <c r="O36" s="48"/>
      <c r="P36" s="61">
        <f t="shared" si="9"/>
        <v>0</v>
      </c>
      <c r="Q36" s="48"/>
      <c r="R36" s="48"/>
      <c r="S36" s="48"/>
    </row>
    <row r="37" spans="1:19" ht="14.25">
      <c r="A37" s="62"/>
      <c r="B37" s="59" t="s">
        <v>151</v>
      </c>
      <c r="C37" s="63" t="s">
        <v>169</v>
      </c>
      <c r="D37" s="61">
        <f t="shared" si="6"/>
        <v>0</v>
      </c>
      <c r="E37" s="61">
        <f t="shared" si="7"/>
        <v>0</v>
      </c>
      <c r="F37" s="61">
        <f t="shared" si="8"/>
        <v>0</v>
      </c>
      <c r="G37" s="48"/>
      <c r="H37" s="48"/>
      <c r="I37" s="48"/>
      <c r="J37" s="48"/>
      <c r="K37" s="48"/>
      <c r="L37" s="48"/>
      <c r="M37" s="48"/>
      <c r="N37" s="48"/>
      <c r="O37" s="48"/>
      <c r="P37" s="61">
        <f t="shared" si="9"/>
        <v>0</v>
      </c>
      <c r="Q37" s="48"/>
      <c r="R37" s="48"/>
      <c r="S37" s="48"/>
    </row>
    <row r="38" spans="1:19" ht="14.25">
      <c r="A38" s="62"/>
      <c r="B38" s="59" t="s">
        <v>170</v>
      </c>
      <c r="C38" s="63" t="s">
        <v>171</v>
      </c>
      <c r="D38" s="61">
        <f t="shared" si="6"/>
        <v>15.42</v>
      </c>
      <c r="E38" s="61">
        <f t="shared" si="7"/>
        <v>15.42</v>
      </c>
      <c r="F38" s="61">
        <f t="shared" si="8"/>
        <v>15.42</v>
      </c>
      <c r="G38" s="48"/>
      <c r="H38" s="48"/>
      <c r="I38" s="48"/>
      <c r="J38" s="48"/>
      <c r="K38" s="48"/>
      <c r="L38" s="48"/>
      <c r="M38" s="48">
        <v>15.42</v>
      </c>
      <c r="N38" s="48"/>
      <c r="O38" s="48"/>
      <c r="P38" s="61">
        <f t="shared" si="9"/>
        <v>0</v>
      </c>
      <c r="Q38" s="48"/>
      <c r="R38" s="48"/>
      <c r="S38" s="48"/>
    </row>
    <row r="39" spans="1:19" ht="14.25">
      <c r="A39" s="62"/>
      <c r="B39" s="59" t="s">
        <v>172</v>
      </c>
      <c r="C39" s="63" t="s">
        <v>173</v>
      </c>
      <c r="D39" s="61">
        <f t="shared" si="6"/>
        <v>30</v>
      </c>
      <c r="E39" s="61">
        <f t="shared" si="7"/>
        <v>30</v>
      </c>
      <c r="F39" s="61">
        <f t="shared" si="8"/>
        <v>30</v>
      </c>
      <c r="G39" s="48"/>
      <c r="H39" s="48"/>
      <c r="I39" s="48"/>
      <c r="J39" s="48"/>
      <c r="K39" s="48"/>
      <c r="L39" s="48"/>
      <c r="M39" s="48">
        <v>30</v>
      </c>
      <c r="N39" s="48"/>
      <c r="O39" s="48"/>
      <c r="P39" s="61">
        <f t="shared" si="9"/>
        <v>0</v>
      </c>
      <c r="Q39" s="48"/>
      <c r="R39" s="48"/>
      <c r="S39" s="48"/>
    </row>
    <row r="40" spans="1:19" ht="14.25">
      <c r="A40" s="62"/>
      <c r="B40" s="59" t="s">
        <v>174</v>
      </c>
      <c r="C40" s="63" t="s">
        <v>175</v>
      </c>
      <c r="D40" s="61">
        <f t="shared" si="6"/>
        <v>21</v>
      </c>
      <c r="E40" s="61">
        <f t="shared" si="7"/>
        <v>21</v>
      </c>
      <c r="F40" s="61">
        <f t="shared" si="8"/>
        <v>21</v>
      </c>
      <c r="G40" s="48">
        <v>11</v>
      </c>
      <c r="H40" s="48"/>
      <c r="I40" s="48"/>
      <c r="J40" s="48"/>
      <c r="K40" s="48"/>
      <c r="L40" s="48"/>
      <c r="M40" s="48">
        <v>10</v>
      </c>
      <c r="N40" s="48"/>
      <c r="O40" s="48"/>
      <c r="P40" s="61">
        <f t="shared" si="9"/>
        <v>0</v>
      </c>
      <c r="Q40" s="48"/>
      <c r="R40" s="48"/>
      <c r="S40" s="48"/>
    </row>
    <row r="41" spans="1:19" ht="14.25">
      <c r="A41" s="62"/>
      <c r="B41" s="59" t="s">
        <v>176</v>
      </c>
      <c r="C41" s="63" t="s">
        <v>177</v>
      </c>
      <c r="D41" s="61">
        <f t="shared" si="6"/>
        <v>10.82</v>
      </c>
      <c r="E41" s="61">
        <f t="shared" si="7"/>
        <v>10.82</v>
      </c>
      <c r="F41" s="61">
        <f t="shared" si="8"/>
        <v>10.82</v>
      </c>
      <c r="G41" s="48">
        <v>5.82</v>
      </c>
      <c r="H41" s="48"/>
      <c r="I41" s="48"/>
      <c r="J41" s="48"/>
      <c r="K41" s="48"/>
      <c r="L41" s="48"/>
      <c r="M41" s="48">
        <v>5</v>
      </c>
      <c r="N41" s="48"/>
      <c r="O41" s="48"/>
      <c r="P41" s="61">
        <f t="shared" si="9"/>
        <v>0</v>
      </c>
      <c r="Q41" s="48"/>
      <c r="R41" s="48"/>
      <c r="S41" s="48"/>
    </row>
    <row r="42" spans="1:19" ht="14.25">
      <c r="A42" s="62"/>
      <c r="B42" s="59" t="s">
        <v>178</v>
      </c>
      <c r="C42" s="63" t="s">
        <v>179</v>
      </c>
      <c r="D42" s="61">
        <f t="shared" si="6"/>
        <v>0</v>
      </c>
      <c r="E42" s="61">
        <f t="shared" si="7"/>
        <v>0</v>
      </c>
      <c r="F42" s="61">
        <f t="shared" si="8"/>
        <v>0</v>
      </c>
      <c r="G42" s="48"/>
      <c r="H42" s="48"/>
      <c r="I42" s="48"/>
      <c r="J42" s="48"/>
      <c r="K42" s="48"/>
      <c r="L42" s="48"/>
      <c r="M42" s="48"/>
      <c r="N42" s="48"/>
      <c r="O42" s="48"/>
      <c r="P42" s="61">
        <f t="shared" si="9"/>
        <v>0</v>
      </c>
      <c r="Q42" s="48"/>
      <c r="R42" s="48"/>
      <c r="S42" s="48"/>
    </row>
    <row r="43" spans="1:19" ht="14.25">
      <c r="A43" s="62"/>
      <c r="B43" s="59" t="s">
        <v>180</v>
      </c>
      <c r="C43" s="63" t="s">
        <v>181</v>
      </c>
      <c r="D43" s="61">
        <f t="shared" si="6"/>
        <v>10</v>
      </c>
      <c r="E43" s="61">
        <f t="shared" si="7"/>
        <v>10</v>
      </c>
      <c r="F43" s="61">
        <f t="shared" si="8"/>
        <v>10</v>
      </c>
      <c r="G43" s="48"/>
      <c r="H43" s="48"/>
      <c r="I43" s="48"/>
      <c r="J43" s="48"/>
      <c r="K43" s="48"/>
      <c r="L43" s="48"/>
      <c r="M43" s="48">
        <v>10</v>
      </c>
      <c r="N43" s="48"/>
      <c r="O43" s="48"/>
      <c r="P43" s="61">
        <f t="shared" si="9"/>
        <v>0</v>
      </c>
      <c r="Q43" s="48"/>
      <c r="R43" s="48"/>
      <c r="S43" s="48"/>
    </row>
    <row r="44" spans="1:19" ht="14.25">
      <c r="A44" s="62"/>
      <c r="B44" s="59" t="s">
        <v>182</v>
      </c>
      <c r="C44" s="63" t="s">
        <v>183</v>
      </c>
      <c r="D44" s="61">
        <f t="shared" si="6"/>
        <v>30</v>
      </c>
      <c r="E44" s="61">
        <f t="shared" si="7"/>
        <v>30</v>
      </c>
      <c r="F44" s="61">
        <f t="shared" si="8"/>
        <v>30</v>
      </c>
      <c r="G44" s="48">
        <v>20</v>
      </c>
      <c r="H44" s="48"/>
      <c r="I44" s="48"/>
      <c r="J44" s="48"/>
      <c r="K44" s="48"/>
      <c r="L44" s="48"/>
      <c r="M44" s="48">
        <v>10</v>
      </c>
      <c r="N44" s="48"/>
      <c r="O44" s="48"/>
      <c r="P44" s="61">
        <f t="shared" si="9"/>
        <v>0</v>
      </c>
      <c r="Q44" s="48"/>
      <c r="R44" s="48"/>
      <c r="S44" s="48"/>
    </row>
    <row r="45" spans="1:19" ht="14.25">
      <c r="A45" s="62"/>
      <c r="B45" s="59" t="s">
        <v>184</v>
      </c>
      <c r="C45" s="63" t="s">
        <v>185</v>
      </c>
      <c r="D45" s="61">
        <f t="shared" si="6"/>
        <v>300</v>
      </c>
      <c r="E45" s="61">
        <f t="shared" si="7"/>
        <v>300</v>
      </c>
      <c r="F45" s="61">
        <f t="shared" si="8"/>
        <v>300</v>
      </c>
      <c r="G45" s="48">
        <v>300</v>
      </c>
      <c r="H45" s="48"/>
      <c r="I45" s="48"/>
      <c r="J45" s="48"/>
      <c r="K45" s="48"/>
      <c r="L45" s="48"/>
      <c r="M45" s="48"/>
      <c r="N45" s="48"/>
      <c r="O45" s="48"/>
      <c r="P45" s="61">
        <f t="shared" si="9"/>
        <v>0</v>
      </c>
      <c r="Q45" s="48"/>
      <c r="R45" s="48"/>
      <c r="S45" s="48"/>
    </row>
    <row r="46" spans="1:19" ht="14.25">
      <c r="A46" s="62"/>
      <c r="B46" s="59" t="s">
        <v>186</v>
      </c>
      <c r="C46" s="63" t="s">
        <v>187</v>
      </c>
      <c r="D46" s="61">
        <f t="shared" si="6"/>
        <v>46</v>
      </c>
      <c r="E46" s="61">
        <f t="shared" si="7"/>
        <v>46</v>
      </c>
      <c r="F46" s="61">
        <f t="shared" si="8"/>
        <v>46</v>
      </c>
      <c r="G46" s="48">
        <v>36</v>
      </c>
      <c r="H46" s="48"/>
      <c r="I46" s="48"/>
      <c r="J46" s="48"/>
      <c r="K46" s="48"/>
      <c r="L46" s="48"/>
      <c r="M46" s="48">
        <v>10</v>
      </c>
      <c r="N46" s="48"/>
      <c r="O46" s="48"/>
      <c r="P46" s="61">
        <f t="shared" si="9"/>
        <v>0</v>
      </c>
      <c r="Q46" s="48"/>
      <c r="R46" s="48"/>
      <c r="S46" s="48"/>
    </row>
    <row r="47" spans="1:19" ht="14.25">
      <c r="A47" s="62"/>
      <c r="B47" s="59" t="s">
        <v>188</v>
      </c>
      <c r="C47" s="63" t="s">
        <v>189</v>
      </c>
      <c r="D47" s="61">
        <f t="shared" si="6"/>
        <v>0</v>
      </c>
      <c r="E47" s="61">
        <f t="shared" si="7"/>
        <v>0</v>
      </c>
      <c r="F47" s="61">
        <f t="shared" si="8"/>
        <v>0</v>
      </c>
      <c r="G47" s="48"/>
      <c r="H47" s="48"/>
      <c r="I47" s="48"/>
      <c r="J47" s="48"/>
      <c r="K47" s="48"/>
      <c r="L47" s="48"/>
      <c r="M47" s="48"/>
      <c r="N47" s="48"/>
      <c r="O47" s="48"/>
      <c r="P47" s="61">
        <f t="shared" si="9"/>
        <v>0</v>
      </c>
      <c r="Q47" s="48"/>
      <c r="R47" s="48"/>
      <c r="S47" s="48"/>
    </row>
    <row r="48" spans="1:19" ht="14.25">
      <c r="A48" s="62"/>
      <c r="B48" s="59" t="s">
        <v>190</v>
      </c>
      <c r="C48" s="63" t="s">
        <v>191</v>
      </c>
      <c r="D48" s="61">
        <f t="shared" si="6"/>
        <v>40</v>
      </c>
      <c r="E48" s="61">
        <f t="shared" si="7"/>
        <v>40</v>
      </c>
      <c r="F48" s="61">
        <f t="shared" si="8"/>
        <v>40</v>
      </c>
      <c r="G48" s="48">
        <v>30</v>
      </c>
      <c r="H48" s="48"/>
      <c r="I48" s="48"/>
      <c r="J48" s="48"/>
      <c r="K48" s="48"/>
      <c r="L48" s="48"/>
      <c r="M48" s="48">
        <v>10</v>
      </c>
      <c r="N48" s="48"/>
      <c r="O48" s="48"/>
      <c r="P48" s="61">
        <f t="shared" si="9"/>
        <v>0</v>
      </c>
      <c r="Q48" s="48"/>
      <c r="R48" s="48"/>
      <c r="S48" s="48"/>
    </row>
    <row r="49" spans="1:19" ht="14.25">
      <c r="A49" s="62"/>
      <c r="B49" s="59" t="s">
        <v>192</v>
      </c>
      <c r="C49" s="63" t="s">
        <v>193</v>
      </c>
      <c r="D49" s="61">
        <f t="shared" si="6"/>
        <v>19.32</v>
      </c>
      <c r="E49" s="61">
        <f t="shared" si="7"/>
        <v>19.32</v>
      </c>
      <c r="F49" s="61">
        <f t="shared" si="8"/>
        <v>19.32</v>
      </c>
      <c r="G49" s="48">
        <v>19.32</v>
      </c>
      <c r="H49" s="48"/>
      <c r="I49" s="48"/>
      <c r="J49" s="48"/>
      <c r="K49" s="48"/>
      <c r="L49" s="48"/>
      <c r="M49" s="48"/>
      <c r="N49" s="48"/>
      <c r="O49" s="48"/>
      <c r="P49" s="61">
        <f t="shared" si="9"/>
        <v>0</v>
      </c>
      <c r="Q49" s="48"/>
      <c r="R49" s="48"/>
      <c r="S49" s="48"/>
    </row>
    <row r="50" spans="1:19" ht="14.25">
      <c r="A50" s="62"/>
      <c r="B50" s="59" t="s">
        <v>194</v>
      </c>
      <c r="C50" s="63" t="s">
        <v>195</v>
      </c>
      <c r="D50" s="61">
        <f t="shared" si="6"/>
        <v>0</v>
      </c>
      <c r="E50" s="61">
        <f t="shared" si="7"/>
        <v>0</v>
      </c>
      <c r="F50" s="61">
        <f t="shared" si="8"/>
        <v>0</v>
      </c>
      <c r="G50" s="48"/>
      <c r="H50" s="48"/>
      <c r="I50" s="48"/>
      <c r="J50" s="48"/>
      <c r="K50" s="48"/>
      <c r="L50" s="48"/>
      <c r="M50" s="48"/>
      <c r="N50" s="48"/>
      <c r="O50" s="48"/>
      <c r="P50" s="61">
        <f t="shared" si="9"/>
        <v>0</v>
      </c>
      <c r="Q50" s="48"/>
      <c r="R50" s="48"/>
      <c r="S50" s="48"/>
    </row>
    <row r="51" spans="1:19" ht="14.25">
      <c r="A51" s="62"/>
      <c r="B51" s="59" t="s">
        <v>153</v>
      </c>
      <c r="C51" s="63" t="s">
        <v>196</v>
      </c>
      <c r="D51" s="61">
        <f t="shared" si="6"/>
        <v>13.59</v>
      </c>
      <c r="E51" s="61">
        <f t="shared" si="7"/>
        <v>13.59</v>
      </c>
      <c r="F51" s="61">
        <f t="shared" si="8"/>
        <v>13.59</v>
      </c>
      <c r="G51" s="48"/>
      <c r="H51" s="48"/>
      <c r="I51" s="48"/>
      <c r="J51" s="48"/>
      <c r="K51" s="48"/>
      <c r="L51" s="48"/>
      <c r="M51" s="48">
        <v>13.59</v>
      </c>
      <c r="N51" s="48"/>
      <c r="O51" s="48"/>
      <c r="P51" s="61">
        <f t="shared" si="9"/>
        <v>0</v>
      </c>
      <c r="Q51" s="48"/>
      <c r="R51" s="48"/>
      <c r="S51" s="48"/>
    </row>
    <row r="52" spans="1:19" ht="14.25">
      <c r="A52" s="58">
        <v>303</v>
      </c>
      <c r="B52" s="59"/>
      <c r="C52" s="60" t="s">
        <v>67</v>
      </c>
      <c r="D52" s="61">
        <f t="shared" si="6"/>
        <v>58.64</v>
      </c>
      <c r="E52" s="61">
        <f t="shared" si="7"/>
        <v>58.64</v>
      </c>
      <c r="F52" s="61">
        <f t="shared" si="8"/>
        <v>58.64</v>
      </c>
      <c r="G52" s="61">
        <f>SUM(G53:G63)</f>
        <v>19.560000000000002</v>
      </c>
      <c r="H52" s="61">
        <f t="shared" ref="H52:O52" si="12">SUM(H53:H63)</f>
        <v>0</v>
      </c>
      <c r="I52" s="61">
        <f t="shared" si="12"/>
        <v>0</v>
      </c>
      <c r="J52" s="61">
        <f t="shared" si="12"/>
        <v>0</v>
      </c>
      <c r="K52" s="61">
        <f t="shared" si="12"/>
        <v>0</v>
      </c>
      <c r="L52" s="61">
        <f t="shared" si="12"/>
        <v>0</v>
      </c>
      <c r="M52" s="61">
        <f t="shared" si="12"/>
        <v>39.08</v>
      </c>
      <c r="N52" s="61">
        <f t="shared" si="12"/>
        <v>0</v>
      </c>
      <c r="O52" s="61">
        <f t="shared" si="12"/>
        <v>0</v>
      </c>
      <c r="P52" s="61">
        <f t="shared" si="9"/>
        <v>0</v>
      </c>
      <c r="Q52" s="61">
        <f>SUM(Q53:Q63)</f>
        <v>0</v>
      </c>
      <c r="R52" s="61">
        <f t="shared" ref="R52:S52" si="13">SUM(R53:R63)</f>
        <v>0</v>
      </c>
      <c r="S52" s="61">
        <f t="shared" si="13"/>
        <v>0</v>
      </c>
    </row>
    <row r="53" spans="1:19" ht="14.25">
      <c r="A53" s="62"/>
      <c r="B53" s="59" t="s">
        <v>129</v>
      </c>
      <c r="C53" s="63" t="s">
        <v>197</v>
      </c>
      <c r="D53" s="61">
        <f t="shared" si="6"/>
        <v>10</v>
      </c>
      <c r="E53" s="61">
        <f t="shared" si="7"/>
        <v>10</v>
      </c>
      <c r="F53" s="61">
        <f t="shared" si="8"/>
        <v>10</v>
      </c>
      <c r="G53" s="48"/>
      <c r="H53" s="48"/>
      <c r="I53" s="48"/>
      <c r="J53" s="48"/>
      <c r="K53" s="48"/>
      <c r="L53" s="48"/>
      <c r="M53" s="48">
        <v>10</v>
      </c>
      <c r="N53" s="48"/>
      <c r="O53" s="48"/>
      <c r="P53" s="61">
        <f t="shared" si="9"/>
        <v>0</v>
      </c>
      <c r="Q53" s="48"/>
      <c r="R53" s="48"/>
      <c r="S53" s="48"/>
    </row>
    <row r="54" spans="1:19" ht="14.25">
      <c r="A54" s="62"/>
      <c r="B54" s="59" t="s">
        <v>131</v>
      </c>
      <c r="C54" s="63" t="s">
        <v>198</v>
      </c>
      <c r="D54" s="61">
        <f t="shared" si="6"/>
        <v>12.56</v>
      </c>
      <c r="E54" s="61">
        <f t="shared" si="7"/>
        <v>12.56</v>
      </c>
      <c r="F54" s="61">
        <f t="shared" si="8"/>
        <v>12.56</v>
      </c>
      <c r="G54" s="48"/>
      <c r="H54" s="48"/>
      <c r="I54" s="48"/>
      <c r="J54" s="48"/>
      <c r="K54" s="48"/>
      <c r="L54" s="48"/>
      <c r="M54" s="48">
        <v>12.56</v>
      </c>
      <c r="N54" s="48"/>
      <c r="O54" s="48"/>
      <c r="P54" s="61">
        <f t="shared" si="9"/>
        <v>0</v>
      </c>
      <c r="Q54" s="48"/>
      <c r="R54" s="48"/>
      <c r="S54" s="48"/>
    </row>
    <row r="55" spans="1:19" ht="14.25">
      <c r="A55" s="62"/>
      <c r="B55" s="59" t="s">
        <v>133</v>
      </c>
      <c r="C55" s="63" t="s">
        <v>199</v>
      </c>
      <c r="D55" s="61">
        <f t="shared" si="6"/>
        <v>0</v>
      </c>
      <c r="E55" s="61">
        <f t="shared" si="7"/>
        <v>0</v>
      </c>
      <c r="F55" s="61">
        <f t="shared" si="8"/>
        <v>0</v>
      </c>
      <c r="G55" s="48"/>
      <c r="H55" s="48"/>
      <c r="I55" s="48"/>
      <c r="J55" s="48"/>
      <c r="K55" s="48"/>
      <c r="L55" s="48"/>
      <c r="M55" s="48"/>
      <c r="N55" s="48"/>
      <c r="O55" s="48"/>
      <c r="P55" s="61">
        <f t="shared" si="9"/>
        <v>0</v>
      </c>
      <c r="Q55" s="48"/>
      <c r="R55" s="48"/>
      <c r="S55" s="48"/>
    </row>
    <row r="56" spans="1:19" ht="14.25">
      <c r="A56" s="62"/>
      <c r="B56" s="59" t="s">
        <v>158</v>
      </c>
      <c r="C56" s="63" t="s">
        <v>200</v>
      </c>
      <c r="D56" s="61">
        <f t="shared" si="6"/>
        <v>9</v>
      </c>
      <c r="E56" s="61">
        <f t="shared" si="7"/>
        <v>9</v>
      </c>
      <c r="F56" s="61">
        <f t="shared" si="8"/>
        <v>9</v>
      </c>
      <c r="G56" s="48">
        <v>9</v>
      </c>
      <c r="H56" s="48"/>
      <c r="I56" s="48"/>
      <c r="J56" s="48"/>
      <c r="K56" s="48"/>
      <c r="L56" s="48"/>
      <c r="M56" s="48"/>
      <c r="N56" s="48"/>
      <c r="O56" s="48"/>
      <c r="P56" s="61">
        <f t="shared" si="9"/>
        <v>0</v>
      </c>
      <c r="Q56" s="48"/>
      <c r="R56" s="48"/>
      <c r="S56" s="48"/>
    </row>
    <row r="57" spans="1:19" ht="14.25">
      <c r="A57" s="62"/>
      <c r="B57" s="59" t="s">
        <v>160</v>
      </c>
      <c r="C57" s="63" t="s">
        <v>201</v>
      </c>
      <c r="D57" s="61">
        <f t="shared" si="6"/>
        <v>16.52</v>
      </c>
      <c r="E57" s="61">
        <f t="shared" si="7"/>
        <v>16.52</v>
      </c>
      <c r="F57" s="61">
        <f t="shared" si="8"/>
        <v>16.52</v>
      </c>
      <c r="G57" s="48"/>
      <c r="H57" s="48"/>
      <c r="I57" s="48"/>
      <c r="J57" s="48"/>
      <c r="K57" s="48"/>
      <c r="L57" s="48"/>
      <c r="M57" s="48">
        <v>16.52</v>
      </c>
      <c r="N57" s="48"/>
      <c r="O57" s="48"/>
      <c r="P57" s="61">
        <f t="shared" si="9"/>
        <v>0</v>
      </c>
      <c r="Q57" s="48"/>
      <c r="R57" s="48"/>
      <c r="S57" s="48"/>
    </row>
    <row r="58" spans="1:19" ht="14.25">
      <c r="A58" s="62"/>
      <c r="B58" s="59" t="s">
        <v>135</v>
      </c>
      <c r="C58" s="63" t="s">
        <v>202</v>
      </c>
      <c r="D58" s="61">
        <f t="shared" si="6"/>
        <v>0</v>
      </c>
      <c r="E58" s="61">
        <f t="shared" si="7"/>
        <v>0</v>
      </c>
      <c r="F58" s="61">
        <f t="shared" si="8"/>
        <v>0</v>
      </c>
      <c r="G58" s="48"/>
      <c r="H58" s="48"/>
      <c r="I58" s="48"/>
      <c r="J58" s="48"/>
      <c r="K58" s="48"/>
      <c r="L58" s="48"/>
      <c r="M58" s="48"/>
      <c r="N58" s="48"/>
      <c r="O58" s="48"/>
      <c r="P58" s="61">
        <f t="shared" si="9"/>
        <v>0</v>
      </c>
      <c r="Q58" s="48"/>
      <c r="R58" s="48"/>
      <c r="S58" s="48"/>
    </row>
    <row r="59" spans="1:19" ht="14.25">
      <c r="A59" s="62"/>
      <c r="B59" s="59" t="s">
        <v>137</v>
      </c>
      <c r="C59" s="63" t="s">
        <v>203</v>
      </c>
      <c r="D59" s="61">
        <f t="shared" si="6"/>
        <v>0</v>
      </c>
      <c r="E59" s="61">
        <f t="shared" si="7"/>
        <v>0</v>
      </c>
      <c r="F59" s="61">
        <f t="shared" si="8"/>
        <v>0</v>
      </c>
      <c r="G59" s="48"/>
      <c r="H59" s="48"/>
      <c r="I59" s="48"/>
      <c r="J59" s="48"/>
      <c r="K59" s="48"/>
      <c r="L59" s="48"/>
      <c r="M59" s="48"/>
      <c r="N59" s="48"/>
      <c r="O59" s="48"/>
      <c r="P59" s="61">
        <f t="shared" si="9"/>
        <v>0</v>
      </c>
      <c r="Q59" s="48"/>
      <c r="R59" s="48"/>
      <c r="S59" s="48"/>
    </row>
    <row r="60" spans="1:19" ht="14.25">
      <c r="A60" s="62"/>
      <c r="B60" s="59" t="s">
        <v>139</v>
      </c>
      <c r="C60" s="63" t="s">
        <v>204</v>
      </c>
      <c r="D60" s="61">
        <f t="shared" si="6"/>
        <v>0</v>
      </c>
      <c r="E60" s="61">
        <f t="shared" si="7"/>
        <v>0</v>
      </c>
      <c r="F60" s="61">
        <f t="shared" si="8"/>
        <v>0</v>
      </c>
      <c r="G60" s="48"/>
      <c r="H60" s="48"/>
      <c r="I60" s="48"/>
      <c r="J60" s="48"/>
      <c r="K60" s="48"/>
      <c r="L60" s="48"/>
      <c r="M60" s="48"/>
      <c r="N60" s="48"/>
      <c r="O60" s="48"/>
      <c r="P60" s="61">
        <f t="shared" si="9"/>
        <v>0</v>
      </c>
      <c r="Q60" s="48"/>
      <c r="R60" s="48"/>
      <c r="S60" s="48"/>
    </row>
    <row r="61" spans="1:19" ht="14.25">
      <c r="A61" s="62"/>
      <c r="B61" s="59" t="s">
        <v>141</v>
      </c>
      <c r="C61" s="63" t="s">
        <v>205</v>
      </c>
      <c r="D61" s="61">
        <f t="shared" si="6"/>
        <v>0</v>
      </c>
      <c r="E61" s="61">
        <f t="shared" si="7"/>
        <v>0</v>
      </c>
      <c r="F61" s="61">
        <f t="shared" si="8"/>
        <v>0</v>
      </c>
      <c r="G61" s="48"/>
      <c r="H61" s="48"/>
      <c r="I61" s="48"/>
      <c r="J61" s="48"/>
      <c r="K61" s="48"/>
      <c r="L61" s="48"/>
      <c r="M61" s="48"/>
      <c r="N61" s="48"/>
      <c r="O61" s="48"/>
      <c r="P61" s="61">
        <f t="shared" si="9"/>
        <v>0</v>
      </c>
      <c r="Q61" s="48"/>
      <c r="R61" s="48"/>
      <c r="S61" s="48"/>
    </row>
    <row r="62" spans="1:19" ht="14.25">
      <c r="A62" s="62"/>
      <c r="B62" s="59" t="s">
        <v>143</v>
      </c>
      <c r="C62" s="63" t="s">
        <v>206</v>
      </c>
      <c r="D62" s="61">
        <f t="shared" si="6"/>
        <v>0</v>
      </c>
      <c r="E62" s="61">
        <f t="shared" si="7"/>
        <v>0</v>
      </c>
      <c r="F62" s="61">
        <f t="shared" si="8"/>
        <v>0</v>
      </c>
      <c r="G62" s="48"/>
      <c r="H62" s="48"/>
      <c r="I62" s="48"/>
      <c r="J62" s="48"/>
      <c r="K62" s="48"/>
      <c r="L62" s="48"/>
      <c r="M62" s="48"/>
      <c r="N62" s="48"/>
      <c r="O62" s="48"/>
      <c r="P62" s="61">
        <f t="shared" si="9"/>
        <v>0</v>
      </c>
      <c r="Q62" s="48"/>
      <c r="R62" s="48"/>
      <c r="S62" s="48"/>
    </row>
    <row r="63" spans="1:19" ht="14.25">
      <c r="A63" s="62"/>
      <c r="B63" s="59" t="s">
        <v>153</v>
      </c>
      <c r="C63" s="63" t="s">
        <v>207</v>
      </c>
      <c r="D63" s="61">
        <f t="shared" si="6"/>
        <v>10.56</v>
      </c>
      <c r="E63" s="61">
        <f t="shared" si="7"/>
        <v>10.56</v>
      </c>
      <c r="F63" s="61">
        <f t="shared" si="8"/>
        <v>10.56</v>
      </c>
      <c r="G63" s="48">
        <v>10.56</v>
      </c>
      <c r="H63" s="48"/>
      <c r="I63" s="48"/>
      <c r="J63" s="48"/>
      <c r="K63" s="48"/>
      <c r="L63" s="48"/>
      <c r="M63" s="48"/>
      <c r="N63" s="48"/>
      <c r="O63" s="48"/>
      <c r="P63" s="61">
        <f t="shared" si="9"/>
        <v>0</v>
      </c>
      <c r="Q63" s="48"/>
      <c r="R63" s="48"/>
      <c r="S63" s="48"/>
    </row>
  </sheetData>
  <mergeCells count="15">
    <mergeCell ref="A2:S2"/>
    <mergeCell ref="R3:S3"/>
    <mergeCell ref="D4:S4"/>
    <mergeCell ref="E5:O5"/>
    <mergeCell ref="F6:M6"/>
    <mergeCell ref="E6:E7"/>
    <mergeCell ref="N6:N7"/>
    <mergeCell ref="O6:O7"/>
    <mergeCell ref="P5:S6"/>
    <mergeCell ref="A9:C9"/>
    <mergeCell ref="A6:A7"/>
    <mergeCell ref="B6:B7"/>
    <mergeCell ref="C4:C7"/>
    <mergeCell ref="D5:D7"/>
    <mergeCell ref="A4:B5"/>
  </mergeCells>
  <phoneticPr fontId="23" type="noConversion"/>
  <printOptions horizontalCentered="1"/>
  <pageMargins left="0.59027777777777801" right="0.59027777777777801" top="0.74791666666666701" bottom="0.74791666666666701" header="0.31388888888888899" footer="0.31388888888888899"/>
  <pageSetup paperSize="9" scale="63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5"/>
  <sheetViews>
    <sheetView tabSelected="1" workbookViewId="0">
      <selection sqref="A1:G1"/>
    </sheetView>
  </sheetViews>
  <sheetFormatPr defaultColWidth="9" defaultRowHeight="13.5"/>
  <cols>
    <col min="1" max="3" width="6.375" style="39" customWidth="1"/>
    <col min="4" max="4" width="23.25" style="39" customWidth="1"/>
    <col min="5" max="7" width="14.75" style="39" customWidth="1"/>
    <col min="8" max="16384" width="9" style="39"/>
  </cols>
  <sheetData>
    <row r="1" spans="1:7" ht="38.1" customHeight="1">
      <c r="A1" s="109" t="s">
        <v>452</v>
      </c>
      <c r="B1" s="109"/>
      <c r="C1" s="109"/>
      <c r="D1" s="109"/>
      <c r="E1" s="109"/>
      <c r="F1" s="109"/>
      <c r="G1" s="109"/>
    </row>
    <row r="2" spans="1:7">
      <c r="A2" s="22" t="s">
        <v>450</v>
      </c>
      <c r="B2" s="40"/>
      <c r="C2" s="40"/>
      <c r="D2" s="40"/>
      <c r="E2" s="20"/>
      <c r="F2" s="20"/>
      <c r="G2" s="24" t="s">
        <v>1</v>
      </c>
    </row>
    <row r="3" spans="1:7">
      <c r="A3" s="167" t="s">
        <v>208</v>
      </c>
      <c r="B3" s="167"/>
      <c r="C3" s="167"/>
      <c r="D3" s="167"/>
      <c r="E3" s="152" t="s">
        <v>209</v>
      </c>
      <c r="F3" s="153"/>
      <c r="G3" s="154"/>
    </row>
    <row r="4" spans="1:7">
      <c r="A4" s="41" t="s">
        <v>70</v>
      </c>
      <c r="B4" s="41" t="s">
        <v>71</v>
      </c>
      <c r="C4" s="41" t="s">
        <v>72</v>
      </c>
      <c r="D4" s="41" t="s">
        <v>210</v>
      </c>
      <c r="E4" s="28" t="s">
        <v>64</v>
      </c>
      <c r="F4" s="28" t="s">
        <v>58</v>
      </c>
      <c r="G4" s="28" t="s">
        <v>59</v>
      </c>
    </row>
    <row r="5" spans="1:7">
      <c r="A5" s="41" t="s">
        <v>80</v>
      </c>
      <c r="B5" s="41" t="s">
        <v>81</v>
      </c>
      <c r="C5" s="41" t="s">
        <v>82</v>
      </c>
      <c r="D5" s="41" t="s">
        <v>83</v>
      </c>
      <c r="E5" s="41" t="s">
        <v>84</v>
      </c>
      <c r="F5" s="41" t="s">
        <v>85</v>
      </c>
      <c r="G5" s="41" t="s">
        <v>86</v>
      </c>
    </row>
    <row r="6" spans="1:7">
      <c r="A6" s="51"/>
      <c r="B6" s="51"/>
      <c r="C6" s="51"/>
      <c r="D6" s="52" t="s">
        <v>211</v>
      </c>
      <c r="E6" s="45">
        <f>SUM(F6:G6)</f>
        <v>0</v>
      </c>
      <c r="F6" s="45">
        <f>SUM(F7:F45)</f>
        <v>0</v>
      </c>
      <c r="G6" s="45">
        <f>SUM(G7:G45)</f>
        <v>0</v>
      </c>
    </row>
    <row r="7" spans="1:7">
      <c r="A7" s="51"/>
      <c r="B7" s="51"/>
      <c r="C7" s="51"/>
      <c r="D7" s="51"/>
      <c r="E7" s="45">
        <f t="shared" ref="E7:E45" si="0">SUM(F7:G7)</f>
        <v>0</v>
      </c>
      <c r="F7" s="47"/>
      <c r="G7" s="47"/>
    </row>
    <row r="8" spans="1:7" ht="12" customHeight="1">
      <c r="A8" s="51"/>
      <c r="B8" s="51"/>
      <c r="C8" s="51"/>
      <c r="D8" s="51"/>
      <c r="E8" s="45">
        <f t="shared" si="0"/>
        <v>0</v>
      </c>
      <c r="F8" s="47"/>
      <c r="G8" s="47"/>
    </row>
    <row r="9" spans="1:7">
      <c r="A9" s="51"/>
      <c r="B9" s="51"/>
      <c r="C9" s="51"/>
      <c r="D9" s="51"/>
      <c r="E9" s="45">
        <f t="shared" si="0"/>
        <v>0</v>
      </c>
      <c r="F9" s="47"/>
      <c r="G9" s="47"/>
    </row>
    <row r="10" spans="1:7">
      <c r="A10" s="51"/>
      <c r="B10" s="51"/>
      <c r="C10" s="51"/>
      <c r="D10" s="51"/>
      <c r="E10" s="45">
        <f t="shared" si="0"/>
        <v>0</v>
      </c>
      <c r="F10" s="47"/>
      <c r="G10" s="47"/>
    </row>
    <row r="11" spans="1:7">
      <c r="A11" s="51"/>
      <c r="B11" s="51"/>
      <c r="C11" s="51"/>
      <c r="D11" s="51"/>
      <c r="E11" s="45">
        <f t="shared" si="0"/>
        <v>0</v>
      </c>
      <c r="F11" s="47"/>
      <c r="G11" s="47"/>
    </row>
    <row r="12" spans="1:7">
      <c r="A12" s="51"/>
      <c r="B12" s="51"/>
      <c r="C12" s="51"/>
      <c r="D12" s="51"/>
      <c r="E12" s="45">
        <f t="shared" si="0"/>
        <v>0</v>
      </c>
      <c r="F12" s="47"/>
      <c r="G12" s="47"/>
    </row>
    <row r="13" spans="1:7">
      <c r="A13" s="51"/>
      <c r="B13" s="51"/>
      <c r="C13" s="51"/>
      <c r="D13" s="51"/>
      <c r="E13" s="45">
        <f t="shared" si="0"/>
        <v>0</v>
      </c>
      <c r="F13" s="47"/>
      <c r="G13" s="47"/>
    </row>
    <row r="14" spans="1:7">
      <c r="A14" s="51"/>
      <c r="B14" s="51"/>
      <c r="C14" s="51"/>
      <c r="D14" s="51"/>
      <c r="E14" s="45">
        <f t="shared" si="0"/>
        <v>0</v>
      </c>
      <c r="F14" s="47"/>
      <c r="G14" s="47"/>
    </row>
    <row r="15" spans="1:7">
      <c r="A15" s="51"/>
      <c r="B15" s="51"/>
      <c r="C15" s="51"/>
      <c r="D15" s="51"/>
      <c r="E15" s="45">
        <f t="shared" si="0"/>
        <v>0</v>
      </c>
      <c r="F15" s="47"/>
      <c r="G15" s="47"/>
    </row>
    <row r="16" spans="1:7">
      <c r="A16" s="51"/>
      <c r="B16" s="51"/>
      <c r="C16" s="51"/>
      <c r="D16" s="51"/>
      <c r="E16" s="45">
        <f t="shared" si="0"/>
        <v>0</v>
      </c>
      <c r="F16" s="47"/>
      <c r="G16" s="47"/>
    </row>
    <row r="17" spans="1:7">
      <c r="A17" s="51"/>
      <c r="B17" s="51"/>
      <c r="C17" s="51"/>
      <c r="D17" s="51"/>
      <c r="E17" s="45">
        <f t="shared" si="0"/>
        <v>0</v>
      </c>
      <c r="F17" s="47"/>
      <c r="G17" s="47"/>
    </row>
    <row r="18" spans="1:7">
      <c r="A18" s="51"/>
      <c r="B18" s="51"/>
      <c r="C18" s="51"/>
      <c r="D18" s="51"/>
      <c r="E18" s="45">
        <f t="shared" si="0"/>
        <v>0</v>
      </c>
      <c r="F18" s="47"/>
      <c r="G18" s="47"/>
    </row>
    <row r="19" spans="1:7">
      <c r="A19" s="51"/>
      <c r="B19" s="51"/>
      <c r="C19" s="51"/>
      <c r="D19" s="51"/>
      <c r="E19" s="45">
        <f t="shared" si="0"/>
        <v>0</v>
      </c>
      <c r="F19" s="47"/>
      <c r="G19" s="47"/>
    </row>
    <row r="20" spans="1:7">
      <c r="A20" s="51"/>
      <c r="B20" s="51"/>
      <c r="C20" s="51"/>
      <c r="D20" s="51"/>
      <c r="E20" s="45">
        <f t="shared" si="0"/>
        <v>0</v>
      </c>
      <c r="F20" s="47"/>
      <c r="G20" s="47"/>
    </row>
    <row r="21" spans="1:7">
      <c r="A21" s="51"/>
      <c r="B21" s="51"/>
      <c r="C21" s="51"/>
      <c r="D21" s="51"/>
      <c r="E21" s="45">
        <f t="shared" si="0"/>
        <v>0</v>
      </c>
      <c r="F21" s="47"/>
      <c r="G21" s="47"/>
    </row>
    <row r="22" spans="1:7">
      <c r="A22" s="51"/>
      <c r="B22" s="51"/>
      <c r="C22" s="51"/>
      <c r="D22" s="51"/>
      <c r="E22" s="45">
        <f t="shared" si="0"/>
        <v>0</v>
      </c>
      <c r="F22" s="47"/>
      <c r="G22" s="47"/>
    </row>
    <row r="23" spans="1:7">
      <c r="A23" s="51"/>
      <c r="B23" s="51"/>
      <c r="C23" s="51"/>
      <c r="D23" s="51"/>
      <c r="E23" s="45">
        <f t="shared" si="0"/>
        <v>0</v>
      </c>
      <c r="F23" s="47"/>
      <c r="G23" s="47"/>
    </row>
    <row r="24" spans="1:7">
      <c r="A24" s="51"/>
      <c r="B24" s="51"/>
      <c r="C24" s="51"/>
      <c r="D24" s="51"/>
      <c r="E24" s="45">
        <f t="shared" si="0"/>
        <v>0</v>
      </c>
      <c r="F24" s="47"/>
      <c r="G24" s="47"/>
    </row>
    <row r="25" spans="1:7">
      <c r="A25" s="51"/>
      <c r="B25" s="51"/>
      <c r="C25" s="51"/>
      <c r="D25" s="51"/>
      <c r="E25" s="45">
        <f t="shared" si="0"/>
        <v>0</v>
      </c>
      <c r="F25" s="47"/>
      <c r="G25" s="47"/>
    </row>
    <row r="26" spans="1:7">
      <c r="A26" s="51"/>
      <c r="B26" s="51"/>
      <c r="C26" s="51"/>
      <c r="D26" s="51"/>
      <c r="E26" s="45">
        <f t="shared" si="0"/>
        <v>0</v>
      </c>
      <c r="F26" s="47"/>
      <c r="G26" s="47"/>
    </row>
    <row r="27" spans="1:7">
      <c r="A27" s="51"/>
      <c r="B27" s="51"/>
      <c r="C27" s="51"/>
      <c r="D27" s="51"/>
      <c r="E27" s="45">
        <f t="shared" si="0"/>
        <v>0</v>
      </c>
      <c r="F27" s="47"/>
      <c r="G27" s="47"/>
    </row>
    <row r="28" spans="1:7">
      <c r="A28" s="51"/>
      <c r="B28" s="51"/>
      <c r="C28" s="51"/>
      <c r="D28" s="51"/>
      <c r="E28" s="45">
        <f t="shared" si="0"/>
        <v>0</v>
      </c>
      <c r="F28" s="47"/>
      <c r="G28" s="47"/>
    </row>
    <row r="29" spans="1:7">
      <c r="A29" s="51"/>
      <c r="B29" s="51"/>
      <c r="C29" s="51"/>
      <c r="D29" s="51"/>
      <c r="E29" s="45">
        <f t="shared" si="0"/>
        <v>0</v>
      </c>
      <c r="F29" s="47"/>
      <c r="G29" s="47"/>
    </row>
    <row r="30" spans="1:7">
      <c r="A30" s="51"/>
      <c r="B30" s="51"/>
      <c r="C30" s="51"/>
      <c r="D30" s="51"/>
      <c r="E30" s="45">
        <f t="shared" si="0"/>
        <v>0</v>
      </c>
      <c r="F30" s="47"/>
      <c r="G30" s="47"/>
    </row>
    <row r="31" spans="1:7">
      <c r="A31" s="51"/>
      <c r="B31" s="51"/>
      <c r="C31" s="51"/>
      <c r="D31" s="51"/>
      <c r="E31" s="45">
        <f t="shared" si="0"/>
        <v>0</v>
      </c>
      <c r="F31" s="47"/>
      <c r="G31" s="47"/>
    </row>
    <row r="32" spans="1:7">
      <c r="A32" s="51"/>
      <c r="B32" s="51"/>
      <c r="C32" s="51"/>
      <c r="D32" s="51"/>
      <c r="E32" s="45">
        <f t="shared" si="0"/>
        <v>0</v>
      </c>
      <c r="F32" s="47"/>
      <c r="G32" s="47"/>
    </row>
    <row r="33" spans="1:7">
      <c r="A33" s="51"/>
      <c r="B33" s="51"/>
      <c r="C33" s="51"/>
      <c r="D33" s="51"/>
      <c r="E33" s="45">
        <f t="shared" si="0"/>
        <v>0</v>
      </c>
      <c r="F33" s="47"/>
      <c r="G33" s="47"/>
    </row>
    <row r="34" spans="1:7">
      <c r="A34" s="51"/>
      <c r="B34" s="51"/>
      <c r="C34" s="51"/>
      <c r="D34" s="51"/>
      <c r="E34" s="45">
        <f t="shared" si="0"/>
        <v>0</v>
      </c>
      <c r="F34" s="47"/>
      <c r="G34" s="47"/>
    </row>
    <row r="35" spans="1:7">
      <c r="A35" s="51"/>
      <c r="B35" s="51"/>
      <c r="C35" s="51"/>
      <c r="D35" s="51"/>
      <c r="E35" s="45">
        <f t="shared" si="0"/>
        <v>0</v>
      </c>
      <c r="F35" s="47"/>
      <c r="G35" s="47"/>
    </row>
    <row r="36" spans="1:7">
      <c r="A36" s="51"/>
      <c r="B36" s="51"/>
      <c r="C36" s="51"/>
      <c r="D36" s="51"/>
      <c r="E36" s="45">
        <f t="shared" si="0"/>
        <v>0</v>
      </c>
      <c r="F36" s="47"/>
      <c r="G36" s="47"/>
    </row>
    <row r="37" spans="1:7">
      <c r="A37" s="51"/>
      <c r="B37" s="51"/>
      <c r="C37" s="51"/>
      <c r="D37" s="51"/>
      <c r="E37" s="45">
        <f t="shared" si="0"/>
        <v>0</v>
      </c>
      <c r="F37" s="47"/>
      <c r="G37" s="47"/>
    </row>
    <row r="38" spans="1:7">
      <c r="A38" s="51"/>
      <c r="B38" s="51"/>
      <c r="C38" s="51"/>
      <c r="D38" s="51"/>
      <c r="E38" s="45">
        <f t="shared" si="0"/>
        <v>0</v>
      </c>
      <c r="F38" s="47"/>
      <c r="G38" s="47"/>
    </row>
    <row r="39" spans="1:7">
      <c r="A39" s="51"/>
      <c r="B39" s="51"/>
      <c r="C39" s="51"/>
      <c r="D39" s="51"/>
      <c r="E39" s="45">
        <f t="shared" si="0"/>
        <v>0</v>
      </c>
      <c r="F39" s="47"/>
      <c r="G39" s="47"/>
    </row>
    <row r="40" spans="1:7">
      <c r="A40" s="51"/>
      <c r="B40" s="51"/>
      <c r="C40" s="51"/>
      <c r="D40" s="51"/>
      <c r="E40" s="45">
        <f t="shared" si="0"/>
        <v>0</v>
      </c>
      <c r="F40" s="47"/>
      <c r="G40" s="47"/>
    </row>
    <row r="41" spans="1:7">
      <c r="A41" s="51"/>
      <c r="B41" s="51"/>
      <c r="C41" s="51"/>
      <c r="D41" s="51"/>
      <c r="E41" s="45">
        <f t="shared" si="0"/>
        <v>0</v>
      </c>
      <c r="F41" s="47"/>
      <c r="G41" s="47"/>
    </row>
    <row r="42" spans="1:7">
      <c r="A42" s="51"/>
      <c r="B42" s="51"/>
      <c r="C42" s="51"/>
      <c r="D42" s="51"/>
      <c r="E42" s="45">
        <f t="shared" si="0"/>
        <v>0</v>
      </c>
      <c r="F42" s="47"/>
      <c r="G42" s="47"/>
    </row>
    <row r="43" spans="1:7">
      <c r="A43" s="51"/>
      <c r="B43" s="51"/>
      <c r="C43" s="51"/>
      <c r="D43" s="51"/>
      <c r="E43" s="45">
        <f t="shared" si="0"/>
        <v>0</v>
      </c>
      <c r="F43" s="47"/>
      <c r="G43" s="47"/>
    </row>
    <row r="44" spans="1:7">
      <c r="A44" s="51"/>
      <c r="B44" s="51"/>
      <c r="C44" s="51"/>
      <c r="D44" s="51"/>
      <c r="E44" s="45">
        <f t="shared" si="0"/>
        <v>0</v>
      </c>
      <c r="F44" s="47"/>
      <c r="G44" s="47"/>
    </row>
    <row r="45" spans="1:7">
      <c r="A45" s="51"/>
      <c r="B45" s="51"/>
      <c r="C45" s="51"/>
      <c r="D45" s="51"/>
      <c r="E45" s="45">
        <f t="shared" si="0"/>
        <v>0</v>
      </c>
      <c r="F45" s="47"/>
      <c r="G45" s="47"/>
    </row>
  </sheetData>
  <mergeCells count="3">
    <mergeCell ref="A1:G1"/>
    <mergeCell ref="A3:D3"/>
    <mergeCell ref="E3:G3"/>
  </mergeCells>
  <phoneticPr fontId="23" type="noConversion"/>
  <pageMargins left="0.55416666666666703" right="0.55416666666666703" top="1" bottom="1" header="0.51180555555555596" footer="0.51180555555555596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4"/>
  <sheetViews>
    <sheetView workbookViewId="0">
      <selection activeCell="A3" sqref="A3"/>
    </sheetView>
  </sheetViews>
  <sheetFormatPr defaultColWidth="9" defaultRowHeight="13.5"/>
  <cols>
    <col min="1" max="1" width="10.75" style="39" customWidth="1"/>
    <col min="2" max="2" width="23.375" style="39" customWidth="1"/>
    <col min="3" max="3" width="22" style="39" customWidth="1"/>
    <col min="4" max="5" width="20.625" style="39" customWidth="1"/>
    <col min="6" max="11" width="9" style="39"/>
    <col min="12" max="12" width="26.875" style="39" customWidth="1"/>
    <col min="13" max="16384" width="9" style="39"/>
  </cols>
  <sheetData>
    <row r="1" spans="1:18" ht="20.100000000000001" customHeight="1">
      <c r="A1" s="112"/>
      <c r="B1" s="112"/>
      <c r="C1" s="112"/>
      <c r="D1" s="112"/>
      <c r="E1" s="112"/>
    </row>
    <row r="2" spans="1:18" ht="39.950000000000003" customHeight="1">
      <c r="A2" s="109" t="s">
        <v>212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</row>
    <row r="3" spans="1:18" ht="39.950000000000003" customHeight="1">
      <c r="A3" s="22" t="s">
        <v>450</v>
      </c>
      <c r="B3" s="40"/>
      <c r="C3" s="40"/>
      <c r="D3" s="20"/>
      <c r="E3" s="20"/>
      <c r="F3" s="20"/>
      <c r="G3" s="20"/>
      <c r="H3" s="20"/>
      <c r="I3" s="20"/>
      <c r="J3" s="40"/>
      <c r="K3" s="40"/>
      <c r="L3" s="40"/>
      <c r="M3" s="20"/>
      <c r="N3" s="20"/>
      <c r="O3" s="20"/>
      <c r="P3" s="20"/>
      <c r="Q3" s="20"/>
      <c r="R3" s="24" t="s">
        <v>1</v>
      </c>
    </row>
    <row r="4" spans="1:18" ht="20.100000000000001" customHeight="1">
      <c r="A4" s="152" t="s">
        <v>3</v>
      </c>
      <c r="B4" s="153"/>
      <c r="C4" s="153"/>
      <c r="D4" s="153"/>
      <c r="E4" s="153"/>
      <c r="F4" s="153"/>
      <c r="G4" s="153"/>
      <c r="H4" s="153"/>
      <c r="I4" s="154"/>
      <c r="J4" s="113" t="s">
        <v>3</v>
      </c>
      <c r="K4" s="113"/>
      <c r="L4" s="113"/>
      <c r="M4" s="113"/>
      <c r="N4" s="113"/>
      <c r="O4" s="113"/>
      <c r="P4" s="113"/>
      <c r="Q4" s="113"/>
      <c r="R4" s="113"/>
    </row>
    <row r="5" spans="1:18" ht="30" customHeight="1">
      <c r="A5" s="167" t="s">
        <v>213</v>
      </c>
      <c r="B5" s="167"/>
      <c r="C5" s="167"/>
      <c r="D5" s="152" t="s">
        <v>115</v>
      </c>
      <c r="E5" s="153"/>
      <c r="F5" s="154"/>
      <c r="G5" s="152" t="s">
        <v>214</v>
      </c>
      <c r="H5" s="153"/>
      <c r="I5" s="154"/>
      <c r="J5" s="167" t="s">
        <v>215</v>
      </c>
      <c r="K5" s="167"/>
      <c r="L5" s="167"/>
      <c r="M5" s="152" t="s">
        <v>115</v>
      </c>
      <c r="N5" s="153"/>
      <c r="O5" s="154"/>
      <c r="P5" s="152" t="s">
        <v>214</v>
      </c>
      <c r="Q5" s="153"/>
      <c r="R5" s="154"/>
    </row>
    <row r="6" spans="1:18">
      <c r="A6" s="41" t="s">
        <v>70</v>
      </c>
      <c r="B6" s="41" t="s">
        <v>71</v>
      </c>
      <c r="C6" s="41" t="s">
        <v>210</v>
      </c>
      <c r="D6" s="28" t="s">
        <v>68</v>
      </c>
      <c r="E6" s="28" t="s">
        <v>58</v>
      </c>
      <c r="F6" s="28" t="s">
        <v>59</v>
      </c>
      <c r="G6" s="28" t="s">
        <v>68</v>
      </c>
      <c r="H6" s="28" t="s">
        <v>58</v>
      </c>
      <c r="I6" s="28" t="s">
        <v>59</v>
      </c>
      <c r="J6" s="41" t="s">
        <v>70</v>
      </c>
      <c r="K6" s="41" t="s">
        <v>71</v>
      </c>
      <c r="L6" s="41" t="s">
        <v>210</v>
      </c>
      <c r="M6" s="28" t="s">
        <v>68</v>
      </c>
      <c r="N6" s="28" t="s">
        <v>58</v>
      </c>
      <c r="O6" s="28" t="s">
        <v>59</v>
      </c>
      <c r="P6" s="28" t="s">
        <v>68</v>
      </c>
      <c r="Q6" s="28" t="s">
        <v>58</v>
      </c>
      <c r="R6" s="28" t="s">
        <v>59</v>
      </c>
    </row>
    <row r="7" spans="1:18">
      <c r="A7" s="41" t="s">
        <v>80</v>
      </c>
      <c r="B7" s="41" t="s">
        <v>81</v>
      </c>
      <c r="C7" s="41" t="s">
        <v>82</v>
      </c>
      <c r="D7" s="41" t="s">
        <v>83</v>
      </c>
      <c r="E7" s="41" t="s">
        <v>84</v>
      </c>
      <c r="F7" s="41" t="s">
        <v>85</v>
      </c>
      <c r="G7" s="41" t="s">
        <v>86</v>
      </c>
      <c r="H7" s="41" t="s">
        <v>87</v>
      </c>
      <c r="I7" s="41" t="s">
        <v>88</v>
      </c>
      <c r="J7" s="41" t="s">
        <v>89</v>
      </c>
      <c r="K7" s="41" t="s">
        <v>90</v>
      </c>
      <c r="L7" s="41" t="s">
        <v>91</v>
      </c>
      <c r="M7" s="41" t="s">
        <v>92</v>
      </c>
      <c r="N7" s="41" t="s">
        <v>93</v>
      </c>
      <c r="O7" s="41" t="s">
        <v>94</v>
      </c>
      <c r="P7" s="41" t="s">
        <v>95</v>
      </c>
      <c r="Q7" s="41" t="s">
        <v>96</v>
      </c>
      <c r="R7" s="41" t="s">
        <v>97</v>
      </c>
    </row>
    <row r="8" spans="1:18">
      <c r="A8" s="42" t="s">
        <v>216</v>
      </c>
      <c r="B8" s="43" t="s">
        <v>217</v>
      </c>
      <c r="C8" s="44" t="s">
        <v>218</v>
      </c>
      <c r="D8" s="45">
        <f>SUM(E8:F8)</f>
        <v>221.80999999999997</v>
      </c>
      <c r="E8" s="45">
        <f>SUM(E9:E12)</f>
        <v>221.80999999999997</v>
      </c>
      <c r="F8" s="45">
        <f>SUM(F9:F12)</f>
        <v>0</v>
      </c>
      <c r="G8" s="45">
        <f>SUM(H8:I8)</f>
        <v>0</v>
      </c>
      <c r="H8" s="45">
        <f>SUM(H9:H12)</f>
        <v>0</v>
      </c>
      <c r="I8" s="45">
        <f>SUM(I9:I12)</f>
        <v>0</v>
      </c>
      <c r="J8" s="42" t="s">
        <v>219</v>
      </c>
      <c r="K8" s="42" t="s">
        <v>217</v>
      </c>
      <c r="L8" s="44" t="s">
        <v>65</v>
      </c>
      <c r="M8" s="45">
        <f>SUM(N8:O8)</f>
        <v>2006.9199999999998</v>
      </c>
      <c r="N8" s="45">
        <f>SUM(N9:N21)</f>
        <v>2006.9199999999998</v>
      </c>
      <c r="O8" s="45">
        <f>SUM(O9:O21)</f>
        <v>0</v>
      </c>
      <c r="P8" s="45">
        <f>SUM(Q8:R8)</f>
        <v>0</v>
      </c>
      <c r="Q8" s="45">
        <f>SUM(Q9:Q21)</f>
        <v>0</v>
      </c>
      <c r="R8" s="45">
        <f>SUM(R9:R21)</f>
        <v>0</v>
      </c>
    </row>
    <row r="9" spans="1:18">
      <c r="A9" s="43"/>
      <c r="B9" s="43" t="s">
        <v>129</v>
      </c>
      <c r="C9" s="46" t="s">
        <v>220</v>
      </c>
      <c r="D9" s="45">
        <f t="shared" ref="D9:D12" si="0">SUM(E9:F9)</f>
        <v>167.95</v>
      </c>
      <c r="E9" s="47">
        <v>167.95</v>
      </c>
      <c r="F9" s="47"/>
      <c r="G9" s="45">
        <f t="shared" ref="G9:G72" si="1">SUM(H9:I9)</f>
        <v>0</v>
      </c>
      <c r="H9" s="47"/>
      <c r="I9" s="47"/>
      <c r="J9" s="43"/>
      <c r="K9" s="43" t="s">
        <v>129</v>
      </c>
      <c r="L9" s="46" t="s">
        <v>221</v>
      </c>
      <c r="M9" s="45">
        <f t="shared" ref="M9:M72" si="2">SUM(N9:O9)</f>
        <v>666.96</v>
      </c>
      <c r="N9" s="47">
        <v>666.96</v>
      </c>
      <c r="O9" s="47"/>
      <c r="P9" s="45">
        <f t="shared" ref="P9:P72" si="3">SUM(Q9:R9)</f>
        <v>0</v>
      </c>
      <c r="Q9" s="47"/>
      <c r="R9" s="47"/>
    </row>
    <row r="10" spans="1:18">
      <c r="A10" s="43"/>
      <c r="B10" s="43" t="s">
        <v>131</v>
      </c>
      <c r="C10" s="46" t="s">
        <v>222</v>
      </c>
      <c r="D10" s="45">
        <f t="shared" si="0"/>
        <v>34.450000000000003</v>
      </c>
      <c r="E10" s="47">
        <v>34.450000000000003</v>
      </c>
      <c r="F10" s="47"/>
      <c r="G10" s="45">
        <f t="shared" si="1"/>
        <v>0</v>
      </c>
      <c r="H10" s="47"/>
      <c r="I10" s="47"/>
      <c r="J10" s="43"/>
      <c r="K10" s="43" t="s">
        <v>131</v>
      </c>
      <c r="L10" s="46" t="s">
        <v>223</v>
      </c>
      <c r="M10" s="45">
        <f t="shared" si="2"/>
        <v>492.82</v>
      </c>
      <c r="N10" s="47">
        <v>492.82</v>
      </c>
      <c r="O10" s="47"/>
      <c r="P10" s="45">
        <f t="shared" si="3"/>
        <v>0</v>
      </c>
      <c r="Q10" s="47"/>
      <c r="R10" s="47"/>
    </row>
    <row r="11" spans="1:18">
      <c r="A11" s="43"/>
      <c r="B11" s="43" t="s">
        <v>133</v>
      </c>
      <c r="C11" s="46" t="s">
        <v>224</v>
      </c>
      <c r="D11" s="45">
        <f t="shared" si="0"/>
        <v>19.41</v>
      </c>
      <c r="E11" s="47">
        <v>19.41</v>
      </c>
      <c r="F11" s="47"/>
      <c r="G11" s="45">
        <f t="shared" si="1"/>
        <v>0</v>
      </c>
      <c r="H11" s="47"/>
      <c r="I11" s="47"/>
      <c r="J11" s="43"/>
      <c r="K11" s="43" t="s">
        <v>133</v>
      </c>
      <c r="L11" s="46" t="s">
        <v>225</v>
      </c>
      <c r="M11" s="45">
        <f t="shared" si="2"/>
        <v>57.19</v>
      </c>
      <c r="N11" s="47">
        <v>57.19</v>
      </c>
      <c r="O11" s="47"/>
      <c r="P11" s="45">
        <f t="shared" si="3"/>
        <v>0</v>
      </c>
      <c r="Q11" s="47"/>
      <c r="R11" s="47"/>
    </row>
    <row r="12" spans="1:18">
      <c r="A12" s="43"/>
      <c r="B12" s="43" t="s">
        <v>153</v>
      </c>
      <c r="C12" s="46" t="s">
        <v>226</v>
      </c>
      <c r="D12" s="45">
        <f t="shared" si="0"/>
        <v>0</v>
      </c>
      <c r="E12" s="47"/>
      <c r="F12" s="47"/>
      <c r="G12" s="45">
        <f t="shared" si="1"/>
        <v>0</v>
      </c>
      <c r="H12" s="47"/>
      <c r="I12" s="47"/>
      <c r="J12" s="43"/>
      <c r="K12" s="43" t="s">
        <v>135</v>
      </c>
      <c r="L12" s="46" t="s">
        <v>227</v>
      </c>
      <c r="M12" s="45">
        <f t="shared" si="2"/>
        <v>0</v>
      </c>
      <c r="N12" s="47"/>
      <c r="O12" s="47"/>
      <c r="P12" s="45">
        <f t="shared" si="3"/>
        <v>0</v>
      </c>
      <c r="Q12" s="47"/>
      <c r="R12" s="47"/>
    </row>
    <row r="13" spans="1:18">
      <c r="A13" s="42" t="s">
        <v>228</v>
      </c>
      <c r="B13" s="42" t="s">
        <v>217</v>
      </c>
      <c r="C13" s="44" t="s">
        <v>229</v>
      </c>
      <c r="D13" s="45">
        <f>SUM(E13:F13)</f>
        <v>58.870000000000005</v>
      </c>
      <c r="E13" s="45">
        <f>SUM(E14:E23)</f>
        <v>46.32</v>
      </c>
      <c r="F13" s="45">
        <f>SUM(F14:F23)</f>
        <v>12.55</v>
      </c>
      <c r="G13" s="45">
        <f t="shared" si="1"/>
        <v>0</v>
      </c>
      <c r="H13" s="45">
        <f>SUM(H14:H23)</f>
        <v>0</v>
      </c>
      <c r="I13" s="45">
        <f>SUM(I14:I23)</f>
        <v>0</v>
      </c>
      <c r="J13" s="43"/>
      <c r="K13" s="43" t="s">
        <v>137</v>
      </c>
      <c r="L13" s="46" t="s">
        <v>230</v>
      </c>
      <c r="M13" s="45">
        <f t="shared" si="2"/>
        <v>237.8</v>
      </c>
      <c r="N13" s="47">
        <v>237.8</v>
      </c>
      <c r="O13" s="47"/>
      <c r="P13" s="45">
        <f t="shared" si="3"/>
        <v>0</v>
      </c>
      <c r="Q13" s="47"/>
      <c r="R13" s="47"/>
    </row>
    <row r="14" spans="1:18">
      <c r="A14" s="43"/>
      <c r="B14" s="43" t="s">
        <v>129</v>
      </c>
      <c r="C14" s="46" t="s">
        <v>231</v>
      </c>
      <c r="D14" s="45">
        <f t="shared" ref="D14:D77" si="4">SUM(E14:F14)</f>
        <v>10</v>
      </c>
      <c r="E14" s="47">
        <v>10</v>
      </c>
      <c r="F14" s="47"/>
      <c r="G14" s="45">
        <f t="shared" si="1"/>
        <v>0</v>
      </c>
      <c r="H14" s="47"/>
      <c r="I14" s="47"/>
      <c r="J14" s="43"/>
      <c r="K14" s="43" t="s">
        <v>139</v>
      </c>
      <c r="L14" s="46" t="s">
        <v>232</v>
      </c>
      <c r="M14" s="45">
        <f t="shared" si="2"/>
        <v>0</v>
      </c>
      <c r="N14" s="47"/>
      <c r="O14" s="47"/>
      <c r="P14" s="45">
        <f t="shared" si="3"/>
        <v>0</v>
      </c>
      <c r="Q14" s="47"/>
      <c r="R14" s="47"/>
    </row>
    <row r="15" spans="1:18">
      <c r="A15" s="43"/>
      <c r="B15" s="43" t="s">
        <v>131</v>
      </c>
      <c r="C15" s="46" t="s">
        <v>233</v>
      </c>
      <c r="D15" s="45">
        <f t="shared" si="4"/>
        <v>5</v>
      </c>
      <c r="E15" s="47"/>
      <c r="F15" s="47">
        <v>5</v>
      </c>
      <c r="G15" s="45">
        <f t="shared" si="1"/>
        <v>0</v>
      </c>
      <c r="H15" s="47"/>
      <c r="I15" s="47"/>
      <c r="J15" s="43"/>
      <c r="K15" s="43" t="s">
        <v>141</v>
      </c>
      <c r="L15" s="46" t="s">
        <v>234</v>
      </c>
      <c r="M15" s="45">
        <f t="shared" si="2"/>
        <v>0</v>
      </c>
      <c r="N15" s="47"/>
      <c r="O15" s="47"/>
      <c r="P15" s="45">
        <f t="shared" si="3"/>
        <v>0</v>
      </c>
      <c r="Q15" s="47"/>
      <c r="R15" s="47"/>
    </row>
    <row r="16" spans="1:18">
      <c r="A16" s="43"/>
      <c r="B16" s="43" t="s">
        <v>133</v>
      </c>
      <c r="C16" s="46" t="s">
        <v>235</v>
      </c>
      <c r="D16" s="45">
        <f t="shared" si="4"/>
        <v>7.55</v>
      </c>
      <c r="E16" s="47"/>
      <c r="F16" s="47">
        <v>7.55</v>
      </c>
      <c r="G16" s="45">
        <f t="shared" si="1"/>
        <v>0</v>
      </c>
      <c r="H16" s="47"/>
      <c r="I16" s="47"/>
      <c r="J16" s="43"/>
      <c r="K16" s="43" t="s">
        <v>143</v>
      </c>
      <c r="L16" s="46" t="s">
        <v>236</v>
      </c>
      <c r="M16" s="45">
        <f t="shared" si="2"/>
        <v>0</v>
      </c>
      <c r="N16" s="47"/>
      <c r="O16" s="47"/>
      <c r="P16" s="45">
        <f t="shared" si="3"/>
        <v>0</v>
      </c>
      <c r="Q16" s="47"/>
      <c r="R16" s="47"/>
    </row>
    <row r="17" spans="1:18">
      <c r="A17" s="43"/>
      <c r="B17" s="43" t="s">
        <v>158</v>
      </c>
      <c r="C17" s="46" t="s">
        <v>237</v>
      </c>
      <c r="D17" s="45">
        <f t="shared" si="4"/>
        <v>0</v>
      </c>
      <c r="E17" s="47"/>
      <c r="F17" s="47"/>
      <c r="G17" s="45">
        <f t="shared" si="1"/>
        <v>0</v>
      </c>
      <c r="H17" s="47"/>
      <c r="I17" s="47"/>
      <c r="J17" s="43"/>
      <c r="K17" s="43" t="s">
        <v>145</v>
      </c>
      <c r="L17" s="46" t="s">
        <v>238</v>
      </c>
      <c r="M17" s="45">
        <f t="shared" si="2"/>
        <v>0</v>
      </c>
      <c r="N17" s="47"/>
      <c r="O17" s="47"/>
      <c r="P17" s="45">
        <f t="shared" si="3"/>
        <v>0</v>
      </c>
      <c r="Q17" s="47"/>
      <c r="R17" s="47"/>
    </row>
    <row r="18" spans="1:18">
      <c r="A18" s="43"/>
      <c r="B18" s="43" t="s">
        <v>160</v>
      </c>
      <c r="C18" s="46" t="s">
        <v>239</v>
      </c>
      <c r="D18" s="45">
        <f t="shared" si="4"/>
        <v>0</v>
      </c>
      <c r="E18" s="47"/>
      <c r="F18" s="47"/>
      <c r="G18" s="45">
        <f t="shared" si="1"/>
        <v>0</v>
      </c>
      <c r="H18" s="47"/>
      <c r="I18" s="47"/>
      <c r="J18" s="43"/>
      <c r="K18" s="43" t="s">
        <v>147</v>
      </c>
      <c r="L18" s="46" t="s">
        <v>240</v>
      </c>
      <c r="M18" s="45">
        <f t="shared" si="2"/>
        <v>308.57</v>
      </c>
      <c r="N18" s="47">
        <v>308.57</v>
      </c>
      <c r="O18" s="47"/>
      <c r="P18" s="45">
        <f t="shared" si="3"/>
        <v>0</v>
      </c>
      <c r="Q18" s="47"/>
      <c r="R18" s="47"/>
    </row>
    <row r="19" spans="1:18">
      <c r="A19" s="43"/>
      <c r="B19" s="43" t="s">
        <v>135</v>
      </c>
      <c r="C19" s="46" t="s">
        <v>241</v>
      </c>
      <c r="D19" s="45">
        <f t="shared" si="4"/>
        <v>7</v>
      </c>
      <c r="E19" s="47">
        <v>7</v>
      </c>
      <c r="F19" s="47"/>
      <c r="G19" s="45">
        <f t="shared" si="1"/>
        <v>0</v>
      </c>
      <c r="H19" s="47"/>
      <c r="I19" s="47"/>
      <c r="J19" s="43"/>
      <c r="K19" s="43" t="s">
        <v>149</v>
      </c>
      <c r="L19" s="46" t="s">
        <v>224</v>
      </c>
      <c r="M19" s="45">
        <f t="shared" si="2"/>
        <v>167.74</v>
      </c>
      <c r="N19" s="47">
        <v>167.74</v>
      </c>
      <c r="O19" s="47"/>
      <c r="P19" s="45">
        <f t="shared" si="3"/>
        <v>0</v>
      </c>
      <c r="Q19" s="47"/>
      <c r="R19" s="47"/>
    </row>
    <row r="20" spans="1:18">
      <c r="A20" s="43"/>
      <c r="B20" s="43" t="s">
        <v>137</v>
      </c>
      <c r="C20" s="46" t="s">
        <v>242</v>
      </c>
      <c r="D20" s="45">
        <f t="shared" si="4"/>
        <v>0</v>
      </c>
      <c r="E20" s="47"/>
      <c r="F20" s="47"/>
      <c r="G20" s="45">
        <f t="shared" si="1"/>
        <v>0</v>
      </c>
      <c r="H20" s="47"/>
      <c r="I20" s="47"/>
      <c r="J20" s="43"/>
      <c r="K20" s="43" t="s">
        <v>151</v>
      </c>
      <c r="L20" s="46" t="s">
        <v>243</v>
      </c>
      <c r="M20" s="45">
        <f t="shared" si="2"/>
        <v>0</v>
      </c>
      <c r="N20" s="47"/>
      <c r="O20" s="47"/>
      <c r="P20" s="45">
        <f t="shared" si="3"/>
        <v>0</v>
      </c>
      <c r="Q20" s="47"/>
      <c r="R20" s="47"/>
    </row>
    <row r="21" spans="1:18">
      <c r="A21" s="43"/>
      <c r="B21" s="43" t="s">
        <v>139</v>
      </c>
      <c r="C21" s="46" t="s">
        <v>244</v>
      </c>
      <c r="D21" s="45">
        <f t="shared" si="4"/>
        <v>10</v>
      </c>
      <c r="E21" s="47">
        <v>10</v>
      </c>
      <c r="F21" s="47"/>
      <c r="G21" s="45">
        <f t="shared" si="1"/>
        <v>0</v>
      </c>
      <c r="H21" s="47"/>
      <c r="I21" s="47"/>
      <c r="J21" s="43"/>
      <c r="K21" s="43" t="s">
        <v>153</v>
      </c>
      <c r="L21" s="46" t="s">
        <v>226</v>
      </c>
      <c r="M21" s="45">
        <f t="shared" si="2"/>
        <v>75.84</v>
      </c>
      <c r="N21" s="47">
        <v>75.84</v>
      </c>
      <c r="O21" s="47"/>
      <c r="P21" s="45">
        <f t="shared" si="3"/>
        <v>0</v>
      </c>
      <c r="Q21" s="47"/>
      <c r="R21" s="47"/>
    </row>
    <row r="22" spans="1:18">
      <c r="A22" s="43"/>
      <c r="B22" s="43" t="s">
        <v>141</v>
      </c>
      <c r="C22" s="46" t="s">
        <v>245</v>
      </c>
      <c r="D22" s="45">
        <f t="shared" si="4"/>
        <v>0</v>
      </c>
      <c r="E22" s="47"/>
      <c r="F22" s="47"/>
      <c r="G22" s="45">
        <f t="shared" si="1"/>
        <v>0</v>
      </c>
      <c r="H22" s="47"/>
      <c r="I22" s="47"/>
      <c r="J22" s="42" t="s">
        <v>246</v>
      </c>
      <c r="K22" s="42" t="s">
        <v>217</v>
      </c>
      <c r="L22" s="44" t="s">
        <v>66</v>
      </c>
      <c r="M22" s="45">
        <f t="shared" si="2"/>
        <v>559.68999999999994</v>
      </c>
      <c r="N22" s="45">
        <f>SUM(N23:N49)</f>
        <v>522.14</v>
      </c>
      <c r="O22" s="45">
        <f>SUM(O23:O49)</f>
        <v>37.549999999999997</v>
      </c>
      <c r="P22" s="45">
        <f t="shared" si="3"/>
        <v>0</v>
      </c>
      <c r="Q22" s="45">
        <f>SUM(Q23:Q49)</f>
        <v>0</v>
      </c>
      <c r="R22" s="45">
        <f>SUM(R23:R49)</f>
        <v>0</v>
      </c>
    </row>
    <row r="23" spans="1:18">
      <c r="A23" s="43"/>
      <c r="B23" s="43" t="s">
        <v>153</v>
      </c>
      <c r="C23" s="46" t="s">
        <v>247</v>
      </c>
      <c r="D23" s="45">
        <f t="shared" si="4"/>
        <v>19.32</v>
      </c>
      <c r="E23" s="47">
        <v>19.32</v>
      </c>
      <c r="F23" s="47"/>
      <c r="G23" s="45">
        <f t="shared" si="1"/>
        <v>0</v>
      </c>
      <c r="H23" s="47"/>
      <c r="I23" s="47"/>
      <c r="J23" s="43"/>
      <c r="K23" s="43" t="s">
        <v>129</v>
      </c>
      <c r="L23" s="46" t="s">
        <v>248</v>
      </c>
      <c r="M23" s="45">
        <f t="shared" si="2"/>
        <v>30</v>
      </c>
      <c r="N23" s="47">
        <v>25</v>
      </c>
      <c r="O23" s="47">
        <v>5</v>
      </c>
      <c r="P23" s="45">
        <f t="shared" si="3"/>
        <v>0</v>
      </c>
      <c r="Q23" s="47"/>
      <c r="R23" s="47"/>
    </row>
    <row r="24" spans="1:18">
      <c r="A24" s="42" t="s">
        <v>249</v>
      </c>
      <c r="B24" s="42" t="s">
        <v>217</v>
      </c>
      <c r="C24" s="44" t="s">
        <v>250</v>
      </c>
      <c r="D24" s="45">
        <f t="shared" si="4"/>
        <v>30</v>
      </c>
      <c r="E24" s="45">
        <f>SUM(E25:E31)</f>
        <v>0</v>
      </c>
      <c r="F24" s="45">
        <f>SUM(F25:F31)</f>
        <v>30</v>
      </c>
      <c r="G24" s="45">
        <f t="shared" si="1"/>
        <v>0</v>
      </c>
      <c r="H24" s="45">
        <f t="shared" ref="H24:I24" si="5">SUM(H25:H31)</f>
        <v>0</v>
      </c>
      <c r="I24" s="45">
        <f t="shared" si="5"/>
        <v>0</v>
      </c>
      <c r="J24" s="43"/>
      <c r="K24" s="43" t="s">
        <v>131</v>
      </c>
      <c r="L24" s="46" t="s">
        <v>251</v>
      </c>
      <c r="M24" s="45">
        <f t="shared" si="2"/>
        <v>5</v>
      </c>
      <c r="N24" s="47">
        <v>5</v>
      </c>
      <c r="O24" s="47"/>
      <c r="P24" s="45">
        <f t="shared" si="3"/>
        <v>0</v>
      </c>
      <c r="Q24" s="47"/>
      <c r="R24" s="47"/>
    </row>
    <row r="25" spans="1:18">
      <c r="A25" s="43"/>
      <c r="B25" s="43" t="s">
        <v>129</v>
      </c>
      <c r="C25" s="46" t="s">
        <v>252</v>
      </c>
      <c r="D25" s="45">
        <f t="shared" si="4"/>
        <v>0</v>
      </c>
      <c r="E25" s="47"/>
      <c r="F25" s="47"/>
      <c r="G25" s="45">
        <f t="shared" si="1"/>
        <v>0</v>
      </c>
      <c r="H25" s="47"/>
      <c r="I25" s="47"/>
      <c r="J25" s="43"/>
      <c r="K25" s="43" t="s">
        <v>133</v>
      </c>
      <c r="L25" s="46" t="s">
        <v>253</v>
      </c>
      <c r="M25" s="45">
        <f t="shared" si="2"/>
        <v>0</v>
      </c>
      <c r="N25" s="47"/>
      <c r="O25" s="47"/>
      <c r="P25" s="45">
        <f t="shared" si="3"/>
        <v>0</v>
      </c>
      <c r="Q25" s="47"/>
      <c r="R25" s="47"/>
    </row>
    <row r="26" spans="1:18">
      <c r="A26" s="43"/>
      <c r="B26" s="43" t="s">
        <v>131</v>
      </c>
      <c r="C26" s="46" t="s">
        <v>254</v>
      </c>
      <c r="D26" s="45">
        <f t="shared" si="4"/>
        <v>30</v>
      </c>
      <c r="E26" s="47"/>
      <c r="F26" s="47">
        <v>30</v>
      </c>
      <c r="G26" s="45">
        <f t="shared" si="1"/>
        <v>0</v>
      </c>
      <c r="H26" s="47"/>
      <c r="I26" s="47"/>
      <c r="J26" s="43"/>
      <c r="K26" s="43" t="s">
        <v>158</v>
      </c>
      <c r="L26" s="46" t="s">
        <v>255</v>
      </c>
      <c r="M26" s="45">
        <f t="shared" si="2"/>
        <v>0</v>
      </c>
      <c r="N26" s="47"/>
      <c r="O26" s="47"/>
      <c r="P26" s="45">
        <f t="shared" si="3"/>
        <v>0</v>
      </c>
      <c r="Q26" s="47"/>
      <c r="R26" s="47"/>
    </row>
    <row r="27" spans="1:18">
      <c r="A27" s="43"/>
      <c r="B27" s="43" t="s">
        <v>133</v>
      </c>
      <c r="C27" s="46" t="s">
        <v>256</v>
      </c>
      <c r="D27" s="45">
        <f t="shared" si="4"/>
        <v>0</v>
      </c>
      <c r="E27" s="47"/>
      <c r="F27" s="47"/>
      <c r="G27" s="45">
        <f t="shared" si="1"/>
        <v>0</v>
      </c>
      <c r="H27" s="47"/>
      <c r="I27" s="47"/>
      <c r="J27" s="43"/>
      <c r="K27" s="43" t="s">
        <v>160</v>
      </c>
      <c r="L27" s="46" t="s">
        <v>257</v>
      </c>
      <c r="M27" s="45">
        <f t="shared" si="2"/>
        <v>3</v>
      </c>
      <c r="N27" s="47">
        <v>3</v>
      </c>
      <c r="O27" s="47"/>
      <c r="P27" s="45">
        <f t="shared" si="3"/>
        <v>0</v>
      </c>
      <c r="Q27" s="47"/>
      <c r="R27" s="47"/>
    </row>
    <row r="28" spans="1:18">
      <c r="A28" s="43"/>
      <c r="B28" s="43" t="s">
        <v>160</v>
      </c>
      <c r="C28" s="46" t="s">
        <v>258</v>
      </c>
      <c r="D28" s="45">
        <f t="shared" si="4"/>
        <v>0</v>
      </c>
      <c r="E28" s="47"/>
      <c r="F28" s="47"/>
      <c r="G28" s="45">
        <f t="shared" si="1"/>
        <v>0</v>
      </c>
      <c r="H28" s="47"/>
      <c r="I28" s="47"/>
      <c r="J28" s="43"/>
      <c r="K28" s="43" t="s">
        <v>135</v>
      </c>
      <c r="L28" s="46" t="s">
        <v>259</v>
      </c>
      <c r="M28" s="45">
        <f t="shared" si="2"/>
        <v>5</v>
      </c>
      <c r="N28" s="47">
        <v>5</v>
      </c>
      <c r="O28" s="47"/>
      <c r="P28" s="45">
        <f t="shared" si="3"/>
        <v>0</v>
      </c>
      <c r="Q28" s="47"/>
      <c r="R28" s="47"/>
    </row>
    <row r="29" spans="1:18">
      <c r="A29" s="43"/>
      <c r="B29" s="43" t="s">
        <v>135</v>
      </c>
      <c r="C29" s="46" t="s">
        <v>260</v>
      </c>
      <c r="D29" s="45">
        <f t="shared" si="4"/>
        <v>0</v>
      </c>
      <c r="E29" s="47"/>
      <c r="F29" s="47"/>
      <c r="G29" s="45">
        <f t="shared" si="1"/>
        <v>0</v>
      </c>
      <c r="H29" s="47"/>
      <c r="I29" s="47"/>
      <c r="J29" s="43"/>
      <c r="K29" s="43" t="s">
        <v>137</v>
      </c>
      <c r="L29" s="46" t="s">
        <v>261</v>
      </c>
      <c r="M29" s="45">
        <f t="shared" si="2"/>
        <v>35</v>
      </c>
      <c r="N29" s="47">
        <v>35</v>
      </c>
      <c r="O29" s="47"/>
      <c r="P29" s="45">
        <f t="shared" si="3"/>
        <v>0</v>
      </c>
      <c r="Q29" s="47"/>
      <c r="R29" s="47"/>
    </row>
    <row r="30" spans="1:18">
      <c r="A30" s="43"/>
      <c r="B30" s="43" t="s">
        <v>137</v>
      </c>
      <c r="C30" s="46" t="s">
        <v>262</v>
      </c>
      <c r="D30" s="45">
        <f t="shared" si="4"/>
        <v>0</v>
      </c>
      <c r="E30" s="47"/>
      <c r="F30" s="47"/>
      <c r="G30" s="45">
        <f t="shared" si="1"/>
        <v>0</v>
      </c>
      <c r="H30" s="47"/>
      <c r="I30" s="47"/>
      <c r="J30" s="43"/>
      <c r="K30" s="43" t="s">
        <v>139</v>
      </c>
      <c r="L30" s="46" t="s">
        <v>263</v>
      </c>
      <c r="M30" s="45">
        <f t="shared" si="2"/>
        <v>0</v>
      </c>
      <c r="N30" s="47"/>
      <c r="O30" s="47"/>
      <c r="P30" s="45">
        <f t="shared" si="3"/>
        <v>0</v>
      </c>
      <c r="Q30" s="47"/>
      <c r="R30" s="47"/>
    </row>
    <row r="31" spans="1:18">
      <c r="A31" s="43"/>
      <c r="B31" s="43" t="s">
        <v>153</v>
      </c>
      <c r="C31" s="46" t="s">
        <v>264</v>
      </c>
      <c r="D31" s="45">
        <f t="shared" si="4"/>
        <v>0</v>
      </c>
      <c r="E31" s="47"/>
      <c r="F31" s="47"/>
      <c r="G31" s="45">
        <f t="shared" si="1"/>
        <v>0</v>
      </c>
      <c r="H31" s="47"/>
      <c r="I31" s="47"/>
      <c r="J31" s="43"/>
      <c r="K31" s="43" t="s">
        <v>141</v>
      </c>
      <c r="L31" s="46" t="s">
        <v>265</v>
      </c>
      <c r="M31" s="45">
        <f t="shared" si="2"/>
        <v>0</v>
      </c>
      <c r="N31" s="47"/>
      <c r="O31" s="47"/>
      <c r="P31" s="45">
        <f t="shared" si="3"/>
        <v>0</v>
      </c>
      <c r="Q31" s="47"/>
      <c r="R31" s="47"/>
    </row>
    <row r="32" spans="1:18">
      <c r="A32" s="42" t="s">
        <v>266</v>
      </c>
      <c r="B32" s="42" t="s">
        <v>217</v>
      </c>
      <c r="C32" s="44" t="s">
        <v>267</v>
      </c>
      <c r="D32" s="45">
        <f t="shared" si="4"/>
        <v>0</v>
      </c>
      <c r="E32" s="45">
        <f>SUM(E33:E38)</f>
        <v>0</v>
      </c>
      <c r="F32" s="45">
        <f>SUM(F33:F38)</f>
        <v>0</v>
      </c>
      <c r="G32" s="45">
        <f t="shared" si="1"/>
        <v>0</v>
      </c>
      <c r="H32" s="45">
        <f t="shared" ref="H32:I32" si="6">SUM(H33:H38)</f>
        <v>0</v>
      </c>
      <c r="I32" s="45">
        <f t="shared" si="6"/>
        <v>0</v>
      </c>
      <c r="J32" s="43"/>
      <c r="K32" s="43" t="s">
        <v>145</v>
      </c>
      <c r="L32" s="46" t="s">
        <v>268</v>
      </c>
      <c r="M32" s="45">
        <f t="shared" si="2"/>
        <v>32</v>
      </c>
      <c r="N32" s="47">
        <v>27</v>
      </c>
      <c r="O32" s="47">
        <v>5</v>
      </c>
      <c r="P32" s="45">
        <f t="shared" si="3"/>
        <v>0</v>
      </c>
      <c r="Q32" s="47"/>
      <c r="R32" s="47"/>
    </row>
    <row r="33" spans="1:18">
      <c r="A33" s="43"/>
      <c r="B33" s="43" t="s">
        <v>129</v>
      </c>
      <c r="C33" s="46" t="s">
        <v>252</v>
      </c>
      <c r="D33" s="45">
        <f t="shared" si="4"/>
        <v>0</v>
      </c>
      <c r="E33" s="47"/>
      <c r="F33" s="47"/>
      <c r="G33" s="45">
        <f t="shared" si="1"/>
        <v>0</v>
      </c>
      <c r="H33" s="47"/>
      <c r="I33" s="47"/>
      <c r="J33" s="43"/>
      <c r="K33" s="43" t="s">
        <v>147</v>
      </c>
      <c r="L33" s="46" t="s">
        <v>242</v>
      </c>
      <c r="M33" s="45">
        <f t="shared" si="2"/>
        <v>0</v>
      </c>
      <c r="N33" s="47"/>
      <c r="O33" s="47"/>
      <c r="P33" s="45">
        <f t="shared" si="3"/>
        <v>0</v>
      </c>
      <c r="Q33" s="47"/>
      <c r="R33" s="47"/>
    </row>
    <row r="34" spans="1:18">
      <c r="A34" s="43"/>
      <c r="B34" s="43" t="s">
        <v>131</v>
      </c>
      <c r="C34" s="46" t="s">
        <v>254</v>
      </c>
      <c r="D34" s="45">
        <f t="shared" si="4"/>
        <v>0</v>
      </c>
      <c r="E34" s="47"/>
      <c r="F34" s="47"/>
      <c r="G34" s="45">
        <f t="shared" si="1"/>
        <v>0</v>
      </c>
      <c r="H34" s="47"/>
      <c r="I34" s="47"/>
      <c r="J34" s="43"/>
      <c r="K34" s="43" t="s">
        <v>149</v>
      </c>
      <c r="L34" s="46" t="s">
        <v>245</v>
      </c>
      <c r="M34" s="45">
        <f t="shared" si="2"/>
        <v>0</v>
      </c>
      <c r="N34" s="47"/>
      <c r="O34" s="47"/>
      <c r="P34" s="45">
        <f t="shared" si="3"/>
        <v>0</v>
      </c>
      <c r="Q34" s="47"/>
      <c r="R34" s="47"/>
    </row>
    <row r="35" spans="1:18">
      <c r="A35" s="43"/>
      <c r="B35" s="43" t="s">
        <v>133</v>
      </c>
      <c r="C35" s="46" t="s">
        <v>256</v>
      </c>
      <c r="D35" s="45">
        <f t="shared" si="4"/>
        <v>0</v>
      </c>
      <c r="E35" s="47"/>
      <c r="F35" s="47"/>
      <c r="G35" s="45">
        <f t="shared" si="1"/>
        <v>0</v>
      </c>
      <c r="H35" s="47"/>
      <c r="I35" s="47"/>
      <c r="J35" s="43"/>
      <c r="K35" s="43" t="s">
        <v>151</v>
      </c>
      <c r="L35" s="46" t="s">
        <v>269</v>
      </c>
      <c r="M35" s="45">
        <f t="shared" si="2"/>
        <v>0</v>
      </c>
      <c r="N35" s="47"/>
      <c r="O35" s="47"/>
      <c r="P35" s="45">
        <f t="shared" si="3"/>
        <v>0</v>
      </c>
      <c r="Q35" s="47"/>
      <c r="R35" s="47"/>
    </row>
    <row r="36" spans="1:18">
      <c r="A36" s="43"/>
      <c r="B36" s="43" t="s">
        <v>158</v>
      </c>
      <c r="C36" s="46" t="s">
        <v>260</v>
      </c>
      <c r="D36" s="45">
        <f t="shared" si="4"/>
        <v>0</v>
      </c>
      <c r="E36" s="47"/>
      <c r="F36" s="47"/>
      <c r="G36" s="45">
        <f t="shared" si="1"/>
        <v>0</v>
      </c>
      <c r="H36" s="47"/>
      <c r="I36" s="47"/>
      <c r="J36" s="43"/>
      <c r="K36" s="43" t="s">
        <v>170</v>
      </c>
      <c r="L36" s="46" t="s">
        <v>233</v>
      </c>
      <c r="M36" s="45">
        <f t="shared" si="2"/>
        <v>10</v>
      </c>
      <c r="N36" s="47"/>
      <c r="O36" s="47">
        <v>10</v>
      </c>
      <c r="P36" s="45">
        <f t="shared" si="3"/>
        <v>0</v>
      </c>
      <c r="Q36" s="47"/>
      <c r="R36" s="47"/>
    </row>
    <row r="37" spans="1:18">
      <c r="A37" s="43"/>
      <c r="B37" s="43" t="s">
        <v>160</v>
      </c>
      <c r="C37" s="46" t="s">
        <v>262</v>
      </c>
      <c r="D37" s="45">
        <f t="shared" si="4"/>
        <v>0</v>
      </c>
      <c r="E37" s="47"/>
      <c r="F37" s="47"/>
      <c r="G37" s="45">
        <f t="shared" si="1"/>
        <v>0</v>
      </c>
      <c r="H37" s="47"/>
      <c r="I37" s="47"/>
      <c r="J37" s="43"/>
      <c r="K37" s="43" t="s">
        <v>172</v>
      </c>
      <c r="L37" s="46" t="s">
        <v>235</v>
      </c>
      <c r="M37" s="45">
        <f t="shared" si="2"/>
        <v>17.55</v>
      </c>
      <c r="N37" s="47"/>
      <c r="O37" s="47">
        <v>17.55</v>
      </c>
      <c r="P37" s="45">
        <f t="shared" si="3"/>
        <v>0</v>
      </c>
      <c r="Q37" s="47"/>
      <c r="R37" s="47"/>
    </row>
    <row r="38" spans="1:18" ht="14.25">
      <c r="A38" s="43"/>
      <c r="B38" s="43" t="s">
        <v>153</v>
      </c>
      <c r="C38" s="46" t="s">
        <v>264</v>
      </c>
      <c r="D38" s="45">
        <f t="shared" si="4"/>
        <v>0</v>
      </c>
      <c r="E38" s="47"/>
      <c r="F38" s="47"/>
      <c r="G38" s="45">
        <f t="shared" si="1"/>
        <v>0</v>
      </c>
      <c r="H38" s="47"/>
      <c r="I38" s="47"/>
      <c r="J38" s="43"/>
      <c r="K38" s="43" t="s">
        <v>174</v>
      </c>
      <c r="L38" s="46" t="s">
        <v>241</v>
      </c>
      <c r="M38" s="45">
        <f t="shared" si="2"/>
        <v>11</v>
      </c>
      <c r="N38" s="48">
        <v>11</v>
      </c>
      <c r="O38" s="47"/>
      <c r="P38" s="45">
        <f t="shared" si="3"/>
        <v>0</v>
      </c>
      <c r="Q38" s="47"/>
      <c r="R38" s="47"/>
    </row>
    <row r="39" spans="1:18" ht="14.25">
      <c r="A39" s="42" t="s">
        <v>270</v>
      </c>
      <c r="B39" s="42" t="s">
        <v>217</v>
      </c>
      <c r="C39" s="44" t="s">
        <v>271</v>
      </c>
      <c r="D39" s="45">
        <f t="shared" si="4"/>
        <v>2285.9299999999998</v>
      </c>
      <c r="E39" s="45">
        <f>SUM(E40:E42)</f>
        <v>2260.9299999999998</v>
      </c>
      <c r="F39" s="45">
        <f>SUM(F40:F42)</f>
        <v>25</v>
      </c>
      <c r="G39" s="45">
        <f t="shared" si="1"/>
        <v>0</v>
      </c>
      <c r="H39" s="45">
        <f t="shared" ref="H39:I39" si="7">SUM(H40:H42)</f>
        <v>0</v>
      </c>
      <c r="I39" s="45">
        <f t="shared" si="7"/>
        <v>0</v>
      </c>
      <c r="J39" s="43"/>
      <c r="K39" s="43" t="s">
        <v>176</v>
      </c>
      <c r="L39" s="46" t="s">
        <v>272</v>
      </c>
      <c r="M39" s="45">
        <f t="shared" si="2"/>
        <v>5.82</v>
      </c>
      <c r="N39" s="48">
        <v>5.82</v>
      </c>
      <c r="O39" s="47"/>
      <c r="P39" s="45">
        <f t="shared" si="3"/>
        <v>0</v>
      </c>
      <c r="Q39" s="47"/>
      <c r="R39" s="47"/>
    </row>
    <row r="40" spans="1:18" ht="14.25">
      <c r="A40" s="43"/>
      <c r="B40" s="43" t="s">
        <v>129</v>
      </c>
      <c r="C40" s="46" t="s">
        <v>65</v>
      </c>
      <c r="D40" s="45">
        <f t="shared" si="4"/>
        <v>1785.11</v>
      </c>
      <c r="E40" s="47">
        <v>1785.11</v>
      </c>
      <c r="F40" s="47"/>
      <c r="G40" s="45">
        <f t="shared" si="1"/>
        <v>0</v>
      </c>
      <c r="H40" s="47"/>
      <c r="I40" s="47"/>
      <c r="J40" s="43"/>
      <c r="K40" s="43" t="s">
        <v>178</v>
      </c>
      <c r="L40" s="46" t="s">
        <v>273</v>
      </c>
      <c r="M40" s="45">
        <f t="shared" si="2"/>
        <v>0</v>
      </c>
      <c r="N40" s="48"/>
      <c r="O40" s="47"/>
      <c r="P40" s="45">
        <f t="shared" si="3"/>
        <v>0</v>
      </c>
      <c r="Q40" s="47"/>
      <c r="R40" s="47"/>
    </row>
    <row r="41" spans="1:18" ht="14.25">
      <c r="A41" s="43"/>
      <c r="B41" s="43" t="s">
        <v>131</v>
      </c>
      <c r="C41" s="46" t="s">
        <v>66</v>
      </c>
      <c r="D41" s="45">
        <f t="shared" si="4"/>
        <v>500.82</v>
      </c>
      <c r="E41" s="47">
        <v>475.82</v>
      </c>
      <c r="F41" s="47">
        <v>25</v>
      </c>
      <c r="G41" s="45">
        <f t="shared" si="1"/>
        <v>0</v>
      </c>
      <c r="H41" s="47"/>
      <c r="I41" s="47"/>
      <c r="J41" s="43"/>
      <c r="K41" s="43" t="s">
        <v>180</v>
      </c>
      <c r="L41" s="46" t="s">
        <v>274</v>
      </c>
      <c r="M41" s="45">
        <f t="shared" si="2"/>
        <v>0</v>
      </c>
      <c r="N41" s="48"/>
      <c r="O41" s="47"/>
      <c r="P41" s="45">
        <f t="shared" si="3"/>
        <v>0</v>
      </c>
      <c r="Q41" s="47"/>
      <c r="R41" s="47"/>
    </row>
    <row r="42" spans="1:18" ht="14.25">
      <c r="A42" s="43"/>
      <c r="B42" s="43" t="s">
        <v>153</v>
      </c>
      <c r="C42" s="46" t="s">
        <v>275</v>
      </c>
      <c r="D42" s="45">
        <f t="shared" si="4"/>
        <v>0</v>
      </c>
      <c r="E42" s="47"/>
      <c r="F42" s="47"/>
      <c r="G42" s="45">
        <f t="shared" si="1"/>
        <v>0</v>
      </c>
      <c r="H42" s="47"/>
      <c r="I42" s="47"/>
      <c r="J42" s="43"/>
      <c r="K42" s="43" t="s">
        <v>182</v>
      </c>
      <c r="L42" s="46" t="s">
        <v>276</v>
      </c>
      <c r="M42" s="45">
        <f t="shared" si="2"/>
        <v>20</v>
      </c>
      <c r="N42" s="48">
        <v>20</v>
      </c>
      <c r="O42" s="47"/>
      <c r="P42" s="45">
        <f t="shared" si="3"/>
        <v>0</v>
      </c>
      <c r="Q42" s="47"/>
      <c r="R42" s="47"/>
    </row>
    <row r="43" spans="1:18" ht="14.25">
      <c r="A43" s="42" t="s">
        <v>277</v>
      </c>
      <c r="B43" s="42" t="s">
        <v>217</v>
      </c>
      <c r="C43" s="44" t="s">
        <v>278</v>
      </c>
      <c r="D43" s="45">
        <f t="shared" si="4"/>
        <v>0</v>
      </c>
      <c r="E43" s="45">
        <f>SUM(E44:E45)</f>
        <v>0</v>
      </c>
      <c r="F43" s="45">
        <f t="shared" ref="F43:I43" si="8">SUM(F44:F45)</f>
        <v>0</v>
      </c>
      <c r="G43" s="45">
        <f t="shared" si="1"/>
        <v>0</v>
      </c>
      <c r="H43" s="45">
        <f t="shared" si="8"/>
        <v>0</v>
      </c>
      <c r="I43" s="45">
        <f t="shared" si="8"/>
        <v>0</v>
      </c>
      <c r="J43" s="43"/>
      <c r="K43" s="43" t="s">
        <v>184</v>
      </c>
      <c r="L43" s="46" t="s">
        <v>239</v>
      </c>
      <c r="M43" s="45">
        <f t="shared" si="2"/>
        <v>300</v>
      </c>
      <c r="N43" s="48">
        <v>300</v>
      </c>
      <c r="O43" s="47"/>
      <c r="P43" s="45">
        <f t="shared" si="3"/>
        <v>0</v>
      </c>
      <c r="Q43" s="47"/>
      <c r="R43" s="47"/>
    </row>
    <row r="44" spans="1:18" ht="14.25">
      <c r="A44" s="43"/>
      <c r="B44" s="43" t="s">
        <v>129</v>
      </c>
      <c r="C44" s="46" t="s">
        <v>279</v>
      </c>
      <c r="D44" s="45">
        <f t="shared" si="4"/>
        <v>0</v>
      </c>
      <c r="E44" s="47"/>
      <c r="F44" s="47"/>
      <c r="G44" s="45">
        <f t="shared" si="1"/>
        <v>0</v>
      </c>
      <c r="H44" s="47"/>
      <c r="I44" s="47"/>
      <c r="J44" s="43"/>
      <c r="K44" s="43" t="s">
        <v>186</v>
      </c>
      <c r="L44" s="46" t="s">
        <v>280</v>
      </c>
      <c r="M44" s="45">
        <f t="shared" si="2"/>
        <v>36</v>
      </c>
      <c r="N44" s="48">
        <v>36</v>
      </c>
      <c r="O44" s="47"/>
      <c r="P44" s="45">
        <f t="shared" si="3"/>
        <v>0</v>
      </c>
      <c r="Q44" s="47"/>
      <c r="R44" s="47"/>
    </row>
    <row r="45" spans="1:18" ht="14.25">
      <c r="A45" s="43"/>
      <c r="B45" s="43" t="s">
        <v>131</v>
      </c>
      <c r="C45" s="46" t="s">
        <v>281</v>
      </c>
      <c r="D45" s="45">
        <f t="shared" si="4"/>
        <v>0</v>
      </c>
      <c r="E45" s="47"/>
      <c r="F45" s="47"/>
      <c r="G45" s="45">
        <f t="shared" si="1"/>
        <v>0</v>
      </c>
      <c r="H45" s="47"/>
      <c r="I45" s="47"/>
      <c r="J45" s="43"/>
      <c r="K45" s="43" t="s">
        <v>188</v>
      </c>
      <c r="L45" s="46" t="s">
        <v>282</v>
      </c>
      <c r="M45" s="45">
        <f t="shared" si="2"/>
        <v>0</v>
      </c>
      <c r="N45" s="48"/>
      <c r="O45" s="47"/>
      <c r="P45" s="45">
        <f t="shared" si="3"/>
        <v>0</v>
      </c>
      <c r="Q45" s="47"/>
      <c r="R45" s="47"/>
    </row>
    <row r="46" spans="1:18" ht="14.25">
      <c r="A46" s="42" t="s">
        <v>283</v>
      </c>
      <c r="B46" s="42" t="s">
        <v>217</v>
      </c>
      <c r="C46" s="44" t="s">
        <v>284</v>
      </c>
      <c r="D46" s="45">
        <f t="shared" si="4"/>
        <v>0</v>
      </c>
      <c r="E46" s="45">
        <f>SUM(E47:E49)</f>
        <v>0</v>
      </c>
      <c r="F46" s="45">
        <f t="shared" ref="F46:I46" si="9">SUM(F47:F49)</f>
        <v>0</v>
      </c>
      <c r="G46" s="45">
        <f t="shared" si="1"/>
        <v>0</v>
      </c>
      <c r="H46" s="45">
        <f t="shared" si="9"/>
        <v>0</v>
      </c>
      <c r="I46" s="45">
        <f t="shared" si="9"/>
        <v>0</v>
      </c>
      <c r="J46" s="43"/>
      <c r="K46" s="43" t="s">
        <v>190</v>
      </c>
      <c r="L46" s="46" t="s">
        <v>244</v>
      </c>
      <c r="M46" s="45">
        <f t="shared" si="2"/>
        <v>30</v>
      </c>
      <c r="N46" s="48">
        <v>30</v>
      </c>
      <c r="O46" s="47"/>
      <c r="P46" s="45">
        <f t="shared" si="3"/>
        <v>0</v>
      </c>
      <c r="Q46" s="47"/>
      <c r="R46" s="47"/>
    </row>
    <row r="47" spans="1:18">
      <c r="A47" s="43"/>
      <c r="B47" s="43" t="s">
        <v>129</v>
      </c>
      <c r="C47" s="46" t="s">
        <v>285</v>
      </c>
      <c r="D47" s="45">
        <f t="shared" si="4"/>
        <v>0</v>
      </c>
      <c r="E47" s="47"/>
      <c r="F47" s="47"/>
      <c r="G47" s="45">
        <f t="shared" si="1"/>
        <v>0</v>
      </c>
      <c r="H47" s="47"/>
      <c r="I47" s="47"/>
      <c r="J47" s="43"/>
      <c r="K47" s="43" t="s">
        <v>192</v>
      </c>
      <c r="L47" s="46" t="s">
        <v>286</v>
      </c>
      <c r="M47" s="45">
        <f t="shared" si="2"/>
        <v>19.32</v>
      </c>
      <c r="N47" s="47">
        <v>19.32</v>
      </c>
      <c r="O47" s="47"/>
      <c r="P47" s="45">
        <f t="shared" si="3"/>
        <v>0</v>
      </c>
      <c r="Q47" s="47"/>
      <c r="R47" s="47"/>
    </row>
    <row r="48" spans="1:18">
      <c r="A48" s="43"/>
      <c r="B48" s="43" t="s">
        <v>131</v>
      </c>
      <c r="C48" s="46" t="s">
        <v>287</v>
      </c>
      <c r="D48" s="45">
        <f t="shared" si="4"/>
        <v>0</v>
      </c>
      <c r="E48" s="47"/>
      <c r="F48" s="47"/>
      <c r="G48" s="45">
        <f t="shared" si="1"/>
        <v>0</v>
      </c>
      <c r="H48" s="47"/>
      <c r="I48" s="47"/>
      <c r="J48" s="43"/>
      <c r="K48" s="43" t="s">
        <v>194</v>
      </c>
      <c r="L48" s="46" t="s">
        <v>288</v>
      </c>
      <c r="M48" s="45">
        <f t="shared" si="2"/>
        <v>0</v>
      </c>
      <c r="N48" s="47"/>
      <c r="O48" s="47"/>
      <c r="P48" s="45">
        <f t="shared" si="3"/>
        <v>0</v>
      </c>
      <c r="Q48" s="47"/>
      <c r="R48" s="47"/>
    </row>
    <row r="49" spans="1:18">
      <c r="A49" s="43"/>
      <c r="B49" s="43" t="s">
        <v>153</v>
      </c>
      <c r="C49" s="46" t="s">
        <v>289</v>
      </c>
      <c r="D49" s="45">
        <f t="shared" si="4"/>
        <v>0</v>
      </c>
      <c r="E49" s="47"/>
      <c r="F49" s="47"/>
      <c r="G49" s="45">
        <f t="shared" si="1"/>
        <v>0</v>
      </c>
      <c r="H49" s="47"/>
      <c r="I49" s="47"/>
      <c r="J49" s="43"/>
      <c r="K49" s="43" t="s">
        <v>153</v>
      </c>
      <c r="L49" s="46" t="s">
        <v>247</v>
      </c>
      <c r="M49" s="45">
        <f t="shared" si="2"/>
        <v>0</v>
      </c>
      <c r="N49" s="47"/>
      <c r="O49" s="47"/>
      <c r="P49" s="45">
        <f t="shared" si="3"/>
        <v>0</v>
      </c>
      <c r="Q49" s="47"/>
      <c r="R49" s="47"/>
    </row>
    <row r="50" spans="1:18">
      <c r="A50" s="42" t="s">
        <v>290</v>
      </c>
      <c r="B50" s="43" t="s">
        <v>217</v>
      </c>
      <c r="C50" s="44" t="s">
        <v>291</v>
      </c>
      <c r="D50" s="45">
        <f t="shared" si="4"/>
        <v>0</v>
      </c>
      <c r="E50" s="45">
        <f>SUM(E51:E52)</f>
        <v>0</v>
      </c>
      <c r="F50" s="45">
        <f t="shared" ref="F50:I50" si="10">SUM(F51:F52)</f>
        <v>0</v>
      </c>
      <c r="G50" s="45">
        <f t="shared" si="1"/>
        <v>0</v>
      </c>
      <c r="H50" s="45">
        <f t="shared" si="10"/>
        <v>0</v>
      </c>
      <c r="I50" s="45">
        <f t="shared" si="10"/>
        <v>0</v>
      </c>
      <c r="J50" s="42" t="s">
        <v>292</v>
      </c>
      <c r="K50" s="42" t="s">
        <v>217</v>
      </c>
      <c r="L50" s="44" t="s">
        <v>67</v>
      </c>
      <c r="M50" s="45">
        <f t="shared" si="2"/>
        <v>216.19</v>
      </c>
      <c r="N50" s="45">
        <f>SUM(N51:N61)</f>
        <v>19.560000000000002</v>
      </c>
      <c r="O50" s="45">
        <f>SUM(O51:O61)</f>
        <v>196.63</v>
      </c>
      <c r="P50" s="45">
        <f t="shared" si="3"/>
        <v>0</v>
      </c>
      <c r="Q50" s="45">
        <f>SUM(Q51:Q61)</f>
        <v>0</v>
      </c>
      <c r="R50" s="45">
        <f>SUM(R51:R61)</f>
        <v>0</v>
      </c>
    </row>
    <row r="51" spans="1:18">
      <c r="A51" s="43"/>
      <c r="B51" s="43" t="s">
        <v>129</v>
      </c>
      <c r="C51" s="46" t="s">
        <v>293</v>
      </c>
      <c r="D51" s="45">
        <f t="shared" si="4"/>
        <v>0</v>
      </c>
      <c r="E51" s="47"/>
      <c r="F51" s="47"/>
      <c r="G51" s="45">
        <f t="shared" si="1"/>
        <v>0</v>
      </c>
      <c r="H51" s="47"/>
      <c r="I51" s="47"/>
      <c r="J51" s="43"/>
      <c r="K51" s="43" t="s">
        <v>129</v>
      </c>
      <c r="L51" s="46" t="s">
        <v>294</v>
      </c>
      <c r="M51" s="45">
        <f t="shared" si="2"/>
        <v>0</v>
      </c>
      <c r="N51" s="47"/>
      <c r="O51" s="47"/>
      <c r="P51" s="45">
        <f t="shared" si="3"/>
        <v>0</v>
      </c>
      <c r="Q51" s="47"/>
      <c r="R51" s="47"/>
    </row>
    <row r="52" spans="1:18">
      <c r="A52" s="43"/>
      <c r="B52" s="43" t="s">
        <v>131</v>
      </c>
      <c r="C52" s="46" t="s">
        <v>295</v>
      </c>
      <c r="D52" s="45">
        <f t="shared" si="4"/>
        <v>0</v>
      </c>
      <c r="E52" s="47"/>
      <c r="F52" s="47"/>
      <c r="G52" s="45">
        <f t="shared" si="1"/>
        <v>0</v>
      </c>
      <c r="H52" s="47"/>
      <c r="I52" s="47"/>
      <c r="J52" s="43"/>
      <c r="K52" s="43" t="s">
        <v>131</v>
      </c>
      <c r="L52" s="46" t="s">
        <v>296</v>
      </c>
      <c r="M52" s="45">
        <f t="shared" si="2"/>
        <v>0</v>
      </c>
      <c r="N52" s="47"/>
      <c r="O52" s="47"/>
      <c r="P52" s="45">
        <f t="shared" si="3"/>
        <v>0</v>
      </c>
      <c r="Q52" s="47"/>
      <c r="R52" s="47"/>
    </row>
    <row r="53" spans="1:18">
      <c r="A53" s="42" t="s">
        <v>297</v>
      </c>
      <c r="B53" s="42" t="s">
        <v>217</v>
      </c>
      <c r="C53" s="44" t="s">
        <v>67</v>
      </c>
      <c r="D53" s="45">
        <f t="shared" si="4"/>
        <v>216.19</v>
      </c>
      <c r="E53" s="45">
        <f>SUM(E54:E58)</f>
        <v>19.560000000000002</v>
      </c>
      <c r="F53" s="45">
        <f t="shared" ref="F53:I53" si="11">SUM(F54:F58)</f>
        <v>196.63</v>
      </c>
      <c r="G53" s="45">
        <f t="shared" si="1"/>
        <v>0</v>
      </c>
      <c r="H53" s="45">
        <f t="shared" si="11"/>
        <v>0</v>
      </c>
      <c r="I53" s="45">
        <f t="shared" si="11"/>
        <v>0</v>
      </c>
      <c r="J53" s="43"/>
      <c r="K53" s="43" t="s">
        <v>133</v>
      </c>
      <c r="L53" s="46" t="s">
        <v>298</v>
      </c>
      <c r="M53" s="45">
        <f t="shared" si="2"/>
        <v>0</v>
      </c>
      <c r="N53" s="47"/>
      <c r="O53" s="47"/>
      <c r="P53" s="45">
        <f t="shared" si="3"/>
        <v>0</v>
      </c>
      <c r="Q53" s="47"/>
      <c r="R53" s="47"/>
    </row>
    <row r="54" spans="1:18">
      <c r="A54" s="43"/>
      <c r="B54" s="43" t="s">
        <v>129</v>
      </c>
      <c r="C54" s="46" t="s">
        <v>299</v>
      </c>
      <c r="D54" s="45">
        <f t="shared" si="4"/>
        <v>9</v>
      </c>
      <c r="E54" s="47">
        <v>9</v>
      </c>
      <c r="F54" s="47"/>
      <c r="G54" s="45">
        <f t="shared" si="1"/>
        <v>0</v>
      </c>
      <c r="H54" s="47"/>
      <c r="I54" s="47"/>
      <c r="J54" s="43"/>
      <c r="K54" s="43" t="s">
        <v>158</v>
      </c>
      <c r="L54" s="46" t="s">
        <v>300</v>
      </c>
      <c r="M54" s="45">
        <f t="shared" si="2"/>
        <v>9</v>
      </c>
      <c r="N54" s="47">
        <v>9</v>
      </c>
      <c r="O54" s="47"/>
      <c r="P54" s="45">
        <f t="shared" si="3"/>
        <v>0</v>
      </c>
      <c r="Q54" s="47"/>
      <c r="R54" s="47"/>
    </row>
    <row r="55" spans="1:18">
      <c r="A55" s="43"/>
      <c r="B55" s="43" t="s">
        <v>131</v>
      </c>
      <c r="C55" s="46" t="s">
        <v>301</v>
      </c>
      <c r="D55" s="45">
        <f t="shared" si="4"/>
        <v>0</v>
      </c>
      <c r="E55" s="47"/>
      <c r="F55" s="47"/>
      <c r="G55" s="45">
        <f t="shared" si="1"/>
        <v>0</v>
      </c>
      <c r="H55" s="47"/>
      <c r="I55" s="47"/>
      <c r="J55" s="43"/>
      <c r="K55" s="43" t="s">
        <v>160</v>
      </c>
      <c r="L55" s="46" t="s">
        <v>302</v>
      </c>
      <c r="M55" s="45">
        <f t="shared" si="2"/>
        <v>0</v>
      </c>
      <c r="N55" s="47"/>
      <c r="O55" s="47"/>
      <c r="P55" s="45">
        <f t="shared" si="3"/>
        <v>0</v>
      </c>
      <c r="Q55" s="47"/>
      <c r="R55" s="47"/>
    </row>
    <row r="56" spans="1:18">
      <c r="A56" s="43"/>
      <c r="B56" s="43" t="s">
        <v>133</v>
      </c>
      <c r="C56" s="46" t="s">
        <v>303</v>
      </c>
      <c r="D56" s="45">
        <f t="shared" si="4"/>
        <v>196.63</v>
      </c>
      <c r="E56" s="47"/>
      <c r="F56" s="47">
        <v>196.63</v>
      </c>
      <c r="G56" s="45">
        <f t="shared" si="1"/>
        <v>0</v>
      </c>
      <c r="H56" s="47"/>
      <c r="I56" s="47"/>
      <c r="J56" s="43"/>
      <c r="K56" s="43" t="s">
        <v>135</v>
      </c>
      <c r="L56" s="46" t="s">
        <v>304</v>
      </c>
      <c r="M56" s="45">
        <f t="shared" si="2"/>
        <v>0</v>
      </c>
      <c r="N56" s="47"/>
      <c r="O56" s="47"/>
      <c r="P56" s="45">
        <f t="shared" si="3"/>
        <v>0</v>
      </c>
      <c r="Q56" s="47"/>
      <c r="R56" s="47"/>
    </row>
    <row r="57" spans="1:18">
      <c r="A57" s="43"/>
      <c r="B57" s="43" t="s">
        <v>160</v>
      </c>
      <c r="C57" s="46" t="s">
        <v>305</v>
      </c>
      <c r="D57" s="45">
        <f t="shared" si="4"/>
        <v>0</v>
      </c>
      <c r="E57" s="47"/>
      <c r="F57" s="47"/>
      <c r="G57" s="45">
        <f t="shared" si="1"/>
        <v>0</v>
      </c>
      <c r="H57" s="47"/>
      <c r="I57" s="47"/>
      <c r="J57" s="43"/>
      <c r="K57" s="43" t="s">
        <v>137</v>
      </c>
      <c r="L57" s="46" t="s">
        <v>306</v>
      </c>
      <c r="M57" s="45">
        <f t="shared" si="2"/>
        <v>0</v>
      </c>
      <c r="N57" s="47"/>
      <c r="O57" s="47"/>
      <c r="P57" s="45">
        <f t="shared" si="3"/>
        <v>0</v>
      </c>
      <c r="Q57" s="47"/>
      <c r="R57" s="47"/>
    </row>
    <row r="58" spans="1:18">
      <c r="A58" s="43"/>
      <c r="B58" s="43" t="s">
        <v>153</v>
      </c>
      <c r="C58" s="46" t="s">
        <v>307</v>
      </c>
      <c r="D58" s="45">
        <f t="shared" si="4"/>
        <v>10.56</v>
      </c>
      <c r="E58" s="47">
        <v>10.56</v>
      </c>
      <c r="F58" s="47"/>
      <c r="G58" s="45">
        <f t="shared" si="1"/>
        <v>0</v>
      </c>
      <c r="H58" s="47"/>
      <c r="I58" s="47"/>
      <c r="J58" s="43"/>
      <c r="K58" s="43" t="s">
        <v>139</v>
      </c>
      <c r="L58" s="46" t="s">
        <v>301</v>
      </c>
      <c r="M58" s="45">
        <f t="shared" si="2"/>
        <v>0</v>
      </c>
      <c r="N58" s="47"/>
      <c r="O58" s="47"/>
      <c r="P58" s="45">
        <f t="shared" si="3"/>
        <v>0</v>
      </c>
      <c r="Q58" s="47"/>
      <c r="R58" s="47"/>
    </row>
    <row r="59" spans="1:18">
      <c r="A59" s="42" t="s">
        <v>308</v>
      </c>
      <c r="B59" s="42" t="s">
        <v>217</v>
      </c>
      <c r="C59" s="44" t="s">
        <v>309</v>
      </c>
      <c r="D59" s="45">
        <f t="shared" si="4"/>
        <v>0</v>
      </c>
      <c r="E59" s="45">
        <f>SUM(E60:E61)</f>
        <v>0</v>
      </c>
      <c r="F59" s="45">
        <f t="shared" ref="F59:I59" si="12">SUM(F60:F61)</f>
        <v>0</v>
      </c>
      <c r="G59" s="45">
        <f t="shared" si="1"/>
        <v>0</v>
      </c>
      <c r="H59" s="45">
        <f t="shared" si="12"/>
        <v>0</v>
      </c>
      <c r="I59" s="45">
        <f t="shared" si="12"/>
        <v>0</v>
      </c>
      <c r="J59" s="43"/>
      <c r="K59" s="43" t="s">
        <v>141</v>
      </c>
      <c r="L59" s="46" t="s">
        <v>310</v>
      </c>
      <c r="M59" s="45">
        <f t="shared" si="2"/>
        <v>0</v>
      </c>
      <c r="N59" s="47"/>
      <c r="O59" s="47"/>
      <c r="P59" s="45">
        <f t="shared" si="3"/>
        <v>0</v>
      </c>
      <c r="Q59" s="47"/>
      <c r="R59" s="47"/>
    </row>
    <row r="60" spans="1:18">
      <c r="A60" s="43"/>
      <c r="B60" s="43" t="s">
        <v>131</v>
      </c>
      <c r="C60" s="46" t="s">
        <v>311</v>
      </c>
      <c r="D60" s="45">
        <f t="shared" si="4"/>
        <v>0</v>
      </c>
      <c r="E60" s="47"/>
      <c r="F60" s="47"/>
      <c r="G60" s="45">
        <f t="shared" si="1"/>
        <v>0</v>
      </c>
      <c r="H60" s="47"/>
      <c r="I60" s="47"/>
      <c r="J60" s="43"/>
      <c r="K60" s="43" t="s">
        <v>143</v>
      </c>
      <c r="L60" s="46" t="s">
        <v>303</v>
      </c>
      <c r="M60" s="45">
        <f t="shared" si="2"/>
        <v>196.63</v>
      </c>
      <c r="N60" s="47"/>
      <c r="O60" s="47">
        <v>196.63</v>
      </c>
      <c r="P60" s="45">
        <f t="shared" si="3"/>
        <v>0</v>
      </c>
      <c r="Q60" s="47"/>
      <c r="R60" s="47"/>
    </row>
    <row r="61" spans="1:18">
      <c r="A61" s="43"/>
      <c r="B61" s="43" t="s">
        <v>133</v>
      </c>
      <c r="C61" s="46" t="s">
        <v>312</v>
      </c>
      <c r="D61" s="45">
        <f t="shared" si="4"/>
        <v>0</v>
      </c>
      <c r="E61" s="47"/>
      <c r="F61" s="47"/>
      <c r="G61" s="45">
        <f t="shared" si="1"/>
        <v>0</v>
      </c>
      <c r="H61" s="47"/>
      <c r="I61" s="47"/>
      <c r="J61" s="43"/>
      <c r="K61" s="43" t="s">
        <v>153</v>
      </c>
      <c r="L61" s="46" t="s">
        <v>313</v>
      </c>
      <c r="M61" s="45">
        <f t="shared" si="2"/>
        <v>10.56</v>
      </c>
      <c r="N61" s="47">
        <v>10.56</v>
      </c>
      <c r="O61" s="47"/>
      <c r="P61" s="45">
        <f t="shared" si="3"/>
        <v>0</v>
      </c>
      <c r="Q61" s="47"/>
      <c r="R61" s="47"/>
    </row>
    <row r="62" spans="1:18">
      <c r="A62" s="42" t="s">
        <v>314</v>
      </c>
      <c r="B62" s="42" t="s">
        <v>217</v>
      </c>
      <c r="C62" s="44" t="s">
        <v>315</v>
      </c>
      <c r="D62" s="45">
        <f t="shared" si="4"/>
        <v>0</v>
      </c>
      <c r="E62" s="45">
        <f>SUM(E63:E66)</f>
        <v>0</v>
      </c>
      <c r="F62" s="45">
        <f t="shared" ref="F62:I62" si="13">SUM(F63:F66)</f>
        <v>0</v>
      </c>
      <c r="G62" s="45">
        <f t="shared" si="1"/>
        <v>0</v>
      </c>
      <c r="H62" s="45">
        <f t="shared" si="13"/>
        <v>0</v>
      </c>
      <c r="I62" s="45">
        <f t="shared" si="13"/>
        <v>0</v>
      </c>
      <c r="J62" s="42" t="s">
        <v>316</v>
      </c>
      <c r="K62" s="42" t="s">
        <v>217</v>
      </c>
      <c r="L62" s="44" t="s">
        <v>315</v>
      </c>
      <c r="M62" s="45">
        <f t="shared" si="2"/>
        <v>0</v>
      </c>
      <c r="N62" s="45">
        <f>SUM(N63:N66)</f>
        <v>0</v>
      </c>
      <c r="O62" s="45">
        <f>SUM(O63:O66)</f>
        <v>0</v>
      </c>
      <c r="P62" s="45">
        <f t="shared" si="3"/>
        <v>0</v>
      </c>
      <c r="Q62" s="45">
        <f>SUM(Q63:Q66)</f>
        <v>0</v>
      </c>
      <c r="R62" s="45">
        <f>SUM(R63:R66)</f>
        <v>0</v>
      </c>
    </row>
    <row r="63" spans="1:18">
      <c r="A63" s="43"/>
      <c r="B63" s="43" t="s">
        <v>129</v>
      </c>
      <c r="C63" s="46" t="s">
        <v>317</v>
      </c>
      <c r="D63" s="45">
        <f t="shared" si="4"/>
        <v>0</v>
      </c>
      <c r="E63" s="47"/>
      <c r="F63" s="47"/>
      <c r="G63" s="45">
        <f t="shared" si="1"/>
        <v>0</v>
      </c>
      <c r="H63" s="47"/>
      <c r="I63" s="47"/>
      <c r="J63" s="43"/>
      <c r="K63" s="43" t="s">
        <v>129</v>
      </c>
      <c r="L63" s="46" t="s">
        <v>317</v>
      </c>
      <c r="M63" s="45">
        <f t="shared" si="2"/>
        <v>0</v>
      </c>
      <c r="N63" s="47"/>
      <c r="O63" s="47"/>
      <c r="P63" s="45">
        <f t="shared" si="3"/>
        <v>0</v>
      </c>
      <c r="Q63" s="47"/>
      <c r="R63" s="47"/>
    </row>
    <row r="64" spans="1:18">
      <c r="A64" s="43"/>
      <c r="B64" s="43" t="s">
        <v>131</v>
      </c>
      <c r="C64" s="46" t="s">
        <v>318</v>
      </c>
      <c r="D64" s="45">
        <f t="shared" si="4"/>
        <v>0</v>
      </c>
      <c r="E64" s="47"/>
      <c r="F64" s="47"/>
      <c r="G64" s="45">
        <f t="shared" si="1"/>
        <v>0</v>
      </c>
      <c r="H64" s="47"/>
      <c r="I64" s="47"/>
      <c r="J64" s="43"/>
      <c r="K64" s="43" t="s">
        <v>131</v>
      </c>
      <c r="L64" s="46" t="s">
        <v>318</v>
      </c>
      <c r="M64" s="45">
        <f t="shared" si="2"/>
        <v>0</v>
      </c>
      <c r="N64" s="47"/>
      <c r="O64" s="47"/>
      <c r="P64" s="45">
        <f t="shared" si="3"/>
        <v>0</v>
      </c>
      <c r="Q64" s="47"/>
      <c r="R64" s="47"/>
    </row>
    <row r="65" spans="1:18">
      <c r="A65" s="43"/>
      <c r="B65" s="43" t="s">
        <v>133</v>
      </c>
      <c r="C65" s="46" t="s">
        <v>319</v>
      </c>
      <c r="D65" s="45">
        <f t="shared" si="4"/>
        <v>0</v>
      </c>
      <c r="E65" s="47"/>
      <c r="F65" s="47"/>
      <c r="G65" s="45">
        <f t="shared" si="1"/>
        <v>0</v>
      </c>
      <c r="H65" s="47"/>
      <c r="I65" s="47"/>
      <c r="J65" s="43"/>
      <c r="K65" s="43" t="s">
        <v>133</v>
      </c>
      <c r="L65" s="46" t="s">
        <v>319</v>
      </c>
      <c r="M65" s="45">
        <f t="shared" si="2"/>
        <v>0</v>
      </c>
      <c r="N65" s="47"/>
      <c r="O65" s="47"/>
      <c r="P65" s="45">
        <f t="shared" si="3"/>
        <v>0</v>
      </c>
      <c r="Q65" s="47"/>
      <c r="R65" s="47"/>
    </row>
    <row r="66" spans="1:18">
      <c r="A66" s="43"/>
      <c r="B66" s="43" t="s">
        <v>158</v>
      </c>
      <c r="C66" s="46" t="s">
        <v>320</v>
      </c>
      <c r="D66" s="45">
        <f t="shared" si="4"/>
        <v>0</v>
      </c>
      <c r="E66" s="47"/>
      <c r="F66" s="47"/>
      <c r="G66" s="45">
        <f t="shared" si="1"/>
        <v>0</v>
      </c>
      <c r="H66" s="47"/>
      <c r="I66" s="47"/>
      <c r="J66" s="43"/>
      <c r="K66" s="43" t="s">
        <v>158</v>
      </c>
      <c r="L66" s="46" t="s">
        <v>320</v>
      </c>
      <c r="M66" s="45">
        <f t="shared" si="2"/>
        <v>0</v>
      </c>
      <c r="N66" s="47"/>
      <c r="O66" s="47"/>
      <c r="P66" s="45">
        <f t="shared" si="3"/>
        <v>0</v>
      </c>
      <c r="Q66" s="47"/>
      <c r="R66" s="47"/>
    </row>
    <row r="67" spans="1:18">
      <c r="A67" s="42" t="s">
        <v>321</v>
      </c>
      <c r="B67" s="42" t="s">
        <v>217</v>
      </c>
      <c r="C67" s="44" t="s">
        <v>322</v>
      </c>
      <c r="D67" s="45">
        <f t="shared" si="4"/>
        <v>0</v>
      </c>
      <c r="E67" s="45">
        <f>SUM(E68:E69)</f>
        <v>0</v>
      </c>
      <c r="F67" s="45">
        <f t="shared" ref="F67:I67" si="14">SUM(F68:F69)</f>
        <v>0</v>
      </c>
      <c r="G67" s="45">
        <f t="shared" si="1"/>
        <v>0</v>
      </c>
      <c r="H67" s="45">
        <f t="shared" si="14"/>
        <v>0</v>
      </c>
      <c r="I67" s="45">
        <f t="shared" si="14"/>
        <v>0</v>
      </c>
      <c r="J67" s="42" t="s">
        <v>323</v>
      </c>
      <c r="K67" s="42" t="s">
        <v>217</v>
      </c>
      <c r="L67" s="44" t="s">
        <v>324</v>
      </c>
      <c r="M67" s="45">
        <f t="shared" si="2"/>
        <v>0</v>
      </c>
      <c r="N67" s="45">
        <f>SUM(N68:N79)</f>
        <v>0</v>
      </c>
      <c r="O67" s="45">
        <f>SUM(O68:O79)</f>
        <v>0</v>
      </c>
      <c r="P67" s="45">
        <f t="shared" si="3"/>
        <v>0</v>
      </c>
      <c r="Q67" s="45">
        <f>SUM(Q68:Q79)</f>
        <v>0</v>
      </c>
      <c r="R67" s="45">
        <f>SUM(R68:R79)</f>
        <v>0</v>
      </c>
    </row>
    <row r="68" spans="1:18">
      <c r="A68" s="43"/>
      <c r="B68" s="43" t="s">
        <v>129</v>
      </c>
      <c r="C68" s="46" t="s">
        <v>325</v>
      </c>
      <c r="D68" s="45">
        <f t="shared" si="4"/>
        <v>0</v>
      </c>
      <c r="E68" s="47"/>
      <c r="F68" s="47"/>
      <c r="G68" s="45">
        <f t="shared" si="1"/>
        <v>0</v>
      </c>
      <c r="H68" s="47"/>
      <c r="I68" s="47"/>
      <c r="J68" s="43"/>
      <c r="K68" s="43" t="s">
        <v>129</v>
      </c>
      <c r="L68" s="46" t="s">
        <v>326</v>
      </c>
      <c r="M68" s="45">
        <f t="shared" si="2"/>
        <v>0</v>
      </c>
      <c r="N68" s="47"/>
      <c r="O68" s="47"/>
      <c r="P68" s="45">
        <f t="shared" si="3"/>
        <v>0</v>
      </c>
      <c r="Q68" s="47"/>
      <c r="R68" s="47"/>
    </row>
    <row r="69" spans="1:18">
      <c r="A69" s="43"/>
      <c r="B69" s="43" t="s">
        <v>131</v>
      </c>
      <c r="C69" s="46" t="s">
        <v>327</v>
      </c>
      <c r="D69" s="45">
        <f t="shared" si="4"/>
        <v>0</v>
      </c>
      <c r="E69" s="47"/>
      <c r="F69" s="47"/>
      <c r="G69" s="45">
        <f t="shared" si="1"/>
        <v>0</v>
      </c>
      <c r="H69" s="47"/>
      <c r="I69" s="47"/>
      <c r="J69" s="43"/>
      <c r="K69" s="43" t="s">
        <v>131</v>
      </c>
      <c r="L69" s="46" t="s">
        <v>328</v>
      </c>
      <c r="M69" s="45">
        <f t="shared" si="2"/>
        <v>0</v>
      </c>
      <c r="N69" s="47"/>
      <c r="O69" s="47"/>
      <c r="P69" s="45">
        <f t="shared" si="3"/>
        <v>0</v>
      </c>
      <c r="Q69" s="47"/>
      <c r="R69" s="47"/>
    </row>
    <row r="70" spans="1:18">
      <c r="A70" s="42" t="s">
        <v>329</v>
      </c>
      <c r="B70" s="42" t="s">
        <v>217</v>
      </c>
      <c r="C70" s="44" t="s">
        <v>330</v>
      </c>
      <c r="D70" s="45">
        <f t="shared" si="4"/>
        <v>0</v>
      </c>
      <c r="E70" s="45">
        <f>SUM(E71:E74)</f>
        <v>0</v>
      </c>
      <c r="F70" s="45">
        <f t="shared" ref="F70:I70" si="15">SUM(F71:F74)</f>
        <v>0</v>
      </c>
      <c r="G70" s="45">
        <f t="shared" si="1"/>
        <v>0</v>
      </c>
      <c r="H70" s="45">
        <f t="shared" si="15"/>
        <v>0</v>
      </c>
      <c r="I70" s="45">
        <f t="shared" si="15"/>
        <v>0</v>
      </c>
      <c r="J70" s="43"/>
      <c r="K70" s="43" t="s">
        <v>133</v>
      </c>
      <c r="L70" s="46" t="s">
        <v>331</v>
      </c>
      <c r="M70" s="45">
        <f t="shared" si="2"/>
        <v>0</v>
      </c>
      <c r="N70" s="47"/>
      <c r="O70" s="47"/>
      <c r="P70" s="45">
        <f t="shared" si="3"/>
        <v>0</v>
      </c>
      <c r="Q70" s="47"/>
      <c r="R70" s="47"/>
    </row>
    <row r="71" spans="1:18">
      <c r="A71" s="43"/>
      <c r="B71" s="43" t="s">
        <v>129</v>
      </c>
      <c r="C71" s="46" t="s">
        <v>332</v>
      </c>
      <c r="D71" s="45">
        <f t="shared" si="4"/>
        <v>0</v>
      </c>
      <c r="E71" s="47"/>
      <c r="F71" s="47"/>
      <c r="G71" s="45">
        <f t="shared" si="1"/>
        <v>0</v>
      </c>
      <c r="H71" s="47"/>
      <c r="I71" s="47"/>
      <c r="J71" s="43"/>
      <c r="K71" s="43" t="s">
        <v>160</v>
      </c>
      <c r="L71" s="46" t="s">
        <v>254</v>
      </c>
      <c r="M71" s="45">
        <f t="shared" si="2"/>
        <v>0</v>
      </c>
      <c r="N71" s="47"/>
      <c r="O71" s="47"/>
      <c r="P71" s="45">
        <f t="shared" si="3"/>
        <v>0</v>
      </c>
      <c r="Q71" s="47"/>
      <c r="R71" s="47"/>
    </row>
    <row r="72" spans="1:18">
      <c r="A72" s="43"/>
      <c r="B72" s="43" t="s">
        <v>131</v>
      </c>
      <c r="C72" s="46" t="s">
        <v>333</v>
      </c>
      <c r="D72" s="45">
        <f t="shared" si="4"/>
        <v>0</v>
      </c>
      <c r="E72" s="47"/>
      <c r="F72" s="47"/>
      <c r="G72" s="45">
        <f t="shared" si="1"/>
        <v>0</v>
      </c>
      <c r="H72" s="47"/>
      <c r="I72" s="47"/>
      <c r="J72" s="43"/>
      <c r="K72" s="43" t="s">
        <v>135</v>
      </c>
      <c r="L72" s="46" t="s">
        <v>262</v>
      </c>
      <c r="M72" s="45">
        <f t="shared" si="2"/>
        <v>0</v>
      </c>
      <c r="N72" s="47"/>
      <c r="O72" s="47"/>
      <c r="P72" s="45">
        <f t="shared" si="3"/>
        <v>0</v>
      </c>
      <c r="Q72" s="47"/>
      <c r="R72" s="47"/>
    </row>
    <row r="73" spans="1:18">
      <c r="A73" s="43"/>
      <c r="B73" s="43" t="s">
        <v>133</v>
      </c>
      <c r="C73" s="46" t="s">
        <v>334</v>
      </c>
      <c r="D73" s="45">
        <f t="shared" si="4"/>
        <v>0</v>
      </c>
      <c r="E73" s="47"/>
      <c r="F73" s="47"/>
      <c r="G73" s="45">
        <f t="shared" ref="G73:G82" si="16">SUM(H73:I73)</f>
        <v>0</v>
      </c>
      <c r="H73" s="47"/>
      <c r="I73" s="47"/>
      <c r="J73" s="43"/>
      <c r="K73" s="43" t="s">
        <v>137</v>
      </c>
      <c r="L73" s="46" t="s">
        <v>335</v>
      </c>
      <c r="M73" s="45">
        <f t="shared" ref="M73:M113" si="17">SUM(N73:O73)</f>
        <v>0</v>
      </c>
      <c r="N73" s="47"/>
      <c r="O73" s="47"/>
      <c r="P73" s="45">
        <f t="shared" ref="P73:P113" si="18">SUM(Q73:R73)</f>
        <v>0</v>
      </c>
      <c r="Q73" s="47"/>
      <c r="R73" s="47"/>
    </row>
    <row r="74" spans="1:18">
      <c r="A74" s="43"/>
      <c r="B74" s="43" t="s">
        <v>158</v>
      </c>
      <c r="C74" s="46" t="s">
        <v>336</v>
      </c>
      <c r="D74" s="45">
        <f t="shared" si="4"/>
        <v>0</v>
      </c>
      <c r="E74" s="47"/>
      <c r="F74" s="47"/>
      <c r="G74" s="45">
        <f t="shared" si="16"/>
        <v>0</v>
      </c>
      <c r="H74" s="47"/>
      <c r="I74" s="47"/>
      <c r="J74" s="43"/>
      <c r="K74" s="43" t="s">
        <v>139</v>
      </c>
      <c r="L74" s="46" t="s">
        <v>337</v>
      </c>
      <c r="M74" s="45">
        <f t="shared" si="17"/>
        <v>0</v>
      </c>
      <c r="N74" s="47"/>
      <c r="O74" s="47"/>
      <c r="P74" s="45">
        <f t="shared" si="18"/>
        <v>0</v>
      </c>
      <c r="Q74" s="47"/>
      <c r="R74" s="47"/>
    </row>
    <row r="75" spans="1:18">
      <c r="A75" s="42" t="s">
        <v>338</v>
      </c>
      <c r="B75" s="42" t="s">
        <v>217</v>
      </c>
      <c r="C75" s="44" t="s">
        <v>339</v>
      </c>
      <c r="D75" s="45">
        <f t="shared" si="4"/>
        <v>0</v>
      </c>
      <c r="E75" s="45">
        <f>SUM(E76:E77)</f>
        <v>0</v>
      </c>
      <c r="F75" s="45">
        <f t="shared" ref="F75:I75" si="19">SUM(F76:F77)</f>
        <v>0</v>
      </c>
      <c r="G75" s="45">
        <f t="shared" si="16"/>
        <v>0</v>
      </c>
      <c r="H75" s="45">
        <f t="shared" si="19"/>
        <v>0</v>
      </c>
      <c r="I75" s="45">
        <f t="shared" si="19"/>
        <v>0</v>
      </c>
      <c r="J75" s="43"/>
      <c r="K75" s="43" t="s">
        <v>149</v>
      </c>
      <c r="L75" s="46" t="s">
        <v>256</v>
      </c>
      <c r="M75" s="45">
        <f t="shared" si="17"/>
        <v>0</v>
      </c>
      <c r="N75" s="47"/>
      <c r="O75" s="47"/>
      <c r="P75" s="45">
        <f t="shared" si="18"/>
        <v>0</v>
      </c>
      <c r="Q75" s="47"/>
      <c r="R75" s="47"/>
    </row>
    <row r="76" spans="1:18">
      <c r="A76" s="43"/>
      <c r="B76" s="43" t="s">
        <v>129</v>
      </c>
      <c r="C76" s="46" t="s">
        <v>340</v>
      </c>
      <c r="D76" s="45">
        <f t="shared" si="4"/>
        <v>0</v>
      </c>
      <c r="E76" s="47"/>
      <c r="F76" s="47"/>
      <c r="G76" s="45">
        <f t="shared" si="16"/>
        <v>0</v>
      </c>
      <c r="H76" s="47"/>
      <c r="I76" s="47"/>
      <c r="J76" s="43"/>
      <c r="K76" s="43" t="s">
        <v>341</v>
      </c>
      <c r="L76" s="46" t="s">
        <v>342</v>
      </c>
      <c r="M76" s="45">
        <f t="shared" si="17"/>
        <v>0</v>
      </c>
      <c r="N76" s="47"/>
      <c r="O76" s="47"/>
      <c r="P76" s="45">
        <f t="shared" si="18"/>
        <v>0</v>
      </c>
      <c r="Q76" s="47"/>
      <c r="R76" s="47"/>
    </row>
    <row r="77" spans="1:18">
      <c r="A77" s="43"/>
      <c r="B77" s="43" t="s">
        <v>131</v>
      </c>
      <c r="C77" s="46" t="s">
        <v>343</v>
      </c>
      <c r="D77" s="45">
        <f t="shared" si="4"/>
        <v>0</v>
      </c>
      <c r="E77" s="47"/>
      <c r="F77" s="47"/>
      <c r="G77" s="45">
        <f t="shared" si="16"/>
        <v>0</v>
      </c>
      <c r="H77" s="47"/>
      <c r="I77" s="47"/>
      <c r="J77" s="43"/>
      <c r="K77" s="43" t="s">
        <v>344</v>
      </c>
      <c r="L77" s="46" t="s">
        <v>345</v>
      </c>
      <c r="M77" s="45">
        <f t="shared" si="17"/>
        <v>0</v>
      </c>
      <c r="N77" s="47"/>
      <c r="O77" s="47"/>
      <c r="P77" s="45">
        <f t="shared" si="18"/>
        <v>0</v>
      </c>
      <c r="Q77" s="47"/>
      <c r="R77" s="47"/>
    </row>
    <row r="78" spans="1:18">
      <c r="A78" s="42" t="s">
        <v>346</v>
      </c>
      <c r="B78" s="42" t="s">
        <v>217</v>
      </c>
      <c r="C78" s="44" t="s">
        <v>347</v>
      </c>
      <c r="D78" s="45">
        <f t="shared" ref="D78:D82" si="20">SUM(E78:F78)</f>
        <v>0</v>
      </c>
      <c r="E78" s="45">
        <f>SUM(E79:E82)</f>
        <v>0</v>
      </c>
      <c r="F78" s="45">
        <f t="shared" ref="F78:I78" si="21">SUM(F79:F82)</f>
        <v>0</v>
      </c>
      <c r="G78" s="45">
        <f t="shared" si="16"/>
        <v>0</v>
      </c>
      <c r="H78" s="45">
        <f t="shared" si="21"/>
        <v>0</v>
      </c>
      <c r="I78" s="45">
        <f t="shared" si="21"/>
        <v>0</v>
      </c>
      <c r="J78" s="43"/>
      <c r="K78" s="43" t="s">
        <v>348</v>
      </c>
      <c r="L78" s="46" t="s">
        <v>349</v>
      </c>
      <c r="M78" s="45">
        <f t="shared" si="17"/>
        <v>0</v>
      </c>
      <c r="N78" s="47"/>
      <c r="O78" s="47"/>
      <c r="P78" s="45">
        <f t="shared" si="18"/>
        <v>0</v>
      </c>
      <c r="Q78" s="47"/>
      <c r="R78" s="47"/>
    </row>
    <row r="79" spans="1:18">
      <c r="A79" s="43"/>
      <c r="B79" s="43" t="s">
        <v>135</v>
      </c>
      <c r="C79" s="46" t="s">
        <v>350</v>
      </c>
      <c r="D79" s="45">
        <f t="shared" si="20"/>
        <v>0</v>
      </c>
      <c r="E79" s="47"/>
      <c r="F79" s="47"/>
      <c r="G79" s="45">
        <f t="shared" si="16"/>
        <v>0</v>
      </c>
      <c r="H79" s="47"/>
      <c r="I79" s="47"/>
      <c r="J79" s="43"/>
      <c r="K79" s="43" t="s">
        <v>153</v>
      </c>
      <c r="L79" s="46" t="s">
        <v>351</v>
      </c>
      <c r="M79" s="45">
        <f t="shared" si="17"/>
        <v>0</v>
      </c>
      <c r="N79" s="47"/>
      <c r="O79" s="47"/>
      <c r="P79" s="45">
        <f t="shared" si="18"/>
        <v>0</v>
      </c>
      <c r="Q79" s="47"/>
      <c r="R79" s="47"/>
    </row>
    <row r="80" spans="1:18">
      <c r="A80" s="43"/>
      <c r="B80" s="43" t="s">
        <v>137</v>
      </c>
      <c r="C80" s="46" t="s">
        <v>352</v>
      </c>
      <c r="D80" s="45">
        <f t="shared" si="20"/>
        <v>0</v>
      </c>
      <c r="E80" s="47"/>
      <c r="F80" s="47"/>
      <c r="G80" s="45">
        <f t="shared" si="16"/>
        <v>0</v>
      </c>
      <c r="H80" s="47"/>
      <c r="I80" s="47"/>
      <c r="J80" s="42" t="s">
        <v>353</v>
      </c>
      <c r="K80" s="42" t="s">
        <v>217</v>
      </c>
      <c r="L80" s="44" t="s">
        <v>354</v>
      </c>
      <c r="M80" s="45">
        <f t="shared" si="17"/>
        <v>30</v>
      </c>
      <c r="N80" s="45">
        <f>SUM(N81:N96)</f>
        <v>0</v>
      </c>
      <c r="O80" s="45">
        <f>SUM(O81:O96)</f>
        <v>30</v>
      </c>
      <c r="P80" s="45">
        <f t="shared" si="18"/>
        <v>0</v>
      </c>
      <c r="Q80" s="45">
        <f>SUM(Q81:Q96)</f>
        <v>0</v>
      </c>
      <c r="R80" s="45">
        <f>SUM(R81:R96)</f>
        <v>0</v>
      </c>
    </row>
    <row r="81" spans="1:18">
      <c r="A81" s="43"/>
      <c r="B81" s="43" t="s">
        <v>139</v>
      </c>
      <c r="C81" s="46" t="s">
        <v>355</v>
      </c>
      <c r="D81" s="45">
        <f t="shared" si="20"/>
        <v>0</v>
      </c>
      <c r="E81" s="47"/>
      <c r="F81" s="47"/>
      <c r="G81" s="45">
        <f t="shared" si="16"/>
        <v>0</v>
      </c>
      <c r="H81" s="47"/>
      <c r="I81" s="47"/>
      <c r="J81" s="43"/>
      <c r="K81" s="43" t="s">
        <v>129</v>
      </c>
      <c r="L81" s="46" t="s">
        <v>326</v>
      </c>
      <c r="M81" s="45">
        <f t="shared" si="17"/>
        <v>0</v>
      </c>
      <c r="N81" s="47"/>
      <c r="O81" s="47"/>
      <c r="P81" s="45">
        <f t="shared" si="18"/>
        <v>0</v>
      </c>
      <c r="Q81" s="47"/>
      <c r="R81" s="47"/>
    </row>
    <row r="82" spans="1:18">
      <c r="A82" s="43"/>
      <c r="B82" s="43" t="s">
        <v>153</v>
      </c>
      <c r="C82" s="46" t="s">
        <v>347</v>
      </c>
      <c r="D82" s="45">
        <f t="shared" si="20"/>
        <v>0</v>
      </c>
      <c r="E82" s="47"/>
      <c r="F82" s="47"/>
      <c r="G82" s="45">
        <f t="shared" si="16"/>
        <v>0</v>
      </c>
      <c r="H82" s="47"/>
      <c r="I82" s="47"/>
      <c r="J82" s="43"/>
      <c r="K82" s="43" t="s">
        <v>131</v>
      </c>
      <c r="L82" s="46" t="s">
        <v>328</v>
      </c>
      <c r="M82" s="45">
        <f t="shared" si="17"/>
        <v>0</v>
      </c>
      <c r="N82" s="47"/>
      <c r="O82" s="47"/>
      <c r="P82" s="45">
        <f t="shared" si="18"/>
        <v>0</v>
      </c>
      <c r="Q82" s="47"/>
      <c r="R82" s="47"/>
    </row>
    <row r="83" spans="1:18">
      <c r="A83" s="49"/>
      <c r="B83" s="49"/>
      <c r="C83" s="49"/>
      <c r="D83" s="45"/>
      <c r="E83" s="45"/>
      <c r="F83" s="45"/>
      <c r="G83" s="45"/>
      <c r="H83" s="45"/>
      <c r="I83" s="45"/>
      <c r="J83" s="49"/>
      <c r="K83" s="49" t="s">
        <v>133</v>
      </c>
      <c r="L83" s="49" t="s">
        <v>331</v>
      </c>
      <c r="M83" s="45">
        <f t="shared" si="17"/>
        <v>0</v>
      </c>
      <c r="N83" s="47"/>
      <c r="O83" s="47"/>
      <c r="P83" s="45">
        <f t="shared" si="18"/>
        <v>0</v>
      </c>
      <c r="Q83" s="47"/>
      <c r="R83" s="47"/>
    </row>
    <row r="84" spans="1:18">
      <c r="A84" s="49"/>
      <c r="B84" s="49"/>
      <c r="C84" s="49"/>
      <c r="D84" s="45"/>
      <c r="E84" s="45"/>
      <c r="F84" s="45"/>
      <c r="G84" s="45"/>
      <c r="H84" s="45"/>
      <c r="I84" s="45"/>
      <c r="J84" s="49"/>
      <c r="K84" s="49" t="s">
        <v>160</v>
      </c>
      <c r="L84" s="49" t="s">
        <v>254</v>
      </c>
      <c r="M84" s="45">
        <f t="shared" si="17"/>
        <v>30</v>
      </c>
      <c r="N84" s="47"/>
      <c r="O84" s="47">
        <v>30</v>
      </c>
      <c r="P84" s="45">
        <f t="shared" si="18"/>
        <v>0</v>
      </c>
      <c r="Q84" s="47"/>
      <c r="R84" s="47"/>
    </row>
    <row r="85" spans="1:18">
      <c r="A85" s="49"/>
      <c r="B85" s="49"/>
      <c r="C85" s="49"/>
      <c r="D85" s="45"/>
      <c r="E85" s="45"/>
      <c r="F85" s="45"/>
      <c r="G85" s="45"/>
      <c r="H85" s="45"/>
      <c r="I85" s="45"/>
      <c r="J85" s="49"/>
      <c r="K85" s="49" t="s">
        <v>135</v>
      </c>
      <c r="L85" s="49" t="s">
        <v>262</v>
      </c>
      <c r="M85" s="45">
        <f t="shared" si="17"/>
        <v>0</v>
      </c>
      <c r="N85" s="47"/>
      <c r="O85" s="47"/>
      <c r="P85" s="45">
        <f t="shared" si="18"/>
        <v>0</v>
      </c>
      <c r="Q85" s="47"/>
      <c r="R85" s="47"/>
    </row>
    <row r="86" spans="1:18">
      <c r="A86" s="49"/>
      <c r="B86" s="49"/>
      <c r="C86" s="49"/>
      <c r="D86" s="45"/>
      <c r="E86" s="45"/>
      <c r="F86" s="45"/>
      <c r="G86" s="45"/>
      <c r="H86" s="45"/>
      <c r="I86" s="45"/>
      <c r="J86" s="49"/>
      <c r="K86" s="49" t="s">
        <v>137</v>
      </c>
      <c r="L86" s="49" t="s">
        <v>335</v>
      </c>
      <c r="M86" s="45">
        <f t="shared" si="17"/>
        <v>0</v>
      </c>
      <c r="N86" s="47"/>
      <c r="O86" s="47"/>
      <c r="P86" s="45">
        <f t="shared" si="18"/>
        <v>0</v>
      </c>
      <c r="Q86" s="47"/>
      <c r="R86" s="47"/>
    </row>
    <row r="87" spans="1:18">
      <c r="A87" s="49"/>
      <c r="B87" s="49"/>
      <c r="C87" s="49"/>
      <c r="D87" s="45"/>
      <c r="E87" s="45"/>
      <c r="F87" s="45"/>
      <c r="G87" s="45"/>
      <c r="H87" s="45"/>
      <c r="I87" s="45"/>
      <c r="J87" s="49"/>
      <c r="K87" s="49" t="s">
        <v>139</v>
      </c>
      <c r="L87" s="49" t="s">
        <v>337</v>
      </c>
      <c r="M87" s="45">
        <f t="shared" si="17"/>
        <v>0</v>
      </c>
      <c r="N87" s="47"/>
      <c r="O87" s="47"/>
      <c r="P87" s="45">
        <f t="shared" si="18"/>
        <v>0</v>
      </c>
      <c r="Q87" s="47"/>
      <c r="R87" s="47"/>
    </row>
    <row r="88" spans="1:18">
      <c r="A88" s="49"/>
      <c r="B88" s="49"/>
      <c r="C88" s="49"/>
      <c r="D88" s="45"/>
      <c r="E88" s="45"/>
      <c r="F88" s="45"/>
      <c r="G88" s="45"/>
      <c r="H88" s="45"/>
      <c r="I88" s="45"/>
      <c r="J88" s="49"/>
      <c r="K88" s="49" t="s">
        <v>141</v>
      </c>
      <c r="L88" s="49" t="s">
        <v>356</v>
      </c>
      <c r="M88" s="45">
        <f t="shared" si="17"/>
        <v>0</v>
      </c>
      <c r="N88" s="47"/>
      <c r="O88" s="47"/>
      <c r="P88" s="45">
        <f t="shared" si="18"/>
        <v>0</v>
      </c>
      <c r="Q88" s="47"/>
      <c r="R88" s="47"/>
    </row>
    <row r="89" spans="1:18">
      <c r="A89" s="49"/>
      <c r="B89" s="49"/>
      <c r="C89" s="49"/>
      <c r="D89" s="45"/>
      <c r="E89" s="45"/>
      <c r="F89" s="45"/>
      <c r="G89" s="45"/>
      <c r="H89" s="45"/>
      <c r="I89" s="45"/>
      <c r="J89" s="49"/>
      <c r="K89" s="49" t="s">
        <v>143</v>
      </c>
      <c r="L89" s="49" t="s">
        <v>357</v>
      </c>
      <c r="M89" s="45">
        <f t="shared" si="17"/>
        <v>0</v>
      </c>
      <c r="N89" s="47"/>
      <c r="O89" s="47"/>
      <c r="P89" s="45">
        <f t="shared" si="18"/>
        <v>0</v>
      </c>
      <c r="Q89" s="47"/>
      <c r="R89" s="47"/>
    </row>
    <row r="90" spans="1:18">
      <c r="A90" s="49"/>
      <c r="B90" s="49"/>
      <c r="C90" s="49"/>
      <c r="D90" s="45"/>
      <c r="E90" s="45"/>
      <c r="F90" s="45"/>
      <c r="G90" s="45"/>
      <c r="H90" s="45"/>
      <c r="I90" s="45"/>
      <c r="J90" s="49"/>
      <c r="K90" s="49" t="s">
        <v>145</v>
      </c>
      <c r="L90" s="49" t="s">
        <v>358</v>
      </c>
      <c r="M90" s="45">
        <f t="shared" si="17"/>
        <v>0</v>
      </c>
      <c r="N90" s="47"/>
      <c r="O90" s="47"/>
      <c r="P90" s="45">
        <f t="shared" si="18"/>
        <v>0</v>
      </c>
      <c r="Q90" s="47"/>
      <c r="R90" s="47"/>
    </row>
    <row r="91" spans="1:18">
      <c r="A91" s="49"/>
      <c r="B91" s="49"/>
      <c r="C91" s="49"/>
      <c r="D91" s="45"/>
      <c r="E91" s="45"/>
      <c r="F91" s="45"/>
      <c r="G91" s="45"/>
      <c r="H91" s="45"/>
      <c r="I91" s="45"/>
      <c r="J91" s="49"/>
      <c r="K91" s="49" t="s">
        <v>147</v>
      </c>
      <c r="L91" s="49" t="s">
        <v>359</v>
      </c>
      <c r="M91" s="45">
        <f t="shared" si="17"/>
        <v>0</v>
      </c>
      <c r="N91" s="47"/>
      <c r="O91" s="47"/>
      <c r="P91" s="45">
        <f t="shared" si="18"/>
        <v>0</v>
      </c>
      <c r="Q91" s="47"/>
      <c r="R91" s="47"/>
    </row>
    <row r="92" spans="1:18">
      <c r="A92" s="49"/>
      <c r="B92" s="49"/>
      <c r="C92" s="49"/>
      <c r="D92" s="45"/>
      <c r="E92" s="45"/>
      <c r="F92" s="45"/>
      <c r="G92" s="45"/>
      <c r="H92" s="45"/>
      <c r="I92" s="45"/>
      <c r="J92" s="49"/>
      <c r="K92" s="49" t="s">
        <v>149</v>
      </c>
      <c r="L92" s="49" t="s">
        <v>256</v>
      </c>
      <c r="M92" s="45">
        <f t="shared" si="17"/>
        <v>0</v>
      </c>
      <c r="N92" s="47"/>
      <c r="O92" s="47"/>
      <c r="P92" s="45">
        <f t="shared" si="18"/>
        <v>0</v>
      </c>
      <c r="Q92" s="47"/>
      <c r="R92" s="47"/>
    </row>
    <row r="93" spans="1:18">
      <c r="A93" s="49"/>
      <c r="B93" s="49"/>
      <c r="C93" s="49"/>
      <c r="D93" s="45"/>
      <c r="E93" s="45"/>
      <c r="F93" s="45"/>
      <c r="G93" s="45"/>
      <c r="H93" s="45"/>
      <c r="I93" s="45"/>
      <c r="J93" s="49"/>
      <c r="K93" s="49" t="s">
        <v>341</v>
      </c>
      <c r="L93" s="49" t="s">
        <v>342</v>
      </c>
      <c r="M93" s="45">
        <f t="shared" si="17"/>
        <v>0</v>
      </c>
      <c r="N93" s="47"/>
      <c r="O93" s="47"/>
      <c r="P93" s="45">
        <f t="shared" si="18"/>
        <v>0</v>
      </c>
      <c r="Q93" s="47"/>
      <c r="R93" s="47"/>
    </row>
    <row r="94" spans="1:18">
      <c r="A94" s="49"/>
      <c r="B94" s="49"/>
      <c r="C94" s="49"/>
      <c r="D94" s="45"/>
      <c r="E94" s="45"/>
      <c r="F94" s="45"/>
      <c r="G94" s="45"/>
      <c r="H94" s="45"/>
      <c r="I94" s="45"/>
      <c r="J94" s="49"/>
      <c r="K94" s="49" t="s">
        <v>344</v>
      </c>
      <c r="L94" s="49" t="s">
        <v>345</v>
      </c>
      <c r="M94" s="45">
        <f t="shared" si="17"/>
        <v>0</v>
      </c>
      <c r="N94" s="47"/>
      <c r="O94" s="47"/>
      <c r="P94" s="45">
        <f t="shared" si="18"/>
        <v>0</v>
      </c>
      <c r="Q94" s="47"/>
      <c r="R94" s="47"/>
    </row>
    <row r="95" spans="1:18">
      <c r="A95" s="49"/>
      <c r="B95" s="49"/>
      <c r="C95" s="49"/>
      <c r="D95" s="45"/>
      <c r="E95" s="45"/>
      <c r="F95" s="45"/>
      <c r="G95" s="45"/>
      <c r="H95" s="45"/>
      <c r="I95" s="45"/>
      <c r="J95" s="49"/>
      <c r="K95" s="49" t="s">
        <v>348</v>
      </c>
      <c r="L95" s="49" t="s">
        <v>349</v>
      </c>
      <c r="M95" s="45">
        <f t="shared" si="17"/>
        <v>0</v>
      </c>
      <c r="N95" s="47"/>
      <c r="O95" s="47"/>
      <c r="P95" s="45">
        <f t="shared" si="18"/>
        <v>0</v>
      </c>
      <c r="Q95" s="47"/>
      <c r="R95" s="47"/>
    </row>
    <row r="96" spans="1:18">
      <c r="A96" s="49"/>
      <c r="B96" s="49"/>
      <c r="C96" s="49"/>
      <c r="D96" s="45"/>
      <c r="E96" s="45"/>
      <c r="F96" s="45"/>
      <c r="G96" s="45"/>
      <c r="H96" s="45"/>
      <c r="I96" s="45"/>
      <c r="J96" s="49"/>
      <c r="K96" s="49" t="s">
        <v>153</v>
      </c>
      <c r="L96" s="49" t="s">
        <v>264</v>
      </c>
      <c r="M96" s="45">
        <f t="shared" si="17"/>
        <v>0</v>
      </c>
      <c r="N96" s="47"/>
      <c r="O96" s="47"/>
      <c r="P96" s="45">
        <f t="shared" si="18"/>
        <v>0</v>
      </c>
      <c r="Q96" s="47"/>
      <c r="R96" s="47"/>
    </row>
    <row r="97" spans="1:18">
      <c r="A97" s="49"/>
      <c r="B97" s="49"/>
      <c r="C97" s="49"/>
      <c r="D97" s="45"/>
      <c r="E97" s="45"/>
      <c r="F97" s="45"/>
      <c r="G97" s="45"/>
      <c r="H97" s="45"/>
      <c r="I97" s="45"/>
      <c r="J97" s="50" t="s">
        <v>360</v>
      </c>
      <c r="K97" s="50" t="s">
        <v>217</v>
      </c>
      <c r="L97" s="50" t="s">
        <v>361</v>
      </c>
      <c r="M97" s="45">
        <f t="shared" si="17"/>
        <v>0</v>
      </c>
      <c r="N97" s="45">
        <f>SUM(N98:N99)</f>
        <v>0</v>
      </c>
      <c r="O97" s="45">
        <f>SUM(O98:O99)</f>
        <v>0</v>
      </c>
      <c r="P97" s="45">
        <f t="shared" si="18"/>
        <v>0</v>
      </c>
      <c r="Q97" s="45">
        <f>SUM(Q98:Q99)</f>
        <v>0</v>
      </c>
      <c r="R97" s="45">
        <f>SUM(R98:R99)</f>
        <v>0</v>
      </c>
    </row>
    <row r="98" spans="1:18">
      <c r="A98" s="49"/>
      <c r="B98" s="49"/>
      <c r="C98" s="49"/>
      <c r="D98" s="45"/>
      <c r="E98" s="45"/>
      <c r="F98" s="45"/>
      <c r="G98" s="45"/>
      <c r="H98" s="45"/>
      <c r="I98" s="45"/>
      <c r="J98" s="49"/>
      <c r="K98" s="49" t="s">
        <v>129</v>
      </c>
      <c r="L98" s="49" t="s">
        <v>362</v>
      </c>
      <c r="M98" s="45">
        <f t="shared" si="17"/>
        <v>0</v>
      </c>
      <c r="N98" s="47"/>
      <c r="O98" s="47"/>
      <c r="P98" s="45">
        <f t="shared" si="18"/>
        <v>0</v>
      </c>
      <c r="Q98" s="47"/>
      <c r="R98" s="47"/>
    </row>
    <row r="99" spans="1:18">
      <c r="A99" s="49"/>
      <c r="B99" s="49"/>
      <c r="C99" s="49"/>
      <c r="D99" s="45"/>
      <c r="E99" s="45"/>
      <c r="F99" s="45"/>
      <c r="G99" s="45"/>
      <c r="H99" s="45"/>
      <c r="I99" s="45"/>
      <c r="J99" s="49"/>
      <c r="K99" s="49" t="s">
        <v>153</v>
      </c>
      <c r="L99" s="49" t="s">
        <v>289</v>
      </c>
      <c r="M99" s="45">
        <f t="shared" si="17"/>
        <v>0</v>
      </c>
      <c r="N99" s="47"/>
      <c r="O99" s="47"/>
      <c r="P99" s="45">
        <f t="shared" si="18"/>
        <v>0</v>
      </c>
      <c r="Q99" s="47"/>
      <c r="R99" s="47"/>
    </row>
    <row r="100" spans="1:18">
      <c r="A100" s="49"/>
      <c r="B100" s="49"/>
      <c r="C100" s="49"/>
      <c r="D100" s="45"/>
      <c r="E100" s="45"/>
      <c r="F100" s="45"/>
      <c r="G100" s="45"/>
      <c r="H100" s="45"/>
      <c r="I100" s="45"/>
      <c r="J100" s="50" t="s">
        <v>363</v>
      </c>
      <c r="K100" s="50" t="s">
        <v>217</v>
      </c>
      <c r="L100" s="50" t="s">
        <v>284</v>
      </c>
      <c r="M100" s="45">
        <f>SUM(N100:O100)</f>
        <v>0</v>
      </c>
      <c r="N100" s="45">
        <f>SUM(N101:N105)</f>
        <v>0</v>
      </c>
      <c r="O100" s="45">
        <f>SUM(O101:O105)</f>
        <v>0</v>
      </c>
      <c r="P100" s="45">
        <f t="shared" si="18"/>
        <v>0</v>
      </c>
      <c r="Q100" s="45">
        <f>SUM(Q101:Q105)</f>
        <v>0</v>
      </c>
      <c r="R100" s="45">
        <f>SUM(R101:R105)</f>
        <v>0</v>
      </c>
    </row>
    <row r="101" spans="1:18">
      <c r="A101" s="49"/>
      <c r="B101" s="49"/>
      <c r="C101" s="49"/>
      <c r="D101" s="45"/>
      <c r="E101" s="45"/>
      <c r="F101" s="45"/>
      <c r="G101" s="45"/>
      <c r="H101" s="45"/>
      <c r="I101" s="45"/>
      <c r="J101" s="49"/>
      <c r="K101" s="49" t="s">
        <v>129</v>
      </c>
      <c r="L101" s="49" t="s">
        <v>362</v>
      </c>
      <c r="M101" s="45">
        <f t="shared" si="17"/>
        <v>0</v>
      </c>
      <c r="N101" s="47"/>
      <c r="O101" s="47"/>
      <c r="P101" s="45">
        <f t="shared" si="18"/>
        <v>0</v>
      </c>
      <c r="Q101" s="47"/>
      <c r="R101" s="47"/>
    </row>
    <row r="102" spans="1:18">
      <c r="A102" s="49"/>
      <c r="B102" s="49"/>
      <c r="C102" s="49"/>
      <c r="D102" s="45"/>
      <c r="E102" s="45"/>
      <c r="F102" s="45"/>
      <c r="G102" s="45"/>
      <c r="H102" s="45"/>
      <c r="I102" s="45"/>
      <c r="J102" s="49"/>
      <c r="K102" s="49" t="s">
        <v>133</v>
      </c>
      <c r="L102" s="49" t="s">
        <v>364</v>
      </c>
      <c r="M102" s="45">
        <f t="shared" si="17"/>
        <v>0</v>
      </c>
      <c r="N102" s="47"/>
      <c r="O102" s="47"/>
      <c r="P102" s="45">
        <f t="shared" si="18"/>
        <v>0</v>
      </c>
      <c r="Q102" s="47"/>
      <c r="R102" s="47"/>
    </row>
    <row r="103" spans="1:18">
      <c r="A103" s="49"/>
      <c r="B103" s="49"/>
      <c r="C103" s="49"/>
      <c r="D103" s="45"/>
      <c r="E103" s="45"/>
      <c r="F103" s="45"/>
      <c r="G103" s="45"/>
      <c r="H103" s="45"/>
      <c r="I103" s="45"/>
      <c r="J103" s="49"/>
      <c r="K103" s="49" t="s">
        <v>158</v>
      </c>
      <c r="L103" s="49" t="s">
        <v>285</v>
      </c>
      <c r="M103" s="45">
        <f t="shared" si="17"/>
        <v>0</v>
      </c>
      <c r="N103" s="47"/>
      <c r="O103" s="47"/>
      <c r="P103" s="45">
        <f t="shared" si="18"/>
        <v>0</v>
      </c>
      <c r="Q103" s="47"/>
      <c r="R103" s="47"/>
    </row>
    <row r="104" spans="1:18">
      <c r="A104" s="49"/>
      <c r="B104" s="49"/>
      <c r="C104" s="49"/>
      <c r="D104" s="45"/>
      <c r="E104" s="45"/>
      <c r="F104" s="45"/>
      <c r="G104" s="45"/>
      <c r="H104" s="45"/>
      <c r="I104" s="45"/>
      <c r="J104" s="49"/>
      <c r="K104" s="49" t="s">
        <v>160</v>
      </c>
      <c r="L104" s="49" t="s">
        <v>287</v>
      </c>
      <c r="M104" s="45">
        <f t="shared" si="17"/>
        <v>0</v>
      </c>
      <c r="N104" s="47"/>
      <c r="O104" s="47"/>
      <c r="P104" s="45">
        <f t="shared" si="18"/>
        <v>0</v>
      </c>
      <c r="Q104" s="47"/>
      <c r="R104" s="47"/>
    </row>
    <row r="105" spans="1:18">
      <c r="A105" s="49"/>
      <c r="B105" s="49"/>
      <c r="C105" s="49"/>
      <c r="D105" s="45"/>
      <c r="E105" s="45"/>
      <c r="F105" s="45"/>
      <c r="G105" s="45"/>
      <c r="H105" s="45"/>
      <c r="I105" s="45"/>
      <c r="J105" s="49"/>
      <c r="K105" s="49" t="s">
        <v>153</v>
      </c>
      <c r="L105" s="49" t="s">
        <v>289</v>
      </c>
      <c r="M105" s="45">
        <f t="shared" si="17"/>
        <v>0</v>
      </c>
      <c r="N105" s="47"/>
      <c r="O105" s="47"/>
      <c r="P105" s="45">
        <f t="shared" si="18"/>
        <v>0</v>
      </c>
      <c r="Q105" s="47"/>
      <c r="R105" s="47"/>
    </row>
    <row r="106" spans="1:18">
      <c r="A106" s="49"/>
      <c r="B106" s="49"/>
      <c r="C106" s="49"/>
      <c r="D106" s="45"/>
      <c r="E106" s="45"/>
      <c r="F106" s="45"/>
      <c r="G106" s="45"/>
      <c r="H106" s="45"/>
      <c r="I106" s="45"/>
      <c r="J106" s="50" t="s">
        <v>365</v>
      </c>
      <c r="K106" s="50" t="s">
        <v>217</v>
      </c>
      <c r="L106" s="50" t="s">
        <v>309</v>
      </c>
      <c r="M106" s="45">
        <f t="shared" si="17"/>
        <v>0</v>
      </c>
      <c r="N106" s="45">
        <f>SUM(N107:N108)</f>
        <v>0</v>
      </c>
      <c r="O106" s="45">
        <f>SUM(O107:O108)</f>
        <v>0</v>
      </c>
      <c r="P106" s="45">
        <f t="shared" si="18"/>
        <v>0</v>
      </c>
      <c r="Q106" s="45">
        <f>SUM(Q107:Q108)</f>
        <v>0</v>
      </c>
      <c r="R106" s="45">
        <f>SUM(R107:R108)</f>
        <v>0</v>
      </c>
    </row>
    <row r="107" spans="1:18">
      <c r="A107" s="49"/>
      <c r="B107" s="49"/>
      <c r="C107" s="49"/>
      <c r="D107" s="45"/>
      <c r="E107" s="45"/>
      <c r="F107" s="45"/>
      <c r="G107" s="45"/>
      <c r="H107" s="45"/>
      <c r="I107" s="45"/>
      <c r="J107" s="49"/>
      <c r="K107" s="49" t="s">
        <v>131</v>
      </c>
      <c r="L107" s="49" t="s">
        <v>311</v>
      </c>
      <c r="M107" s="45">
        <f t="shared" si="17"/>
        <v>0</v>
      </c>
      <c r="N107" s="47"/>
      <c r="O107" s="47"/>
      <c r="P107" s="45">
        <f t="shared" si="18"/>
        <v>0</v>
      </c>
      <c r="Q107" s="47"/>
      <c r="R107" s="47"/>
    </row>
    <row r="108" spans="1:18">
      <c r="A108" s="49"/>
      <c r="B108" s="49"/>
      <c r="C108" s="49"/>
      <c r="D108" s="45"/>
      <c r="E108" s="45"/>
      <c r="F108" s="45"/>
      <c r="G108" s="45"/>
      <c r="H108" s="45"/>
      <c r="I108" s="45"/>
      <c r="J108" s="49"/>
      <c r="K108" s="49" t="s">
        <v>133</v>
      </c>
      <c r="L108" s="49" t="s">
        <v>312</v>
      </c>
      <c r="M108" s="45">
        <f t="shared" si="17"/>
        <v>0</v>
      </c>
      <c r="N108" s="47"/>
      <c r="O108" s="47"/>
      <c r="P108" s="45">
        <f t="shared" si="18"/>
        <v>0</v>
      </c>
      <c r="Q108" s="47"/>
      <c r="R108" s="47"/>
    </row>
    <row r="109" spans="1:18">
      <c r="A109" s="49"/>
      <c r="B109" s="49"/>
      <c r="C109" s="49"/>
      <c r="D109" s="45"/>
      <c r="E109" s="45"/>
      <c r="F109" s="45"/>
      <c r="G109" s="45"/>
      <c r="H109" s="45"/>
      <c r="I109" s="45"/>
      <c r="J109" s="50" t="s">
        <v>366</v>
      </c>
      <c r="K109" s="50" t="s">
        <v>217</v>
      </c>
      <c r="L109" s="50" t="s">
        <v>347</v>
      </c>
      <c r="M109" s="45">
        <f t="shared" si="17"/>
        <v>0</v>
      </c>
      <c r="N109" s="45">
        <f>SUM(N110:N113)</f>
        <v>0</v>
      </c>
      <c r="O109" s="45">
        <f>SUM(O110:O113)</f>
        <v>0</v>
      </c>
      <c r="P109" s="45">
        <f t="shared" si="18"/>
        <v>0</v>
      </c>
      <c r="Q109" s="45">
        <f>SUM(Q110:Q113)</f>
        <v>0</v>
      </c>
      <c r="R109" s="45">
        <f>SUM(R110:R113)</f>
        <v>0</v>
      </c>
    </row>
    <row r="110" spans="1:18">
      <c r="A110" s="49"/>
      <c r="B110" s="49"/>
      <c r="C110" s="49"/>
      <c r="D110" s="45"/>
      <c r="E110" s="45"/>
      <c r="F110" s="45"/>
      <c r="G110" s="45"/>
      <c r="H110" s="45"/>
      <c r="I110" s="45"/>
      <c r="J110" s="49"/>
      <c r="K110" s="49" t="s">
        <v>135</v>
      </c>
      <c r="L110" s="49" t="s">
        <v>350</v>
      </c>
      <c r="M110" s="45">
        <f t="shared" si="17"/>
        <v>0</v>
      </c>
      <c r="N110" s="47"/>
      <c r="O110" s="47"/>
      <c r="P110" s="45">
        <f t="shared" si="18"/>
        <v>0</v>
      </c>
      <c r="Q110" s="47"/>
      <c r="R110" s="47"/>
    </row>
    <row r="111" spans="1:18">
      <c r="A111" s="49"/>
      <c r="B111" s="49"/>
      <c r="C111" s="49"/>
      <c r="D111" s="45"/>
      <c r="E111" s="45"/>
      <c r="F111" s="45"/>
      <c r="G111" s="45"/>
      <c r="H111" s="45"/>
      <c r="I111" s="45"/>
      <c r="J111" s="49"/>
      <c r="K111" s="49" t="s">
        <v>137</v>
      </c>
      <c r="L111" s="49" t="s">
        <v>352</v>
      </c>
      <c r="M111" s="45">
        <f t="shared" si="17"/>
        <v>0</v>
      </c>
      <c r="N111" s="47"/>
      <c r="O111" s="47"/>
      <c r="P111" s="45">
        <f t="shared" si="18"/>
        <v>0</v>
      </c>
      <c r="Q111" s="47"/>
      <c r="R111" s="47"/>
    </row>
    <row r="112" spans="1:18">
      <c r="A112" s="49"/>
      <c r="B112" s="49"/>
      <c r="C112" s="49"/>
      <c r="D112" s="45"/>
      <c r="E112" s="45"/>
      <c r="F112" s="45"/>
      <c r="G112" s="45"/>
      <c r="H112" s="45"/>
      <c r="I112" s="45"/>
      <c r="J112" s="49"/>
      <c r="K112" s="49" t="s">
        <v>139</v>
      </c>
      <c r="L112" s="49" t="s">
        <v>355</v>
      </c>
      <c r="M112" s="45">
        <f t="shared" si="17"/>
        <v>0</v>
      </c>
      <c r="N112" s="47"/>
      <c r="O112" s="47"/>
      <c r="P112" s="45">
        <f t="shared" si="18"/>
        <v>0</v>
      </c>
      <c r="Q112" s="47"/>
      <c r="R112" s="47"/>
    </row>
    <row r="113" spans="1:18">
      <c r="A113" s="49"/>
      <c r="B113" s="49"/>
      <c r="C113" s="49"/>
      <c r="D113" s="45"/>
      <c r="E113" s="45"/>
      <c r="F113" s="45"/>
      <c r="G113" s="45"/>
      <c r="H113" s="45"/>
      <c r="I113" s="45"/>
      <c r="J113" s="49"/>
      <c r="K113" s="49" t="s">
        <v>153</v>
      </c>
      <c r="L113" s="49" t="s">
        <v>347</v>
      </c>
      <c r="M113" s="45">
        <f t="shared" si="17"/>
        <v>0</v>
      </c>
      <c r="N113" s="47"/>
      <c r="O113" s="47"/>
      <c r="P113" s="45">
        <f t="shared" si="18"/>
        <v>0</v>
      </c>
      <c r="Q113" s="47"/>
      <c r="R113" s="47"/>
    </row>
    <row r="114" spans="1:18">
      <c r="A114" s="168" t="s">
        <v>37</v>
      </c>
      <c r="B114" s="168"/>
      <c r="C114" s="168"/>
      <c r="D114" s="36">
        <f>D8+D13+D24+D32+D39+D43+D46+D50+D53+D59+D62+D67+D70+D75+D78</f>
        <v>2812.7999999999997</v>
      </c>
      <c r="E114" s="36">
        <f t="shared" ref="E114:I114" si="22">E8+E13+E24+E32+E39+E43+E46+E50+E53+E59+E62+E67+E70+E75+E78</f>
        <v>2548.62</v>
      </c>
      <c r="F114" s="36">
        <f t="shared" si="22"/>
        <v>264.18</v>
      </c>
      <c r="G114" s="36">
        <f t="shared" si="22"/>
        <v>0</v>
      </c>
      <c r="H114" s="36">
        <f t="shared" si="22"/>
        <v>0</v>
      </c>
      <c r="I114" s="36">
        <f t="shared" si="22"/>
        <v>0</v>
      </c>
      <c r="J114" s="168" t="s">
        <v>37</v>
      </c>
      <c r="K114" s="168"/>
      <c r="L114" s="168"/>
      <c r="M114" s="36">
        <f>M8+M22+M50+M62+M67+M80+M97+M100+M106+M109</f>
        <v>2812.7999999999997</v>
      </c>
      <c r="N114" s="36">
        <f t="shared" ref="N114:R114" si="23">N8+N22+N50+N62+N67+N80+N97+N100+N106+N109</f>
        <v>2548.62</v>
      </c>
      <c r="O114" s="36">
        <f t="shared" si="23"/>
        <v>264.18</v>
      </c>
      <c r="P114" s="36">
        <f t="shared" si="23"/>
        <v>0</v>
      </c>
      <c r="Q114" s="36">
        <f t="shared" si="23"/>
        <v>0</v>
      </c>
      <c r="R114" s="36">
        <f t="shared" si="23"/>
        <v>0</v>
      </c>
    </row>
  </sheetData>
  <mergeCells count="12">
    <mergeCell ref="A114:C114"/>
    <mergeCell ref="J114:L114"/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23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scale="63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A12" sqref="A12:E12"/>
    </sheetView>
  </sheetViews>
  <sheetFormatPr defaultColWidth="9" defaultRowHeight="13.5"/>
  <cols>
    <col min="1" max="1" width="31.375" style="8" customWidth="1"/>
    <col min="2" max="2" width="21.25" style="8" customWidth="1"/>
    <col min="3" max="3" width="21.375" style="8" customWidth="1"/>
    <col min="4" max="4" width="24.875" style="8" customWidth="1"/>
    <col min="5" max="5" width="23.5" style="8" customWidth="1"/>
    <col min="6" max="8" width="11.625" style="8" customWidth="1"/>
    <col min="9" max="16384" width="9" style="8"/>
  </cols>
  <sheetData>
    <row r="1" spans="1:8" ht="39.950000000000003" customHeight="1">
      <c r="A1" s="169" t="s">
        <v>367</v>
      </c>
      <c r="B1" s="169"/>
      <c r="C1" s="169"/>
      <c r="D1" s="169"/>
      <c r="E1" s="169"/>
      <c r="F1" s="10"/>
      <c r="G1" s="10"/>
      <c r="H1" s="10"/>
    </row>
    <row r="2" spans="1:8" ht="3" customHeight="1"/>
    <row r="3" spans="1:8" s="9" customFormat="1" ht="28.5" customHeight="1">
      <c r="A3" s="11" t="s">
        <v>451</v>
      </c>
      <c r="B3" s="11"/>
      <c r="C3" s="11"/>
      <c r="D3" s="11"/>
      <c r="E3" s="12" t="s">
        <v>39</v>
      </c>
    </row>
    <row r="4" spans="1:8" ht="30" customHeight="1">
      <c r="A4" s="172" t="s">
        <v>368</v>
      </c>
      <c r="B4" s="172" t="s">
        <v>369</v>
      </c>
      <c r="C4" s="172" t="s">
        <v>370</v>
      </c>
      <c r="D4" s="170" t="s">
        <v>371</v>
      </c>
      <c r="E4" s="170"/>
    </row>
    <row r="5" spans="1:8" ht="30" customHeight="1">
      <c r="A5" s="173"/>
      <c r="B5" s="173"/>
      <c r="C5" s="173"/>
      <c r="D5" s="13" t="s">
        <v>372</v>
      </c>
      <c r="E5" s="13" t="s">
        <v>373</v>
      </c>
    </row>
    <row r="6" spans="1:8" ht="30" customHeight="1">
      <c r="A6" s="14" t="s">
        <v>64</v>
      </c>
      <c r="B6" s="15">
        <v>51</v>
      </c>
      <c r="C6" s="15">
        <v>51</v>
      </c>
      <c r="D6" s="15">
        <v>0</v>
      </c>
      <c r="E6" s="16"/>
    </row>
    <row r="7" spans="1:8" ht="30" customHeight="1">
      <c r="A7" s="15" t="s">
        <v>374</v>
      </c>
      <c r="B7" s="15"/>
      <c r="C7" s="15"/>
      <c r="D7" s="15">
        <v>0</v>
      </c>
      <c r="E7" s="17"/>
    </row>
    <row r="8" spans="1:8" ht="30" customHeight="1">
      <c r="A8" s="15" t="s">
        <v>375</v>
      </c>
      <c r="B8" s="15">
        <v>15</v>
      </c>
      <c r="C8" s="15">
        <v>14.5</v>
      </c>
      <c r="D8" s="15">
        <v>0.5</v>
      </c>
      <c r="E8" s="17"/>
    </row>
    <row r="9" spans="1:8" ht="30" customHeight="1">
      <c r="A9" s="15" t="s">
        <v>376</v>
      </c>
      <c r="B9" s="15">
        <v>36</v>
      </c>
      <c r="C9" s="15">
        <v>36.5</v>
      </c>
      <c r="D9" s="15">
        <v>-0.5</v>
      </c>
      <c r="E9" s="17"/>
    </row>
    <row r="10" spans="1:8" ht="30" customHeight="1">
      <c r="A10" s="15" t="s">
        <v>377</v>
      </c>
      <c r="B10" s="15"/>
      <c r="C10" s="15"/>
      <c r="D10" s="15">
        <v>0</v>
      </c>
      <c r="E10" s="17"/>
    </row>
    <row r="11" spans="1:8" ht="30" customHeight="1">
      <c r="A11" s="15" t="s">
        <v>378</v>
      </c>
      <c r="B11" s="15">
        <v>36</v>
      </c>
      <c r="C11" s="15">
        <v>36.5</v>
      </c>
      <c r="D11" s="15">
        <v>-0.5</v>
      </c>
      <c r="E11" s="17"/>
    </row>
    <row r="12" spans="1:8" ht="132" customHeight="1">
      <c r="A12" s="171" t="s">
        <v>379</v>
      </c>
      <c r="B12" s="171"/>
      <c r="C12" s="171"/>
      <c r="D12" s="171"/>
      <c r="E12" s="171"/>
    </row>
  </sheetData>
  <mergeCells count="6">
    <mergeCell ref="A1:E1"/>
    <mergeCell ref="D4:E4"/>
    <mergeCell ref="A12:E12"/>
    <mergeCell ref="A4:A5"/>
    <mergeCell ref="B4:B5"/>
    <mergeCell ref="C4:C5"/>
  </mergeCells>
  <phoneticPr fontId="23" type="noConversion"/>
  <pageMargins left="0.75138888888888899" right="0.75138888888888899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3</vt:i4>
      </vt:variant>
    </vt:vector>
  </HeadingPairs>
  <TitlesOfParts>
    <vt:vector size="16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市本级绩效目标表-1</vt:lpstr>
      <vt:lpstr>市本级绩效目标表-2</vt:lpstr>
      <vt:lpstr>省对下绩效目标表</vt:lpstr>
      <vt:lpstr>政府采购表</vt:lpstr>
      <vt:lpstr>'财政拨款支出明细表（按经济分类科目）'!Print_Titles</vt:lpstr>
      <vt:lpstr>基本支出预算表!Print_Titles</vt:lpstr>
      <vt:lpstr>基金预算支出情况表!Print_Titles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2019-12-18T08:53:44Z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