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firstSheet="7" activeTab="9"/>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市本级绩效目标表-1" sheetId="10" r:id="rId10"/>
    <sheet name="市本级绩效目标表-2" sheetId="11" r:id="rId11"/>
    <sheet name="省对下绩效目标表" sheetId="12" r:id="rId12"/>
    <sheet name="政府采购表" sheetId="13" r:id="rId13"/>
  </sheets>
  <definedNames>
    <definedName name="_xlnm.Print_Titles" localSheetId="7">'财政拨款支出明细表（按经济分类科目）'!$2:$7</definedName>
    <definedName name="_xlnm.Print_Titles" localSheetId="5">基本支出预算表!$2:$8</definedName>
    <definedName name="_xlnm.Print_Titles" localSheetId="6">基金预算支出情况表!$1:$4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<sst xmlns="http://schemas.openxmlformats.org/spreadsheetml/2006/main" count="1022" uniqueCount="515">
  <si>
    <t>6-1 部门财务收支总体情况表</t>
  </si>
  <si>
    <t>单位名称：瑞丽市财政局</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</si>
  <si>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</si>
  <si>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</si>
  <si>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</si>
  <si>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</si>
  <si>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</si>
  <si>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</si>
  <si>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</si>
  <si>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</si>
  <si>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</si>
  <si>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</si>
  <si>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</si>
  <si>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</si>
  <si>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</si>
  <si>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</si>
  <si>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</si>
  <si>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</si>
  <si>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</si>
  <si>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</si>
  <si>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</si>
  <si>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</si>
  <si>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</si>
  <si>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</si>
  <si>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</si>
  <si>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</si>
  <si>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</si>
  <si>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</si>
  <si>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</si>
  <si>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</si>
  <si>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</si>
  <si>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</si>
  <si>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</si>
  <si>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</si>
  <si>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</si>
  <si>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</si>
  <si>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</si>
  <si>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</si>
  <si>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</si>
  <si>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6-2 部门收入总体情况表</t>
  </si>
  <si>
    <t>单位：万元</t>
  </si>
  <si>
    <r>
      <rPr>
        <sz val="11"/>
        <color indexed="8"/>
        <rFont val="宋体"/>
        <charset val="134"/>
      </rPr>
      <t>201</t>
    </r>
    <r>
      <rPr>
        <sz val="11"/>
        <color indexed="8"/>
        <rFont val="宋体"/>
        <charset val="134"/>
      </rPr>
      <t>8</t>
    </r>
    <r>
      <rPr>
        <sz val="11"/>
        <color indexed="8"/>
        <rFont val="宋体"/>
        <charset val="134"/>
      </rPr>
      <t>年预算数</t>
    </r>
  </si>
  <si>
    <t>6-3  部门支出总体情况表</t>
  </si>
  <si>
    <t>6-4 部门财政拨款收支总体情况表</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</si>
  <si>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</si>
  <si>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</si>
  <si>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</si>
  <si>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</si>
  <si>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</si>
  <si>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</si>
  <si>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</si>
  <si>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</si>
  <si>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</si>
  <si>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</si>
  <si>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</si>
  <si>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</si>
  <si>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</si>
  <si>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</si>
  <si>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</si>
  <si>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</si>
  <si>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</si>
  <si>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</si>
  <si>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</si>
  <si>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</si>
  <si>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</si>
  <si>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</si>
  <si>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</si>
  <si>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</si>
  <si>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</si>
  <si>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</si>
  <si>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</si>
  <si>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</si>
  <si>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</si>
  <si>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</si>
  <si>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</si>
  <si>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</si>
  <si>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</si>
  <si>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</si>
  <si>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</si>
  <si>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</si>
  <si>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</si>
  <si>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</si>
  <si>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</si>
  <si>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</si>
  <si>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</si>
  <si>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</si>
  <si>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</si>
  <si>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</si>
  <si>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</si>
  <si>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</si>
  <si>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</si>
  <si>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</si>
  <si>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</si>
  <si>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</si>
  <si>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</si>
  <si>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</si>
  <si>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</si>
  <si>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</si>
  <si>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</si>
  <si>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</si>
  <si>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</si>
  <si>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</si>
  <si>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</si>
  <si>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</si>
  <si>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</si>
  <si>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</si>
  <si>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</si>
  <si>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</si>
  <si>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</si>
  <si>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一般公共服务支出</t>
  </si>
  <si>
    <t>06</t>
  </si>
  <si>
    <t xml:space="preserve">  财政事务</t>
  </si>
  <si>
    <t>01</t>
  </si>
  <si>
    <t xml:space="preserve">    行政运行</t>
  </si>
  <si>
    <t>201</t>
  </si>
  <si>
    <t>02</t>
  </si>
  <si>
    <t xml:space="preserve">    一般行政管理事务</t>
  </si>
  <si>
    <t>05</t>
  </si>
  <si>
    <t xml:space="preserve">    财政国库业务</t>
  </si>
  <si>
    <t>208</t>
  </si>
  <si>
    <t>社会保障和就业支出</t>
  </si>
  <si>
    <t xml:space="preserve">  行政事业单位离退休</t>
  </si>
  <si>
    <t xml:space="preserve">    归口管理的行政单位离退休</t>
  </si>
  <si>
    <t xml:space="preserve">    事业单位离退休</t>
  </si>
  <si>
    <t xml:space="preserve">    机关事业单位基本养老保险缴费</t>
  </si>
  <si>
    <t>213</t>
  </si>
  <si>
    <t>农林水支出</t>
  </si>
  <si>
    <t xml:space="preserve">  农业</t>
  </si>
  <si>
    <t>99</t>
  </si>
  <si>
    <t xml:space="preserve">    其他农业支出</t>
  </si>
  <si>
    <t>221</t>
  </si>
  <si>
    <t>住房保障支出</t>
  </si>
  <si>
    <t xml:space="preserve">  住房改革支出</t>
  </si>
  <si>
    <t xml:space="preserve">    住房公积金</t>
  </si>
  <si>
    <t>6-6  部门基本支出预算表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</si>
  <si>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</si>
  <si>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</si>
  <si>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</si>
  <si>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</si>
  <si>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</si>
  <si>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</si>
  <si>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</si>
  <si>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</si>
  <si>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</si>
  <si>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</si>
  <si>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</si>
  <si>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</si>
  <si>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</si>
  <si>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</si>
  <si>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t>
  </si>
  <si>
    <t>上年结转</t>
  </si>
  <si>
    <t>事业收入</t>
  </si>
  <si>
    <t>事业单位
经营收入</t>
  </si>
  <si>
    <t>其他收入</t>
  </si>
  <si>
    <t>合         计</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</si>
  <si>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</si>
  <si>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</si>
  <si>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</si>
  <si>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</si>
  <si>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</si>
  <si>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</si>
  <si>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</si>
  <si>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</si>
  <si>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</si>
  <si>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</si>
  <si>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</si>
  <si>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</si>
  <si>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</si>
  <si>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</si>
  <si>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</si>
  <si>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</si>
  <si>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</si>
  <si>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</si>
  <si>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</si>
  <si>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</si>
  <si>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</si>
  <si>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</si>
  <si>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</si>
  <si>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</si>
  <si>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</si>
  <si>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</si>
  <si>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</si>
  <si>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</si>
  <si>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</si>
  <si>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</si>
  <si>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</si>
  <si>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</si>
  <si>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</si>
  <si>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</si>
  <si>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</si>
  <si>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</si>
  <si>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</si>
  <si>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</si>
  <si>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</si>
  <si>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</si>
  <si>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</si>
  <si>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</si>
  <si>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</si>
  <si>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</si>
  <si>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</si>
  <si>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</si>
  <si>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</si>
  <si>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</si>
  <si>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</si>
  <si>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</si>
  <si>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</si>
  <si>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</si>
  <si>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</si>
  <si>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</si>
  <si>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</si>
  <si>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</si>
  <si>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</si>
  <si>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</si>
  <si>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</si>
  <si>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</si>
  <si>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</si>
  <si>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</si>
  <si>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</si>
  <si>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</si>
  <si>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</si>
  <si>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</si>
  <si>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</si>
  <si>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</si>
  <si>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</si>
  <si>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</si>
  <si>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</si>
  <si>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</si>
  <si>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</si>
  <si>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</si>
  <si>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</si>
  <si>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</si>
  <si>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</si>
  <si>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</si>
  <si>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</si>
  <si>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资本性支出</t>
  </si>
  <si>
    <r>
      <rPr>
        <sz val="11"/>
        <color theme="1"/>
        <rFont val="宋体"/>
        <charset val="134"/>
      </rPr>
      <t>0</t>
    </r>
    <r>
      <rPr>
        <sz val="11"/>
        <color theme="1"/>
        <rFont val="宋体"/>
        <charset val="134"/>
      </rPr>
      <t>2</t>
    </r>
  </si>
  <si>
    <t xml:space="preserve">  办公设备购置</t>
  </si>
  <si>
    <t>6-7  部门政府性基金预算支出表</t>
  </si>
  <si>
    <t>功能科目</t>
  </si>
  <si>
    <t>政府性基金预算支出</t>
  </si>
  <si>
    <t>科目名称</t>
  </si>
  <si>
    <t>支出总计</t>
  </si>
  <si>
    <t>212</t>
  </si>
  <si>
    <t>城乡社区支出</t>
  </si>
  <si>
    <t>08</t>
  </si>
  <si>
    <t xml:space="preserve">  国有土地使用权出让收入及对应专项债务收入安排的支出</t>
  </si>
  <si>
    <r>
      <rPr>
        <sz val="11"/>
        <rFont val="宋体"/>
        <charset val="134"/>
      </rPr>
      <t>2</t>
    </r>
    <r>
      <rPr>
        <sz val="11"/>
        <rFont val="宋体"/>
        <charset val="134"/>
      </rPr>
      <t>12</t>
    </r>
  </si>
  <si>
    <r>
      <rPr>
        <sz val="11"/>
        <rFont val="宋体"/>
        <charset val="134"/>
      </rPr>
      <t>0</t>
    </r>
    <r>
      <rPr>
        <sz val="11"/>
        <rFont val="宋体"/>
        <charset val="134"/>
      </rPr>
      <t>8</t>
    </r>
  </si>
  <si>
    <r>
      <rPr>
        <sz val="11"/>
        <rFont val="宋体"/>
        <charset val="134"/>
      </rPr>
      <t>0</t>
    </r>
    <r>
      <rPr>
        <sz val="11"/>
        <rFont val="宋体"/>
        <charset val="134"/>
      </rPr>
      <t>6</t>
    </r>
  </si>
  <si>
    <t xml:space="preserve">    土地出让业务支出</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</si>
  <si>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</si>
  <si>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</si>
  <si>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</si>
  <si>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</si>
  <si>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</si>
  <si>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</si>
  <si>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</si>
  <si>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</si>
  <si>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</si>
  <si>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</si>
  <si>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</si>
  <si>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</si>
  <si>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</si>
  <si>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</si>
  <si>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</si>
  <si>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</si>
  <si>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</si>
  <si>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</si>
  <si>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</si>
  <si>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</si>
  <si>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</si>
  <si>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</si>
  <si>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</si>
  <si>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</si>
  <si>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</si>
  <si>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</si>
  <si>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</si>
  <si>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</si>
  <si>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</si>
  <si>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</si>
  <si>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</si>
  <si>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</si>
  <si>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</si>
  <si>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</si>
  <si>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</si>
  <si>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</si>
  <si>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</si>
  <si>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</si>
  <si>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</si>
  <si>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</si>
  <si>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</si>
  <si>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</si>
  <si>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</si>
  <si>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</si>
  <si>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</si>
  <si>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</si>
  <si>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</si>
  <si>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</si>
  <si>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</si>
  <si>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</si>
  <si>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</si>
  <si>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</si>
  <si>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</si>
  <si>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</si>
  <si>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</si>
  <si>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</si>
  <si>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</si>
  <si>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</si>
  <si>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</si>
  <si>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</si>
  <si>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</si>
  <si>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</si>
  <si>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</si>
  <si>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</si>
  <si>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</si>
  <si>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</si>
  <si>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</si>
  <si>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</si>
  <si>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</si>
  <si>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</si>
  <si>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</si>
  <si>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</si>
  <si>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</si>
  <si>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</si>
  <si>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</si>
  <si>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</si>
  <si>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</si>
  <si>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</si>
  <si>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</si>
  <si>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</si>
  <si>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</si>
  <si>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</si>
  <si>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</si>
  <si>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</si>
  <si>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</si>
  <si>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</si>
  <si>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</si>
  <si>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</si>
  <si>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</si>
  <si>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</si>
  <si>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</si>
  <si>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</si>
  <si>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</si>
  <si>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</si>
  <si>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</si>
  <si>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</si>
  <si>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</si>
  <si>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</si>
  <si>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</si>
  <si>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</si>
  <si>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</si>
  <si>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</si>
  <si>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</si>
  <si>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</si>
  <si>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</si>
  <si>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</si>
  <si>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</si>
  <si>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</si>
  <si>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</si>
  <si>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</si>
  <si>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</si>
  <si>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</si>
  <si>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</si>
  <si>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</si>
  <si>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</si>
  <si>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</si>
  <si>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</si>
  <si>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</si>
  <si>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</si>
  <si>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</si>
  <si>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</si>
  <si>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</si>
  <si>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</si>
  <si>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</si>
  <si>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</si>
  <si>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</si>
  <si>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</si>
  <si>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</si>
  <si>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</si>
  <si>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</si>
  <si>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</si>
  <si>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</si>
  <si>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</si>
  <si>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</si>
  <si>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</si>
  <si>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</si>
  <si>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</si>
  <si>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</si>
  <si>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</si>
  <si>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</si>
  <si>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</si>
  <si>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</si>
  <si>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</si>
  <si>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</si>
  <si>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</si>
  <si>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</si>
  <si>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</si>
  <si>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</si>
  <si>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</si>
  <si>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</si>
  <si>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</si>
  <si>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</si>
  <si>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</si>
  <si>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</si>
  <si>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</si>
  <si>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部门：瑞丽市财政局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</si>
  <si>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</si>
  <si>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</si>
  <si>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</si>
  <si>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</si>
  <si>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</si>
  <si>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</si>
  <si>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</si>
  <si>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</si>
  <si>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</si>
  <si>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</si>
  <si>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</si>
  <si>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t>
  </si>
  <si>
    <t>6-10 市本级项目支出绩效目标表（本次下达）</t>
  </si>
  <si>
    <t>单位名称、项目名称</t>
  </si>
  <si>
    <t>项目目标</t>
  </si>
  <si>
    <t>一级指标</t>
  </si>
  <si>
    <t>二级指标</t>
  </si>
  <si>
    <t>三级指标</t>
  </si>
  <si>
    <t>指标值</t>
  </si>
  <si>
    <t>绩效指标值设定依据及数据来源</t>
  </si>
  <si>
    <t>说明</t>
  </si>
  <si>
    <t>瑞丽市财政局</t>
  </si>
  <si>
    <t>预算资金绩效评价、评审经费</t>
  </si>
  <si>
    <t xml:space="preserve">    完成2018年瑞丽市部门整体支出绩效评价及财政监督检查工作任务</t>
  </si>
  <si>
    <t>产出指标</t>
  </si>
  <si>
    <t>数量指标</t>
  </si>
  <si>
    <t xml:space="preserve">  完成部门整体支出绩效评价及财政监督检查单位数量</t>
  </si>
  <si>
    <t>完成单位数量=25家，优      完成单位数量=15-24家，良   完成单位数量=10-14家，中   完成单位数量10家以下，差</t>
  </si>
  <si>
    <t xml:space="preserve">   评价工作底稿、开展评价通知及评价结果的通知</t>
  </si>
  <si>
    <t xml:space="preserve">    2018年部门整体支出绩效评价及财政监督检查预计25家，预计11月完成25家的评价及监督检查</t>
  </si>
  <si>
    <t>质量指标</t>
  </si>
  <si>
    <t>核查家数</t>
  </si>
  <si>
    <t>数值</t>
  </si>
  <si>
    <t>25家，检查覆盖面</t>
  </si>
  <si>
    <t>《预算绩效管理办法》《监督检查办法》</t>
  </si>
  <si>
    <t>效益指标</t>
  </si>
  <si>
    <t>可持续影响指标</t>
  </si>
  <si>
    <t xml:space="preserve">    绩效评价及监督检查工作发挥作用的期限</t>
  </si>
  <si>
    <t>一年及以上</t>
  </si>
  <si>
    <t>通过绩绩效评价及监督检查，预计将有效提升被检查单位今后年度财政资金管理水平，提升财政资金的使用效益。</t>
  </si>
  <si>
    <t xml:space="preserve">    通过绩绩效评价及监督检查，预计将有效提升被检查单位今后年度财政资金管理水平，提升财政资金的使用效益。</t>
  </si>
  <si>
    <t>满意度指标</t>
  </si>
  <si>
    <t>服务对象满意度指标</t>
  </si>
  <si>
    <t>财政资金管理股室对绩效评价及监督检查工作的满意度</t>
  </si>
  <si>
    <t>反映财政资金管理股室对开展绩效评价及监督检查成效的满意度测评。</t>
  </si>
  <si>
    <t xml:space="preserve">    可通过座谈、事后成果反馈、问卷调查等方式获取该指标的考核数据</t>
  </si>
  <si>
    <r>
      <rPr>
        <sz val="11"/>
        <color theme="1"/>
        <rFont val="宋体"/>
        <charset val="134"/>
      </rPr>
      <t xml:space="preserve"> </t>
    </r>
    <r>
      <rPr>
        <sz val="11"/>
        <color theme="1"/>
        <rFont val="宋体"/>
        <charset val="134"/>
      </rPr>
      <t xml:space="preserve">   </t>
    </r>
    <r>
      <rPr>
        <sz val="11"/>
        <color theme="1"/>
        <rFont val="宋体"/>
        <charset val="134"/>
      </rPr>
      <t>银行代理财政授权支付业务手续费</t>
    </r>
  </si>
  <si>
    <t xml:space="preserve">    委托商业银行银行代理财政授权业务，进一步推进财政国库管理制度改革，适应扩大改革范围的需求，按规定程序及时准确为预算单位办理零余额账户的有关手续，做好信息反馈、动态监控、查询与对账业务等财政授权支付工作</t>
  </si>
  <si>
    <t>为进一步推进财政国库管理制度改革，适应扩大改革范围的需求，做好财政授权支付工作。</t>
  </si>
  <si>
    <t>全市预算单位</t>
  </si>
  <si>
    <t>凭据《财政授权支付额度表》受理预算单位财政授权业务。</t>
  </si>
  <si>
    <t xml:space="preserve">    《财政国库管理制度改革试点资金支付管理办法》《人行关于对商业银行代理财政支付业务资质认定的函》</t>
  </si>
  <si>
    <t>确保按规定程序及时准确为预算单位办理零余额账户的有关手续，做好信息反馈、动态监控、查询与对账业务</t>
  </si>
  <si>
    <t>代理财政授权支付业务协议书</t>
  </si>
  <si>
    <t>预算单位全覆盖</t>
  </si>
  <si>
    <t xml:space="preserve">   代理财政授权支付业务协议书</t>
  </si>
  <si>
    <t>时效指标</t>
  </si>
  <si>
    <t>项目完成时限</t>
  </si>
  <si>
    <t>时间点、工作日时限内</t>
  </si>
  <si>
    <t>各级财政及各预算部门满意度</t>
  </si>
  <si>
    <t>《财政国库管理制度改革试点资金支付管理办法》《人行关于对商业银行代理财政支付业务资质认定的函》</t>
  </si>
  <si>
    <t>金融办打击和处置非法集资工作经费</t>
  </si>
  <si>
    <r>
      <rPr>
        <sz val="10"/>
        <rFont val="宋体"/>
        <charset val="134"/>
      </rPr>
      <t xml:space="preserve"> </t>
    </r>
    <r>
      <rPr>
        <sz val="10"/>
        <rFont val="宋体"/>
        <charset val="134"/>
      </rPr>
      <t xml:space="preserve">   </t>
    </r>
    <r>
      <rPr>
        <sz val="10"/>
        <rFont val="宋体"/>
        <charset val="134"/>
      </rPr>
      <t>鼓励广大群众积极参与防范和打击非法集资工作，及时发现非法集资线索，强化正面激励，并做好保密等工作，由金融办牵头组织协调有关部门整顿规范金融秩序、处置地方金融风险，维护地方金融稳定。</t>
    </r>
  </si>
  <si>
    <t>做好年度考评报告及有关依据材料</t>
  </si>
  <si>
    <t>责任落实、信息报送、监测预警、案件处置与专项整治、宣传教育等</t>
  </si>
  <si>
    <t>《防范和处置非法集资工作综合治理考核实施细则》</t>
  </si>
  <si>
    <t>提前计划，积极组织宣传月活动，充分利用各类媒介载体开展好日常宣传教育活动</t>
  </si>
  <si>
    <t xml:space="preserve">  采取有效措施开展风险排查、及时发现重大线索，基本摸清辖区内风险底数，打早打小，有效化解风险隐患</t>
  </si>
  <si>
    <t>宣传全覆盖</t>
  </si>
  <si>
    <t>年度目标工作任务</t>
  </si>
  <si>
    <t xml:space="preserve">    采取有效措施开展风险排查、及时发现重大线索，基本摸清辖区内风险底数，打早打小，有效化解风险隐患</t>
  </si>
  <si>
    <t>相关机构、人员对案件处置的满意度</t>
  </si>
  <si>
    <t>省处非办和行业主管部门认可的其他标准等</t>
  </si>
  <si>
    <t xml:space="preserve">   相关机构、人员对案件处置的满意度</t>
  </si>
  <si>
    <t>瑞丽市查验点工作经费</t>
  </si>
  <si>
    <t xml:space="preserve">    为加强征管，堵塞漏洞，打击各种偷、漏、逃税等不法行为，整顿市场经济秩序，充分调动查货验票点人员检查积极性，增加财政局收入，保障2018年税收征管服务厅及各查验点工作正常运转</t>
  </si>
  <si>
    <t xml:space="preserve">    保障2018年税收征管服务厅及各查验点工作正常运转</t>
  </si>
  <si>
    <t xml:space="preserve">   芒良税收征管服务厅18人、帕当查验点10人的经费保障</t>
  </si>
  <si>
    <t>《2018年税收征管服务厅及各查验点经费测算表》</t>
  </si>
  <si>
    <t xml:space="preserve">    为加强税收征管，保障2018年税收征管服务厅及各查验点工作正常运转</t>
  </si>
  <si>
    <t xml:space="preserve">  加强边贸进口物资税收征管，有效堵塞征管漏洞，减少税收流失，确保税款应收尽收、有效遏制边贸税收“跑、冒、滴、漏”等不法行为，营造良好的边贸税收环境</t>
  </si>
  <si>
    <t>瑞丽市辖区内</t>
  </si>
  <si>
    <t xml:space="preserve">  通过加强进口货物税收征管和票证查验工作，规范市场经济秩序，营造公平竞争的经营环境。</t>
  </si>
  <si>
    <t>《瑞丽市政府关于进口货物查验点工作规程》</t>
  </si>
  <si>
    <t>相关机构、人员对税收征管工作满意度</t>
  </si>
  <si>
    <t>上级政府及税收主管部门认可的其他标准等</t>
  </si>
  <si>
    <t>6-11 市本级项目支出绩效目标表（另文下达）</t>
  </si>
  <si>
    <t>单位</t>
  </si>
  <si>
    <t>无</t>
  </si>
  <si>
    <t>省本级二级项目1</t>
  </si>
  <si>
    <t>省本级二级项目2</t>
  </si>
  <si>
    <t>6-12  省对下转移支付绩效目标表</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</si>
  <si>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</si>
  <si>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</si>
  <si>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</si>
  <si>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</si>
  <si>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</si>
  <si>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</si>
  <si>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</si>
  <si>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</si>
  <si>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</si>
  <si>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</si>
  <si>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</si>
  <si>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</si>
  <si>
    <t>国有资源（资产）有偿使用收入成本补偿</t>
  </si>
  <si>
    <t>部门整体支出绩效评价及财政监督检查</t>
  </si>
  <si>
    <t>社会中介服务</t>
  </si>
  <si>
    <t>家</t>
  </si>
  <si>
    <r>
      <rPr>
        <sz val="10"/>
        <color indexed="8"/>
        <rFont val="宋体"/>
        <charset val="134"/>
      </rPr>
      <t>2</t>
    </r>
    <r>
      <rPr>
        <sz val="10"/>
        <color indexed="8"/>
        <rFont val="宋体"/>
        <charset val="134"/>
      </rPr>
      <t>5</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</si>
</sst>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0.00_ ;[Red]\-#,##0.00\ "/>
    <numFmt numFmtId="178" formatCode="[$-10804]#,##0.00#;\-#,##0.00#;\ "/>
    <numFmt numFmtId="179" formatCode="#,##0.00_ "/>
  </numFmts>
  <fonts count="48">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0"/>
      <name val="宋体"/>
      <charset val="134"/>
    </font>
    <font>
      <sz val="11"/>
      <name val="宋体"/>
      <charset val="134"/>
    </font>
    <font>
      <sz val="10"/>
      <color theme="1"/>
      <name val="宋体"/>
      <charset val="134"/>
      <scheme val="minor"/>
    </font>
    <font>
      <sz val="12"/>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sz val="10"/>
      <color rgb="FFFF0000"/>
      <name val="宋体"/>
      <charset val="134"/>
    </font>
    <font>
      <b/>
      <sz val="10"/>
      <color indexed="8"/>
      <name val="宋体"/>
      <charset val="134"/>
    </font>
    <font>
      <b/>
      <sz val="11"/>
      <color theme="1"/>
      <name val="宋体"/>
      <charset val="134"/>
      <scheme val="minor"/>
    </font>
    <font>
      <b/>
      <sz val="9"/>
      <color indexed="8"/>
      <name val="宋体"/>
      <charset val="134"/>
    </font>
    <font>
      <sz val="9"/>
      <color indexed="8"/>
      <name val="宋体"/>
      <charset val="134"/>
    </font>
    <font>
      <b/>
      <sz val="12"/>
      <name val="宋体"/>
      <charset val="134"/>
    </font>
    <font>
      <sz val="12"/>
      <name val="宋体"/>
      <charset val="134"/>
    </font>
    <font>
      <sz val="11"/>
      <color rgb="FFFF0000"/>
      <name val="宋体"/>
      <charset val="134"/>
      <scheme val="minor"/>
    </font>
    <font>
      <b/>
      <sz val="9"/>
      <color theme="1"/>
      <name val="宋体"/>
      <charset val="134"/>
      <scheme val="minor"/>
    </font>
    <font>
      <sz val="9"/>
      <color theme="1"/>
      <name val="宋体"/>
      <charset val="134"/>
      <scheme val="minor"/>
    </font>
    <font>
      <sz val="10"/>
      <name val="Arial"/>
      <charset val="134"/>
    </font>
    <font>
      <sz val="9"/>
      <name val="宋体"/>
      <charset val="134"/>
    </font>
    <font>
      <b/>
      <sz val="11"/>
      <color indexed="8"/>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0" fillId="5" borderId="31"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32" applyNumberFormat="0" applyFill="0" applyAlignment="0" applyProtection="0">
      <alignment vertical="center"/>
    </xf>
    <xf numFmtId="0" fontId="34" fillId="0" borderId="32" applyNumberFormat="0" applyFill="0" applyAlignment="0" applyProtection="0">
      <alignment vertical="center"/>
    </xf>
    <xf numFmtId="0" fontId="35" fillId="0" borderId="33" applyNumberFormat="0" applyFill="0" applyAlignment="0" applyProtection="0">
      <alignment vertical="center"/>
    </xf>
    <xf numFmtId="0" fontId="35" fillId="0" borderId="0" applyNumberFormat="0" applyFill="0" applyBorder="0" applyAlignment="0" applyProtection="0">
      <alignment vertical="center"/>
    </xf>
    <xf numFmtId="0" fontId="36" fillId="6" borderId="34" applyNumberFormat="0" applyAlignment="0" applyProtection="0">
      <alignment vertical="center"/>
    </xf>
    <xf numFmtId="0" fontId="37" fillId="4" borderId="35" applyNumberFormat="0" applyAlignment="0" applyProtection="0">
      <alignment vertical="center"/>
    </xf>
    <xf numFmtId="0" fontId="38" fillId="4" borderId="34" applyNumberFormat="0" applyAlignment="0" applyProtection="0">
      <alignment vertical="center"/>
    </xf>
    <xf numFmtId="0" fontId="39" fillId="7" borderId="36" applyNumberFormat="0" applyAlignment="0" applyProtection="0">
      <alignment vertical="center"/>
    </xf>
    <xf numFmtId="0" fontId="40" fillId="0" borderId="37" applyNumberFormat="0" applyFill="0" applyAlignment="0" applyProtection="0">
      <alignment vertical="center"/>
    </xf>
    <xf numFmtId="0" fontId="41" fillId="0" borderId="38"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20" fillId="0" borderId="0"/>
    <xf numFmtId="0" fontId="4" fillId="0" borderId="0">
      <alignment vertical="center"/>
    </xf>
    <xf numFmtId="0" fontId="24" fillId="0" borderId="0"/>
    <xf numFmtId="0" fontId="20" fillId="0" borderId="0">
      <alignment vertical="center"/>
    </xf>
    <xf numFmtId="0" fontId="1" fillId="0" borderId="0"/>
  </cellStyleXfs>
  <cellXfs count="214">
    <xf numFmtId="0" fontId="0" fillId="0" borderId="0" xfId="0"/>
    <xf numFmtId="0" fontId="1" fillId="0" borderId="0" xfId="0" applyFont="1" applyFill="1" applyBorder="1" applyAlignment="1">
      <alignment wrapText="1"/>
    </xf>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0" fontId="1" fillId="0" borderId="1" xfId="0" applyFont="1" applyFill="1" applyBorder="1" applyAlignment="1"/>
    <xf numFmtId="0" fontId="1" fillId="0" borderId="7" xfId="0" applyFont="1" applyFill="1" applyBorder="1" applyAlignment="1"/>
    <xf numFmtId="0" fontId="5" fillId="0" borderId="0" xfId="0" applyFont="1" applyFill="1" applyBorder="1" applyAlignment="1">
      <alignment horizontal="left"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right"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6"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 fillId="0" borderId="1" xfId="0" applyFont="1" applyFill="1" applyBorder="1" applyAlignment="1">
      <alignment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52" applyFont="1" applyFill="1" applyBorder="1" applyAlignment="1">
      <alignment horizontal="center" vertical="center" wrapText="1"/>
    </xf>
    <xf numFmtId="0" fontId="8" fillId="0" borderId="1" xfId="52" applyFont="1" applyFill="1" applyBorder="1" applyAlignment="1">
      <alignment vertical="center" wrapText="1"/>
    </xf>
    <xf numFmtId="0" fontId="8" fillId="0" borderId="1" xfId="52" applyFont="1" applyFill="1" applyBorder="1" applyAlignment="1">
      <alignment horizontal="left" vertical="center" wrapText="1" indent="1"/>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4" fillId="0" borderId="1" xfId="52" applyFont="1" applyFill="1" applyBorder="1" applyAlignment="1">
      <alignment horizontal="center" vertical="center" wrapText="1"/>
    </xf>
    <xf numFmtId="0" fontId="4" fillId="0" borderId="2" xfId="52" applyFont="1" applyFill="1" applyBorder="1" applyAlignment="1">
      <alignment horizontal="center" vertical="center" wrapText="1"/>
    </xf>
    <xf numFmtId="0" fontId="4" fillId="0" borderId="2" xfId="52" applyFont="1" applyFill="1" applyBorder="1" applyAlignment="1">
      <alignment horizontal="left" vertical="center" wrapText="1"/>
    </xf>
    <xf numFmtId="0" fontId="4" fillId="0" borderId="1" xfId="52" applyFont="1" applyFill="1" applyBorder="1" applyAlignment="1">
      <alignment horizontal="left" vertical="center" wrapText="1"/>
    </xf>
    <xf numFmtId="0" fontId="4" fillId="0" borderId="3" xfId="52" applyFont="1" applyFill="1" applyBorder="1" applyAlignment="1">
      <alignment horizontal="center" vertical="center" wrapText="1"/>
    </xf>
    <xf numFmtId="0" fontId="4" fillId="0" borderId="3" xfId="52"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5" xfId="52" applyFont="1" applyFill="1" applyBorder="1" applyAlignment="1">
      <alignment horizontal="center" vertical="center" wrapText="1"/>
    </xf>
    <xf numFmtId="0" fontId="4" fillId="0" borderId="5" xfId="52" applyFont="1" applyFill="1" applyBorder="1" applyAlignment="1">
      <alignment horizontal="left" vertical="center" wrapText="1"/>
    </xf>
    <xf numFmtId="9" fontId="6" fillId="0" borderId="1" xfId="0" applyNumberFormat="1" applyFont="1" applyFill="1" applyBorder="1" applyAlignment="1">
      <alignment horizontal="center" vertical="center"/>
    </xf>
    <xf numFmtId="0" fontId="0" fillId="0" borderId="2"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9" fontId="1" fillId="0" borderId="1" xfId="0" applyNumberFormat="1" applyFont="1" applyFill="1" applyBorder="1" applyAlignment="1">
      <alignment horizontal="center" vertical="center" wrapText="1"/>
    </xf>
    <xf numFmtId="0" fontId="0" fillId="0" borderId="1" xfId="0" applyFont="1" applyBorder="1" applyAlignment="1">
      <alignmen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5" xfId="0" applyFont="1" applyFill="1" applyBorder="1" applyAlignment="1">
      <alignment horizontal="left" vertical="center" wrapText="1"/>
    </xf>
    <xf numFmtId="0" fontId="4" fillId="0" borderId="0" xfId="0" applyFont="1" applyFill="1" applyBorder="1" applyAlignment="1">
      <alignment vertical="center"/>
    </xf>
    <xf numFmtId="0" fontId="4" fillId="0" borderId="0" xfId="0" applyFont="1" applyFill="1" applyBorder="1" applyAlignment="1"/>
    <xf numFmtId="0" fontId="9" fillId="0" borderId="0" xfId="0" applyFont="1" applyFill="1" applyBorder="1" applyAlignment="1">
      <alignment vertical="center"/>
    </xf>
    <xf numFmtId="0" fontId="10" fillId="0" borderId="12" xfId="0" applyFont="1" applyFill="1" applyBorder="1" applyAlignment="1">
      <alignment vertical="center"/>
    </xf>
    <xf numFmtId="0" fontId="10" fillId="0" borderId="12" xfId="0" applyFont="1" applyFill="1" applyBorder="1" applyAlignment="1">
      <alignment horizontal="right" vertical="center"/>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9" fontId="11" fillId="0" borderId="1" xfId="0" applyNumberFormat="1" applyFont="1" applyFill="1" applyBorder="1" applyAlignment="1">
      <alignment horizontal="center" vertical="center"/>
    </xf>
    <xf numFmtId="0" fontId="11" fillId="0" borderId="1" xfId="0" applyFont="1" applyFill="1" applyBorder="1" applyAlignment="1">
      <alignment vertical="center"/>
    </xf>
    <xf numFmtId="10" fontId="11" fillId="0" borderId="1" xfId="0" applyNumberFormat="1" applyFont="1" applyFill="1" applyBorder="1" applyAlignment="1">
      <alignment horizontal="center" vertical="center"/>
    </xf>
    <xf numFmtId="0" fontId="12" fillId="0" borderId="0" xfId="0" applyFont="1" applyFill="1" applyBorder="1" applyAlignment="1">
      <alignment horizontal="left" vertical="top" wrapText="1"/>
    </xf>
    <xf numFmtId="49" fontId="1" fillId="0" borderId="0" xfId="0" applyNumberFormat="1" applyFont="1" applyFill="1" applyBorder="1" applyAlignment="1"/>
    <xf numFmtId="0" fontId="4" fillId="0" borderId="12" xfId="0" applyNumberFormat="1" applyFont="1" applyFill="1" applyBorder="1" applyAlignment="1" applyProtection="1">
      <alignment horizontal="left" vertical="center"/>
    </xf>
    <xf numFmtId="0" fontId="4" fillId="0" borderId="7"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13" fillId="0" borderId="1" xfId="51" applyNumberFormat="1" applyFont="1" applyFill="1" applyBorder="1" applyAlignment="1">
      <alignment horizontal="center" vertical="center"/>
    </xf>
    <xf numFmtId="49" fontId="6" fillId="0" borderId="1" xfId="51" applyNumberFormat="1" applyFont="1" applyFill="1" applyBorder="1" applyAlignment="1">
      <alignment horizontal="center" vertical="center"/>
    </xf>
    <xf numFmtId="49" fontId="13" fillId="0" borderId="1" xfId="51" applyNumberFormat="1" applyFont="1" applyFill="1" applyBorder="1" applyAlignment="1">
      <alignment vertical="center"/>
    </xf>
    <xf numFmtId="0" fontId="13" fillId="0" borderId="1" xfId="0" applyFont="1" applyFill="1" applyBorder="1" applyAlignment="1"/>
    <xf numFmtId="0" fontId="6" fillId="0" borderId="1" xfId="0" applyFont="1" applyFill="1" applyBorder="1" applyAlignment="1"/>
    <xf numFmtId="49" fontId="6" fillId="0" borderId="1" xfId="51" applyNumberFormat="1" applyFont="1" applyFill="1" applyBorder="1" applyAlignment="1">
      <alignment vertical="center"/>
    </xf>
    <xf numFmtId="0" fontId="14" fillId="0" borderId="0" xfId="0" applyFont="1" applyFill="1" applyBorder="1" applyAlignment="1">
      <alignment vertical="center"/>
    </xf>
    <xf numFmtId="49" fontId="6" fillId="0" borderId="1" xfId="0" applyNumberFormat="1" applyFont="1" applyFill="1" applyBorder="1" applyAlignment="1"/>
    <xf numFmtId="0" fontId="15" fillId="0" borderId="1" xfId="0" applyNumberFormat="1" applyFont="1" applyFill="1" applyBorder="1" applyAlignment="1" applyProtection="1">
      <alignment horizontal="center" vertical="center"/>
    </xf>
    <xf numFmtId="0" fontId="5" fillId="0" borderId="1" xfId="0" applyFont="1" applyFill="1" applyBorder="1" applyAlignment="1"/>
    <xf numFmtId="49" fontId="13" fillId="0" borderId="1" xfId="0" applyNumberFormat="1" applyFont="1" applyFill="1" applyBorder="1" applyAlignment="1"/>
    <xf numFmtId="0" fontId="16" fillId="0" borderId="0" xfId="0" applyFont="1"/>
    <xf numFmtId="49" fontId="13" fillId="0" borderId="1" xfId="0" applyNumberFormat="1" applyFont="1" applyFill="1" applyBorder="1" applyAlignment="1">
      <alignment horizontal="center" vertical="center"/>
    </xf>
    <xf numFmtId="0" fontId="17" fillId="3" borderId="1" xfId="0" applyFont="1" applyFill="1" applyBorder="1" applyAlignment="1" applyProtection="1">
      <alignment horizontal="left" vertical="center" wrapText="1" readingOrder="1"/>
      <protection locked="0"/>
    </xf>
    <xf numFmtId="0" fontId="18" fillId="3" borderId="1" xfId="0" applyFont="1" applyFill="1" applyBorder="1" applyAlignment="1" applyProtection="1">
      <alignment horizontal="left" vertical="center" wrapText="1" readingOrder="1"/>
      <protection locked="0"/>
    </xf>
    <xf numFmtId="0" fontId="1" fillId="0" borderId="0" xfId="49" applyFont="1" applyFill="1" applyAlignment="1">
      <alignment horizontal="center" wrapText="1"/>
    </xf>
    <xf numFmtId="0" fontId="1" fillId="0" borderId="0" xfId="49" applyFont="1" applyFill="1" applyAlignment="1">
      <alignment wrapText="1"/>
    </xf>
    <xf numFmtId="0" fontId="1" fillId="0" borderId="0" xfId="49" applyFont="1" applyFill="1"/>
    <xf numFmtId="0" fontId="1" fillId="0" borderId="12" xfId="49" applyFont="1" applyFill="1" applyBorder="1" applyAlignment="1">
      <alignment horizontal="left" wrapText="1"/>
    </xf>
    <xf numFmtId="0" fontId="19" fillId="0" borderId="15" xfId="49" applyFont="1" applyFill="1" applyBorder="1" applyAlignment="1">
      <alignment horizontal="center" vertical="center" wrapText="1"/>
    </xf>
    <xf numFmtId="0" fontId="19" fillId="0" borderId="10" xfId="49" applyFont="1" applyFill="1" applyBorder="1" applyAlignment="1">
      <alignment horizontal="center" vertical="center" wrapText="1"/>
    </xf>
    <xf numFmtId="0" fontId="19" fillId="0" borderId="16" xfId="49" applyFont="1" applyFill="1" applyBorder="1" applyAlignment="1">
      <alignment horizontal="center" vertical="center" wrapText="1"/>
    </xf>
    <xf numFmtId="0" fontId="19" fillId="0" borderId="17" xfId="49" applyFont="1" applyFill="1" applyBorder="1" applyAlignment="1">
      <alignment horizontal="center" vertical="center" wrapText="1"/>
    </xf>
    <xf numFmtId="0" fontId="19" fillId="0" borderId="18" xfId="49"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19" fillId="0" borderId="2" xfId="49"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9" fillId="0" borderId="5" xfId="49"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20" fillId="0" borderId="1" xfId="49" applyFont="1" applyFill="1" applyBorder="1" applyAlignment="1">
      <alignment horizontal="center" vertical="center" wrapText="1"/>
    </xf>
    <xf numFmtId="0" fontId="20" fillId="0" borderId="7" xfId="49" applyFont="1" applyFill="1" applyBorder="1" applyAlignment="1">
      <alignment horizontal="center" vertical="center" wrapText="1"/>
    </xf>
    <xf numFmtId="0" fontId="19" fillId="0" borderId="7" xfId="49" applyFont="1" applyFill="1" applyBorder="1" applyAlignment="1">
      <alignment horizontal="center" vertical="center" wrapText="1"/>
    </xf>
    <xf numFmtId="0" fontId="19" fillId="0" borderId="13" xfId="49" applyFont="1" applyFill="1" applyBorder="1" applyAlignment="1">
      <alignment horizontal="center" vertical="center" wrapText="1"/>
    </xf>
    <xf numFmtId="0" fontId="19" fillId="0" borderId="14" xfId="49" applyFont="1" applyFill="1" applyBorder="1" applyAlignment="1">
      <alignment horizontal="center" vertical="center" wrapText="1"/>
    </xf>
    <xf numFmtId="0" fontId="19" fillId="0" borderId="1" xfId="49" applyFont="1" applyFill="1" applyBorder="1"/>
    <xf numFmtId="0" fontId="19" fillId="0" borderId="1" xfId="49" applyFont="1" applyFill="1" applyBorder="1" applyAlignment="1">
      <alignment horizontal="center" vertical="center" wrapText="1"/>
    </xf>
    <xf numFmtId="0" fontId="13" fillId="0" borderId="1" xfId="49" applyFont="1" applyFill="1" applyBorder="1" applyAlignment="1">
      <alignment horizontal="center" vertical="center"/>
    </xf>
    <xf numFmtId="49" fontId="13" fillId="0" borderId="1" xfId="49" applyNumberFormat="1" applyFont="1" applyFill="1" applyBorder="1" applyAlignment="1">
      <alignment horizontal="left" vertical="center"/>
    </xf>
    <xf numFmtId="0" fontId="13" fillId="0" borderId="7" xfId="49" applyFont="1" applyFill="1" applyBorder="1" applyAlignment="1">
      <alignment vertical="center"/>
    </xf>
    <xf numFmtId="0" fontId="6" fillId="0" borderId="1" xfId="49" applyFont="1" applyFill="1" applyBorder="1" applyAlignment="1">
      <alignment horizontal="center" vertical="center"/>
    </xf>
    <xf numFmtId="49" fontId="6" fillId="0" borderId="1" xfId="49" applyNumberFormat="1" applyFont="1" applyFill="1" applyBorder="1" applyAlignment="1">
      <alignment horizontal="center" vertical="center"/>
    </xf>
    <xf numFmtId="0" fontId="6" fillId="0" borderId="7" xfId="49" applyFont="1" applyFill="1" applyBorder="1" applyAlignment="1">
      <alignment vertical="center"/>
    </xf>
    <xf numFmtId="0" fontId="20" fillId="0" borderId="1" xfId="49" applyFont="1" applyFill="1" applyBorder="1"/>
    <xf numFmtId="0" fontId="16" fillId="0" borderId="1" xfId="0" applyFont="1" applyBorder="1" applyAlignment="1">
      <alignment horizontal="center"/>
    </xf>
    <xf numFmtId="0" fontId="16" fillId="0" borderId="1" xfId="0" applyFont="1" applyBorder="1" applyAlignment="1">
      <alignment horizontal="left"/>
    </xf>
    <xf numFmtId="0" fontId="16" fillId="0" borderId="1" xfId="0" applyFont="1" applyBorder="1"/>
    <xf numFmtId="0" fontId="6" fillId="0" borderId="15" xfId="0" applyFont="1" applyFill="1" applyBorder="1" applyAlignment="1">
      <alignment horizontal="center" vertical="center"/>
    </xf>
    <xf numFmtId="0" fontId="4" fillId="0" borderId="14" xfId="0" applyNumberFormat="1" applyFont="1" applyFill="1" applyBorder="1" applyAlignment="1" applyProtection="1">
      <alignment horizontal="center" vertical="center" wrapText="1"/>
    </xf>
    <xf numFmtId="0" fontId="6" fillId="0" borderId="16" xfId="0" applyFont="1" applyFill="1" applyBorder="1" applyAlignment="1">
      <alignment horizontal="center" vertical="center"/>
    </xf>
    <xf numFmtId="0" fontId="21" fillId="0" borderId="0" xfId="0" applyFont="1"/>
    <xf numFmtId="0" fontId="1" fillId="0" borderId="0" xfId="49" applyFont="1" applyFill="1" applyAlignment="1">
      <alignment horizontal="right" wrapText="1"/>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7" xfId="0" applyFont="1" applyFill="1" applyBorder="1" applyAlignment="1">
      <alignment horizontal="center" vertical="center"/>
    </xf>
    <xf numFmtId="0" fontId="0" fillId="0" borderId="1" xfId="0" applyBorder="1"/>
    <xf numFmtId="49" fontId="0" fillId="0" borderId="1" xfId="0" applyNumberFormat="1" applyFont="1" applyBorder="1" applyAlignment="1">
      <alignment horizontal="center"/>
    </xf>
    <xf numFmtId="0" fontId="6" fillId="0" borderId="1" xfId="49" applyFont="1" applyFill="1" applyBorder="1" applyAlignment="1">
      <alignment vertical="center"/>
    </xf>
    <xf numFmtId="0" fontId="22" fillId="0" borderId="0" xfId="0" applyFont="1" applyAlignment="1">
      <alignment readingOrder="1"/>
    </xf>
    <xf numFmtId="0" fontId="23" fillId="0" borderId="0" xfId="0" applyFont="1" applyAlignment="1">
      <alignment readingOrder="1"/>
    </xf>
    <xf numFmtId="0" fontId="1" fillId="0" borderId="0" xfId="51" applyFont="1" applyFill="1" applyBorder="1" applyAlignment="1">
      <alignment horizontal="left"/>
    </xf>
    <xf numFmtId="0" fontId="24" fillId="0" borderId="0" xfId="51" applyFont="1" applyFill="1" applyBorder="1" applyAlignment="1">
      <alignment horizontal="left"/>
    </xf>
    <xf numFmtId="0" fontId="24" fillId="0" borderId="0" xfId="51" applyFont="1" applyFill="1" applyBorder="1" applyAlignment="1"/>
    <xf numFmtId="0" fontId="2" fillId="0" borderId="19" xfId="51" applyFont="1" applyFill="1" applyBorder="1" applyAlignment="1" applyProtection="1">
      <alignment horizontal="center" vertical="center" wrapText="1" readingOrder="1"/>
      <protection locked="0"/>
    </xf>
    <xf numFmtId="0" fontId="24" fillId="0" borderId="20" xfId="51" applyFont="1" applyFill="1" applyBorder="1" applyAlignment="1" applyProtection="1">
      <alignment vertical="top" wrapText="1"/>
      <protection locked="0"/>
    </xf>
    <xf numFmtId="0" fontId="24" fillId="0" borderId="21" xfId="51" applyFont="1" applyFill="1" applyBorder="1" applyAlignment="1" applyProtection="1">
      <alignment vertical="top" wrapText="1"/>
      <protection locked="0"/>
    </xf>
    <xf numFmtId="0" fontId="2" fillId="0" borderId="11" xfId="51" applyFont="1" applyFill="1" applyBorder="1" applyAlignment="1" applyProtection="1">
      <alignment horizontal="center" vertical="center" wrapText="1" readingOrder="1"/>
      <protection locked="0"/>
    </xf>
    <xf numFmtId="0" fontId="24" fillId="0" borderId="22" xfId="51" applyFont="1" applyFill="1" applyBorder="1" applyAlignment="1" applyProtection="1">
      <alignment vertical="top" wrapText="1"/>
      <protection locked="0"/>
    </xf>
    <xf numFmtId="0" fontId="24" fillId="0" borderId="23" xfId="51" applyFont="1" applyFill="1" applyBorder="1" applyAlignment="1" applyProtection="1">
      <alignment vertical="top" wrapText="1"/>
      <protection locked="0"/>
    </xf>
    <xf numFmtId="0" fontId="24" fillId="0" borderId="24" xfId="51" applyFont="1" applyFill="1" applyBorder="1" applyAlignment="1" applyProtection="1">
      <alignment vertical="top" wrapText="1"/>
      <protection locked="0"/>
    </xf>
    <xf numFmtId="0" fontId="2" fillId="0" borderId="4" xfId="51" applyFont="1" applyFill="1" applyBorder="1" applyAlignment="1" applyProtection="1">
      <alignment horizontal="center" vertical="center" wrapText="1" readingOrder="1"/>
      <protection locked="0"/>
    </xf>
    <xf numFmtId="0" fontId="24" fillId="0" borderId="25" xfId="51" applyFont="1" applyFill="1" applyBorder="1" applyAlignment="1" applyProtection="1">
      <alignment vertical="top" wrapText="1"/>
      <protection locked="0"/>
    </xf>
    <xf numFmtId="0" fontId="24" fillId="0" borderId="26" xfId="51" applyFont="1" applyFill="1" applyBorder="1" applyAlignment="1" applyProtection="1">
      <alignment vertical="top" wrapText="1"/>
      <protection locked="0"/>
    </xf>
    <xf numFmtId="0" fontId="24" fillId="0" borderId="27" xfId="51" applyFont="1" applyFill="1" applyBorder="1" applyAlignment="1" applyProtection="1">
      <alignment vertical="top" wrapText="1"/>
      <protection locked="0"/>
    </xf>
    <xf numFmtId="0" fontId="2" fillId="0" borderId="28" xfId="51" applyFont="1" applyFill="1" applyBorder="1" applyAlignment="1" applyProtection="1">
      <alignment horizontal="center" vertical="center" wrapText="1" readingOrder="1"/>
      <protection locked="0"/>
    </xf>
    <xf numFmtId="0" fontId="2" fillId="0" borderId="29" xfId="51" applyFont="1" applyFill="1" applyBorder="1" applyAlignment="1" applyProtection="1">
      <alignment horizontal="center" vertical="center" wrapText="1" readingOrder="1"/>
      <protection locked="0"/>
    </xf>
    <xf numFmtId="0" fontId="2" fillId="0" borderId="6" xfId="51" applyFont="1" applyFill="1" applyBorder="1" applyAlignment="1" applyProtection="1">
      <alignment horizontal="center" vertical="center" wrapText="1" readingOrder="1"/>
      <protection locked="0"/>
    </xf>
    <xf numFmtId="0" fontId="17" fillId="0" borderId="1" xfId="51" applyFont="1" applyFill="1" applyBorder="1" applyAlignment="1" applyProtection="1">
      <alignment vertical="top" wrapText="1" readingOrder="1"/>
      <protection locked="0"/>
    </xf>
    <xf numFmtId="0" fontId="17" fillId="0" borderId="1" xfId="51" applyFont="1" applyFill="1" applyBorder="1" applyAlignment="1" applyProtection="1">
      <alignment vertical="center" wrapText="1" readingOrder="1"/>
      <protection locked="0"/>
    </xf>
    <xf numFmtId="0" fontId="17" fillId="0" borderId="1" xfId="51" applyFont="1" applyFill="1" applyBorder="1" applyAlignment="1" applyProtection="1">
      <alignment horizontal="center" vertical="center" wrapText="1" readingOrder="1"/>
      <protection locked="0"/>
    </xf>
    <xf numFmtId="49" fontId="22" fillId="0" borderId="1" xfId="0" applyNumberFormat="1" applyFont="1" applyBorder="1" applyAlignment="1">
      <alignment horizontal="center" readingOrder="1"/>
    </xf>
    <xf numFmtId="0" fontId="17" fillId="4" borderId="19" xfId="0" applyFont="1" applyFill="1" applyBorder="1" applyAlignment="1" applyProtection="1">
      <alignment vertical="center" wrapText="1" readingOrder="1"/>
      <protection locked="0"/>
    </xf>
    <xf numFmtId="0" fontId="22" fillId="0" borderId="1" xfId="0" applyFont="1" applyBorder="1" applyAlignment="1">
      <alignment horizontal="center" readingOrder="1"/>
    </xf>
    <xf numFmtId="49" fontId="23" fillId="0" borderId="1" xfId="0" applyNumberFormat="1" applyFont="1" applyBorder="1" applyAlignment="1">
      <alignment horizontal="center" readingOrder="1"/>
    </xf>
    <xf numFmtId="0" fontId="18" fillId="4" borderId="19" xfId="0" applyFont="1" applyFill="1" applyBorder="1" applyAlignment="1" applyProtection="1">
      <alignment vertical="center" wrapText="1" readingOrder="1"/>
      <protection locked="0"/>
    </xf>
    <xf numFmtId="0" fontId="23" fillId="0" borderId="1" xfId="0" applyFont="1" applyBorder="1" applyAlignment="1">
      <alignment horizontal="center" readingOrder="1"/>
    </xf>
    <xf numFmtId="0" fontId="25" fillId="4" borderId="19" xfId="0" applyFont="1" applyFill="1" applyBorder="1" applyAlignment="1" applyProtection="1">
      <alignment vertical="center" wrapText="1" readingOrder="1"/>
      <protection locked="0"/>
    </xf>
    <xf numFmtId="49" fontId="23" fillId="0" borderId="2" xfId="0" applyNumberFormat="1" applyFont="1" applyBorder="1" applyAlignment="1">
      <alignment horizontal="center" readingOrder="1"/>
    </xf>
    <xf numFmtId="0" fontId="18" fillId="4" borderId="11" xfId="0" applyFont="1" applyFill="1" applyBorder="1" applyAlignment="1" applyProtection="1">
      <alignment vertical="center" wrapText="1" readingOrder="1"/>
      <protection locked="0"/>
    </xf>
    <xf numFmtId="0" fontId="23" fillId="0" borderId="2" xfId="0" applyFont="1" applyBorder="1" applyAlignment="1">
      <alignment horizontal="center" readingOrder="1"/>
    </xf>
    <xf numFmtId="0" fontId="24" fillId="0" borderId="29" xfId="51" applyFont="1" applyFill="1" applyBorder="1" applyAlignment="1" applyProtection="1">
      <alignment vertical="top" wrapText="1"/>
      <protection locked="0"/>
    </xf>
    <xf numFmtId="0" fontId="2" fillId="0" borderId="22" xfId="51" applyFont="1" applyFill="1" applyBorder="1" applyAlignment="1" applyProtection="1">
      <alignment horizontal="center" vertical="center" wrapText="1" readingOrder="1"/>
      <protection locked="0"/>
    </xf>
    <xf numFmtId="0" fontId="2" fillId="0" borderId="21" xfId="51" applyFont="1" applyFill="1" applyBorder="1" applyAlignment="1" applyProtection="1">
      <alignment horizontal="center" vertical="center" wrapText="1" readingOrder="1"/>
      <protection locked="0"/>
    </xf>
    <xf numFmtId="0" fontId="2" fillId="0" borderId="27" xfId="51" applyFont="1" applyFill="1" applyBorder="1" applyAlignment="1" applyProtection="1">
      <alignment horizontal="center" vertical="center" wrapText="1" readingOrder="1"/>
      <protection locked="0"/>
    </xf>
    <xf numFmtId="178" fontId="17" fillId="0" borderId="1" xfId="51" applyNumberFormat="1" applyFont="1" applyFill="1" applyBorder="1" applyAlignment="1" applyProtection="1">
      <alignment horizontal="center" vertical="center" wrapText="1" readingOrder="1"/>
      <protection locked="0"/>
    </xf>
    <xf numFmtId="0" fontId="2" fillId="0" borderId="30" xfId="51" applyFont="1" applyFill="1" applyBorder="1" applyAlignment="1" applyProtection="1">
      <alignment horizontal="center" vertical="center" wrapText="1" readingOrder="1"/>
      <protection locked="0"/>
    </xf>
    <xf numFmtId="0" fontId="2" fillId="0" borderId="25" xfId="51" applyFont="1" applyFill="1" applyBorder="1" applyAlignment="1" applyProtection="1">
      <alignment horizontal="center" vertical="center" wrapText="1" readingOrder="1"/>
      <protection locked="0"/>
    </xf>
    <xf numFmtId="0" fontId="2" fillId="0" borderId="0" xfId="51" applyFont="1" applyFill="1" applyBorder="1" applyAlignment="1" applyProtection="1">
      <alignment horizontal="right" vertical="center" wrapText="1" readingOrder="1"/>
      <protection locked="0"/>
    </xf>
    <xf numFmtId="0" fontId="22" fillId="0" borderId="2" xfId="0" applyFont="1" applyBorder="1" applyAlignment="1">
      <alignment horizontal="center" readingOrder="1"/>
    </xf>
    <xf numFmtId="0" fontId="2" fillId="0" borderId="0" xfId="0" applyNumberFormat="1" applyFont="1" applyFill="1" applyBorder="1" applyAlignment="1" applyProtection="1">
      <alignment vertical="center"/>
    </xf>
    <xf numFmtId="0" fontId="26" fillId="0" borderId="0" xfId="0"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wrapText="1"/>
    </xf>
    <xf numFmtId="0" fontId="4" fillId="0" borderId="1" xfId="53" applyNumberFormat="1" applyFont="1" applyFill="1" applyBorder="1" applyAlignment="1" applyProtection="1">
      <alignment vertical="center"/>
    </xf>
    <xf numFmtId="179" fontId="4" fillId="0" borderId="1" xfId="53" applyNumberFormat="1" applyFont="1" applyFill="1" applyBorder="1" applyAlignment="1" applyProtection="1">
      <alignment horizontal="right" vertical="center"/>
    </xf>
    <xf numFmtId="0" fontId="6" fillId="0" borderId="1" xfId="53" applyFont="1" applyFill="1" applyBorder="1" applyAlignment="1">
      <alignment vertical="center"/>
    </xf>
    <xf numFmtId="179" fontId="4" fillId="0" borderId="1" xfId="0" applyNumberFormat="1" applyFont="1" applyFill="1" applyBorder="1" applyAlignment="1" applyProtection="1">
      <alignment horizontal="right" vertical="center"/>
    </xf>
    <xf numFmtId="0" fontId="4" fillId="0" borderId="1" xfId="53" applyNumberFormat="1" applyFont="1" applyFill="1" applyBorder="1" applyAlignment="1" applyProtection="1">
      <alignment horizontal="left" vertical="center"/>
    </xf>
    <xf numFmtId="0" fontId="4" fillId="0" borderId="1" xfId="53" applyNumberFormat="1" applyFont="1" applyFill="1" applyBorder="1" applyAlignment="1" applyProtection="1">
      <alignment horizontal="right" vertical="center"/>
    </xf>
    <xf numFmtId="0" fontId="15" fillId="0" borderId="1" xfId="53" applyNumberFormat="1" applyFont="1" applyFill="1" applyBorder="1" applyAlignment="1" applyProtection="1">
      <alignment horizontal="center" vertical="center"/>
    </xf>
    <xf numFmtId="177" fontId="15" fillId="0" borderId="1" xfId="53" applyNumberFormat="1" applyFont="1" applyFill="1" applyBorder="1" applyAlignment="1" applyProtection="1">
      <alignment horizontal="right" vertical="center"/>
    </xf>
    <xf numFmtId="0" fontId="15" fillId="0" borderId="0" xfId="0" applyNumberFormat="1" applyFont="1" applyFill="1" applyBorder="1" applyAlignment="1" applyProtection="1">
      <alignment horizontal="center" vertical="center"/>
    </xf>
    <xf numFmtId="177" fontId="15" fillId="0" borderId="0" xfId="0" applyNumberFormat="1" applyFont="1" applyFill="1" applyBorder="1" applyAlignment="1" applyProtection="1">
      <alignment horizontal="right" vertical="center"/>
    </xf>
    <xf numFmtId="0" fontId="2" fillId="0" borderId="1" xfId="53" applyNumberFormat="1" applyFont="1" applyFill="1" applyBorder="1" applyAlignment="1" applyProtection="1">
      <alignment horizontal="left" vertical="center"/>
    </xf>
    <xf numFmtId="179" fontId="2" fillId="0" borderId="1" xfId="0" applyNumberFormat="1" applyFont="1" applyFill="1" applyBorder="1" applyAlignment="1" applyProtection="1">
      <alignment horizontal="right" vertical="center"/>
    </xf>
    <xf numFmtId="0" fontId="2" fillId="0" borderId="1" xfId="53" applyNumberFormat="1" applyFont="1" applyFill="1" applyBorder="1" applyAlignment="1" applyProtection="1">
      <alignment vertical="center"/>
    </xf>
    <xf numFmtId="177" fontId="15" fillId="0" borderId="1" xfId="0" applyNumberFormat="1" applyFont="1" applyFill="1" applyBorder="1" applyAlignment="1" applyProtection="1">
      <alignment horizontal="right" vertical="center"/>
    </xf>
    <xf numFmtId="0" fontId="7" fillId="0" borderId="0" xfId="0" applyFont="1" applyAlignment="1">
      <alignment horizontal="left" vertical="center"/>
    </xf>
    <xf numFmtId="0" fontId="3" fillId="2" borderId="0" xfId="0" applyFont="1" applyFill="1" applyAlignment="1">
      <alignment vertical="center" wrapText="1"/>
    </xf>
    <xf numFmtId="0" fontId="27" fillId="0" borderId="1" xfId="53" applyNumberFormat="1" applyFont="1" applyFill="1" applyBorder="1" applyAlignment="1" applyProtection="1">
      <alignment vertical="center"/>
    </xf>
    <xf numFmtId="179" fontId="2" fillId="0" borderId="1" xfId="53" applyNumberFormat="1" applyFont="1" applyFill="1" applyBorder="1" applyAlignment="1" applyProtection="1">
      <alignment horizontal="right" vertical="center"/>
    </xf>
    <xf numFmtId="0" fontId="1" fillId="0" borderId="1" xfId="53" applyFill="1" applyBorder="1"/>
    <xf numFmtId="179" fontId="2" fillId="0" borderId="7" xfId="53" applyNumberFormat="1" applyFont="1" applyFill="1" applyBorder="1" applyAlignment="1" applyProtection="1">
      <alignment horizontal="right" vertical="center"/>
    </xf>
    <xf numFmtId="0" fontId="2" fillId="0" borderId="7" xfId="53" applyNumberFormat="1" applyFont="1" applyFill="1" applyBorder="1" applyAlignment="1" applyProtection="1">
      <alignment horizontal="right"/>
    </xf>
    <xf numFmtId="0" fontId="1" fillId="0" borderId="1" xfId="53" applyFill="1" applyBorder="1" applyAlignment="1">
      <alignment vertical="center"/>
    </xf>
    <xf numFmtId="0" fontId="15" fillId="0" borderId="6" xfId="53" applyNumberFormat="1" applyFont="1" applyFill="1" applyBorder="1" applyAlignment="1" applyProtection="1">
      <alignment horizontal="center" vertical="center"/>
    </xf>
    <xf numFmtId="177" fontId="15" fillId="0" borderId="25" xfId="53" applyNumberFormat="1" applyFont="1" applyFill="1" applyBorder="1" applyAlignment="1" applyProtection="1">
      <alignment horizontal="righ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16" xfId="50"/>
    <cellStyle name="常规 2" xfId="51"/>
    <cellStyle name="常规 3" xfId="52"/>
    <cellStyle name="常规 5"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D7" sqref="D7:D28"/>
    </sheetView>
  </sheetViews>
  <sheetFormatPr defaultColWidth="8" defaultRowHeight="14.25" customHeight="1" outlineLevelCol="3"/>
  <cols>
    <col min="1" max="1" width="35.75" style="2" customWidth="1"/>
    <col min="2" max="2" width="37.75" style="2" customWidth="1"/>
    <col min="3" max="3" width="35.375" style="2" customWidth="1"/>
    <col min="4" max="4" width="40.375" style="2" customWidth="1"/>
    <col min="5" max="16384" width="8" style="2"/>
  </cols>
  <sheetData>
    <row r="1" ht="13.5" spans="1:3">
      <c r="A1" s="3"/>
      <c r="B1" s="3"/>
      <c r="C1" s="3"/>
    </row>
    <row r="2" ht="20.25" spans="1:4">
      <c r="A2" s="4" t="s">
        <v>0</v>
      </c>
      <c r="B2" s="4"/>
      <c r="C2" s="4"/>
      <c r="D2" s="4"/>
    </row>
    <row r="3" ht="19.5" customHeight="1" spans="1:4">
      <c r="A3" s="5" t="s">
        <v>1</v>
      </c>
      <c r="B3" s="187"/>
      <c r="C3" s="187"/>
      <c r="D3" s="29" t="s">
        <v>2</v>
      </c>
    </row>
    <row r="4" ht="19.5" customHeight="1" spans="1:4">
      <c r="A4" s="188" t="s">
        <v>3</v>
      </c>
      <c r="B4" s="188"/>
      <c r="C4" s="188" t="s">
        <v>4</v>
      </c>
      <c r="D4" s="188"/>
    </row>
    <row r="5" ht="19.5" customHeight="1" spans="1:4">
      <c r="A5" s="188" t="s">
        <v>5</v>
      </c>
      <c r="B5" s="188" t="s">
        <v>6</v>
      </c>
      <c r="C5" s="188" t="s">
        <v>7</v>
      </c>
      <c r="D5" s="188" t="s">
        <v>6</v>
      </c>
    </row>
    <row r="6" ht="19.5" customHeight="1" spans="1:4">
      <c r="A6" s="188"/>
      <c r="B6" s="188"/>
      <c r="C6" s="188"/>
      <c r="D6" s="188"/>
    </row>
    <row r="7" ht="17.25" customHeight="1" spans="1:4">
      <c r="A7" s="206" t="s">
        <v>8</v>
      </c>
      <c r="B7" s="207">
        <v>1032.08</v>
      </c>
      <c r="C7" s="200" t="s">
        <v>9</v>
      </c>
      <c r="D7" s="201">
        <v>981.39</v>
      </c>
    </row>
    <row r="8" ht="17.25" customHeight="1" spans="1:4">
      <c r="A8" s="202" t="s">
        <v>10</v>
      </c>
      <c r="B8" s="207"/>
      <c r="C8" s="200" t="s">
        <v>11</v>
      </c>
      <c r="D8" s="201"/>
    </row>
    <row r="9" ht="17.25" customHeight="1" spans="1:4">
      <c r="A9" s="202" t="s">
        <v>12</v>
      </c>
      <c r="B9" s="207"/>
      <c r="C9" s="200" t="s">
        <v>13</v>
      </c>
      <c r="D9" s="201"/>
    </row>
    <row r="10" ht="17.25" customHeight="1" spans="1:4">
      <c r="A10" s="202" t="s">
        <v>14</v>
      </c>
      <c r="B10" s="207"/>
      <c r="C10" s="200" t="s">
        <v>15</v>
      </c>
      <c r="D10" s="201"/>
    </row>
    <row r="11" ht="17.25" customHeight="1" spans="1:4">
      <c r="A11" s="202" t="s">
        <v>16</v>
      </c>
      <c r="B11" s="207"/>
      <c r="C11" s="200" t="s">
        <v>17</v>
      </c>
      <c r="D11" s="201"/>
    </row>
    <row r="12" ht="17.25" customHeight="1" spans="1:4">
      <c r="A12" s="202" t="s">
        <v>18</v>
      </c>
      <c r="B12" s="207"/>
      <c r="C12" s="200" t="s">
        <v>19</v>
      </c>
      <c r="D12" s="201"/>
    </row>
    <row r="13" ht="17.25" customHeight="1" spans="1:4">
      <c r="A13" s="202" t="s">
        <v>20</v>
      </c>
      <c r="B13" s="207">
        <v>204.63</v>
      </c>
      <c r="C13" s="200" t="s">
        <v>21</v>
      </c>
      <c r="D13" s="201"/>
    </row>
    <row r="14" ht="17.25" customHeight="1" spans="1:4">
      <c r="A14" s="208"/>
      <c r="B14" s="207"/>
      <c r="C14" s="200" t="s">
        <v>22</v>
      </c>
      <c r="D14" s="201">
        <v>168.56</v>
      </c>
    </row>
    <row r="15" ht="17.25" customHeight="1" spans="1:4">
      <c r="A15" s="208"/>
      <c r="B15" s="207"/>
      <c r="C15" s="200" t="s">
        <v>23</v>
      </c>
      <c r="D15" s="201">
        <v>2.5</v>
      </c>
    </row>
    <row r="16" ht="17.25" customHeight="1" spans="1:4">
      <c r="A16" s="208"/>
      <c r="B16" s="207"/>
      <c r="C16" s="200" t="s">
        <v>24</v>
      </c>
      <c r="D16" s="201"/>
    </row>
    <row r="17" ht="17.25" customHeight="1" spans="1:4">
      <c r="A17" s="208"/>
      <c r="B17" s="209"/>
      <c r="C17" s="200" t="s">
        <v>25</v>
      </c>
      <c r="D17" s="201">
        <v>14.2</v>
      </c>
    </row>
    <row r="18" ht="17.25" customHeight="1" spans="1:4">
      <c r="A18" s="208"/>
      <c r="B18" s="210"/>
      <c r="C18" s="200" t="s">
        <v>26</v>
      </c>
      <c r="D18" s="201">
        <v>7.82</v>
      </c>
    </row>
    <row r="19" ht="17.25" customHeight="1" spans="1:4">
      <c r="A19" s="208"/>
      <c r="B19" s="210"/>
      <c r="C19" s="200" t="s">
        <v>27</v>
      </c>
      <c r="D19" s="201"/>
    </row>
    <row r="20" ht="17.25" customHeight="1" spans="1:4">
      <c r="A20" s="208"/>
      <c r="B20" s="210"/>
      <c r="C20" s="202" t="s">
        <v>28</v>
      </c>
      <c r="D20" s="201">
        <v>2</v>
      </c>
    </row>
    <row r="21" ht="17.25" customHeight="1" spans="1:4">
      <c r="A21" s="211"/>
      <c r="B21" s="210"/>
      <c r="C21" s="202" t="s">
        <v>29</v>
      </c>
      <c r="D21" s="201"/>
    </row>
    <row r="22" ht="17.25" customHeight="1" spans="1:4">
      <c r="A22" s="200"/>
      <c r="B22" s="210"/>
      <c r="C22" s="202" t="s">
        <v>30</v>
      </c>
      <c r="D22" s="201"/>
    </row>
    <row r="23" ht="17.25" customHeight="1" spans="1:4">
      <c r="A23" s="200"/>
      <c r="B23" s="210"/>
      <c r="C23" s="202" t="s">
        <v>31</v>
      </c>
      <c r="D23" s="201"/>
    </row>
    <row r="24" ht="17.25" customHeight="1" spans="1:4">
      <c r="A24" s="200"/>
      <c r="B24" s="210"/>
      <c r="C24" s="202" t="s">
        <v>32</v>
      </c>
      <c r="D24" s="201"/>
    </row>
    <row r="25" ht="17.25" customHeight="1" spans="1:4">
      <c r="A25" s="200"/>
      <c r="B25" s="210"/>
      <c r="C25" s="202" t="s">
        <v>33</v>
      </c>
      <c r="D25" s="201">
        <v>60.24</v>
      </c>
    </row>
    <row r="26" ht="17.25" customHeight="1" spans="1:4">
      <c r="A26" s="200"/>
      <c r="B26" s="210"/>
      <c r="C26" s="202" t="s">
        <v>34</v>
      </c>
      <c r="D26" s="201"/>
    </row>
    <row r="27" ht="17.25" customHeight="1" spans="1:4">
      <c r="A27" s="200"/>
      <c r="B27" s="210"/>
      <c r="C27" s="202" t="s">
        <v>35</v>
      </c>
      <c r="D27" s="201"/>
    </row>
    <row r="28" ht="17.25" customHeight="1" spans="1:4">
      <c r="A28" s="200"/>
      <c r="B28" s="210"/>
      <c r="C28" s="202" t="s">
        <v>36</v>
      </c>
      <c r="D28" s="201"/>
    </row>
    <row r="29" ht="17.25" customHeight="1" spans="1:4">
      <c r="A29" s="212" t="s">
        <v>37</v>
      </c>
      <c r="B29" s="213">
        <f>SUM(B7:B28)</f>
        <v>1236.71</v>
      </c>
      <c r="C29" s="196" t="s">
        <v>38</v>
      </c>
      <c r="D29" s="203">
        <f>SUM(D7:D28)</f>
        <v>1236.71</v>
      </c>
    </row>
    <row r="31" ht="29.25" customHeight="1" spans="1:2">
      <c r="A31" s="22"/>
      <c r="B31" s="22"/>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tabSelected="1" topLeftCell="A13" workbookViewId="0">
      <selection activeCell="J19" sqref="J19"/>
    </sheetView>
  </sheetViews>
  <sheetFormatPr defaultColWidth="8" defaultRowHeight="12" outlineLevelCol="7"/>
  <cols>
    <col min="1" max="1" width="25.375" style="34"/>
    <col min="2" max="2" width="25.375" style="34" customWidth="1"/>
    <col min="3" max="5" width="20.625" style="34" customWidth="1"/>
    <col min="6" max="6" width="22" style="34" customWidth="1"/>
    <col min="7" max="7" width="16.5" style="34" customWidth="1"/>
    <col min="8" max="8" width="17.625" style="34" customWidth="1"/>
    <col min="9" max="16384" width="8" style="34"/>
  </cols>
  <sheetData>
    <row r="1" customFormat="1" ht="13.5" spans="1:5">
      <c r="A1" s="35"/>
      <c r="B1" s="36"/>
      <c r="C1" s="36"/>
      <c r="D1" s="36"/>
      <c r="E1" s="36"/>
    </row>
    <row r="2" ht="20.25" spans="1:8">
      <c r="A2" s="4" t="s">
        <v>418</v>
      </c>
      <c r="B2" s="4"/>
      <c r="C2" s="4"/>
      <c r="D2" s="4"/>
      <c r="E2" s="4"/>
      <c r="F2" s="4"/>
      <c r="G2" s="4"/>
      <c r="H2" s="4"/>
    </row>
    <row r="3" ht="13.5" spans="1:1">
      <c r="A3" s="5" t="s">
        <v>1</v>
      </c>
    </row>
    <row r="4" ht="44.25" customHeight="1" spans="1:8">
      <c r="A4" s="37" t="s">
        <v>419</v>
      </c>
      <c r="B4" s="37" t="s">
        <v>420</v>
      </c>
      <c r="C4" s="37" t="s">
        <v>421</v>
      </c>
      <c r="D4" s="37" t="s">
        <v>422</v>
      </c>
      <c r="E4" s="37" t="s">
        <v>423</v>
      </c>
      <c r="F4" s="37" t="s">
        <v>424</v>
      </c>
      <c r="G4" s="37" t="s">
        <v>425</v>
      </c>
      <c r="H4" s="37" t="s">
        <v>426</v>
      </c>
    </row>
    <row r="5" ht="14.25" spans="1:8">
      <c r="A5" s="37">
        <v>1</v>
      </c>
      <c r="B5" s="37">
        <v>2</v>
      </c>
      <c r="C5" s="37">
        <v>3</v>
      </c>
      <c r="D5" s="37">
        <v>4</v>
      </c>
      <c r="E5" s="37">
        <v>5</v>
      </c>
      <c r="F5" s="37">
        <v>6</v>
      </c>
      <c r="G5" s="37">
        <v>7</v>
      </c>
      <c r="H5" s="37">
        <v>8</v>
      </c>
    </row>
    <row r="6" s="34" customFormat="1" ht="33" customHeight="1" spans="1:8">
      <c r="A6" s="42" t="s">
        <v>427</v>
      </c>
      <c r="B6" s="42"/>
      <c r="C6" s="42"/>
      <c r="D6" s="42"/>
      <c r="E6" s="42"/>
      <c r="F6" s="42"/>
      <c r="G6" s="42"/>
      <c r="H6" s="42"/>
    </row>
    <row r="7" s="34" customFormat="1" ht="139.5" customHeight="1" spans="1:8">
      <c r="A7" s="43" t="s">
        <v>428</v>
      </c>
      <c r="B7" s="44" t="s">
        <v>429</v>
      </c>
      <c r="C7" s="42" t="s">
        <v>430</v>
      </c>
      <c r="D7" s="42" t="s">
        <v>431</v>
      </c>
      <c r="E7" s="45" t="s">
        <v>432</v>
      </c>
      <c r="F7" s="45" t="s">
        <v>433</v>
      </c>
      <c r="G7" s="45" t="s">
        <v>434</v>
      </c>
      <c r="H7" s="42" t="s">
        <v>435</v>
      </c>
    </row>
    <row r="8" s="34" customFormat="1" ht="78" customHeight="1" spans="1:8">
      <c r="A8" s="46"/>
      <c r="B8" s="47"/>
      <c r="C8" s="42" t="s">
        <v>430</v>
      </c>
      <c r="D8" s="42" t="s">
        <v>436</v>
      </c>
      <c r="E8" s="42" t="s">
        <v>437</v>
      </c>
      <c r="F8" s="42" t="s">
        <v>438</v>
      </c>
      <c r="G8" s="42" t="s">
        <v>439</v>
      </c>
      <c r="H8" s="42" t="s">
        <v>440</v>
      </c>
    </row>
    <row r="9" s="40" customFormat="1" ht="99" customHeight="1" spans="1:8">
      <c r="A9" s="46"/>
      <c r="B9" s="47"/>
      <c r="C9" s="48" t="s">
        <v>441</v>
      </c>
      <c r="D9" s="48" t="s">
        <v>442</v>
      </c>
      <c r="E9" s="49" t="s">
        <v>443</v>
      </c>
      <c r="F9" s="48" t="s">
        <v>444</v>
      </c>
      <c r="G9" s="49" t="s">
        <v>445</v>
      </c>
      <c r="H9" s="48" t="s">
        <v>446</v>
      </c>
    </row>
    <row r="10" s="34" customFormat="1" ht="66.75" customHeight="1" spans="1:8">
      <c r="A10" s="50"/>
      <c r="B10" s="51"/>
      <c r="C10" s="30" t="s">
        <v>447</v>
      </c>
      <c r="D10" s="30" t="s">
        <v>448</v>
      </c>
      <c r="E10" s="48" t="s">
        <v>449</v>
      </c>
      <c r="F10" s="52">
        <v>0.9</v>
      </c>
      <c r="G10" s="48" t="s">
        <v>450</v>
      </c>
      <c r="H10" s="48" t="s">
        <v>451</v>
      </c>
    </row>
    <row r="11" s="40" customFormat="1" ht="74.25" customHeight="1" spans="1:8">
      <c r="A11" s="53" t="s">
        <v>452</v>
      </c>
      <c r="B11" s="54" t="s">
        <v>453</v>
      </c>
      <c r="C11" s="42" t="s">
        <v>430</v>
      </c>
      <c r="D11" s="42" t="s">
        <v>431</v>
      </c>
      <c r="E11" s="55" t="s">
        <v>454</v>
      </c>
      <c r="F11" s="56" t="s">
        <v>455</v>
      </c>
      <c r="G11" s="55" t="s">
        <v>456</v>
      </c>
      <c r="H11" s="55" t="s">
        <v>457</v>
      </c>
    </row>
    <row r="12" s="40" customFormat="1" ht="65.25" customHeight="1" spans="1:8">
      <c r="A12" s="57"/>
      <c r="B12" s="54"/>
      <c r="C12" s="42" t="s">
        <v>430</v>
      </c>
      <c r="D12" s="42" t="s">
        <v>436</v>
      </c>
      <c r="E12" s="55" t="s">
        <v>458</v>
      </c>
      <c r="F12" s="56" t="s">
        <v>459</v>
      </c>
      <c r="G12" s="55" t="s">
        <v>460</v>
      </c>
      <c r="H12" s="55" t="s">
        <v>461</v>
      </c>
    </row>
    <row r="13" s="40" customFormat="1" ht="65.25" customHeight="1" spans="1:8">
      <c r="A13" s="57"/>
      <c r="B13" s="54"/>
      <c r="C13" s="42" t="s">
        <v>430</v>
      </c>
      <c r="D13" s="42" t="s">
        <v>462</v>
      </c>
      <c r="E13" s="55" t="s">
        <v>463</v>
      </c>
      <c r="F13" s="56" t="s">
        <v>464</v>
      </c>
      <c r="G13" s="55" t="s">
        <v>459</v>
      </c>
      <c r="H13" s="55" t="s">
        <v>461</v>
      </c>
    </row>
    <row r="14" s="40" customFormat="1" ht="72" spans="1:8">
      <c r="A14" s="58"/>
      <c r="B14" s="54"/>
      <c r="C14" s="48" t="s">
        <v>447</v>
      </c>
      <c r="D14" s="56" t="s">
        <v>448</v>
      </c>
      <c r="E14" s="55" t="s">
        <v>465</v>
      </c>
      <c r="F14" s="59">
        <v>0.95</v>
      </c>
      <c r="G14" s="55" t="s">
        <v>466</v>
      </c>
      <c r="H14" s="55" t="s">
        <v>465</v>
      </c>
    </row>
    <row r="15" s="40" customFormat="1" ht="104.25" customHeight="1" spans="1:8">
      <c r="A15" s="56" t="s">
        <v>467</v>
      </c>
      <c r="B15" s="56" t="s">
        <v>468</v>
      </c>
      <c r="C15" s="56" t="s">
        <v>430</v>
      </c>
      <c r="D15" s="42" t="s">
        <v>436</v>
      </c>
      <c r="E15" s="60" t="s">
        <v>469</v>
      </c>
      <c r="F15" s="56" t="s">
        <v>470</v>
      </c>
      <c r="G15" s="60" t="s">
        <v>471</v>
      </c>
      <c r="H15" s="60" t="s">
        <v>472</v>
      </c>
    </row>
    <row r="16" s="40" customFormat="1" ht="73.5" customHeight="1" spans="1:8">
      <c r="A16" s="56"/>
      <c r="B16" s="56"/>
      <c r="C16" s="56" t="s">
        <v>441</v>
      </c>
      <c r="D16" s="56" t="s">
        <v>442</v>
      </c>
      <c r="E16" s="55" t="s">
        <v>473</v>
      </c>
      <c r="F16" s="56" t="s">
        <v>474</v>
      </c>
      <c r="G16" s="55" t="s">
        <v>475</v>
      </c>
      <c r="H16" s="55" t="s">
        <v>476</v>
      </c>
    </row>
    <row r="17" s="40" customFormat="1" ht="51" customHeight="1" spans="1:8">
      <c r="A17" s="56"/>
      <c r="B17" s="56"/>
      <c r="C17" s="56" t="s">
        <v>447</v>
      </c>
      <c r="D17" s="56" t="s">
        <v>448</v>
      </c>
      <c r="E17" s="55" t="s">
        <v>477</v>
      </c>
      <c r="F17" s="59">
        <v>0.9</v>
      </c>
      <c r="G17" s="55" t="s">
        <v>478</v>
      </c>
      <c r="H17" s="55" t="s">
        <v>479</v>
      </c>
    </row>
    <row r="18" s="41" customFormat="1" ht="73.5" customHeight="1" spans="1:8">
      <c r="A18" s="56" t="s">
        <v>480</v>
      </c>
      <c r="B18" s="61" t="s">
        <v>481</v>
      </c>
      <c r="C18" s="56" t="s">
        <v>430</v>
      </c>
      <c r="D18" s="56" t="s">
        <v>431</v>
      </c>
      <c r="E18" s="54" t="s">
        <v>482</v>
      </c>
      <c r="F18" s="54" t="s">
        <v>483</v>
      </c>
      <c r="G18" s="54" t="s">
        <v>484</v>
      </c>
      <c r="H18" s="54" t="s">
        <v>485</v>
      </c>
    </row>
    <row r="19" s="40" customFormat="1" ht="83.25" customHeight="1" spans="1:8">
      <c r="A19" s="56"/>
      <c r="B19" s="62"/>
      <c r="C19" s="56" t="s">
        <v>441</v>
      </c>
      <c r="D19" s="56" t="s">
        <v>442</v>
      </c>
      <c r="E19" s="55" t="s">
        <v>486</v>
      </c>
      <c r="F19" s="56" t="s">
        <v>487</v>
      </c>
      <c r="G19" s="55" t="s">
        <v>488</v>
      </c>
      <c r="H19" s="55" t="s">
        <v>489</v>
      </c>
    </row>
    <row r="20" s="40" customFormat="1" ht="36" customHeight="1" spans="1:8">
      <c r="A20" s="56"/>
      <c r="B20" s="63"/>
      <c r="C20" s="56" t="s">
        <v>447</v>
      </c>
      <c r="D20" s="56" t="s">
        <v>448</v>
      </c>
      <c r="E20" s="55" t="s">
        <v>490</v>
      </c>
      <c r="F20" s="59">
        <v>0.9</v>
      </c>
      <c r="G20" s="55" t="s">
        <v>491</v>
      </c>
      <c r="H20" s="55" t="s">
        <v>490</v>
      </c>
    </row>
  </sheetData>
  <mergeCells count="9">
    <mergeCell ref="A2:H2"/>
    <mergeCell ref="A7:A10"/>
    <mergeCell ref="A11:A14"/>
    <mergeCell ref="A15:A17"/>
    <mergeCell ref="A18:A20"/>
    <mergeCell ref="B7:B10"/>
    <mergeCell ref="B11:B14"/>
    <mergeCell ref="B15:B17"/>
    <mergeCell ref="B18:B20"/>
  </mergeCells>
  <pageMargins left="0.747916666666667" right="0.747916666666667" top="0.984027777777778" bottom="0.984027777777778" header="0.511805555555556" footer="0.511805555555556"/>
  <pageSetup paperSize="9" scale="52"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B6" sqref="B6"/>
    </sheetView>
  </sheetViews>
  <sheetFormatPr defaultColWidth="8" defaultRowHeight="12" outlineLevelRow="7" outlineLevelCol="7"/>
  <cols>
    <col min="1" max="1" width="25.375" style="34"/>
    <col min="2" max="2" width="25.375" style="34" customWidth="1"/>
    <col min="3" max="5" width="20.625" style="34" customWidth="1"/>
    <col min="6" max="6" width="22" style="34" customWidth="1"/>
    <col min="7" max="7" width="16.5" style="34" customWidth="1"/>
    <col min="8" max="8" width="17.625" style="34" customWidth="1"/>
    <col min="9" max="16384" width="8" style="34"/>
  </cols>
  <sheetData>
    <row r="1" customFormat="1" ht="13.5" spans="1:5">
      <c r="A1" s="35"/>
      <c r="B1" s="36"/>
      <c r="C1" s="36"/>
      <c r="D1" s="36"/>
      <c r="E1" s="36"/>
    </row>
    <row r="2" ht="20.25" spans="1:8">
      <c r="A2" s="4" t="s">
        <v>492</v>
      </c>
      <c r="B2" s="4"/>
      <c r="C2" s="4"/>
      <c r="D2" s="4"/>
      <c r="E2" s="4"/>
      <c r="F2" s="4"/>
      <c r="G2" s="4"/>
      <c r="H2" s="4"/>
    </row>
    <row r="3" ht="13.5" spans="1:1">
      <c r="A3" s="5" t="s">
        <v>1</v>
      </c>
    </row>
    <row r="4" ht="44.25" customHeight="1" spans="1:8">
      <c r="A4" s="37" t="s">
        <v>419</v>
      </c>
      <c r="B4" s="37" t="s">
        <v>420</v>
      </c>
      <c r="C4" s="37" t="s">
        <v>421</v>
      </c>
      <c r="D4" s="37" t="s">
        <v>422</v>
      </c>
      <c r="E4" s="37" t="s">
        <v>423</v>
      </c>
      <c r="F4" s="37" t="s">
        <v>424</v>
      </c>
      <c r="G4" s="37" t="s">
        <v>425</v>
      </c>
      <c r="H4" s="37" t="s">
        <v>426</v>
      </c>
    </row>
    <row r="5" ht="14.25" spans="1:8">
      <c r="A5" s="37">
        <v>1</v>
      </c>
      <c r="B5" s="37">
        <v>2</v>
      </c>
      <c r="C5" s="37">
        <v>3</v>
      </c>
      <c r="D5" s="37">
        <v>4</v>
      </c>
      <c r="E5" s="37">
        <v>5</v>
      </c>
      <c r="F5" s="37">
        <v>6</v>
      </c>
      <c r="G5" s="37">
        <v>7</v>
      </c>
      <c r="H5" s="37">
        <v>8</v>
      </c>
    </row>
    <row r="6" ht="33" customHeight="1" spans="1:8">
      <c r="A6" s="38" t="s">
        <v>493</v>
      </c>
      <c r="B6" s="37" t="s">
        <v>494</v>
      </c>
      <c r="C6" s="38"/>
      <c r="D6" s="38"/>
      <c r="E6" s="37"/>
      <c r="F6" s="37"/>
      <c r="G6" s="37"/>
      <c r="H6" s="37"/>
    </row>
    <row r="7" ht="24" customHeight="1" spans="1:8">
      <c r="A7" s="39" t="s">
        <v>495</v>
      </c>
      <c r="B7" s="39"/>
      <c r="C7" s="39"/>
      <c r="D7" s="39"/>
      <c r="E7" s="37"/>
      <c r="F7" s="37"/>
      <c r="G7" s="37"/>
      <c r="H7" s="37"/>
    </row>
    <row r="8" ht="24" customHeight="1" spans="1:8">
      <c r="A8" s="39" t="s">
        <v>496</v>
      </c>
      <c r="B8" s="39"/>
      <c r="C8" s="39"/>
      <c r="D8" s="39"/>
      <c r="E8" s="37"/>
      <c r="F8" s="37"/>
      <c r="G8" s="37"/>
      <c r="H8" s="37"/>
    </row>
  </sheetData>
  <mergeCells count="1">
    <mergeCell ref="A2:H2"/>
  </mergeCells>
  <pageMargins left="0.751388888888889" right="0.751388888888889" top="1" bottom="1" header="0.511805555555556" footer="0.511805555555556"/>
  <pageSetup paperSize="9" scale="7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B6" sqref="B6"/>
    </sheetView>
  </sheetViews>
  <sheetFormatPr defaultColWidth="8" defaultRowHeight="12" outlineLevelRow="7" outlineLevelCol="7"/>
  <cols>
    <col min="1" max="1" width="25.375" style="34"/>
    <col min="2" max="2" width="25.375" style="34" customWidth="1"/>
    <col min="3" max="5" width="20.625" style="34" customWidth="1"/>
    <col min="6" max="6" width="22" style="34" customWidth="1"/>
    <col min="7" max="7" width="16.5" style="34" customWidth="1"/>
    <col min="8" max="8" width="17.625" style="34" customWidth="1"/>
    <col min="9" max="16384" width="8" style="34"/>
  </cols>
  <sheetData>
    <row r="1" customFormat="1" ht="13.5" spans="1:5">
      <c r="A1" s="35"/>
      <c r="B1" s="36"/>
      <c r="C1" s="36"/>
      <c r="D1" s="36"/>
      <c r="E1" s="36"/>
    </row>
    <row r="2" ht="20.25" spans="1:8">
      <c r="A2" s="4" t="s">
        <v>497</v>
      </c>
      <c r="B2" s="4"/>
      <c r="C2" s="4"/>
      <c r="D2" s="4"/>
      <c r="E2" s="4"/>
      <c r="F2" s="4"/>
      <c r="G2" s="4"/>
      <c r="H2" s="4"/>
    </row>
    <row r="3" ht="13.5" spans="1:1">
      <c r="A3" s="5" t="s">
        <v>1</v>
      </c>
    </row>
    <row r="4" ht="44.25" customHeight="1" spans="1:8">
      <c r="A4" s="37" t="s">
        <v>419</v>
      </c>
      <c r="B4" s="37" t="s">
        <v>420</v>
      </c>
      <c r="C4" s="37" t="s">
        <v>421</v>
      </c>
      <c r="D4" s="37" t="s">
        <v>422</v>
      </c>
      <c r="E4" s="37" t="s">
        <v>423</v>
      </c>
      <c r="F4" s="37" t="s">
        <v>424</v>
      </c>
      <c r="G4" s="37" t="s">
        <v>425</v>
      </c>
      <c r="H4" s="37" t="s">
        <v>426</v>
      </c>
    </row>
    <row r="5" ht="21" customHeight="1" spans="1:8">
      <c r="A5" s="37">
        <v>1</v>
      </c>
      <c r="B5" s="37">
        <v>2</v>
      </c>
      <c r="C5" s="37">
        <v>3</v>
      </c>
      <c r="D5" s="37">
        <v>4</v>
      </c>
      <c r="E5" s="37">
        <v>5</v>
      </c>
      <c r="F5" s="37">
        <v>6</v>
      </c>
      <c r="G5" s="37">
        <v>7</v>
      </c>
      <c r="H5" s="37">
        <v>8</v>
      </c>
    </row>
    <row r="6" ht="33" customHeight="1" spans="1:8">
      <c r="A6" s="38" t="s">
        <v>493</v>
      </c>
      <c r="B6" s="37" t="s">
        <v>494</v>
      </c>
      <c r="C6" s="38"/>
      <c r="D6" s="38"/>
      <c r="E6" s="37"/>
      <c r="F6" s="37"/>
      <c r="G6" s="37"/>
      <c r="H6" s="37"/>
    </row>
    <row r="7" ht="24" customHeight="1" spans="1:8">
      <c r="A7" s="39" t="s">
        <v>498</v>
      </c>
      <c r="B7" s="39"/>
      <c r="C7" s="39"/>
      <c r="D7" s="39"/>
      <c r="E7" s="37"/>
      <c r="F7" s="37"/>
      <c r="G7" s="37"/>
      <c r="H7" s="37"/>
    </row>
    <row r="8" ht="24" customHeight="1" spans="1:8">
      <c r="A8" s="39" t="s">
        <v>499</v>
      </c>
      <c r="B8" s="39"/>
      <c r="C8" s="39"/>
      <c r="D8" s="39"/>
      <c r="E8" s="37"/>
      <c r="F8" s="37"/>
      <c r="G8" s="37"/>
      <c r="H8" s="37"/>
    </row>
  </sheetData>
  <mergeCells count="1">
    <mergeCell ref="A2:H2"/>
  </mergeCells>
  <pageMargins left="0.751388888888889" right="0.751388888888889" top="1" bottom="1" header="0.511805555555556" footer="0.511805555555556"/>
  <pageSetup paperSize="9" scale="7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I10" sqref="I10"/>
    </sheetView>
  </sheetViews>
  <sheetFormatPr defaultColWidth="8" defaultRowHeight="14.25" customHeight="1"/>
  <cols>
    <col min="1" max="1" width="17.625" style="2"/>
    <col min="2" max="2" width="9" style="2"/>
    <col min="3" max="3" width="5.25" style="2" customWidth="1"/>
    <col min="4" max="4" width="5.875" style="2" customWidth="1"/>
    <col min="5" max="5" width="9" style="2"/>
    <col min="6" max="6" width="9" style="2" customWidth="1"/>
    <col min="7" max="7" width="10.25" style="2" customWidth="1"/>
    <col min="8" max="8" width="10.5" style="2" customWidth="1"/>
    <col min="9" max="13" width="8.75" style="2" customWidth="1"/>
    <col min="14" max="15" width="10.625" style="2" customWidth="1"/>
    <col min="16" max="18" width="8.75" style="2" customWidth="1"/>
    <col min="19" max="20" width="8" style="2"/>
    <col min="21" max="21" width="11.125" style="2" customWidth="1"/>
    <col min="22" max="22" width="9.125" style="2" customWidth="1"/>
    <col min="23" max="16384" width="8" style="2"/>
  </cols>
  <sheetData>
    <row r="1" ht="13.5" customHeight="1" spans="1:22">
      <c r="A1" s="3"/>
      <c r="B1" s="3"/>
      <c r="C1" s="3"/>
      <c r="D1" s="3"/>
      <c r="E1" s="3"/>
      <c r="F1" s="3"/>
      <c r="G1" s="3"/>
      <c r="H1" s="3"/>
      <c r="I1" s="3"/>
      <c r="J1" s="3"/>
      <c r="K1" s="3"/>
      <c r="L1" s="3"/>
      <c r="M1" s="3"/>
      <c r="N1" s="3"/>
      <c r="O1" s="3"/>
      <c r="P1" s="3"/>
      <c r="Q1" s="3"/>
      <c r="R1" s="3"/>
      <c r="V1" s="28"/>
    </row>
    <row r="2" ht="27.75" customHeight="1" spans="1:22">
      <c r="A2" s="4" t="s">
        <v>500</v>
      </c>
      <c r="B2" s="4"/>
      <c r="C2" s="4"/>
      <c r="D2" s="4"/>
      <c r="E2" s="4"/>
      <c r="F2" s="4"/>
      <c r="G2" s="4"/>
      <c r="H2" s="4"/>
      <c r="I2" s="4"/>
      <c r="J2" s="4"/>
      <c r="K2" s="4"/>
      <c r="L2" s="4"/>
      <c r="M2" s="4"/>
      <c r="N2" s="4"/>
      <c r="O2" s="4"/>
      <c r="P2" s="4"/>
      <c r="Q2" s="4"/>
      <c r="R2" s="4"/>
      <c r="S2" s="4"/>
      <c r="T2" s="4"/>
      <c r="U2" s="4"/>
      <c r="V2" s="4"/>
    </row>
    <row r="3" ht="15" customHeight="1" spans="1:22">
      <c r="A3" s="5" t="s">
        <v>1</v>
      </c>
      <c r="B3" s="6"/>
      <c r="C3" s="6"/>
      <c r="D3" s="6"/>
      <c r="E3" s="6"/>
      <c r="F3" s="6"/>
      <c r="G3" s="6"/>
      <c r="H3" s="6"/>
      <c r="I3" s="6"/>
      <c r="J3" s="6"/>
      <c r="K3" s="6"/>
      <c r="L3" s="6"/>
      <c r="M3" s="6"/>
      <c r="N3" s="6"/>
      <c r="O3" s="6"/>
      <c r="P3" s="6"/>
      <c r="Q3" s="6"/>
      <c r="R3" s="6"/>
      <c r="V3" s="29" t="s">
        <v>40</v>
      </c>
    </row>
    <row r="4" ht="15.75" customHeight="1" spans="1:22">
      <c r="A4" s="7" t="s">
        <v>501</v>
      </c>
      <c r="B4" s="8" t="s">
        <v>502</v>
      </c>
      <c r="C4" s="8" t="s">
        <v>503</v>
      </c>
      <c r="D4" s="8" t="s">
        <v>504</v>
      </c>
      <c r="E4" s="8" t="s">
        <v>505</v>
      </c>
      <c r="F4" s="8" t="s">
        <v>506</v>
      </c>
      <c r="G4" s="7" t="s">
        <v>507</v>
      </c>
      <c r="H4" s="9" t="s">
        <v>137</v>
      </c>
      <c r="I4" s="9"/>
      <c r="J4" s="9"/>
      <c r="K4" s="9"/>
      <c r="L4" s="9"/>
      <c r="M4" s="9"/>
      <c r="N4" s="9"/>
      <c r="O4" s="9"/>
      <c r="P4" s="9"/>
      <c r="Q4" s="9"/>
      <c r="R4" s="9"/>
      <c r="S4" s="9"/>
      <c r="T4" s="9"/>
      <c r="U4" s="9"/>
      <c r="V4" s="9"/>
    </row>
    <row r="5" ht="17.25" customHeight="1" spans="1:22">
      <c r="A5" s="7"/>
      <c r="B5" s="10"/>
      <c r="C5" s="10"/>
      <c r="D5" s="10"/>
      <c r="E5" s="10"/>
      <c r="F5" s="10"/>
      <c r="G5" s="7"/>
      <c r="H5" s="11" t="s">
        <v>65</v>
      </c>
      <c r="I5" s="23" t="s">
        <v>141</v>
      </c>
      <c r="J5" s="24"/>
      <c r="K5" s="24"/>
      <c r="L5" s="24"/>
      <c r="M5" s="24"/>
      <c r="N5" s="24"/>
      <c r="O5" s="24"/>
      <c r="P5" s="25"/>
      <c r="Q5" s="26" t="s">
        <v>508</v>
      </c>
      <c r="R5" s="7" t="s">
        <v>509</v>
      </c>
      <c r="S5" s="30" t="s">
        <v>140</v>
      </c>
      <c r="T5" s="30"/>
      <c r="U5" s="30"/>
      <c r="V5" s="30"/>
    </row>
    <row r="6" ht="54" spans="1:22">
      <c r="A6" s="7"/>
      <c r="B6" s="12"/>
      <c r="C6" s="12"/>
      <c r="D6" s="12"/>
      <c r="E6" s="12"/>
      <c r="F6" s="12"/>
      <c r="G6" s="7"/>
      <c r="H6" s="13"/>
      <c r="I6" s="26" t="s">
        <v>69</v>
      </c>
      <c r="J6" s="26" t="s">
        <v>144</v>
      </c>
      <c r="K6" s="26" t="s">
        <v>145</v>
      </c>
      <c r="L6" s="26" t="s">
        <v>146</v>
      </c>
      <c r="M6" s="26" t="s">
        <v>147</v>
      </c>
      <c r="N6" s="7" t="s">
        <v>148</v>
      </c>
      <c r="O6" s="7" t="s">
        <v>510</v>
      </c>
      <c r="P6" s="7" t="s">
        <v>150</v>
      </c>
      <c r="Q6" s="31"/>
      <c r="R6" s="7"/>
      <c r="S6" s="32" t="s">
        <v>69</v>
      </c>
      <c r="T6" s="32" t="s">
        <v>151</v>
      </c>
      <c r="U6" s="32" t="s">
        <v>152</v>
      </c>
      <c r="V6" s="32" t="s">
        <v>153</v>
      </c>
    </row>
    <row r="7" ht="15" customHeight="1" spans="1:22">
      <c r="A7" s="9">
        <v>1</v>
      </c>
      <c r="B7" s="9">
        <v>2</v>
      </c>
      <c r="C7" s="9">
        <v>3</v>
      </c>
      <c r="D7" s="9">
        <v>4</v>
      </c>
      <c r="E7" s="9">
        <v>5</v>
      </c>
      <c r="F7" s="9">
        <v>6</v>
      </c>
      <c r="G7" s="9">
        <v>7</v>
      </c>
      <c r="H7" s="9">
        <v>8</v>
      </c>
      <c r="I7" s="9">
        <v>9</v>
      </c>
      <c r="J7" s="9">
        <v>10</v>
      </c>
      <c r="K7" s="9">
        <v>11</v>
      </c>
      <c r="L7" s="9">
        <v>12</v>
      </c>
      <c r="M7" s="9">
        <v>13</v>
      </c>
      <c r="N7" s="9">
        <v>14</v>
      </c>
      <c r="O7" s="9">
        <v>15</v>
      </c>
      <c r="P7" s="9">
        <v>16</v>
      </c>
      <c r="Q7" s="9">
        <v>17</v>
      </c>
      <c r="R7" s="9">
        <v>18</v>
      </c>
      <c r="S7" s="9">
        <v>19</v>
      </c>
      <c r="T7" s="9">
        <v>20</v>
      </c>
      <c r="U7" s="9">
        <v>21</v>
      </c>
      <c r="V7" s="9">
        <v>22</v>
      </c>
    </row>
    <row r="8" s="1" customFormat="1" ht="48.75" customHeight="1" spans="1:22">
      <c r="A8" s="14" t="s">
        <v>428</v>
      </c>
      <c r="B8" s="15" t="s">
        <v>511</v>
      </c>
      <c r="C8" s="16" t="s">
        <v>512</v>
      </c>
      <c r="D8" s="17" t="s">
        <v>513</v>
      </c>
      <c r="E8" s="16" t="s">
        <v>514</v>
      </c>
      <c r="F8" s="18"/>
      <c r="G8" s="17" t="s">
        <v>60</v>
      </c>
      <c r="H8" s="19">
        <v>50</v>
      </c>
      <c r="I8" s="19">
        <v>50</v>
      </c>
      <c r="J8" s="19">
        <v>50</v>
      </c>
      <c r="K8" s="27"/>
      <c r="L8" s="27"/>
      <c r="M8" s="27"/>
      <c r="N8" s="27"/>
      <c r="O8" s="27"/>
      <c r="P8" s="27"/>
      <c r="Q8" s="27"/>
      <c r="R8" s="27"/>
      <c r="S8" s="33"/>
      <c r="T8" s="33"/>
      <c r="U8" s="33"/>
      <c r="V8" s="33"/>
    </row>
    <row r="9" customHeight="1" spans="1:22">
      <c r="A9" s="20"/>
      <c r="B9" s="20"/>
      <c r="C9" s="20"/>
      <c r="D9" s="20"/>
      <c r="E9" s="20"/>
      <c r="F9" s="20"/>
      <c r="G9" s="20"/>
      <c r="H9" s="20"/>
      <c r="I9" s="20"/>
      <c r="J9" s="20"/>
      <c r="K9" s="20"/>
      <c r="L9" s="20"/>
      <c r="M9" s="20"/>
      <c r="N9" s="20"/>
      <c r="O9" s="20"/>
      <c r="P9" s="20"/>
      <c r="Q9" s="20"/>
      <c r="R9" s="20"/>
      <c r="S9" s="20"/>
      <c r="T9" s="20"/>
      <c r="U9" s="20"/>
      <c r="V9" s="20"/>
    </row>
    <row r="10" customHeight="1" spans="1:22">
      <c r="A10" s="20"/>
      <c r="B10" s="20"/>
      <c r="C10" s="20"/>
      <c r="D10" s="20"/>
      <c r="E10" s="20"/>
      <c r="F10" s="21"/>
      <c r="G10" s="21"/>
      <c r="H10" s="20"/>
      <c r="I10" s="20"/>
      <c r="J10" s="20"/>
      <c r="K10" s="20"/>
      <c r="L10" s="20"/>
      <c r="M10" s="20"/>
      <c r="N10" s="20"/>
      <c r="O10" s="20"/>
      <c r="P10" s="20"/>
      <c r="Q10" s="20"/>
      <c r="R10" s="20"/>
      <c r="S10" s="20"/>
      <c r="T10" s="20"/>
      <c r="U10" s="20"/>
      <c r="V10" s="20"/>
    </row>
    <row r="11" customHeight="1" spans="1:22">
      <c r="A11" s="20"/>
      <c r="B11" s="20"/>
      <c r="C11" s="20"/>
      <c r="D11" s="20"/>
      <c r="E11" s="20"/>
      <c r="F11" s="21"/>
      <c r="G11" s="21"/>
      <c r="H11" s="20"/>
      <c r="I11" s="20"/>
      <c r="J11" s="20"/>
      <c r="K11" s="20"/>
      <c r="L11" s="20"/>
      <c r="M11" s="20"/>
      <c r="N11" s="20"/>
      <c r="O11" s="20"/>
      <c r="P11" s="20"/>
      <c r="Q11" s="20"/>
      <c r="R11" s="20"/>
      <c r="S11" s="20"/>
      <c r="T11" s="20"/>
      <c r="U11" s="20"/>
      <c r="V11" s="20"/>
    </row>
    <row r="12" customHeight="1" spans="1:22">
      <c r="A12" s="20"/>
      <c r="B12" s="20"/>
      <c r="C12" s="20"/>
      <c r="D12" s="20"/>
      <c r="E12" s="20"/>
      <c r="F12" s="21"/>
      <c r="G12" s="21"/>
      <c r="H12" s="20"/>
      <c r="I12" s="20"/>
      <c r="J12" s="20"/>
      <c r="K12" s="20"/>
      <c r="L12" s="20"/>
      <c r="M12" s="20"/>
      <c r="N12" s="20"/>
      <c r="O12" s="20"/>
      <c r="P12" s="20"/>
      <c r="Q12" s="20"/>
      <c r="R12" s="20"/>
      <c r="S12" s="20"/>
      <c r="T12" s="20"/>
      <c r="U12" s="20"/>
      <c r="V12" s="20"/>
    </row>
    <row r="13" customHeight="1" spans="1:22">
      <c r="A13" s="20"/>
      <c r="B13" s="20"/>
      <c r="C13" s="20"/>
      <c r="D13" s="20"/>
      <c r="E13" s="20"/>
      <c r="F13" s="21"/>
      <c r="G13" s="21"/>
      <c r="H13" s="20"/>
      <c r="I13" s="20"/>
      <c r="J13" s="20"/>
      <c r="K13" s="20"/>
      <c r="L13" s="20"/>
      <c r="M13" s="20"/>
      <c r="N13" s="20"/>
      <c r="O13" s="20"/>
      <c r="P13" s="20"/>
      <c r="Q13" s="20"/>
      <c r="R13" s="20"/>
      <c r="S13" s="20"/>
      <c r="T13" s="20"/>
      <c r="U13" s="20"/>
      <c r="V13" s="20"/>
    </row>
    <row r="14" customHeight="1" spans="1:22">
      <c r="A14" s="20"/>
      <c r="B14" s="20"/>
      <c r="C14" s="20"/>
      <c r="D14" s="20"/>
      <c r="E14" s="20"/>
      <c r="F14" s="21"/>
      <c r="G14" s="21"/>
      <c r="H14" s="20"/>
      <c r="I14" s="20"/>
      <c r="J14" s="20"/>
      <c r="K14" s="20"/>
      <c r="L14" s="20"/>
      <c r="M14" s="20"/>
      <c r="N14" s="20"/>
      <c r="O14" s="20"/>
      <c r="P14" s="20"/>
      <c r="Q14" s="20"/>
      <c r="R14" s="20"/>
      <c r="S14" s="20"/>
      <c r="T14" s="20"/>
      <c r="U14" s="20"/>
      <c r="V14" s="20"/>
    </row>
    <row r="15" customHeight="1" spans="1:22">
      <c r="A15" s="20"/>
      <c r="B15" s="20"/>
      <c r="C15" s="20"/>
      <c r="D15" s="20"/>
      <c r="E15" s="20"/>
      <c r="F15" s="21"/>
      <c r="G15" s="21"/>
      <c r="H15" s="20"/>
      <c r="I15" s="20"/>
      <c r="J15" s="20"/>
      <c r="K15" s="20"/>
      <c r="L15" s="20"/>
      <c r="M15" s="20"/>
      <c r="N15" s="20"/>
      <c r="O15" s="20"/>
      <c r="P15" s="20"/>
      <c r="Q15" s="20"/>
      <c r="R15" s="20"/>
      <c r="S15" s="20"/>
      <c r="T15" s="20"/>
      <c r="U15" s="20"/>
      <c r="V15" s="20"/>
    </row>
    <row r="16" customHeight="1" spans="1:22">
      <c r="A16" s="20"/>
      <c r="B16" s="20"/>
      <c r="C16" s="20"/>
      <c r="D16" s="20"/>
      <c r="E16" s="20"/>
      <c r="F16" s="21"/>
      <c r="G16" s="21"/>
      <c r="H16" s="20"/>
      <c r="I16" s="20"/>
      <c r="J16" s="20"/>
      <c r="K16" s="20"/>
      <c r="L16" s="20"/>
      <c r="M16" s="20"/>
      <c r="N16" s="20"/>
      <c r="O16" s="20"/>
      <c r="P16" s="20"/>
      <c r="Q16" s="20"/>
      <c r="R16" s="20"/>
      <c r="S16" s="20"/>
      <c r="T16" s="20"/>
      <c r="U16" s="20"/>
      <c r="V16" s="20"/>
    </row>
    <row r="17" customHeight="1" spans="1:22">
      <c r="A17" s="20"/>
      <c r="B17" s="20"/>
      <c r="C17" s="20"/>
      <c r="D17" s="20"/>
      <c r="E17" s="20"/>
      <c r="F17" s="21"/>
      <c r="G17" s="21"/>
      <c r="H17" s="20"/>
      <c r="I17" s="20"/>
      <c r="J17" s="20"/>
      <c r="K17" s="20"/>
      <c r="L17" s="20"/>
      <c r="M17" s="20"/>
      <c r="N17" s="20"/>
      <c r="O17" s="20"/>
      <c r="P17" s="20"/>
      <c r="Q17" s="20"/>
      <c r="R17" s="20"/>
      <c r="S17" s="20"/>
      <c r="T17" s="20"/>
      <c r="U17" s="20"/>
      <c r="V17" s="20"/>
    </row>
    <row r="18" customHeight="1" spans="1:22">
      <c r="A18" s="20"/>
      <c r="B18" s="20"/>
      <c r="C18" s="20"/>
      <c r="D18" s="20"/>
      <c r="E18" s="20"/>
      <c r="F18" s="21"/>
      <c r="G18" s="21"/>
      <c r="H18" s="20"/>
      <c r="I18" s="20"/>
      <c r="J18" s="20"/>
      <c r="K18" s="20"/>
      <c r="L18" s="20"/>
      <c r="M18" s="20"/>
      <c r="N18" s="20"/>
      <c r="O18" s="20"/>
      <c r="P18" s="20"/>
      <c r="Q18" s="20"/>
      <c r="R18" s="20"/>
      <c r="S18" s="20"/>
      <c r="T18" s="20"/>
      <c r="U18" s="20"/>
      <c r="V18" s="20"/>
    </row>
    <row r="20" customHeight="1" spans="1:4">
      <c r="A20" s="22"/>
      <c r="B20" s="22"/>
      <c r="C20" s="22"/>
      <c r="D20" s="22"/>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14"/>
  <sheetViews>
    <sheetView workbookViewId="0">
      <selection activeCell="C8" sqref="C8"/>
    </sheetView>
  </sheetViews>
  <sheetFormatPr defaultColWidth="9" defaultRowHeight="13.5" outlineLevelCol="7"/>
  <cols>
    <col min="1" max="1" width="7.375" customWidth="1"/>
    <col min="2" max="2" width="33.625" customWidth="1"/>
    <col min="3" max="3" width="38.875" customWidth="1"/>
    <col min="4" max="5" width="10.625" customWidth="1"/>
    <col min="6" max="8" width="8.625" customWidth="1"/>
  </cols>
  <sheetData>
    <row r="1" ht="20.1" customHeight="1" spans="2:8">
      <c r="B1" s="204"/>
      <c r="C1" s="204"/>
      <c r="D1" s="204"/>
      <c r="E1" s="204"/>
      <c r="F1" s="204"/>
      <c r="G1" s="204"/>
      <c r="H1" s="204"/>
    </row>
    <row r="2" ht="39.95" customHeight="1" spans="2:8">
      <c r="B2" s="4" t="s">
        <v>39</v>
      </c>
      <c r="C2" s="4"/>
      <c r="D2" s="205"/>
      <c r="E2" s="205"/>
      <c r="F2" s="205"/>
      <c r="G2" s="205"/>
      <c r="H2" s="205"/>
    </row>
    <row r="3" s="2" customFormat="1" ht="39" customHeight="1" spans="2:3">
      <c r="B3" s="5" t="s">
        <v>1</v>
      </c>
      <c r="C3" s="28" t="s">
        <v>40</v>
      </c>
    </row>
    <row r="4" s="2" customFormat="1" ht="27" customHeight="1" spans="2:3">
      <c r="B4" s="9" t="s">
        <v>5</v>
      </c>
      <c r="C4" s="9" t="s">
        <v>41</v>
      </c>
    </row>
    <row r="5" s="2" customFormat="1" ht="27" customHeight="1" spans="2:3">
      <c r="B5" s="9"/>
      <c r="C5" s="9"/>
    </row>
    <row r="6" s="2" customFormat="1" ht="32.1" customHeight="1" spans="2:3">
      <c r="B6" s="206" t="s">
        <v>8</v>
      </c>
      <c r="C6" s="201">
        <v>1032.08</v>
      </c>
    </row>
    <row r="7" s="2" customFormat="1" ht="32.1" customHeight="1" spans="2:3">
      <c r="B7" s="202" t="s">
        <v>10</v>
      </c>
      <c r="C7" s="201"/>
    </row>
    <row r="8" s="2" customFormat="1" ht="32.1" customHeight="1" spans="2:3">
      <c r="B8" s="202" t="s">
        <v>12</v>
      </c>
      <c r="C8" s="201"/>
    </row>
    <row r="9" s="2" customFormat="1" ht="32.1" customHeight="1" spans="2:3">
      <c r="B9" s="202" t="s">
        <v>14</v>
      </c>
      <c r="C9" s="201"/>
    </row>
    <row r="10" s="2" customFormat="1" ht="32.1" customHeight="1" spans="2:3">
      <c r="B10" s="202" t="s">
        <v>16</v>
      </c>
      <c r="C10" s="201"/>
    </row>
    <row r="11" s="2" customFormat="1" ht="32.1" customHeight="1" spans="2:3">
      <c r="B11" s="202" t="s">
        <v>18</v>
      </c>
      <c r="C11" s="201"/>
    </row>
    <row r="12" s="2" customFormat="1" ht="32.1" customHeight="1" spans="2:3">
      <c r="B12" s="202" t="s">
        <v>20</v>
      </c>
      <c r="C12" s="207">
        <v>204.63</v>
      </c>
    </row>
    <row r="13" s="2" customFormat="1" ht="32.1" customHeight="1" spans="2:3">
      <c r="B13" s="20"/>
      <c r="C13" s="201"/>
    </row>
    <row r="14" s="2" customFormat="1" ht="32.1" customHeight="1" spans="2:3">
      <c r="B14" s="93" t="s">
        <v>37</v>
      </c>
      <c r="C14" s="203">
        <f>SUM(C6:C13)</f>
        <v>1236.71</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30"/>
  <sheetViews>
    <sheetView topLeftCell="A7" workbookViewId="0">
      <selection activeCell="C6" sqref="C6:C27"/>
    </sheetView>
  </sheetViews>
  <sheetFormatPr defaultColWidth="8" defaultRowHeight="14.25" customHeight="1" outlineLevelCol="2"/>
  <cols>
    <col min="1" max="1" width="5" customWidth="1"/>
    <col min="2" max="2" width="37.5" style="2" customWidth="1"/>
    <col min="3" max="3" width="35.5" style="2" customWidth="1"/>
    <col min="4" max="16383" width="8" style="2"/>
  </cols>
  <sheetData>
    <row r="1" s="2" customFormat="1" ht="12" spans="2:2">
      <c r="B1" s="3"/>
    </row>
    <row r="2" s="2" customFormat="1" ht="51.95" customHeight="1" spans="2:3">
      <c r="B2" s="4" t="s">
        <v>42</v>
      </c>
      <c r="C2" s="4"/>
    </row>
    <row r="3" s="2" customFormat="1" ht="19.5" customHeight="1" spans="2:3">
      <c r="B3" s="5" t="s">
        <v>1</v>
      </c>
      <c r="C3" s="29" t="s">
        <v>2</v>
      </c>
    </row>
    <row r="4" s="2" customFormat="1" ht="27.95" customHeight="1" spans="2:3">
      <c r="B4" s="9" t="s">
        <v>7</v>
      </c>
      <c r="C4" s="9" t="s">
        <v>41</v>
      </c>
    </row>
    <row r="5" s="2" customFormat="1" ht="27.95" customHeight="1" spans="2:3">
      <c r="B5" s="9"/>
      <c r="C5" s="9"/>
    </row>
    <row r="6" s="2" customFormat="1" ht="24" customHeight="1" spans="2:3">
      <c r="B6" s="200" t="s">
        <v>9</v>
      </c>
      <c r="C6" s="201">
        <v>981.39</v>
      </c>
    </row>
    <row r="7" s="2" customFormat="1" ht="24" customHeight="1" spans="2:3">
      <c r="B7" s="200" t="s">
        <v>11</v>
      </c>
      <c r="C7" s="201"/>
    </row>
    <row r="8" s="2" customFormat="1" ht="24" customHeight="1" spans="2:3">
      <c r="B8" s="200" t="s">
        <v>13</v>
      </c>
      <c r="C8" s="201"/>
    </row>
    <row r="9" s="2" customFormat="1" ht="24" customHeight="1" spans="2:3">
      <c r="B9" s="200" t="s">
        <v>15</v>
      </c>
      <c r="C9" s="201"/>
    </row>
    <row r="10" s="2" customFormat="1" ht="24" customHeight="1" spans="2:3">
      <c r="B10" s="200" t="s">
        <v>17</v>
      </c>
      <c r="C10" s="201"/>
    </row>
    <row r="11" s="2" customFormat="1" ht="24" customHeight="1" spans="2:3">
      <c r="B11" s="200" t="s">
        <v>19</v>
      </c>
      <c r="C11" s="201"/>
    </row>
    <row r="12" s="2" customFormat="1" ht="24" customHeight="1" spans="2:3">
      <c r="B12" s="200" t="s">
        <v>21</v>
      </c>
      <c r="C12" s="201"/>
    </row>
    <row r="13" s="2" customFormat="1" ht="24" customHeight="1" spans="2:3">
      <c r="B13" s="200" t="s">
        <v>22</v>
      </c>
      <c r="C13" s="201">
        <v>168.56</v>
      </c>
    </row>
    <row r="14" s="2" customFormat="1" ht="24" customHeight="1" spans="2:3">
      <c r="B14" s="200" t="s">
        <v>23</v>
      </c>
      <c r="C14" s="201">
        <v>2.5</v>
      </c>
    </row>
    <row r="15" s="2" customFormat="1" ht="24" customHeight="1" spans="2:3">
      <c r="B15" s="200" t="s">
        <v>24</v>
      </c>
      <c r="C15" s="201"/>
    </row>
    <row r="16" s="2" customFormat="1" ht="24" customHeight="1" spans="2:3">
      <c r="B16" s="200" t="s">
        <v>25</v>
      </c>
      <c r="C16" s="201">
        <v>14.2</v>
      </c>
    </row>
    <row r="17" s="2" customFormat="1" ht="24" customHeight="1" spans="2:3">
      <c r="B17" s="200" t="s">
        <v>26</v>
      </c>
      <c r="C17" s="201">
        <v>7.82</v>
      </c>
    </row>
    <row r="18" s="2" customFormat="1" ht="24" customHeight="1" spans="2:3">
      <c r="B18" s="200" t="s">
        <v>27</v>
      </c>
      <c r="C18" s="201"/>
    </row>
    <row r="19" s="2" customFormat="1" ht="24" customHeight="1" spans="2:3">
      <c r="B19" s="202" t="s">
        <v>28</v>
      </c>
      <c r="C19" s="201">
        <v>2</v>
      </c>
    </row>
    <row r="20" s="2" customFormat="1" ht="24" customHeight="1" spans="2:3">
      <c r="B20" s="202" t="s">
        <v>29</v>
      </c>
      <c r="C20" s="201"/>
    </row>
    <row r="21" s="2" customFormat="1" ht="24" customHeight="1" spans="2:3">
      <c r="B21" s="202" t="s">
        <v>30</v>
      </c>
      <c r="C21" s="201"/>
    </row>
    <row r="22" s="2" customFormat="1" ht="24" customHeight="1" spans="2:3">
      <c r="B22" s="202" t="s">
        <v>31</v>
      </c>
      <c r="C22" s="201"/>
    </row>
    <row r="23" s="2" customFormat="1" ht="24" customHeight="1" spans="2:3">
      <c r="B23" s="202" t="s">
        <v>32</v>
      </c>
      <c r="C23" s="201"/>
    </row>
    <row r="24" s="2" customFormat="1" ht="24" customHeight="1" spans="2:3">
      <c r="B24" s="202" t="s">
        <v>33</v>
      </c>
      <c r="C24" s="201">
        <v>60.24</v>
      </c>
    </row>
    <row r="25" s="2" customFormat="1" ht="24" customHeight="1" spans="2:3">
      <c r="B25" s="202" t="s">
        <v>34</v>
      </c>
      <c r="C25" s="201"/>
    </row>
    <row r="26" s="2" customFormat="1" ht="24" customHeight="1" spans="2:3">
      <c r="B26" s="202" t="s">
        <v>35</v>
      </c>
      <c r="C26" s="201"/>
    </row>
    <row r="27" s="2" customFormat="1" ht="24" customHeight="1" spans="2:3">
      <c r="B27" s="202" t="s">
        <v>36</v>
      </c>
      <c r="C27" s="201"/>
    </row>
    <row r="28" s="2" customFormat="1" ht="24" customHeight="1" spans="2:3">
      <c r="B28" s="93" t="s">
        <v>38</v>
      </c>
      <c r="C28" s="203">
        <f>SUM(C6:C27)</f>
        <v>1236.71</v>
      </c>
    </row>
    <row r="29" s="2" customFormat="1" customHeight="1"/>
    <row r="30" s="2"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A31" sqref="A31:D31"/>
    </sheetView>
  </sheetViews>
  <sheetFormatPr defaultColWidth="8" defaultRowHeight="14.25" customHeight="1" outlineLevelCol="3"/>
  <cols>
    <col min="1" max="1" width="40.875" style="34" customWidth="1"/>
    <col min="2" max="2" width="34" style="34" customWidth="1"/>
    <col min="3" max="3" width="42.5" style="34" customWidth="1"/>
    <col min="4" max="4" width="31.875" style="34" customWidth="1"/>
    <col min="5" max="16384" width="8" style="34"/>
  </cols>
  <sheetData>
    <row r="1" ht="13.5" spans="1:3">
      <c r="A1" s="186"/>
      <c r="B1" s="186"/>
      <c r="C1" s="186"/>
    </row>
    <row r="2" ht="33" customHeight="1" spans="1:4">
      <c r="A2" s="4" t="s">
        <v>43</v>
      </c>
      <c r="B2" s="4"/>
      <c r="C2" s="4"/>
      <c r="D2" s="4"/>
    </row>
    <row r="3" ht="13.5" spans="1:4">
      <c r="A3" s="5" t="s">
        <v>1</v>
      </c>
      <c r="B3" s="187"/>
      <c r="C3" s="187"/>
      <c r="D3" s="29" t="s">
        <v>2</v>
      </c>
    </row>
    <row r="4" ht="19.5" customHeight="1" spans="1:4">
      <c r="A4" s="188" t="s">
        <v>3</v>
      </c>
      <c r="B4" s="188"/>
      <c r="C4" s="188" t="s">
        <v>4</v>
      </c>
      <c r="D4" s="188"/>
    </row>
    <row r="5" ht="21.75" customHeight="1" spans="1:4">
      <c r="A5" s="188" t="s">
        <v>5</v>
      </c>
      <c r="B5" s="189" t="s">
        <v>6</v>
      </c>
      <c r="C5" s="188" t="s">
        <v>44</v>
      </c>
      <c r="D5" s="189" t="s">
        <v>6</v>
      </c>
    </row>
    <row r="6" ht="17.25" customHeight="1" spans="1:4">
      <c r="A6" s="188"/>
      <c r="B6" s="189"/>
      <c r="C6" s="188"/>
      <c r="D6" s="189"/>
    </row>
    <row r="7" ht="13.5" spans="1:4">
      <c r="A7" s="190" t="s">
        <v>45</v>
      </c>
      <c r="B7" s="191">
        <v>1032.08</v>
      </c>
      <c r="C7" s="192" t="s">
        <v>9</v>
      </c>
      <c r="D7" s="193">
        <v>936.01</v>
      </c>
    </row>
    <row r="8" ht="13.5" spans="1:4">
      <c r="A8" s="190" t="s">
        <v>46</v>
      </c>
      <c r="B8" s="191">
        <v>1032.08</v>
      </c>
      <c r="C8" s="194" t="s">
        <v>11</v>
      </c>
      <c r="D8" s="193"/>
    </row>
    <row r="9" ht="13.5" spans="1:4">
      <c r="A9" s="190" t="s">
        <v>47</v>
      </c>
      <c r="B9" s="191">
        <v>1032.08</v>
      </c>
      <c r="C9" s="194" t="s">
        <v>13</v>
      </c>
      <c r="D9" s="193"/>
    </row>
    <row r="10" ht="13.5" spans="1:4">
      <c r="A10" s="190" t="s">
        <v>48</v>
      </c>
      <c r="B10" s="191"/>
      <c r="C10" s="194" t="s">
        <v>15</v>
      </c>
      <c r="D10" s="193"/>
    </row>
    <row r="11" ht="13.5" spans="1:4">
      <c r="A11" s="190" t="s">
        <v>49</v>
      </c>
      <c r="B11" s="191"/>
      <c r="C11" s="194" t="s">
        <v>17</v>
      </c>
      <c r="D11" s="193"/>
    </row>
    <row r="12" ht="13.5" spans="1:4">
      <c r="A12" s="190" t="s">
        <v>50</v>
      </c>
      <c r="B12" s="191"/>
      <c r="C12" s="194" t="s">
        <v>19</v>
      </c>
      <c r="D12" s="193"/>
    </row>
    <row r="13" ht="13.5" spans="1:4">
      <c r="A13" s="190" t="s">
        <v>51</v>
      </c>
      <c r="B13" s="191"/>
      <c r="C13" s="194" t="s">
        <v>21</v>
      </c>
      <c r="D13" s="193"/>
    </row>
    <row r="14" ht="13.5" spans="1:4">
      <c r="A14" s="190" t="s">
        <v>52</v>
      </c>
      <c r="B14" s="191"/>
      <c r="C14" s="194" t="s">
        <v>22</v>
      </c>
      <c r="D14" s="193">
        <v>168.56</v>
      </c>
    </row>
    <row r="15" ht="13.5" spans="1:4">
      <c r="A15" s="190" t="s">
        <v>53</v>
      </c>
      <c r="B15" s="192"/>
      <c r="C15" s="194" t="s">
        <v>23</v>
      </c>
      <c r="D15" s="193">
        <v>2.5</v>
      </c>
    </row>
    <row r="16" ht="13.5" spans="1:4">
      <c r="A16" s="190" t="s">
        <v>54</v>
      </c>
      <c r="B16" s="191"/>
      <c r="C16" s="194" t="s">
        <v>24</v>
      </c>
      <c r="D16" s="193"/>
    </row>
    <row r="17" ht="13.5" spans="1:4">
      <c r="A17" s="190" t="s">
        <v>55</v>
      </c>
      <c r="B17" s="191">
        <v>159.25</v>
      </c>
      <c r="C17" s="194" t="s">
        <v>25</v>
      </c>
      <c r="D17" s="193">
        <v>14.2</v>
      </c>
    </row>
    <row r="18" ht="13.5" spans="1:4">
      <c r="A18" s="190"/>
      <c r="B18" s="191"/>
      <c r="C18" s="194" t="s">
        <v>26</v>
      </c>
      <c r="D18" s="193">
        <v>7.82</v>
      </c>
    </row>
    <row r="19" ht="13.5" spans="1:4">
      <c r="A19" s="190"/>
      <c r="B19" s="191"/>
      <c r="C19" s="194" t="s">
        <v>27</v>
      </c>
      <c r="D19" s="193"/>
    </row>
    <row r="20" ht="13.5" spans="1:4">
      <c r="A20" s="190"/>
      <c r="B20" s="191"/>
      <c r="C20" s="194" t="s">
        <v>28</v>
      </c>
      <c r="D20" s="193">
        <v>2</v>
      </c>
    </row>
    <row r="21" ht="13.5" spans="1:4">
      <c r="A21" s="190"/>
      <c r="B21" s="191"/>
      <c r="C21" s="190" t="s">
        <v>29</v>
      </c>
      <c r="D21" s="193"/>
    </row>
    <row r="22" ht="13.5" spans="1:4">
      <c r="A22" s="190"/>
      <c r="B22" s="195"/>
      <c r="C22" s="190" t="s">
        <v>30</v>
      </c>
      <c r="D22" s="193"/>
    </row>
    <row r="23" ht="13.5" spans="1:4">
      <c r="A23" s="190"/>
      <c r="B23" s="195"/>
      <c r="C23" s="190" t="s">
        <v>31</v>
      </c>
      <c r="D23" s="193"/>
    </row>
    <row r="24" ht="13.5" spans="1:4">
      <c r="A24" s="190"/>
      <c r="B24" s="195"/>
      <c r="C24" s="190" t="s">
        <v>32</v>
      </c>
      <c r="D24" s="193"/>
    </row>
    <row r="25" ht="13.5" spans="1:4">
      <c r="A25" s="192"/>
      <c r="B25" s="195"/>
      <c r="C25" s="190" t="s">
        <v>33</v>
      </c>
      <c r="D25" s="193">
        <v>60.24</v>
      </c>
    </row>
    <row r="26" ht="13.5" spans="1:4">
      <c r="A26" s="194"/>
      <c r="B26" s="195"/>
      <c r="C26" s="190" t="s">
        <v>34</v>
      </c>
      <c r="D26" s="193"/>
    </row>
    <row r="27" ht="13.5" spans="1:4">
      <c r="A27" s="192"/>
      <c r="B27" s="195"/>
      <c r="C27" s="190" t="s">
        <v>35</v>
      </c>
      <c r="D27" s="193"/>
    </row>
    <row r="28" ht="13.5" spans="1:4">
      <c r="A28" s="194"/>
      <c r="B28" s="195"/>
      <c r="C28" s="190" t="s">
        <v>36</v>
      </c>
      <c r="D28" s="193"/>
    </row>
    <row r="29" ht="13.5" spans="1:4">
      <c r="A29" s="196" t="s">
        <v>37</v>
      </c>
      <c r="B29" s="197">
        <f>B7+B17</f>
        <v>1191.33</v>
      </c>
      <c r="C29" s="196" t="s">
        <v>38</v>
      </c>
      <c r="D29" s="197">
        <f>SUM(D7:D28)</f>
        <v>1191.33</v>
      </c>
    </row>
    <row r="30" customHeight="1" spans="1:4">
      <c r="A30" s="198"/>
      <c r="B30" s="199"/>
      <c r="C30" s="198"/>
      <c r="D30" s="199"/>
    </row>
    <row r="31" ht="54.75" customHeight="1" spans="1:4">
      <c r="A31" s="22"/>
      <c r="B31" s="22"/>
      <c r="C31" s="22"/>
      <c r="D31" s="22"/>
    </row>
  </sheetData>
  <mergeCells count="8">
    <mergeCell ref="A2:D2"/>
    <mergeCell ref="A4:B4"/>
    <mergeCell ref="C4:D4"/>
    <mergeCell ref="A31:D31"/>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6"/>
  <sheetViews>
    <sheetView topLeftCell="A11" workbookViewId="0">
      <selection activeCell="P20" sqref="P20"/>
    </sheetView>
  </sheetViews>
  <sheetFormatPr defaultColWidth="9" defaultRowHeight="13.5"/>
  <cols>
    <col min="1" max="1" width="5.375" customWidth="1"/>
    <col min="2" max="2" width="4.25" customWidth="1"/>
    <col min="3" max="3" width="4" customWidth="1"/>
    <col min="4" max="4" width="26.75" customWidth="1"/>
  </cols>
  <sheetData>
    <row r="1" ht="20.25" spans="1:28">
      <c r="A1" s="4" t="s">
        <v>56</v>
      </c>
      <c r="B1" s="4"/>
      <c r="C1" s="4"/>
      <c r="D1" s="4"/>
      <c r="E1" s="4"/>
      <c r="F1" s="4"/>
      <c r="G1" s="4"/>
      <c r="H1" s="4"/>
      <c r="I1" s="4"/>
      <c r="J1" s="4"/>
      <c r="K1" s="4"/>
      <c r="L1" s="4"/>
      <c r="M1" s="4"/>
      <c r="N1" s="4"/>
      <c r="O1" s="4"/>
      <c r="P1" s="4"/>
      <c r="Q1" s="4"/>
      <c r="R1" s="4"/>
      <c r="S1" s="4"/>
      <c r="T1" s="4"/>
      <c r="U1" s="4"/>
      <c r="V1" s="4"/>
      <c r="W1" s="4"/>
      <c r="X1" s="4"/>
      <c r="Y1" s="4"/>
      <c r="Z1" s="4"/>
      <c r="AA1" s="4"/>
      <c r="AB1" s="4"/>
    </row>
    <row r="2" spans="1:28">
      <c r="A2" s="147" t="s">
        <v>1</v>
      </c>
      <c r="B2" s="148"/>
      <c r="C2" s="148"/>
      <c r="D2" s="148"/>
      <c r="E2" s="149"/>
      <c r="F2" s="149"/>
      <c r="G2" s="149"/>
      <c r="H2" s="149"/>
      <c r="I2" s="149"/>
      <c r="J2" s="149"/>
      <c r="K2" s="149"/>
      <c r="L2" s="149"/>
      <c r="M2" s="149"/>
      <c r="N2" s="149"/>
      <c r="O2" s="149"/>
      <c r="P2" s="149"/>
      <c r="Q2" s="149"/>
      <c r="R2" s="149"/>
      <c r="S2" s="149"/>
      <c r="T2" s="149"/>
      <c r="U2" s="149"/>
      <c r="V2" s="149"/>
      <c r="W2" s="149"/>
      <c r="X2" s="149"/>
      <c r="Y2" s="149"/>
      <c r="Z2" s="149"/>
      <c r="AA2" s="149"/>
      <c r="AB2" s="184" t="s">
        <v>40</v>
      </c>
    </row>
    <row r="3" spans="1:28">
      <c r="A3" s="149"/>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row>
    <row r="4" spans="1:28">
      <c r="A4" s="150" t="s">
        <v>57</v>
      </c>
      <c r="B4" s="151"/>
      <c r="C4" s="152"/>
      <c r="D4" s="153" t="s">
        <v>58</v>
      </c>
      <c r="E4" s="150" t="s">
        <v>59</v>
      </c>
      <c r="F4" s="154"/>
      <c r="G4" s="154"/>
      <c r="H4" s="154"/>
      <c r="I4" s="154"/>
      <c r="J4" s="154"/>
      <c r="K4" s="154"/>
      <c r="L4" s="154"/>
      <c r="M4" s="154"/>
      <c r="N4" s="154"/>
      <c r="O4" s="154"/>
      <c r="P4" s="154"/>
      <c r="Q4" s="154"/>
      <c r="R4" s="154"/>
      <c r="S4" s="154"/>
      <c r="T4" s="154"/>
      <c r="U4" s="154"/>
      <c r="V4" s="154"/>
      <c r="W4" s="154"/>
      <c r="X4" s="154"/>
      <c r="Y4" s="154"/>
      <c r="Z4" s="177"/>
      <c r="AA4" s="150" t="s">
        <v>60</v>
      </c>
      <c r="AB4" s="152"/>
    </row>
    <row r="5" spans="1:28">
      <c r="A5" s="155"/>
      <c r="B5" s="149"/>
      <c r="C5" s="156"/>
      <c r="D5" s="157"/>
      <c r="E5" s="150" t="s">
        <v>61</v>
      </c>
      <c r="F5" s="154"/>
      <c r="G5" s="154"/>
      <c r="H5" s="154"/>
      <c r="I5" s="154"/>
      <c r="J5" s="154"/>
      <c r="K5" s="154"/>
      <c r="L5" s="154"/>
      <c r="M5" s="154"/>
      <c r="N5" s="177"/>
      <c r="O5" s="153" t="s">
        <v>62</v>
      </c>
      <c r="P5" s="153" t="s">
        <v>63</v>
      </c>
      <c r="Q5" s="150" t="s">
        <v>64</v>
      </c>
      <c r="R5" s="154"/>
      <c r="S5" s="154"/>
      <c r="T5" s="154"/>
      <c r="U5" s="154"/>
      <c r="V5" s="154"/>
      <c r="W5" s="154"/>
      <c r="X5" s="154"/>
      <c r="Y5" s="154"/>
      <c r="Z5" s="177"/>
      <c r="AA5" s="158"/>
      <c r="AB5" s="160"/>
    </row>
    <row r="6" spans="1:28">
      <c r="A6" s="158"/>
      <c r="B6" s="159"/>
      <c r="C6" s="160"/>
      <c r="D6" s="157"/>
      <c r="E6" s="153" t="s">
        <v>65</v>
      </c>
      <c r="F6" s="150" t="s">
        <v>66</v>
      </c>
      <c r="G6" s="154"/>
      <c r="H6" s="154"/>
      <c r="I6" s="177"/>
      <c r="J6" s="161" t="s">
        <v>67</v>
      </c>
      <c r="K6" s="178"/>
      <c r="L6" s="178"/>
      <c r="M6" s="162"/>
      <c r="N6" s="153" t="s">
        <v>68</v>
      </c>
      <c r="O6" s="157"/>
      <c r="P6" s="157"/>
      <c r="Q6" s="153" t="s">
        <v>65</v>
      </c>
      <c r="R6" s="150" t="s">
        <v>66</v>
      </c>
      <c r="S6" s="154"/>
      <c r="T6" s="154"/>
      <c r="U6" s="177"/>
      <c r="V6" s="150" t="s">
        <v>67</v>
      </c>
      <c r="W6" s="154"/>
      <c r="X6" s="154"/>
      <c r="Y6" s="177"/>
      <c r="Z6" s="153" t="s">
        <v>68</v>
      </c>
      <c r="AA6" s="153" t="s">
        <v>69</v>
      </c>
      <c r="AB6" s="153" t="s">
        <v>70</v>
      </c>
    </row>
    <row r="7" spans="1:28">
      <c r="A7" s="153" t="s">
        <v>71</v>
      </c>
      <c r="B7" s="153" t="s">
        <v>72</v>
      </c>
      <c r="C7" s="153" t="s">
        <v>73</v>
      </c>
      <c r="D7" s="157"/>
      <c r="E7" s="157"/>
      <c r="F7" s="153" t="s">
        <v>69</v>
      </c>
      <c r="G7" s="161" t="s">
        <v>74</v>
      </c>
      <c r="H7" s="162"/>
      <c r="I7" s="179" t="s">
        <v>75</v>
      </c>
      <c r="J7" s="153" t="s">
        <v>65</v>
      </c>
      <c r="K7" s="153" t="s">
        <v>76</v>
      </c>
      <c r="L7" s="153" t="s">
        <v>77</v>
      </c>
      <c r="M7" s="153" t="s">
        <v>78</v>
      </c>
      <c r="N7" s="157"/>
      <c r="O7" s="157"/>
      <c r="P7" s="157"/>
      <c r="Q7" s="157"/>
      <c r="R7" s="182" t="s">
        <v>69</v>
      </c>
      <c r="S7" s="161" t="s">
        <v>74</v>
      </c>
      <c r="T7" s="162"/>
      <c r="U7" s="179" t="s">
        <v>75</v>
      </c>
      <c r="V7" s="182" t="s">
        <v>69</v>
      </c>
      <c r="W7" s="182" t="s">
        <v>76</v>
      </c>
      <c r="X7" s="182" t="s">
        <v>77</v>
      </c>
      <c r="Y7" s="182" t="s">
        <v>78</v>
      </c>
      <c r="Z7" s="157"/>
      <c r="AA7" s="157"/>
      <c r="AB7" s="157"/>
    </row>
    <row r="8" ht="24" spans="1:28">
      <c r="A8" s="163"/>
      <c r="B8" s="163"/>
      <c r="C8" s="163"/>
      <c r="D8" s="163"/>
      <c r="E8" s="163"/>
      <c r="F8" s="163"/>
      <c r="G8" s="17" t="s">
        <v>79</v>
      </c>
      <c r="H8" s="17" t="s">
        <v>80</v>
      </c>
      <c r="I8" s="180"/>
      <c r="J8" s="163"/>
      <c r="K8" s="163"/>
      <c r="L8" s="163"/>
      <c r="M8" s="163"/>
      <c r="N8" s="163"/>
      <c r="O8" s="163"/>
      <c r="P8" s="163"/>
      <c r="Q8" s="163"/>
      <c r="R8" s="183"/>
      <c r="S8" s="17" t="s">
        <v>79</v>
      </c>
      <c r="T8" s="17" t="s">
        <v>80</v>
      </c>
      <c r="U8" s="180"/>
      <c r="V8" s="183"/>
      <c r="W8" s="183"/>
      <c r="X8" s="183"/>
      <c r="Y8" s="183"/>
      <c r="Z8" s="163"/>
      <c r="AA8" s="163"/>
      <c r="AB8" s="163"/>
    </row>
    <row r="9" spans="1:28">
      <c r="A9" s="153" t="s">
        <v>81</v>
      </c>
      <c r="B9" s="153" t="s">
        <v>82</v>
      </c>
      <c r="C9" s="153" t="s">
        <v>83</v>
      </c>
      <c r="D9" s="153" t="s">
        <v>84</v>
      </c>
      <c r="E9" s="153" t="s">
        <v>85</v>
      </c>
      <c r="F9" s="153" t="s">
        <v>86</v>
      </c>
      <c r="G9" s="153" t="s">
        <v>87</v>
      </c>
      <c r="H9" s="153" t="s">
        <v>88</v>
      </c>
      <c r="I9" s="153" t="s">
        <v>89</v>
      </c>
      <c r="J9" s="153" t="s">
        <v>90</v>
      </c>
      <c r="K9" s="153" t="s">
        <v>91</v>
      </c>
      <c r="L9" s="153" t="s">
        <v>92</v>
      </c>
      <c r="M9" s="153" t="s">
        <v>93</v>
      </c>
      <c r="N9" s="153" t="s">
        <v>94</v>
      </c>
      <c r="O9" s="153" t="s">
        <v>95</v>
      </c>
      <c r="P9" s="153" t="s">
        <v>96</v>
      </c>
      <c r="Q9" s="153" t="s">
        <v>97</v>
      </c>
      <c r="R9" s="153" t="s">
        <v>98</v>
      </c>
      <c r="S9" s="153" t="s">
        <v>99</v>
      </c>
      <c r="T9" s="153" t="s">
        <v>100</v>
      </c>
      <c r="U9" s="153" t="s">
        <v>101</v>
      </c>
      <c r="V9" s="153" t="s">
        <v>102</v>
      </c>
      <c r="W9" s="153" t="s">
        <v>103</v>
      </c>
      <c r="X9" s="153" t="s">
        <v>104</v>
      </c>
      <c r="Y9" s="153" t="s">
        <v>105</v>
      </c>
      <c r="Z9" s="153" t="s">
        <v>106</v>
      </c>
      <c r="AA9" s="153" t="s">
        <v>107</v>
      </c>
      <c r="AB9" s="153" t="s">
        <v>108</v>
      </c>
    </row>
    <row r="10" s="145" customFormat="1" ht="28.5" customHeight="1" spans="1:28">
      <c r="A10" s="164"/>
      <c r="B10" s="164"/>
      <c r="C10" s="164"/>
      <c r="D10" s="165" t="s">
        <v>65</v>
      </c>
      <c r="E10" s="166">
        <f t="shared" ref="E10:H10" si="0">E11+E16+E21+E24</f>
        <v>849.16</v>
      </c>
      <c r="F10" s="166">
        <f t="shared" si="0"/>
        <v>695.48</v>
      </c>
      <c r="G10" s="166">
        <f t="shared" si="0"/>
        <v>506.23</v>
      </c>
      <c r="H10" s="166">
        <f t="shared" si="0"/>
        <v>85.09</v>
      </c>
      <c r="I10" s="181">
        <v>0</v>
      </c>
      <c r="J10" s="166">
        <f t="shared" ref="J10:N10" si="1">J11+J16+J21+J24</f>
        <v>94.68</v>
      </c>
      <c r="K10" s="166">
        <f t="shared" si="1"/>
        <v>1</v>
      </c>
      <c r="L10" s="166">
        <f t="shared" si="1"/>
        <v>2</v>
      </c>
      <c r="M10" s="166">
        <f t="shared" si="1"/>
        <v>51.42</v>
      </c>
      <c r="N10" s="166">
        <f t="shared" si="1"/>
        <v>59</v>
      </c>
      <c r="O10" s="166"/>
      <c r="P10" s="166"/>
      <c r="Q10" s="166">
        <f t="shared" ref="Q10:T10" si="2">Q11+Q16+Q21+Q24</f>
        <v>849.16</v>
      </c>
      <c r="R10" s="166">
        <f t="shared" si="2"/>
        <v>695.48</v>
      </c>
      <c r="S10" s="166">
        <f t="shared" si="2"/>
        <v>506.23</v>
      </c>
      <c r="T10" s="166">
        <f t="shared" si="2"/>
        <v>85.09</v>
      </c>
      <c r="U10" s="181">
        <v>0</v>
      </c>
      <c r="V10" s="166">
        <f t="shared" ref="V10:AB10" si="3">V11+V16+V21+V24</f>
        <v>94.68</v>
      </c>
      <c r="W10" s="166">
        <f t="shared" si="3"/>
        <v>1</v>
      </c>
      <c r="X10" s="166">
        <f t="shared" si="3"/>
        <v>2</v>
      </c>
      <c r="Y10" s="166">
        <f t="shared" si="3"/>
        <v>51.42</v>
      </c>
      <c r="Z10" s="166">
        <f t="shared" si="3"/>
        <v>59</v>
      </c>
      <c r="AA10" s="166">
        <f t="shared" si="3"/>
        <v>182.92</v>
      </c>
      <c r="AB10" s="166">
        <f t="shared" si="3"/>
        <v>182.92</v>
      </c>
    </row>
    <row r="11" s="145" customFormat="1" ht="28.5" customHeight="1" spans="1:28">
      <c r="A11" s="167">
        <v>201</v>
      </c>
      <c r="B11" s="167"/>
      <c r="C11" s="167"/>
      <c r="D11" s="168" t="s">
        <v>109</v>
      </c>
      <c r="E11" s="169">
        <f t="shared" ref="E11:H11" si="4">SUM(E12)</f>
        <v>624.86</v>
      </c>
      <c r="F11" s="169">
        <f t="shared" si="4"/>
        <v>531.08</v>
      </c>
      <c r="G11" s="169">
        <f t="shared" si="4"/>
        <v>454.73</v>
      </c>
      <c r="H11" s="169">
        <f t="shared" si="4"/>
        <v>76.35</v>
      </c>
      <c r="I11" s="169"/>
      <c r="J11" s="169">
        <f t="shared" ref="J11:N11" si="5">SUM(J12)</f>
        <v>93.42</v>
      </c>
      <c r="K11" s="169">
        <f t="shared" si="5"/>
        <v>1</v>
      </c>
      <c r="L11" s="169">
        <f t="shared" si="5"/>
        <v>2</v>
      </c>
      <c r="M11" s="169">
        <f t="shared" si="5"/>
        <v>51.42</v>
      </c>
      <c r="N11" s="169">
        <f t="shared" si="5"/>
        <v>0.36</v>
      </c>
      <c r="O11" s="169"/>
      <c r="P11" s="169"/>
      <c r="Q11" s="169">
        <f t="shared" ref="Q11:T11" si="6">SUM(Q12)</f>
        <v>624.86</v>
      </c>
      <c r="R11" s="169">
        <f t="shared" si="6"/>
        <v>531.08</v>
      </c>
      <c r="S11" s="169">
        <f t="shared" si="6"/>
        <v>454.73</v>
      </c>
      <c r="T11" s="169">
        <f t="shared" si="6"/>
        <v>76.35</v>
      </c>
      <c r="U11" s="169"/>
      <c r="V11" s="169">
        <f t="shared" ref="V11:AB11" si="7">SUM(V12)</f>
        <v>93.42</v>
      </c>
      <c r="W11" s="169">
        <f t="shared" si="7"/>
        <v>1</v>
      </c>
      <c r="X11" s="169">
        <f t="shared" si="7"/>
        <v>2</v>
      </c>
      <c r="Y11" s="169">
        <f t="shared" si="7"/>
        <v>51.42</v>
      </c>
      <c r="Z11" s="169">
        <f t="shared" si="7"/>
        <v>0.36</v>
      </c>
      <c r="AA11" s="169">
        <f t="shared" si="7"/>
        <v>177.92</v>
      </c>
      <c r="AB11" s="169">
        <f t="shared" si="7"/>
        <v>177.92</v>
      </c>
    </row>
    <row r="12" s="145" customFormat="1" ht="28.5" customHeight="1" spans="1:28">
      <c r="A12" s="167">
        <v>201</v>
      </c>
      <c r="B12" s="167" t="s">
        <v>110</v>
      </c>
      <c r="C12" s="167"/>
      <c r="D12" s="168" t="s">
        <v>111</v>
      </c>
      <c r="E12" s="169">
        <f t="shared" ref="E12:H12" si="8">SUM(E13:E15)</f>
        <v>624.86</v>
      </c>
      <c r="F12" s="169">
        <f t="shared" si="8"/>
        <v>531.08</v>
      </c>
      <c r="G12" s="169">
        <f t="shared" si="8"/>
        <v>454.73</v>
      </c>
      <c r="H12" s="169">
        <f t="shared" si="8"/>
        <v>76.35</v>
      </c>
      <c r="I12" s="169"/>
      <c r="J12" s="169">
        <f t="shared" ref="J12:N12" si="9">SUM(J13:J15)</f>
        <v>93.42</v>
      </c>
      <c r="K12" s="169">
        <f t="shared" si="9"/>
        <v>1</v>
      </c>
      <c r="L12" s="169">
        <f t="shared" si="9"/>
        <v>2</v>
      </c>
      <c r="M12" s="169">
        <f t="shared" si="9"/>
        <v>51.42</v>
      </c>
      <c r="N12" s="169">
        <f t="shared" si="9"/>
        <v>0.36</v>
      </c>
      <c r="O12" s="169"/>
      <c r="P12" s="169"/>
      <c r="Q12" s="169">
        <f t="shared" ref="Q12:T12" si="10">SUM(Q13:Q15)</f>
        <v>624.86</v>
      </c>
      <c r="R12" s="169">
        <f t="shared" si="10"/>
        <v>531.08</v>
      </c>
      <c r="S12" s="169">
        <f t="shared" si="10"/>
        <v>454.73</v>
      </c>
      <c r="T12" s="169">
        <f t="shared" si="10"/>
        <v>76.35</v>
      </c>
      <c r="U12" s="169"/>
      <c r="V12" s="169">
        <f t="shared" ref="V12:AB12" si="11">SUM(V13:V15)</f>
        <v>93.42</v>
      </c>
      <c r="W12" s="169">
        <f t="shared" si="11"/>
        <v>1</v>
      </c>
      <c r="X12" s="169">
        <f t="shared" si="11"/>
        <v>2</v>
      </c>
      <c r="Y12" s="169">
        <f t="shared" si="11"/>
        <v>51.42</v>
      </c>
      <c r="Z12" s="169">
        <f t="shared" si="11"/>
        <v>0.36</v>
      </c>
      <c r="AA12" s="169">
        <f t="shared" si="11"/>
        <v>177.92</v>
      </c>
      <c r="AB12" s="169">
        <f t="shared" si="11"/>
        <v>177.92</v>
      </c>
    </row>
    <row r="13" s="146" customFormat="1" ht="28.5" customHeight="1" spans="1:28">
      <c r="A13" s="170">
        <v>201</v>
      </c>
      <c r="B13" s="170" t="s">
        <v>110</v>
      </c>
      <c r="C13" s="170" t="s">
        <v>112</v>
      </c>
      <c r="D13" s="171" t="s">
        <v>113</v>
      </c>
      <c r="E13" s="172">
        <f>F13+J13+N13</f>
        <v>624.86</v>
      </c>
      <c r="F13" s="172">
        <f>SUM(G13:H13)</f>
        <v>531.08</v>
      </c>
      <c r="G13" s="172">
        <v>454.73</v>
      </c>
      <c r="H13" s="172">
        <v>76.35</v>
      </c>
      <c r="I13" s="172"/>
      <c r="J13" s="172">
        <v>93.42</v>
      </c>
      <c r="K13" s="172">
        <v>1</v>
      </c>
      <c r="L13" s="172">
        <v>2</v>
      </c>
      <c r="M13" s="172">
        <v>51.42</v>
      </c>
      <c r="N13" s="172">
        <v>0.36</v>
      </c>
      <c r="O13" s="172"/>
      <c r="P13" s="172"/>
      <c r="Q13" s="172">
        <f>R13+V13+Z13</f>
        <v>624.86</v>
      </c>
      <c r="R13" s="172">
        <f>SUM(S13:T13)</f>
        <v>531.08</v>
      </c>
      <c r="S13" s="172">
        <v>454.73</v>
      </c>
      <c r="T13" s="172">
        <v>76.35</v>
      </c>
      <c r="U13" s="172"/>
      <c r="V13" s="172">
        <v>93.42</v>
      </c>
      <c r="W13" s="172">
        <v>1</v>
      </c>
      <c r="X13" s="172">
        <v>2</v>
      </c>
      <c r="Y13" s="172">
        <v>51.42</v>
      </c>
      <c r="Z13" s="172">
        <v>0.36</v>
      </c>
      <c r="AA13" s="172"/>
      <c r="AB13" s="172"/>
    </row>
    <row r="14" s="146" customFormat="1" ht="28.5" customHeight="1" spans="1:28">
      <c r="A14" s="170" t="s">
        <v>114</v>
      </c>
      <c r="B14" s="170" t="s">
        <v>110</v>
      </c>
      <c r="C14" s="170" t="s">
        <v>115</v>
      </c>
      <c r="D14" s="171" t="s">
        <v>116</v>
      </c>
      <c r="E14" s="172"/>
      <c r="F14" s="172"/>
      <c r="G14" s="172"/>
      <c r="H14" s="172"/>
      <c r="I14" s="172"/>
      <c r="J14" s="172"/>
      <c r="K14" s="172"/>
      <c r="L14" s="172"/>
      <c r="M14" s="172"/>
      <c r="N14" s="172"/>
      <c r="O14" s="172"/>
      <c r="P14" s="172"/>
      <c r="Q14" s="172"/>
      <c r="R14" s="172"/>
      <c r="S14" s="172"/>
      <c r="T14" s="172"/>
      <c r="U14" s="172"/>
      <c r="V14" s="172"/>
      <c r="W14" s="172"/>
      <c r="X14" s="172"/>
      <c r="Y14" s="172"/>
      <c r="Z14" s="172"/>
      <c r="AA14" s="172">
        <v>97.92</v>
      </c>
      <c r="AB14" s="172">
        <v>97.92</v>
      </c>
    </row>
    <row r="15" s="146" customFormat="1" ht="28.5" customHeight="1" spans="1:28">
      <c r="A15" s="170" t="s">
        <v>114</v>
      </c>
      <c r="B15" s="170" t="s">
        <v>110</v>
      </c>
      <c r="C15" s="170" t="s">
        <v>117</v>
      </c>
      <c r="D15" s="171" t="s">
        <v>118</v>
      </c>
      <c r="E15" s="172"/>
      <c r="F15" s="172"/>
      <c r="G15" s="172"/>
      <c r="H15" s="172"/>
      <c r="I15" s="172"/>
      <c r="J15" s="172"/>
      <c r="K15" s="172"/>
      <c r="L15" s="172"/>
      <c r="M15" s="172"/>
      <c r="N15" s="172"/>
      <c r="O15" s="172"/>
      <c r="P15" s="172"/>
      <c r="Q15" s="172"/>
      <c r="R15" s="172"/>
      <c r="S15" s="172"/>
      <c r="T15" s="172"/>
      <c r="U15" s="172"/>
      <c r="V15" s="172"/>
      <c r="W15" s="172"/>
      <c r="X15" s="172"/>
      <c r="Y15" s="172"/>
      <c r="Z15" s="172"/>
      <c r="AA15" s="172">
        <v>80</v>
      </c>
      <c r="AB15" s="172">
        <v>80</v>
      </c>
    </row>
    <row r="16" s="145" customFormat="1" ht="28.5" customHeight="1" spans="1:28">
      <c r="A16" s="167" t="s">
        <v>119</v>
      </c>
      <c r="B16" s="167"/>
      <c r="C16" s="167"/>
      <c r="D16" s="168" t="s">
        <v>120</v>
      </c>
      <c r="E16" s="169">
        <f t="shared" ref="E16:J16" si="12">SUM(E17)</f>
        <v>164.06</v>
      </c>
      <c r="F16" s="169">
        <f t="shared" si="12"/>
        <v>104.16</v>
      </c>
      <c r="G16" s="169"/>
      <c r="H16" s="169"/>
      <c r="I16" s="169"/>
      <c r="J16" s="169">
        <f t="shared" si="12"/>
        <v>1.26</v>
      </c>
      <c r="K16" s="169"/>
      <c r="L16" s="169"/>
      <c r="M16" s="169"/>
      <c r="N16" s="169">
        <f t="shared" ref="N16:R16" si="13">SUM(N17)</f>
        <v>58.64</v>
      </c>
      <c r="O16" s="169"/>
      <c r="P16" s="169"/>
      <c r="Q16" s="169">
        <f t="shared" si="13"/>
        <v>164.06</v>
      </c>
      <c r="R16" s="169">
        <f t="shared" si="13"/>
        <v>104.16</v>
      </c>
      <c r="S16" s="169"/>
      <c r="T16" s="169"/>
      <c r="U16" s="169"/>
      <c r="V16" s="169">
        <f>SUM(V17)</f>
        <v>1.26</v>
      </c>
      <c r="W16" s="169"/>
      <c r="X16" s="169"/>
      <c r="Y16" s="169"/>
      <c r="Z16" s="169">
        <f>SUM(Z17)</f>
        <v>58.64</v>
      </c>
      <c r="AA16" s="169"/>
      <c r="AB16" s="169"/>
    </row>
    <row r="17" s="145" customFormat="1" ht="28.5" customHeight="1" spans="1:28">
      <c r="A17" s="167" t="s">
        <v>119</v>
      </c>
      <c r="B17" s="167" t="s">
        <v>117</v>
      </c>
      <c r="C17" s="167"/>
      <c r="D17" s="168" t="s">
        <v>121</v>
      </c>
      <c r="E17" s="169">
        <f t="shared" ref="E17:J17" si="14">E18+E19+E20</f>
        <v>164.06</v>
      </c>
      <c r="F17" s="169">
        <f t="shared" si="14"/>
        <v>104.16</v>
      </c>
      <c r="G17" s="169"/>
      <c r="H17" s="169"/>
      <c r="I17" s="169"/>
      <c r="J17" s="169">
        <f t="shared" si="14"/>
        <v>1.26</v>
      </c>
      <c r="K17" s="169"/>
      <c r="L17" s="169"/>
      <c r="M17" s="169"/>
      <c r="N17" s="169">
        <f t="shared" ref="N17:R17" si="15">N18+N19+N20</f>
        <v>58.64</v>
      </c>
      <c r="O17" s="169"/>
      <c r="P17" s="169"/>
      <c r="Q17" s="169">
        <f t="shared" si="15"/>
        <v>164.06</v>
      </c>
      <c r="R17" s="169">
        <f t="shared" si="15"/>
        <v>104.16</v>
      </c>
      <c r="S17" s="169"/>
      <c r="T17" s="169"/>
      <c r="U17" s="169"/>
      <c r="V17" s="169">
        <f>V18+V19+V20</f>
        <v>1.26</v>
      </c>
      <c r="W17" s="169"/>
      <c r="X17" s="169"/>
      <c r="Y17" s="169"/>
      <c r="Z17" s="169">
        <f>Z18+Z19+Z20</f>
        <v>58.64</v>
      </c>
      <c r="AA17" s="169"/>
      <c r="AB17" s="169"/>
    </row>
    <row r="18" s="146" customFormat="1" ht="28.5" customHeight="1" spans="1:28">
      <c r="A18" s="170" t="s">
        <v>119</v>
      </c>
      <c r="B18" s="170" t="s">
        <v>117</v>
      </c>
      <c r="C18" s="170" t="s">
        <v>112</v>
      </c>
      <c r="D18" s="171" t="s">
        <v>122</v>
      </c>
      <c r="E18" s="172">
        <f t="shared" ref="E18:E20" si="16">F18+J18+N18</f>
        <v>59.84</v>
      </c>
      <c r="F18" s="172"/>
      <c r="G18" s="172"/>
      <c r="H18" s="172"/>
      <c r="I18" s="172"/>
      <c r="J18" s="172">
        <v>1.2</v>
      </c>
      <c r="K18" s="172"/>
      <c r="L18" s="172"/>
      <c r="M18" s="172"/>
      <c r="N18" s="172">
        <v>58.64</v>
      </c>
      <c r="O18" s="172"/>
      <c r="P18" s="172"/>
      <c r="Q18" s="172">
        <f t="shared" ref="Q18:Q20" si="17">R18+V18+Z18</f>
        <v>59.84</v>
      </c>
      <c r="R18" s="172"/>
      <c r="S18" s="172"/>
      <c r="T18" s="172"/>
      <c r="U18" s="172"/>
      <c r="V18" s="172">
        <v>1.2</v>
      </c>
      <c r="W18" s="172"/>
      <c r="X18" s="172"/>
      <c r="Y18" s="172"/>
      <c r="Z18" s="172">
        <v>58.64</v>
      </c>
      <c r="AA18" s="172"/>
      <c r="AB18" s="172"/>
    </row>
    <row r="19" s="146" customFormat="1" ht="28.5" customHeight="1" spans="1:28">
      <c r="A19" s="170" t="s">
        <v>119</v>
      </c>
      <c r="B19" s="170" t="s">
        <v>117</v>
      </c>
      <c r="C19" s="170" t="s">
        <v>115</v>
      </c>
      <c r="D19" s="171" t="s">
        <v>123</v>
      </c>
      <c r="E19" s="172">
        <f t="shared" si="16"/>
        <v>0.06</v>
      </c>
      <c r="F19" s="172"/>
      <c r="G19" s="172"/>
      <c r="H19" s="172"/>
      <c r="I19" s="172"/>
      <c r="J19" s="172">
        <v>0.06</v>
      </c>
      <c r="K19" s="172"/>
      <c r="L19" s="172"/>
      <c r="M19" s="172"/>
      <c r="N19" s="172"/>
      <c r="O19" s="172"/>
      <c r="P19" s="172"/>
      <c r="Q19" s="172">
        <f t="shared" si="17"/>
        <v>0.06</v>
      </c>
      <c r="R19" s="172"/>
      <c r="S19" s="172"/>
      <c r="T19" s="172"/>
      <c r="U19" s="172"/>
      <c r="V19" s="172">
        <v>0.06</v>
      </c>
      <c r="W19" s="172"/>
      <c r="X19" s="172"/>
      <c r="Y19" s="172"/>
      <c r="Z19" s="172"/>
      <c r="AA19" s="172"/>
      <c r="AB19" s="172"/>
    </row>
    <row r="20" s="146" customFormat="1" ht="28.5" customHeight="1" spans="1:28">
      <c r="A20" s="170" t="s">
        <v>119</v>
      </c>
      <c r="B20" s="170" t="s">
        <v>117</v>
      </c>
      <c r="C20" s="170" t="s">
        <v>117</v>
      </c>
      <c r="D20" s="173" t="s">
        <v>124</v>
      </c>
      <c r="E20" s="172">
        <f t="shared" si="16"/>
        <v>104.16</v>
      </c>
      <c r="F20" s="172">
        <f t="shared" ref="F20:F26" si="18">SUM(G20:H20)</f>
        <v>104.16</v>
      </c>
      <c r="G20" s="172">
        <v>88.89</v>
      </c>
      <c r="H20" s="172">
        <v>15.27</v>
      </c>
      <c r="I20" s="172"/>
      <c r="J20" s="172"/>
      <c r="K20" s="172"/>
      <c r="L20" s="172"/>
      <c r="M20" s="172"/>
      <c r="N20" s="172"/>
      <c r="O20" s="172"/>
      <c r="P20" s="172"/>
      <c r="Q20" s="172">
        <f t="shared" si="17"/>
        <v>104.16</v>
      </c>
      <c r="R20" s="172">
        <f t="shared" ref="R20:R26" si="19">SUM(S20:T20)</f>
        <v>104.16</v>
      </c>
      <c r="S20" s="172">
        <v>88.89</v>
      </c>
      <c r="T20" s="172">
        <v>15.27</v>
      </c>
      <c r="U20" s="172"/>
      <c r="V20" s="172"/>
      <c r="W20" s="172"/>
      <c r="X20" s="172"/>
      <c r="Y20" s="172"/>
      <c r="Z20" s="172"/>
      <c r="AA20" s="172"/>
      <c r="AB20" s="172"/>
    </row>
    <row r="21" s="145" customFormat="1" ht="28.5" customHeight="1" spans="1:28">
      <c r="A21" s="167" t="s">
        <v>125</v>
      </c>
      <c r="B21" s="167"/>
      <c r="C21" s="167"/>
      <c r="D21" s="168" t="s">
        <v>126</v>
      </c>
      <c r="E21" s="169"/>
      <c r="F21" s="169"/>
      <c r="G21" s="169"/>
      <c r="H21" s="169"/>
      <c r="I21" s="169"/>
      <c r="J21" s="169"/>
      <c r="K21" s="169"/>
      <c r="L21" s="169"/>
      <c r="M21" s="169"/>
      <c r="N21" s="169"/>
      <c r="O21" s="169"/>
      <c r="P21" s="169"/>
      <c r="Q21" s="169"/>
      <c r="R21" s="169"/>
      <c r="S21" s="169"/>
      <c r="T21" s="169"/>
      <c r="U21" s="169"/>
      <c r="V21" s="169"/>
      <c r="W21" s="169"/>
      <c r="X21" s="169"/>
      <c r="Y21" s="169"/>
      <c r="Z21" s="169"/>
      <c r="AA21" s="185">
        <v>5</v>
      </c>
      <c r="AB21" s="185">
        <v>5</v>
      </c>
    </row>
    <row r="22" s="145" customFormat="1" ht="28.5" customHeight="1" spans="1:28">
      <c r="A22" s="167" t="s">
        <v>125</v>
      </c>
      <c r="B22" s="167" t="s">
        <v>112</v>
      </c>
      <c r="C22" s="167"/>
      <c r="D22" s="168" t="s">
        <v>127</v>
      </c>
      <c r="E22" s="169"/>
      <c r="F22" s="169"/>
      <c r="G22" s="169"/>
      <c r="H22" s="169"/>
      <c r="I22" s="169"/>
      <c r="J22" s="169"/>
      <c r="K22" s="169"/>
      <c r="L22" s="169"/>
      <c r="M22" s="169"/>
      <c r="N22" s="169"/>
      <c r="O22" s="169"/>
      <c r="P22" s="169"/>
      <c r="Q22" s="169"/>
      <c r="R22" s="169"/>
      <c r="S22" s="169"/>
      <c r="T22" s="169"/>
      <c r="U22" s="169"/>
      <c r="V22" s="169"/>
      <c r="W22" s="169"/>
      <c r="X22" s="169"/>
      <c r="Y22" s="169"/>
      <c r="Z22" s="169"/>
      <c r="AA22" s="185">
        <v>5</v>
      </c>
      <c r="AB22" s="185">
        <v>5</v>
      </c>
    </row>
    <row r="23" s="146" customFormat="1" ht="28.5" customHeight="1" spans="1:28">
      <c r="A23" s="174" t="s">
        <v>125</v>
      </c>
      <c r="B23" s="174" t="s">
        <v>112</v>
      </c>
      <c r="C23" s="174" t="s">
        <v>128</v>
      </c>
      <c r="D23" s="175" t="s">
        <v>129</v>
      </c>
      <c r="E23" s="176"/>
      <c r="F23" s="176"/>
      <c r="G23" s="176"/>
      <c r="H23" s="176"/>
      <c r="I23" s="176"/>
      <c r="J23" s="176"/>
      <c r="K23" s="176"/>
      <c r="L23" s="176"/>
      <c r="M23" s="176"/>
      <c r="N23" s="176"/>
      <c r="O23" s="176"/>
      <c r="P23" s="176"/>
      <c r="Q23" s="176"/>
      <c r="R23" s="176"/>
      <c r="S23" s="176"/>
      <c r="T23" s="176"/>
      <c r="U23" s="176"/>
      <c r="V23" s="176"/>
      <c r="W23" s="176"/>
      <c r="X23" s="176"/>
      <c r="Y23" s="176"/>
      <c r="Z23" s="176"/>
      <c r="AA23" s="176">
        <v>5</v>
      </c>
      <c r="AB23" s="176">
        <v>5</v>
      </c>
    </row>
    <row r="24" s="145" customFormat="1" ht="28.5" customHeight="1" spans="1:28">
      <c r="A24" s="167" t="s">
        <v>130</v>
      </c>
      <c r="B24" s="167"/>
      <c r="C24" s="167"/>
      <c r="D24" s="168" t="s">
        <v>131</v>
      </c>
      <c r="E24" s="169">
        <f t="shared" ref="E24:E26" si="20">F24+J24+N24</f>
        <v>60.24</v>
      </c>
      <c r="F24" s="169">
        <f t="shared" si="18"/>
        <v>60.24</v>
      </c>
      <c r="G24" s="169">
        <v>51.5</v>
      </c>
      <c r="H24" s="169">
        <v>8.74</v>
      </c>
      <c r="I24" s="169"/>
      <c r="J24" s="169"/>
      <c r="K24" s="169"/>
      <c r="L24" s="169"/>
      <c r="M24" s="169"/>
      <c r="N24" s="169"/>
      <c r="O24" s="169"/>
      <c r="P24" s="169"/>
      <c r="Q24" s="169">
        <f t="shared" ref="Q24:Q26" si="21">R24+V24+Z24</f>
        <v>60.24</v>
      </c>
      <c r="R24" s="169">
        <f t="shared" si="19"/>
        <v>60.24</v>
      </c>
      <c r="S24" s="169">
        <v>51.5</v>
      </c>
      <c r="T24" s="169">
        <v>8.74</v>
      </c>
      <c r="U24" s="169"/>
      <c r="V24" s="169"/>
      <c r="W24" s="169"/>
      <c r="X24" s="169"/>
      <c r="Y24" s="169"/>
      <c r="Z24" s="169"/>
      <c r="AA24" s="169"/>
      <c r="AB24" s="169"/>
    </row>
    <row r="25" s="145" customFormat="1" ht="28.5" customHeight="1" spans="1:28">
      <c r="A25" s="167" t="s">
        <v>130</v>
      </c>
      <c r="B25" s="167" t="s">
        <v>115</v>
      </c>
      <c r="C25" s="167"/>
      <c r="D25" s="168" t="s">
        <v>132</v>
      </c>
      <c r="E25" s="169">
        <f t="shared" si="20"/>
        <v>60.24</v>
      </c>
      <c r="F25" s="169">
        <f t="shared" si="18"/>
        <v>60.24</v>
      </c>
      <c r="G25" s="169">
        <v>51.5</v>
      </c>
      <c r="H25" s="169">
        <v>8.74</v>
      </c>
      <c r="I25" s="169"/>
      <c r="J25" s="169"/>
      <c r="K25" s="169"/>
      <c r="L25" s="169"/>
      <c r="M25" s="169"/>
      <c r="N25" s="169"/>
      <c r="O25" s="169"/>
      <c r="P25" s="169"/>
      <c r="Q25" s="169">
        <f t="shared" si="21"/>
        <v>60.24</v>
      </c>
      <c r="R25" s="169">
        <f t="shared" si="19"/>
        <v>60.24</v>
      </c>
      <c r="S25" s="169">
        <v>51.5</v>
      </c>
      <c r="T25" s="169">
        <v>8.74</v>
      </c>
      <c r="U25" s="169"/>
      <c r="V25" s="169"/>
      <c r="W25" s="169"/>
      <c r="X25" s="169"/>
      <c r="Y25" s="169"/>
      <c r="Z25" s="169"/>
      <c r="AA25" s="169"/>
      <c r="AB25" s="169"/>
    </row>
    <row r="26" s="146" customFormat="1" ht="28.5" customHeight="1" spans="1:28">
      <c r="A26" s="170">
        <v>221</v>
      </c>
      <c r="B26" s="170" t="s">
        <v>115</v>
      </c>
      <c r="C26" s="170" t="s">
        <v>112</v>
      </c>
      <c r="D26" s="171" t="s">
        <v>133</v>
      </c>
      <c r="E26" s="172">
        <f t="shared" si="20"/>
        <v>60.24</v>
      </c>
      <c r="F26" s="172">
        <f t="shared" si="18"/>
        <v>60.24</v>
      </c>
      <c r="G26" s="172">
        <v>51.5</v>
      </c>
      <c r="H26" s="172">
        <v>8.74</v>
      </c>
      <c r="I26" s="172"/>
      <c r="J26" s="172"/>
      <c r="K26" s="172"/>
      <c r="L26" s="172"/>
      <c r="M26" s="172"/>
      <c r="N26" s="172"/>
      <c r="O26" s="172"/>
      <c r="P26" s="172"/>
      <c r="Q26" s="172">
        <f t="shared" si="21"/>
        <v>60.24</v>
      </c>
      <c r="R26" s="172">
        <f t="shared" si="19"/>
        <v>60.24</v>
      </c>
      <c r="S26" s="172">
        <v>51.5</v>
      </c>
      <c r="T26" s="172">
        <v>8.74</v>
      </c>
      <c r="U26" s="172"/>
      <c r="V26" s="172"/>
      <c r="W26" s="172"/>
      <c r="X26" s="172"/>
      <c r="Y26" s="172"/>
      <c r="Z26" s="172"/>
      <c r="AA26" s="172"/>
      <c r="AB26" s="172"/>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47916666666667" right="0.747916666666667" top="0.984027777777778" bottom="0.984027777777778" header="0.511805555555556" footer="0.511805555555556"/>
  <pageSetup paperSize="9" scale="5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65"/>
  <sheetViews>
    <sheetView topLeftCell="A31" workbookViewId="0">
      <selection activeCell="J12" sqref="J12"/>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ht="15" customHeight="1" spans="1:18">
      <c r="A1" s="100"/>
      <c r="B1" s="100"/>
      <c r="C1" s="101"/>
      <c r="D1" s="102"/>
      <c r="E1" s="102"/>
      <c r="F1" s="102"/>
      <c r="G1" s="102"/>
      <c r="H1" s="102"/>
      <c r="I1" s="102"/>
      <c r="J1" s="102"/>
      <c r="K1" s="102"/>
      <c r="L1" s="102"/>
      <c r="M1" s="102"/>
      <c r="N1" s="102"/>
      <c r="O1" s="102"/>
      <c r="P1" s="102"/>
      <c r="Q1" s="102"/>
      <c r="R1" s="102"/>
    </row>
    <row r="2" ht="33.95" customHeight="1" spans="1:32">
      <c r="A2" s="4" t="s">
        <v>134</v>
      </c>
      <c r="B2" s="4"/>
      <c r="C2" s="4"/>
      <c r="D2" s="4"/>
      <c r="E2" s="4"/>
      <c r="F2" s="4"/>
      <c r="G2" s="4"/>
      <c r="H2" s="4"/>
      <c r="I2" s="4"/>
      <c r="J2" s="4"/>
      <c r="K2" s="4"/>
      <c r="L2" s="4"/>
      <c r="M2" s="4"/>
      <c r="N2" s="4"/>
      <c r="O2" s="4"/>
      <c r="P2" s="4"/>
      <c r="Q2" s="4"/>
      <c r="R2" s="4"/>
      <c r="S2" s="4"/>
      <c r="T2" s="136"/>
      <c r="U2" s="136"/>
      <c r="V2" s="136"/>
      <c r="W2" s="136"/>
      <c r="X2" s="136"/>
      <c r="Y2" s="136"/>
      <c r="Z2" s="136"/>
      <c r="AA2" s="136"/>
      <c r="AB2" s="136"/>
      <c r="AC2" s="136"/>
      <c r="AD2" s="136"/>
      <c r="AE2" s="136"/>
      <c r="AF2" s="136"/>
    </row>
    <row r="3" ht="20.1" customHeight="1" spans="1:19">
      <c r="A3" s="103" t="s">
        <v>1</v>
      </c>
      <c r="B3" s="103"/>
      <c r="C3" s="103"/>
      <c r="D3" s="102"/>
      <c r="E3" s="102"/>
      <c r="F3" s="102"/>
      <c r="G3" s="102"/>
      <c r="H3" s="102"/>
      <c r="I3" s="102"/>
      <c r="J3" s="102"/>
      <c r="K3" s="102"/>
      <c r="L3" s="102"/>
      <c r="M3" s="102"/>
      <c r="N3" s="102"/>
      <c r="O3" s="102"/>
      <c r="P3" s="102"/>
      <c r="Q3" s="102"/>
      <c r="R3" s="102"/>
      <c r="S3" s="137" t="s">
        <v>40</v>
      </c>
    </row>
    <row r="4" ht="48" customHeight="1" spans="1:19">
      <c r="A4" s="104" t="s">
        <v>135</v>
      </c>
      <c r="B4" s="105"/>
      <c r="C4" s="104" t="s">
        <v>136</v>
      </c>
      <c r="D4" s="9" t="s">
        <v>137</v>
      </c>
      <c r="E4" s="9"/>
      <c r="F4" s="9"/>
      <c r="G4" s="9"/>
      <c r="H4" s="9"/>
      <c r="I4" s="9"/>
      <c r="J4" s="9"/>
      <c r="K4" s="9"/>
      <c r="L4" s="9"/>
      <c r="M4" s="9"/>
      <c r="N4" s="9"/>
      <c r="O4" s="9"/>
      <c r="P4" s="9"/>
      <c r="Q4" s="9"/>
      <c r="R4" s="9"/>
      <c r="S4" s="9"/>
    </row>
    <row r="5" ht="20.1" customHeight="1" spans="1:19">
      <c r="A5" s="106"/>
      <c r="B5" s="107"/>
      <c r="C5" s="108"/>
      <c r="D5" s="109" t="s">
        <v>138</v>
      </c>
      <c r="E5" s="80" t="s">
        <v>139</v>
      </c>
      <c r="F5" s="81"/>
      <c r="G5" s="81"/>
      <c r="H5" s="81"/>
      <c r="I5" s="81"/>
      <c r="J5" s="81"/>
      <c r="K5" s="81"/>
      <c r="L5" s="81"/>
      <c r="M5" s="81"/>
      <c r="N5" s="81"/>
      <c r="O5" s="83"/>
      <c r="P5" s="133" t="s">
        <v>140</v>
      </c>
      <c r="Q5" s="138"/>
      <c r="R5" s="138"/>
      <c r="S5" s="139"/>
    </row>
    <row r="6" ht="20.1" customHeight="1" spans="1:19">
      <c r="A6" s="110" t="s">
        <v>71</v>
      </c>
      <c r="B6" s="110" t="s">
        <v>72</v>
      </c>
      <c r="C6" s="108"/>
      <c r="D6" s="111"/>
      <c r="E6" s="8" t="s">
        <v>65</v>
      </c>
      <c r="F6" s="112" t="s">
        <v>141</v>
      </c>
      <c r="G6" s="113"/>
      <c r="H6" s="113"/>
      <c r="I6" s="113"/>
      <c r="J6" s="113"/>
      <c r="K6" s="113"/>
      <c r="L6" s="113"/>
      <c r="M6" s="134"/>
      <c r="N6" s="7" t="s">
        <v>142</v>
      </c>
      <c r="O6" s="7" t="s">
        <v>143</v>
      </c>
      <c r="P6" s="135"/>
      <c r="Q6" s="140"/>
      <c r="R6" s="140"/>
      <c r="S6" s="141"/>
    </row>
    <row r="7" ht="66.95" customHeight="1" spans="1:19">
      <c r="A7" s="114"/>
      <c r="B7" s="114"/>
      <c r="C7" s="106"/>
      <c r="D7" s="115"/>
      <c r="E7" s="12"/>
      <c r="F7" s="7" t="s">
        <v>69</v>
      </c>
      <c r="G7" s="7" t="s">
        <v>144</v>
      </c>
      <c r="H7" s="7" t="s">
        <v>145</v>
      </c>
      <c r="I7" s="7" t="s">
        <v>146</v>
      </c>
      <c r="J7" s="7" t="s">
        <v>147</v>
      </c>
      <c r="K7" s="7" t="s">
        <v>148</v>
      </c>
      <c r="L7" s="7" t="s">
        <v>149</v>
      </c>
      <c r="M7" s="7" t="s">
        <v>150</v>
      </c>
      <c r="N7" s="7"/>
      <c r="O7" s="7"/>
      <c r="P7" s="7" t="s">
        <v>69</v>
      </c>
      <c r="Q7" s="7" t="s">
        <v>151</v>
      </c>
      <c r="R7" s="7" t="s">
        <v>152</v>
      </c>
      <c r="S7" s="7" t="s">
        <v>153</v>
      </c>
    </row>
    <row r="8" ht="20.1" customHeight="1" spans="1:19">
      <c r="A8" s="116">
        <v>1</v>
      </c>
      <c r="B8" s="116">
        <v>2</v>
      </c>
      <c r="C8" s="117">
        <v>3</v>
      </c>
      <c r="D8" s="116">
        <v>4</v>
      </c>
      <c r="E8" s="116">
        <v>5</v>
      </c>
      <c r="F8" s="116">
        <v>6</v>
      </c>
      <c r="G8" s="116">
        <v>7</v>
      </c>
      <c r="H8" s="117">
        <v>8</v>
      </c>
      <c r="I8" s="116">
        <v>9</v>
      </c>
      <c r="J8" s="116">
        <v>10</v>
      </c>
      <c r="K8" s="116">
        <v>11</v>
      </c>
      <c r="L8" s="116">
        <v>12</v>
      </c>
      <c r="M8" s="117">
        <v>13</v>
      </c>
      <c r="N8" s="116">
        <v>14</v>
      </c>
      <c r="O8" s="116">
        <v>15</v>
      </c>
      <c r="P8" s="116">
        <v>16</v>
      </c>
      <c r="Q8" s="116">
        <v>17</v>
      </c>
      <c r="R8" s="117">
        <v>18</v>
      </c>
      <c r="S8" s="116">
        <v>19</v>
      </c>
    </row>
    <row r="9" s="96" customFormat="1" ht="20.1" customHeight="1" spans="1:19">
      <c r="A9" s="118" t="s">
        <v>154</v>
      </c>
      <c r="B9" s="119"/>
      <c r="C9" s="120"/>
      <c r="D9" s="121">
        <f t="shared" ref="D9:G9" si="0">D10+D24+D52+D64</f>
        <v>1053.79</v>
      </c>
      <c r="E9" s="121">
        <f t="shared" si="0"/>
        <v>1008.41</v>
      </c>
      <c r="F9" s="121">
        <f t="shared" si="0"/>
        <v>994.21</v>
      </c>
      <c r="G9" s="121">
        <f t="shared" si="0"/>
        <v>849.16</v>
      </c>
      <c r="H9" s="122"/>
      <c r="I9" s="122"/>
      <c r="J9" s="122"/>
      <c r="K9" s="122"/>
      <c r="L9" s="122"/>
      <c r="M9" s="121">
        <f t="shared" ref="M9:P9" si="1">M10+M24+M52+M64</f>
        <v>145.05</v>
      </c>
      <c r="N9" s="121">
        <f t="shared" si="1"/>
        <v>14.2</v>
      </c>
      <c r="O9" s="122"/>
      <c r="P9" s="121">
        <f t="shared" si="1"/>
        <v>45.38</v>
      </c>
      <c r="Q9" s="122"/>
      <c r="R9" s="122"/>
      <c r="S9" s="121">
        <f>S10+S24+S52+S64</f>
        <v>45.38</v>
      </c>
    </row>
    <row r="10" s="96" customFormat="1" ht="20.1" customHeight="1" spans="1:19">
      <c r="A10" s="123">
        <v>301</v>
      </c>
      <c r="B10" s="124"/>
      <c r="C10" s="125" t="s">
        <v>66</v>
      </c>
      <c r="D10" s="121">
        <f t="shared" ref="D10:D21" si="2">E10+P10</f>
        <v>695.48</v>
      </c>
      <c r="E10" s="121">
        <f t="shared" ref="E10:E21" si="3">F10+N10+O10</f>
        <v>695.48</v>
      </c>
      <c r="F10" s="121">
        <f t="shared" ref="F10:F21" si="4">SUM(G10:M10)</f>
        <v>695.48</v>
      </c>
      <c r="G10" s="121">
        <f>SUM(G11:G23)</f>
        <v>695.48</v>
      </c>
      <c r="H10" s="121"/>
      <c r="I10" s="121"/>
      <c r="J10" s="121"/>
      <c r="K10" s="121"/>
      <c r="L10" s="121"/>
      <c r="M10" s="121"/>
      <c r="N10" s="121"/>
      <c r="O10" s="121"/>
      <c r="P10" s="121"/>
      <c r="Q10" s="121"/>
      <c r="R10" s="121"/>
      <c r="S10" s="121"/>
    </row>
    <row r="11" ht="20.1" customHeight="1" spans="1:19">
      <c r="A11" s="126"/>
      <c r="B11" s="127" t="s">
        <v>155</v>
      </c>
      <c r="C11" s="128" t="s">
        <v>156</v>
      </c>
      <c r="D11" s="129">
        <f t="shared" si="2"/>
        <v>236.36</v>
      </c>
      <c r="E11" s="129">
        <f t="shared" si="3"/>
        <v>236.36</v>
      </c>
      <c r="F11" s="129">
        <f t="shared" si="4"/>
        <v>236.36</v>
      </c>
      <c r="G11" s="129">
        <v>236.36</v>
      </c>
      <c r="H11" s="129"/>
      <c r="I11" s="129"/>
      <c r="J11" s="129"/>
      <c r="K11" s="129"/>
      <c r="L11" s="129"/>
      <c r="M11" s="129"/>
      <c r="N11" s="129"/>
      <c r="O11" s="129"/>
      <c r="P11" s="129"/>
      <c r="Q11" s="129"/>
      <c r="R11" s="129"/>
      <c r="S11" s="129"/>
    </row>
    <row r="12" ht="20.1" customHeight="1" spans="1:19">
      <c r="A12" s="126"/>
      <c r="B12" s="127" t="s">
        <v>157</v>
      </c>
      <c r="C12" s="128" t="s">
        <v>158</v>
      </c>
      <c r="D12" s="129">
        <f t="shared" si="2"/>
        <v>253.56</v>
      </c>
      <c r="E12" s="129">
        <f t="shared" si="3"/>
        <v>253.56</v>
      </c>
      <c r="F12" s="129">
        <f t="shared" si="4"/>
        <v>253.56</v>
      </c>
      <c r="G12" s="129">
        <v>253.56</v>
      </c>
      <c r="H12" s="129"/>
      <c r="I12" s="129"/>
      <c r="J12" s="129"/>
      <c r="K12" s="129"/>
      <c r="L12" s="129"/>
      <c r="M12" s="129"/>
      <c r="N12" s="129"/>
      <c r="O12" s="129"/>
      <c r="P12" s="129"/>
      <c r="Q12" s="129"/>
      <c r="R12" s="129"/>
      <c r="S12" s="129"/>
    </row>
    <row r="13" ht="20.1" customHeight="1" spans="1:19">
      <c r="A13" s="126"/>
      <c r="B13" s="127" t="s">
        <v>159</v>
      </c>
      <c r="C13" s="128" t="s">
        <v>160</v>
      </c>
      <c r="D13" s="129">
        <f t="shared" si="2"/>
        <v>19.06</v>
      </c>
      <c r="E13" s="129">
        <f t="shared" si="3"/>
        <v>19.06</v>
      </c>
      <c r="F13" s="129">
        <f t="shared" si="4"/>
        <v>19.06</v>
      </c>
      <c r="G13" s="129">
        <v>19.06</v>
      </c>
      <c r="H13" s="129"/>
      <c r="I13" s="129"/>
      <c r="J13" s="129"/>
      <c r="K13" s="129"/>
      <c r="L13" s="129"/>
      <c r="M13" s="129"/>
      <c r="N13" s="129"/>
      <c r="O13" s="129"/>
      <c r="P13" s="129"/>
      <c r="Q13" s="129"/>
      <c r="R13" s="129"/>
      <c r="S13" s="129"/>
    </row>
    <row r="14" ht="20.1" customHeight="1" spans="1:19">
      <c r="A14" s="126"/>
      <c r="B14" s="127" t="s">
        <v>161</v>
      </c>
      <c r="C14" s="128" t="s">
        <v>162</v>
      </c>
      <c r="D14" s="129"/>
      <c r="E14" s="129"/>
      <c r="F14" s="129"/>
      <c r="G14" s="129"/>
      <c r="H14" s="129"/>
      <c r="I14" s="129"/>
      <c r="J14" s="129"/>
      <c r="K14" s="129"/>
      <c r="L14" s="129"/>
      <c r="M14" s="129"/>
      <c r="N14" s="129"/>
      <c r="O14" s="129"/>
      <c r="P14" s="129"/>
      <c r="Q14" s="129"/>
      <c r="R14" s="129"/>
      <c r="S14" s="129"/>
    </row>
    <row r="15" ht="20.1" customHeight="1" spans="1:19">
      <c r="A15" s="126"/>
      <c r="B15" s="127" t="s">
        <v>163</v>
      </c>
      <c r="C15" s="128" t="s">
        <v>164</v>
      </c>
      <c r="D15" s="129">
        <f t="shared" si="2"/>
        <v>22.1</v>
      </c>
      <c r="E15" s="129">
        <f t="shared" si="3"/>
        <v>22.1</v>
      </c>
      <c r="F15" s="129">
        <f t="shared" si="4"/>
        <v>22.1</v>
      </c>
      <c r="G15" s="129">
        <v>22.1</v>
      </c>
      <c r="H15" s="129"/>
      <c r="I15" s="129"/>
      <c r="J15" s="129"/>
      <c r="K15" s="129"/>
      <c r="L15" s="129"/>
      <c r="M15" s="129"/>
      <c r="N15" s="129"/>
      <c r="O15" s="129"/>
      <c r="P15" s="129"/>
      <c r="Q15" s="129"/>
      <c r="R15" s="129"/>
      <c r="S15" s="129"/>
    </row>
    <row r="16" ht="20.1" customHeight="1" spans="1:19">
      <c r="A16" s="126"/>
      <c r="B16" s="127" t="s">
        <v>165</v>
      </c>
      <c r="C16" s="128" t="s">
        <v>166</v>
      </c>
      <c r="D16" s="129">
        <f t="shared" si="2"/>
        <v>104.16</v>
      </c>
      <c r="E16" s="129">
        <f t="shared" si="3"/>
        <v>104.16</v>
      </c>
      <c r="F16" s="129">
        <f t="shared" si="4"/>
        <v>104.16</v>
      </c>
      <c r="G16" s="129">
        <v>104.16</v>
      </c>
      <c r="H16" s="129"/>
      <c r="I16" s="129"/>
      <c r="J16" s="129"/>
      <c r="K16" s="129"/>
      <c r="L16" s="129"/>
      <c r="M16" s="129"/>
      <c r="N16" s="129"/>
      <c r="O16" s="129"/>
      <c r="P16" s="129"/>
      <c r="Q16" s="129"/>
      <c r="R16" s="129"/>
      <c r="S16" s="129"/>
    </row>
    <row r="17" ht="20.1" customHeight="1" spans="1:19">
      <c r="A17" s="126"/>
      <c r="B17" s="127" t="s">
        <v>167</v>
      </c>
      <c r="C17" s="128" t="s">
        <v>168</v>
      </c>
      <c r="D17" s="129"/>
      <c r="E17" s="129"/>
      <c r="F17" s="129"/>
      <c r="G17" s="129"/>
      <c r="H17" s="129"/>
      <c r="I17" s="129"/>
      <c r="J17" s="129"/>
      <c r="K17" s="129"/>
      <c r="L17" s="129"/>
      <c r="M17" s="129"/>
      <c r="N17" s="129"/>
      <c r="O17" s="129"/>
      <c r="P17" s="129"/>
      <c r="Q17" s="129"/>
      <c r="R17" s="129"/>
      <c r="S17" s="129"/>
    </row>
    <row r="18" ht="20.1" customHeight="1" spans="1:19">
      <c r="A18" s="126"/>
      <c r="B18" s="127" t="s">
        <v>169</v>
      </c>
      <c r="C18" s="128" t="s">
        <v>170</v>
      </c>
      <c r="D18" s="129"/>
      <c r="E18" s="129"/>
      <c r="F18" s="129"/>
      <c r="G18" s="129"/>
      <c r="H18" s="129"/>
      <c r="I18" s="129"/>
      <c r="J18" s="129"/>
      <c r="K18" s="129"/>
      <c r="L18" s="129"/>
      <c r="M18" s="129"/>
      <c r="N18" s="129"/>
      <c r="O18" s="129"/>
      <c r="P18" s="129"/>
      <c r="Q18" s="129"/>
      <c r="R18" s="129"/>
      <c r="S18" s="129"/>
    </row>
    <row r="19" ht="20.1" customHeight="1" spans="1:19">
      <c r="A19" s="126"/>
      <c r="B19" s="127" t="s">
        <v>171</v>
      </c>
      <c r="C19" s="128" t="s">
        <v>172</v>
      </c>
      <c r="D19" s="129"/>
      <c r="E19" s="129"/>
      <c r="F19" s="129"/>
      <c r="G19" s="129"/>
      <c r="H19" s="129"/>
      <c r="I19" s="129"/>
      <c r="J19" s="129"/>
      <c r="K19" s="129"/>
      <c r="L19" s="129"/>
      <c r="M19" s="129"/>
      <c r="N19" s="129"/>
      <c r="O19" s="129"/>
      <c r="P19" s="129"/>
      <c r="Q19" s="129"/>
      <c r="R19" s="129"/>
      <c r="S19" s="129"/>
    </row>
    <row r="20" ht="20.1" customHeight="1" spans="1:19">
      <c r="A20" s="126"/>
      <c r="B20" s="127" t="s">
        <v>173</v>
      </c>
      <c r="C20" s="128" t="s">
        <v>174</v>
      </c>
      <c r="D20" s="129"/>
      <c r="E20" s="129"/>
      <c r="F20" s="129"/>
      <c r="G20" s="129"/>
      <c r="H20" s="129"/>
      <c r="I20" s="129"/>
      <c r="J20" s="129"/>
      <c r="K20" s="129"/>
      <c r="L20" s="129"/>
      <c r="M20" s="129"/>
      <c r="N20" s="129"/>
      <c r="O20" s="129"/>
      <c r="P20" s="129"/>
      <c r="Q20" s="129"/>
      <c r="R20" s="129"/>
      <c r="S20" s="129"/>
    </row>
    <row r="21" ht="20.1" customHeight="1" spans="1:19">
      <c r="A21" s="126"/>
      <c r="B21" s="127" t="s">
        <v>175</v>
      </c>
      <c r="C21" s="128" t="s">
        <v>176</v>
      </c>
      <c r="D21" s="129">
        <f t="shared" si="2"/>
        <v>60.24</v>
      </c>
      <c r="E21" s="129">
        <f t="shared" si="3"/>
        <v>60.24</v>
      </c>
      <c r="F21" s="129">
        <f t="shared" si="4"/>
        <v>60.24</v>
      </c>
      <c r="G21" s="129">
        <v>60.24</v>
      </c>
      <c r="H21" s="129"/>
      <c r="I21" s="129"/>
      <c r="J21" s="129"/>
      <c r="K21" s="129"/>
      <c r="L21" s="129"/>
      <c r="M21" s="129"/>
      <c r="N21" s="129"/>
      <c r="O21" s="129"/>
      <c r="P21" s="129"/>
      <c r="Q21" s="129"/>
      <c r="R21" s="129"/>
      <c r="S21" s="129"/>
    </row>
    <row r="22" ht="20.1" customHeight="1" spans="1:19">
      <c r="A22" s="126"/>
      <c r="B22" s="127" t="s">
        <v>177</v>
      </c>
      <c r="C22" s="128" t="s">
        <v>178</v>
      </c>
      <c r="D22" s="121"/>
      <c r="E22" s="121"/>
      <c r="F22" s="121"/>
      <c r="G22" s="129"/>
      <c r="H22" s="129"/>
      <c r="I22" s="129"/>
      <c r="J22" s="129"/>
      <c r="K22" s="129"/>
      <c r="L22" s="129"/>
      <c r="M22" s="129"/>
      <c r="N22" s="129"/>
      <c r="O22" s="129"/>
      <c r="P22" s="129"/>
      <c r="Q22" s="129"/>
      <c r="R22" s="129"/>
      <c r="S22" s="129"/>
    </row>
    <row r="23" ht="20.1" customHeight="1" spans="1:19">
      <c r="A23" s="126"/>
      <c r="B23" s="127" t="s">
        <v>179</v>
      </c>
      <c r="C23" s="128" t="s">
        <v>180</v>
      </c>
      <c r="D23" s="121"/>
      <c r="E23" s="121"/>
      <c r="F23" s="121"/>
      <c r="G23" s="129"/>
      <c r="H23" s="129"/>
      <c r="I23" s="129"/>
      <c r="J23" s="129"/>
      <c r="K23" s="129"/>
      <c r="L23" s="129"/>
      <c r="M23" s="129"/>
      <c r="N23" s="129"/>
      <c r="O23" s="129"/>
      <c r="P23" s="129"/>
      <c r="Q23" s="129"/>
      <c r="R23" s="129"/>
      <c r="S23" s="129"/>
    </row>
    <row r="24" s="96" customFormat="1" ht="20.1" customHeight="1" spans="1:19">
      <c r="A24" s="123">
        <v>302</v>
      </c>
      <c r="B24" s="124"/>
      <c r="C24" s="125" t="s">
        <v>67</v>
      </c>
      <c r="D24" s="121">
        <f>E24+P24</f>
        <v>284.31</v>
      </c>
      <c r="E24" s="121">
        <f>F24+N24+O24</f>
        <v>238.93</v>
      </c>
      <c r="F24" s="121">
        <f>SUM(G24:M24)</f>
        <v>224.73</v>
      </c>
      <c r="G24" s="121">
        <f>SUM(G25:G51)</f>
        <v>94.68</v>
      </c>
      <c r="H24" s="121"/>
      <c r="I24" s="121"/>
      <c r="J24" s="121"/>
      <c r="K24" s="121"/>
      <c r="L24" s="121"/>
      <c r="M24" s="121">
        <v>130.05</v>
      </c>
      <c r="N24" s="121">
        <v>14.2</v>
      </c>
      <c r="O24" s="121"/>
      <c r="P24" s="121">
        <f>SUM(Q24:S24)</f>
        <v>45.38</v>
      </c>
      <c r="Q24" s="121"/>
      <c r="R24" s="121"/>
      <c r="S24" s="121">
        <v>45.38</v>
      </c>
    </row>
    <row r="25" ht="20.1" customHeight="1" spans="1:19">
      <c r="A25" s="126"/>
      <c r="B25" s="127" t="s">
        <v>155</v>
      </c>
      <c r="C25" s="128" t="s">
        <v>181</v>
      </c>
      <c r="D25" s="129">
        <f t="shared" ref="D25:D65" si="5">E25+P25</f>
        <v>23.81</v>
      </c>
      <c r="E25" s="129">
        <f t="shared" ref="E25:E65" si="6">F25+N25+O25</f>
        <v>23.81</v>
      </c>
      <c r="F25" s="129">
        <f t="shared" ref="F25:F65" si="7">SUM(G25:M25)</f>
        <v>23.81</v>
      </c>
      <c r="G25" s="129">
        <v>3.26</v>
      </c>
      <c r="H25" s="129"/>
      <c r="I25" s="129"/>
      <c r="J25" s="129"/>
      <c r="K25" s="129"/>
      <c r="L25" s="129"/>
      <c r="M25" s="129">
        <v>20.55</v>
      </c>
      <c r="N25" s="129"/>
      <c r="O25" s="129"/>
      <c r="P25" s="129"/>
      <c r="Q25" s="129"/>
      <c r="R25" s="129"/>
      <c r="S25" s="129"/>
    </row>
    <row r="26" ht="20.1" customHeight="1" spans="1:19">
      <c r="A26" s="126"/>
      <c r="B26" s="127" t="s">
        <v>157</v>
      </c>
      <c r="C26" s="128" t="s">
        <v>182</v>
      </c>
      <c r="D26" s="129">
        <f t="shared" si="5"/>
        <v>6</v>
      </c>
      <c r="E26" s="129">
        <f t="shared" si="6"/>
        <v>6</v>
      </c>
      <c r="F26" s="129">
        <f t="shared" si="7"/>
        <v>6</v>
      </c>
      <c r="G26" s="129">
        <v>1</v>
      </c>
      <c r="H26" s="129"/>
      <c r="I26" s="129"/>
      <c r="J26" s="129"/>
      <c r="K26" s="129"/>
      <c r="L26" s="129"/>
      <c r="M26" s="129">
        <v>5</v>
      </c>
      <c r="N26" s="129"/>
      <c r="O26" s="129"/>
      <c r="P26" s="129"/>
      <c r="Q26" s="129"/>
      <c r="R26" s="129"/>
      <c r="S26" s="129"/>
    </row>
    <row r="27" ht="20.1" customHeight="1" spans="1:19">
      <c r="A27" s="126"/>
      <c r="B27" s="127" t="s">
        <v>159</v>
      </c>
      <c r="C27" s="128" t="s">
        <v>183</v>
      </c>
      <c r="D27" s="129">
        <f t="shared" si="5"/>
        <v>2.5</v>
      </c>
      <c r="E27" s="129">
        <f t="shared" si="6"/>
        <v>2.5</v>
      </c>
      <c r="F27" s="129">
        <f t="shared" si="7"/>
        <v>2.5</v>
      </c>
      <c r="G27" s="129"/>
      <c r="H27" s="129"/>
      <c r="I27" s="129"/>
      <c r="J27" s="129"/>
      <c r="K27" s="129"/>
      <c r="L27" s="129"/>
      <c r="M27" s="129">
        <v>2.5</v>
      </c>
      <c r="N27" s="129"/>
      <c r="O27" s="129"/>
      <c r="P27" s="129"/>
      <c r="Q27" s="129"/>
      <c r="R27" s="129"/>
      <c r="S27" s="129"/>
    </row>
    <row r="28" ht="20.1" customHeight="1" spans="1:19">
      <c r="A28" s="126"/>
      <c r="B28" s="127" t="s">
        <v>184</v>
      </c>
      <c r="C28" s="128" t="s">
        <v>185</v>
      </c>
      <c r="D28" s="129"/>
      <c r="E28" s="129"/>
      <c r="F28" s="129"/>
      <c r="G28" s="129"/>
      <c r="H28" s="129"/>
      <c r="I28" s="129"/>
      <c r="J28" s="129"/>
      <c r="K28" s="129"/>
      <c r="L28" s="129"/>
      <c r="M28" s="129"/>
      <c r="N28" s="129"/>
      <c r="O28" s="129"/>
      <c r="P28" s="129"/>
      <c r="Q28" s="129"/>
      <c r="R28" s="129"/>
      <c r="S28" s="129"/>
    </row>
    <row r="29" ht="20.1" customHeight="1" spans="1:19">
      <c r="A29" s="126"/>
      <c r="B29" s="127" t="s">
        <v>186</v>
      </c>
      <c r="C29" s="128" t="s">
        <v>187</v>
      </c>
      <c r="D29" s="129">
        <f t="shared" si="5"/>
        <v>3</v>
      </c>
      <c r="E29" s="129">
        <f t="shared" si="6"/>
        <v>3</v>
      </c>
      <c r="F29" s="129">
        <f t="shared" si="7"/>
        <v>3</v>
      </c>
      <c r="G29" s="129">
        <v>3</v>
      </c>
      <c r="H29" s="129"/>
      <c r="I29" s="129"/>
      <c r="J29" s="129"/>
      <c r="K29" s="129"/>
      <c r="L29" s="129"/>
      <c r="M29" s="129"/>
      <c r="N29" s="129"/>
      <c r="O29" s="129"/>
      <c r="P29" s="129"/>
      <c r="Q29" s="129"/>
      <c r="R29" s="129"/>
      <c r="S29" s="129"/>
    </row>
    <row r="30" ht="20.1" customHeight="1" spans="1:19">
      <c r="A30" s="126"/>
      <c r="B30" s="127" t="s">
        <v>161</v>
      </c>
      <c r="C30" s="128" t="s">
        <v>188</v>
      </c>
      <c r="D30" s="129">
        <f t="shared" si="5"/>
        <v>5</v>
      </c>
      <c r="E30" s="129">
        <f t="shared" si="6"/>
        <v>5</v>
      </c>
      <c r="F30" s="129">
        <f t="shared" si="7"/>
        <v>5</v>
      </c>
      <c r="G30" s="129">
        <v>5</v>
      </c>
      <c r="H30" s="129"/>
      <c r="I30" s="129"/>
      <c r="J30" s="129"/>
      <c r="K30" s="129"/>
      <c r="L30" s="129"/>
      <c r="M30" s="129"/>
      <c r="N30" s="129"/>
      <c r="O30" s="129"/>
      <c r="P30" s="129"/>
      <c r="Q30" s="129"/>
      <c r="R30" s="129"/>
      <c r="S30" s="129"/>
    </row>
    <row r="31" ht="20.1" customHeight="1" spans="1:19">
      <c r="A31" s="126"/>
      <c r="B31" s="127" t="s">
        <v>163</v>
      </c>
      <c r="C31" s="128" t="s">
        <v>189</v>
      </c>
      <c r="D31" s="129">
        <f t="shared" si="5"/>
        <v>11</v>
      </c>
      <c r="E31" s="129">
        <f t="shared" si="6"/>
        <v>0</v>
      </c>
      <c r="F31" s="129">
        <f t="shared" si="7"/>
        <v>0</v>
      </c>
      <c r="G31" s="129"/>
      <c r="H31" s="129"/>
      <c r="I31" s="129"/>
      <c r="J31" s="129"/>
      <c r="K31" s="129"/>
      <c r="L31" s="129"/>
      <c r="M31" s="129"/>
      <c r="N31" s="129"/>
      <c r="O31" s="129"/>
      <c r="P31" s="129">
        <f t="shared" ref="P31:P46" si="8">SUM(Q31:S31)</f>
        <v>11</v>
      </c>
      <c r="Q31" s="129"/>
      <c r="R31" s="129"/>
      <c r="S31" s="129">
        <v>11</v>
      </c>
    </row>
    <row r="32" ht="20.1" customHeight="1" spans="1:19">
      <c r="A32" s="126"/>
      <c r="B32" s="127" t="s">
        <v>165</v>
      </c>
      <c r="C32" s="128" t="s">
        <v>190</v>
      </c>
      <c r="D32" s="129"/>
      <c r="E32" s="129"/>
      <c r="F32" s="129"/>
      <c r="G32" s="129"/>
      <c r="H32" s="129"/>
      <c r="I32" s="129"/>
      <c r="J32" s="129"/>
      <c r="K32" s="129"/>
      <c r="L32" s="129"/>
      <c r="M32" s="129"/>
      <c r="N32" s="129"/>
      <c r="O32" s="129"/>
      <c r="P32" s="129"/>
      <c r="Q32" s="129"/>
      <c r="R32" s="129"/>
      <c r="S32" s="129"/>
    </row>
    <row r="33" ht="20.1" customHeight="1" spans="1:19">
      <c r="A33" s="126"/>
      <c r="B33" s="127" t="s">
        <v>167</v>
      </c>
      <c r="C33" s="128" t="s">
        <v>191</v>
      </c>
      <c r="D33" s="129">
        <f t="shared" si="5"/>
        <v>4.2</v>
      </c>
      <c r="E33" s="129">
        <f t="shared" si="6"/>
        <v>0</v>
      </c>
      <c r="F33" s="129">
        <f t="shared" si="7"/>
        <v>0</v>
      </c>
      <c r="G33" s="129"/>
      <c r="H33" s="129"/>
      <c r="I33" s="129"/>
      <c r="J33" s="129"/>
      <c r="K33" s="129"/>
      <c r="L33" s="129"/>
      <c r="M33" s="129"/>
      <c r="N33" s="129"/>
      <c r="O33" s="129"/>
      <c r="P33" s="129">
        <f t="shared" si="8"/>
        <v>4.2</v>
      </c>
      <c r="Q33" s="129"/>
      <c r="R33" s="129"/>
      <c r="S33" s="129">
        <v>4.2</v>
      </c>
    </row>
    <row r="34" ht="20.1" customHeight="1" spans="1:19">
      <c r="A34" s="126"/>
      <c r="B34" s="127" t="s">
        <v>171</v>
      </c>
      <c r="C34" s="128" t="s">
        <v>192</v>
      </c>
      <c r="D34" s="129">
        <f t="shared" si="5"/>
        <v>32.38</v>
      </c>
      <c r="E34" s="129">
        <f t="shared" si="6"/>
        <v>14.2</v>
      </c>
      <c r="F34" s="129">
        <f t="shared" si="7"/>
        <v>0</v>
      </c>
      <c r="G34" s="129"/>
      <c r="H34" s="129"/>
      <c r="I34" s="129"/>
      <c r="J34" s="129"/>
      <c r="K34" s="129"/>
      <c r="L34" s="129"/>
      <c r="M34" s="129"/>
      <c r="N34" s="129">
        <v>14.2</v>
      </c>
      <c r="O34" s="129"/>
      <c r="P34" s="129">
        <f t="shared" si="8"/>
        <v>18.18</v>
      </c>
      <c r="Q34" s="129"/>
      <c r="R34" s="129"/>
      <c r="S34" s="129">
        <v>18.18</v>
      </c>
    </row>
    <row r="35" ht="20.1" customHeight="1" spans="1:19">
      <c r="A35" s="126"/>
      <c r="B35" s="127" t="s">
        <v>173</v>
      </c>
      <c r="C35" s="128" t="s">
        <v>193</v>
      </c>
      <c r="D35" s="129"/>
      <c r="E35" s="129"/>
      <c r="F35" s="129"/>
      <c r="G35" s="129"/>
      <c r="H35" s="129"/>
      <c r="I35" s="129"/>
      <c r="J35" s="129"/>
      <c r="K35" s="129"/>
      <c r="L35" s="129"/>
      <c r="M35" s="129"/>
      <c r="N35" s="129"/>
      <c r="O35" s="129"/>
      <c r="P35" s="129"/>
      <c r="Q35" s="129"/>
      <c r="R35" s="129"/>
      <c r="S35" s="129"/>
    </row>
    <row r="36" ht="20.1" customHeight="1" spans="1:19">
      <c r="A36" s="126"/>
      <c r="B36" s="127" t="s">
        <v>175</v>
      </c>
      <c r="C36" s="128" t="s">
        <v>194</v>
      </c>
      <c r="D36" s="129">
        <f t="shared" si="5"/>
        <v>32</v>
      </c>
      <c r="E36" s="129">
        <f t="shared" si="6"/>
        <v>32</v>
      </c>
      <c r="F36" s="129">
        <f t="shared" si="7"/>
        <v>32</v>
      </c>
      <c r="G36" s="129">
        <v>2</v>
      </c>
      <c r="H36" s="129"/>
      <c r="I36" s="129"/>
      <c r="J36" s="129"/>
      <c r="K36" s="129"/>
      <c r="L36" s="129"/>
      <c r="M36" s="129">
        <v>30</v>
      </c>
      <c r="N36" s="129"/>
      <c r="O36" s="129"/>
      <c r="P36" s="129"/>
      <c r="Q36" s="129"/>
      <c r="R36" s="129"/>
      <c r="S36" s="129"/>
    </row>
    <row r="37" ht="14.25" spans="1:19">
      <c r="A37" s="126"/>
      <c r="B37" s="127" t="s">
        <v>177</v>
      </c>
      <c r="C37" s="128" t="s">
        <v>195</v>
      </c>
      <c r="D37" s="129"/>
      <c r="E37" s="129"/>
      <c r="F37" s="129"/>
      <c r="G37" s="129"/>
      <c r="H37" s="129"/>
      <c r="I37" s="129"/>
      <c r="J37" s="129"/>
      <c r="K37" s="129"/>
      <c r="L37" s="129"/>
      <c r="M37" s="129"/>
      <c r="N37" s="129"/>
      <c r="O37" s="129"/>
      <c r="P37" s="129"/>
      <c r="Q37" s="129"/>
      <c r="R37" s="129"/>
      <c r="S37" s="129"/>
    </row>
    <row r="38" ht="14.25" spans="1:19">
      <c r="A38" s="126"/>
      <c r="B38" s="127" t="s">
        <v>196</v>
      </c>
      <c r="C38" s="128" t="s">
        <v>197</v>
      </c>
      <c r="D38" s="129">
        <f t="shared" si="5"/>
        <v>3.5</v>
      </c>
      <c r="E38" s="129">
        <f t="shared" si="6"/>
        <v>3.5</v>
      </c>
      <c r="F38" s="129">
        <f t="shared" si="7"/>
        <v>3.5</v>
      </c>
      <c r="G38" s="129">
        <v>1</v>
      </c>
      <c r="H38" s="129"/>
      <c r="I38" s="129"/>
      <c r="J38" s="129"/>
      <c r="K38" s="129"/>
      <c r="L38" s="129"/>
      <c r="M38" s="129">
        <v>2.5</v>
      </c>
      <c r="N38" s="129"/>
      <c r="O38" s="129"/>
      <c r="P38" s="129"/>
      <c r="Q38" s="129"/>
      <c r="R38" s="129"/>
      <c r="S38" s="129"/>
    </row>
    <row r="39" ht="14.25" spans="1:19">
      <c r="A39" s="126"/>
      <c r="B39" s="127" t="s">
        <v>198</v>
      </c>
      <c r="C39" s="128" t="s">
        <v>199</v>
      </c>
      <c r="D39" s="129">
        <f t="shared" si="5"/>
        <v>7.9</v>
      </c>
      <c r="E39" s="129">
        <f t="shared" si="6"/>
        <v>7.9</v>
      </c>
      <c r="F39" s="129">
        <f t="shared" si="7"/>
        <v>7.9</v>
      </c>
      <c r="G39" s="129">
        <v>3</v>
      </c>
      <c r="H39" s="129"/>
      <c r="I39" s="129"/>
      <c r="J39" s="129"/>
      <c r="K39" s="129"/>
      <c r="L39" s="129"/>
      <c r="M39" s="129">
        <v>4.9</v>
      </c>
      <c r="N39" s="129"/>
      <c r="O39" s="129"/>
      <c r="P39" s="129"/>
      <c r="Q39" s="129"/>
      <c r="R39" s="129"/>
      <c r="S39" s="129"/>
    </row>
    <row r="40" ht="14.25" spans="1:19">
      <c r="A40" s="126"/>
      <c r="B40" s="127" t="s">
        <v>200</v>
      </c>
      <c r="C40" s="128" t="s">
        <v>201</v>
      </c>
      <c r="D40" s="129">
        <f t="shared" si="5"/>
        <v>54.5</v>
      </c>
      <c r="E40" s="129">
        <f t="shared" si="6"/>
        <v>54.5</v>
      </c>
      <c r="F40" s="129">
        <f t="shared" si="7"/>
        <v>54.5</v>
      </c>
      <c r="G40" s="129">
        <v>20</v>
      </c>
      <c r="H40" s="129"/>
      <c r="I40" s="129"/>
      <c r="J40" s="129"/>
      <c r="K40" s="129"/>
      <c r="L40" s="129"/>
      <c r="M40" s="129">
        <v>34.5</v>
      </c>
      <c r="N40" s="129"/>
      <c r="O40" s="129"/>
      <c r="P40" s="129"/>
      <c r="Q40" s="129"/>
      <c r="R40" s="129"/>
      <c r="S40" s="129"/>
    </row>
    <row r="41" ht="14.25" spans="1:19">
      <c r="A41" s="126"/>
      <c r="B41" s="127" t="s">
        <v>202</v>
      </c>
      <c r="C41" s="128" t="s">
        <v>203</v>
      </c>
      <c r="D41" s="129"/>
      <c r="E41" s="129"/>
      <c r="F41" s="129"/>
      <c r="G41" s="129"/>
      <c r="H41" s="129"/>
      <c r="I41" s="129"/>
      <c r="J41" s="129"/>
      <c r="K41" s="129"/>
      <c r="L41" s="129"/>
      <c r="M41" s="129"/>
      <c r="N41" s="129"/>
      <c r="O41" s="129"/>
      <c r="P41" s="129"/>
      <c r="Q41" s="129"/>
      <c r="R41" s="129"/>
      <c r="S41" s="129"/>
    </row>
    <row r="42" ht="14.25" spans="1:19">
      <c r="A42" s="126"/>
      <c r="B42" s="127" t="s">
        <v>204</v>
      </c>
      <c r="C42" s="128" t="s">
        <v>205</v>
      </c>
      <c r="D42" s="129"/>
      <c r="E42" s="129"/>
      <c r="F42" s="129"/>
      <c r="G42" s="129"/>
      <c r="H42" s="129"/>
      <c r="I42" s="129"/>
      <c r="J42" s="129"/>
      <c r="K42" s="129"/>
      <c r="L42" s="129"/>
      <c r="M42" s="129"/>
      <c r="N42" s="129"/>
      <c r="O42" s="129"/>
      <c r="P42" s="129"/>
      <c r="Q42" s="129"/>
      <c r="R42" s="129"/>
      <c r="S42" s="129"/>
    </row>
    <row r="43" ht="14.25" spans="1:19">
      <c r="A43" s="126"/>
      <c r="B43" s="127" t="s">
        <v>206</v>
      </c>
      <c r="C43" s="128" t="s">
        <v>207</v>
      </c>
      <c r="D43" s="129"/>
      <c r="E43" s="129"/>
      <c r="F43" s="129"/>
      <c r="G43" s="129"/>
      <c r="H43" s="129"/>
      <c r="I43" s="129"/>
      <c r="J43" s="129"/>
      <c r="K43" s="129"/>
      <c r="L43" s="129"/>
      <c r="M43" s="129"/>
      <c r="N43" s="129"/>
      <c r="O43" s="129"/>
      <c r="P43" s="129"/>
      <c r="Q43" s="129"/>
      <c r="R43" s="129"/>
      <c r="S43" s="129"/>
    </row>
    <row r="44" ht="14.25" spans="1:19">
      <c r="A44" s="126"/>
      <c r="B44" s="127" t="s">
        <v>208</v>
      </c>
      <c r="C44" s="128" t="s">
        <v>209</v>
      </c>
      <c r="D44" s="129">
        <f t="shared" si="5"/>
        <v>12.18</v>
      </c>
      <c r="E44" s="129">
        <f t="shared" si="6"/>
        <v>12.18</v>
      </c>
      <c r="F44" s="129">
        <f t="shared" si="7"/>
        <v>12.18</v>
      </c>
      <c r="G44" s="129">
        <v>1</v>
      </c>
      <c r="H44" s="129"/>
      <c r="I44" s="129"/>
      <c r="J44" s="129"/>
      <c r="K44" s="129"/>
      <c r="L44" s="129"/>
      <c r="M44" s="129">
        <v>11.18</v>
      </c>
      <c r="N44" s="129"/>
      <c r="O44" s="129"/>
      <c r="P44" s="129"/>
      <c r="Q44" s="129"/>
      <c r="R44" s="129"/>
      <c r="S44" s="129"/>
    </row>
    <row r="45" ht="14.25" spans="1:19">
      <c r="A45" s="126"/>
      <c r="B45" s="127" t="s">
        <v>210</v>
      </c>
      <c r="C45" s="128" t="s">
        <v>211</v>
      </c>
      <c r="D45" s="129">
        <f t="shared" si="5"/>
        <v>1</v>
      </c>
      <c r="E45" s="129">
        <f t="shared" si="6"/>
        <v>1</v>
      </c>
      <c r="F45" s="129">
        <f t="shared" si="7"/>
        <v>1</v>
      </c>
      <c r="G45" s="129">
        <v>1</v>
      </c>
      <c r="H45" s="129"/>
      <c r="I45" s="129"/>
      <c r="J45" s="129"/>
      <c r="K45" s="129"/>
      <c r="L45" s="129"/>
      <c r="M45" s="129"/>
      <c r="N45" s="129"/>
      <c r="O45" s="129"/>
      <c r="P45" s="129"/>
      <c r="Q45" s="129"/>
      <c r="R45" s="129"/>
      <c r="S45" s="129"/>
    </row>
    <row r="46" ht="14.25" spans="1:19">
      <c r="A46" s="126"/>
      <c r="B46" s="127" t="s">
        <v>212</v>
      </c>
      <c r="C46" s="128" t="s">
        <v>213</v>
      </c>
      <c r="D46" s="129">
        <f t="shared" si="5"/>
        <v>12</v>
      </c>
      <c r="E46" s="129">
        <f t="shared" si="6"/>
        <v>0</v>
      </c>
      <c r="F46" s="129">
        <f t="shared" si="7"/>
        <v>0</v>
      </c>
      <c r="G46" s="129"/>
      <c r="H46" s="129"/>
      <c r="I46" s="129"/>
      <c r="J46" s="129"/>
      <c r="K46" s="129"/>
      <c r="L46" s="129"/>
      <c r="M46" s="129"/>
      <c r="N46" s="129"/>
      <c r="O46" s="129"/>
      <c r="P46" s="129">
        <f t="shared" si="8"/>
        <v>12</v>
      </c>
      <c r="Q46" s="129"/>
      <c r="R46" s="129"/>
      <c r="S46" s="129">
        <v>12</v>
      </c>
    </row>
    <row r="47" ht="14.25" spans="1:19">
      <c r="A47" s="126"/>
      <c r="B47" s="127" t="s">
        <v>214</v>
      </c>
      <c r="C47" s="128" t="s">
        <v>215</v>
      </c>
      <c r="D47" s="129"/>
      <c r="E47" s="129"/>
      <c r="F47" s="129"/>
      <c r="G47" s="129"/>
      <c r="H47" s="129"/>
      <c r="I47" s="129"/>
      <c r="J47" s="129"/>
      <c r="K47" s="129"/>
      <c r="L47" s="129"/>
      <c r="M47" s="129"/>
      <c r="N47" s="129"/>
      <c r="O47" s="129"/>
      <c r="P47" s="129"/>
      <c r="Q47" s="129"/>
      <c r="R47" s="129"/>
      <c r="S47" s="129"/>
    </row>
    <row r="48" ht="14.25" spans="1:19">
      <c r="A48" s="126"/>
      <c r="B48" s="127" t="s">
        <v>216</v>
      </c>
      <c r="C48" s="128" t="s">
        <v>217</v>
      </c>
      <c r="D48" s="129">
        <f t="shared" si="5"/>
        <v>13.92</v>
      </c>
      <c r="E48" s="129">
        <f t="shared" si="6"/>
        <v>13.92</v>
      </c>
      <c r="F48" s="129">
        <f t="shared" si="7"/>
        <v>13.92</v>
      </c>
      <c r="G48" s="129">
        <v>3</v>
      </c>
      <c r="H48" s="129"/>
      <c r="I48" s="129"/>
      <c r="J48" s="129"/>
      <c r="K48" s="129"/>
      <c r="L48" s="129"/>
      <c r="M48" s="129">
        <v>10.92</v>
      </c>
      <c r="N48" s="129"/>
      <c r="O48" s="129"/>
      <c r="P48" s="129"/>
      <c r="Q48" s="129"/>
      <c r="R48" s="129"/>
      <c r="S48" s="129"/>
    </row>
    <row r="49" ht="14.25" spans="1:19">
      <c r="A49" s="126"/>
      <c r="B49" s="127" t="s">
        <v>218</v>
      </c>
      <c r="C49" s="128" t="s">
        <v>219</v>
      </c>
      <c r="D49" s="129">
        <f t="shared" si="5"/>
        <v>59.42</v>
      </c>
      <c r="E49" s="129">
        <f t="shared" si="6"/>
        <v>59.42</v>
      </c>
      <c r="F49" s="129">
        <f t="shared" si="7"/>
        <v>59.42</v>
      </c>
      <c r="G49" s="129">
        <v>51.42</v>
      </c>
      <c r="H49" s="129"/>
      <c r="I49" s="129"/>
      <c r="J49" s="129"/>
      <c r="K49" s="129"/>
      <c r="L49" s="129"/>
      <c r="M49" s="129">
        <v>8</v>
      </c>
      <c r="N49" s="129"/>
      <c r="O49" s="129"/>
      <c r="P49" s="129"/>
      <c r="Q49" s="129"/>
      <c r="R49" s="129"/>
      <c r="S49" s="129"/>
    </row>
    <row r="50" ht="14.25" spans="1:19">
      <c r="A50" s="126"/>
      <c r="B50" s="127" t="s">
        <v>220</v>
      </c>
      <c r="C50" s="128" t="s">
        <v>221</v>
      </c>
      <c r="D50" s="129"/>
      <c r="E50" s="129"/>
      <c r="F50" s="129"/>
      <c r="G50" s="129"/>
      <c r="H50" s="129"/>
      <c r="I50" s="129"/>
      <c r="J50" s="129"/>
      <c r="K50" s="129"/>
      <c r="L50" s="129"/>
      <c r="M50" s="129"/>
      <c r="N50" s="129"/>
      <c r="O50" s="129"/>
      <c r="P50" s="129"/>
      <c r="Q50" s="129"/>
      <c r="R50" s="129"/>
      <c r="S50" s="129"/>
    </row>
    <row r="51" ht="14.25" spans="1:19">
      <c r="A51" s="126"/>
      <c r="B51" s="127" t="s">
        <v>179</v>
      </c>
      <c r="C51" s="128" t="s">
        <v>222</v>
      </c>
      <c r="D51" s="129"/>
      <c r="E51" s="129"/>
      <c r="F51" s="129"/>
      <c r="G51" s="129"/>
      <c r="H51" s="129"/>
      <c r="I51" s="129"/>
      <c r="J51" s="129"/>
      <c r="K51" s="129"/>
      <c r="L51" s="129"/>
      <c r="M51" s="129"/>
      <c r="N51" s="129"/>
      <c r="O51" s="129"/>
      <c r="P51" s="129"/>
      <c r="Q51" s="129"/>
      <c r="R51" s="129"/>
      <c r="S51" s="129"/>
    </row>
    <row r="52" s="96" customFormat="1" ht="14.25" spans="1:19">
      <c r="A52" s="123">
        <v>303</v>
      </c>
      <c r="B52" s="124"/>
      <c r="C52" s="125" t="s">
        <v>68</v>
      </c>
      <c r="D52" s="121">
        <f t="shared" si="5"/>
        <v>59</v>
      </c>
      <c r="E52" s="121">
        <f t="shared" si="6"/>
        <v>59</v>
      </c>
      <c r="F52" s="121">
        <f t="shared" si="7"/>
        <v>59</v>
      </c>
      <c r="G52" s="121">
        <f>SUM(G53:G63)</f>
        <v>59</v>
      </c>
      <c r="H52" s="121"/>
      <c r="I52" s="121"/>
      <c r="J52" s="121"/>
      <c r="K52" s="121"/>
      <c r="L52" s="121"/>
      <c r="M52" s="121"/>
      <c r="N52" s="121"/>
      <c r="O52" s="121"/>
      <c r="P52" s="121"/>
      <c r="Q52" s="121"/>
      <c r="R52" s="121"/>
      <c r="S52" s="121"/>
    </row>
    <row r="53" ht="14.25" spans="1:19">
      <c r="A53" s="126"/>
      <c r="B53" s="127" t="s">
        <v>155</v>
      </c>
      <c r="C53" s="128" t="s">
        <v>223</v>
      </c>
      <c r="D53" s="129">
        <f t="shared" si="5"/>
        <v>10.14</v>
      </c>
      <c r="E53" s="129">
        <f t="shared" si="6"/>
        <v>10.14</v>
      </c>
      <c r="F53" s="129">
        <f t="shared" si="7"/>
        <v>10.14</v>
      </c>
      <c r="G53" s="129">
        <v>10.14</v>
      </c>
      <c r="H53" s="129"/>
      <c r="I53" s="129"/>
      <c r="J53" s="129"/>
      <c r="K53" s="129"/>
      <c r="L53" s="129"/>
      <c r="M53" s="129"/>
      <c r="N53" s="129"/>
      <c r="O53" s="129"/>
      <c r="P53" s="121"/>
      <c r="Q53" s="129"/>
      <c r="R53" s="129"/>
      <c r="S53" s="129"/>
    </row>
    <row r="54" ht="14.25" spans="1:19">
      <c r="A54" s="126"/>
      <c r="B54" s="127" t="s">
        <v>157</v>
      </c>
      <c r="C54" s="128" t="s">
        <v>224</v>
      </c>
      <c r="D54" s="129">
        <f t="shared" si="5"/>
        <v>48.5</v>
      </c>
      <c r="E54" s="129">
        <f t="shared" si="6"/>
        <v>48.5</v>
      </c>
      <c r="F54" s="129">
        <f t="shared" si="7"/>
        <v>48.5</v>
      </c>
      <c r="G54" s="129">
        <v>48.5</v>
      </c>
      <c r="H54" s="129"/>
      <c r="I54" s="129"/>
      <c r="J54" s="129"/>
      <c r="K54" s="129"/>
      <c r="L54" s="129"/>
      <c r="M54" s="129"/>
      <c r="N54" s="129"/>
      <c r="O54" s="129"/>
      <c r="P54" s="121"/>
      <c r="Q54" s="129"/>
      <c r="R54" s="129"/>
      <c r="S54" s="129"/>
    </row>
    <row r="55" ht="14.25" spans="1:19">
      <c r="A55" s="126"/>
      <c r="B55" s="127" t="s">
        <v>159</v>
      </c>
      <c r="C55" s="128" t="s">
        <v>225</v>
      </c>
      <c r="D55" s="129"/>
      <c r="E55" s="129"/>
      <c r="F55" s="129"/>
      <c r="G55" s="129"/>
      <c r="H55" s="129"/>
      <c r="I55" s="129"/>
      <c r="J55" s="129"/>
      <c r="K55" s="129"/>
      <c r="L55" s="129"/>
      <c r="M55" s="129"/>
      <c r="N55" s="129"/>
      <c r="O55" s="129"/>
      <c r="P55" s="121"/>
      <c r="Q55" s="129"/>
      <c r="R55" s="129"/>
      <c r="S55" s="129"/>
    </row>
    <row r="56" ht="14.25" spans="1:19">
      <c r="A56" s="126"/>
      <c r="B56" s="127" t="s">
        <v>184</v>
      </c>
      <c r="C56" s="128" t="s">
        <v>226</v>
      </c>
      <c r="D56" s="129">
        <f t="shared" si="5"/>
        <v>0.36</v>
      </c>
      <c r="E56" s="129">
        <f t="shared" si="6"/>
        <v>0.36</v>
      </c>
      <c r="F56" s="129">
        <f t="shared" si="7"/>
        <v>0.36</v>
      </c>
      <c r="G56" s="129">
        <v>0.36</v>
      </c>
      <c r="H56" s="129"/>
      <c r="I56" s="129"/>
      <c r="J56" s="129"/>
      <c r="K56" s="129"/>
      <c r="L56" s="129"/>
      <c r="M56" s="129"/>
      <c r="N56" s="129"/>
      <c r="O56" s="129"/>
      <c r="P56" s="121"/>
      <c r="Q56" s="129"/>
      <c r="R56" s="129"/>
      <c r="S56" s="129"/>
    </row>
    <row r="57" ht="14.25" spans="1:19">
      <c r="A57" s="126"/>
      <c r="B57" s="127" t="s">
        <v>186</v>
      </c>
      <c r="C57" s="128" t="s">
        <v>227</v>
      </c>
      <c r="D57" s="129"/>
      <c r="E57" s="129"/>
      <c r="F57" s="129"/>
      <c r="G57" s="129"/>
      <c r="H57" s="129"/>
      <c r="I57" s="129"/>
      <c r="J57" s="129"/>
      <c r="K57" s="129"/>
      <c r="L57" s="129"/>
      <c r="M57" s="129"/>
      <c r="N57" s="129"/>
      <c r="O57" s="129"/>
      <c r="P57" s="121"/>
      <c r="Q57" s="129"/>
      <c r="R57" s="129"/>
      <c r="S57" s="129"/>
    </row>
    <row r="58" ht="14.25" spans="1:19">
      <c r="A58" s="126"/>
      <c r="B58" s="127" t="s">
        <v>161</v>
      </c>
      <c r="C58" s="128" t="s">
        <v>228</v>
      </c>
      <c r="D58" s="129"/>
      <c r="E58" s="129"/>
      <c r="F58" s="129"/>
      <c r="G58" s="129"/>
      <c r="H58" s="129"/>
      <c r="I58" s="129"/>
      <c r="J58" s="129"/>
      <c r="K58" s="129"/>
      <c r="L58" s="129"/>
      <c r="M58" s="129"/>
      <c r="N58" s="129"/>
      <c r="O58" s="129"/>
      <c r="P58" s="121"/>
      <c r="Q58" s="129"/>
      <c r="R58" s="129"/>
      <c r="S58" s="129"/>
    </row>
    <row r="59" ht="14.25" spans="1:19">
      <c r="A59" s="126"/>
      <c r="B59" s="127" t="s">
        <v>163</v>
      </c>
      <c r="C59" s="128" t="s">
        <v>229</v>
      </c>
      <c r="D59" s="129"/>
      <c r="E59" s="129"/>
      <c r="F59" s="129"/>
      <c r="G59" s="129"/>
      <c r="H59" s="129"/>
      <c r="I59" s="129"/>
      <c r="J59" s="129"/>
      <c r="K59" s="129"/>
      <c r="L59" s="129"/>
      <c r="M59" s="129"/>
      <c r="N59" s="129"/>
      <c r="O59" s="129"/>
      <c r="P59" s="121"/>
      <c r="Q59" s="129"/>
      <c r="R59" s="129"/>
      <c r="S59" s="129"/>
    </row>
    <row r="60" ht="14.25" spans="1:19">
      <c r="A60" s="126"/>
      <c r="B60" s="127" t="s">
        <v>165</v>
      </c>
      <c r="C60" s="128" t="s">
        <v>230</v>
      </c>
      <c r="D60" s="129"/>
      <c r="E60" s="129"/>
      <c r="F60" s="129"/>
      <c r="G60" s="129"/>
      <c r="H60" s="129"/>
      <c r="I60" s="129"/>
      <c r="J60" s="129"/>
      <c r="K60" s="129"/>
      <c r="L60" s="129"/>
      <c r="M60" s="129"/>
      <c r="N60" s="129"/>
      <c r="O60" s="129"/>
      <c r="P60" s="121"/>
      <c r="Q60" s="129"/>
      <c r="R60" s="129"/>
      <c r="S60" s="129"/>
    </row>
    <row r="61" ht="14.25" spans="1:19">
      <c r="A61" s="126"/>
      <c r="B61" s="127" t="s">
        <v>167</v>
      </c>
      <c r="C61" s="128" t="s">
        <v>231</v>
      </c>
      <c r="D61" s="129"/>
      <c r="E61" s="129"/>
      <c r="F61" s="129"/>
      <c r="G61" s="129"/>
      <c r="H61" s="129"/>
      <c r="I61" s="129"/>
      <c r="J61" s="129"/>
      <c r="K61" s="129"/>
      <c r="L61" s="129"/>
      <c r="M61" s="129"/>
      <c r="N61" s="129"/>
      <c r="O61" s="129"/>
      <c r="P61" s="121"/>
      <c r="Q61" s="129"/>
      <c r="R61" s="129"/>
      <c r="S61" s="129"/>
    </row>
    <row r="62" ht="14.25" spans="1:19">
      <c r="A62" s="126"/>
      <c r="B62" s="127" t="s">
        <v>169</v>
      </c>
      <c r="C62" s="128" t="s">
        <v>232</v>
      </c>
      <c r="D62" s="129"/>
      <c r="E62" s="129"/>
      <c r="F62" s="129"/>
      <c r="G62" s="129"/>
      <c r="H62" s="129"/>
      <c r="I62" s="129"/>
      <c r="J62" s="129"/>
      <c r="K62" s="129"/>
      <c r="L62" s="129"/>
      <c r="M62" s="129"/>
      <c r="N62" s="129"/>
      <c r="O62" s="129"/>
      <c r="P62" s="121"/>
      <c r="Q62" s="129"/>
      <c r="R62" s="129"/>
      <c r="S62" s="129"/>
    </row>
    <row r="63" ht="14.25" spans="1:19">
      <c r="A63" s="126"/>
      <c r="B63" s="127" t="s">
        <v>179</v>
      </c>
      <c r="C63" s="128" t="s">
        <v>233</v>
      </c>
      <c r="D63" s="129"/>
      <c r="E63" s="129"/>
      <c r="F63" s="129"/>
      <c r="G63" s="129"/>
      <c r="H63" s="129"/>
      <c r="I63" s="129"/>
      <c r="J63" s="129"/>
      <c r="K63" s="129"/>
      <c r="L63" s="129"/>
      <c r="M63" s="129"/>
      <c r="N63" s="129"/>
      <c r="O63" s="129"/>
      <c r="P63" s="121"/>
      <c r="Q63" s="129"/>
      <c r="R63" s="129"/>
      <c r="S63" s="129"/>
    </row>
    <row r="64" s="96" customFormat="1" ht="14.25" spans="1:19">
      <c r="A64" s="130">
        <v>310</v>
      </c>
      <c r="B64" s="131"/>
      <c r="C64" s="132" t="s">
        <v>234</v>
      </c>
      <c r="D64" s="121">
        <f t="shared" si="5"/>
        <v>15</v>
      </c>
      <c r="E64" s="121">
        <f t="shared" si="6"/>
        <v>15</v>
      </c>
      <c r="F64" s="121">
        <f t="shared" si="7"/>
        <v>15</v>
      </c>
      <c r="G64" s="132"/>
      <c r="H64" s="132"/>
      <c r="I64" s="132"/>
      <c r="J64" s="132"/>
      <c r="K64" s="132"/>
      <c r="L64" s="132"/>
      <c r="M64" s="132">
        <v>15</v>
      </c>
      <c r="N64" s="132"/>
      <c r="O64" s="132"/>
      <c r="P64" s="121"/>
      <c r="Q64" s="132"/>
      <c r="R64" s="132"/>
      <c r="S64" s="132"/>
    </row>
    <row r="65" ht="14.25" spans="1:19">
      <c r="A65" s="142"/>
      <c r="B65" s="143" t="s">
        <v>235</v>
      </c>
      <c r="C65" s="144" t="s">
        <v>236</v>
      </c>
      <c r="D65" s="129">
        <f t="shared" si="5"/>
        <v>15</v>
      </c>
      <c r="E65" s="129">
        <f t="shared" si="6"/>
        <v>15</v>
      </c>
      <c r="F65" s="129">
        <f t="shared" si="7"/>
        <v>15</v>
      </c>
      <c r="G65" s="142"/>
      <c r="H65" s="142"/>
      <c r="I65" s="142"/>
      <c r="J65" s="142"/>
      <c r="K65" s="142"/>
      <c r="L65" s="142"/>
      <c r="M65" s="142">
        <v>15</v>
      </c>
      <c r="N65" s="142"/>
      <c r="O65" s="142"/>
      <c r="P65" s="121"/>
      <c r="Q65" s="142"/>
      <c r="R65" s="142"/>
      <c r="S65" s="142"/>
    </row>
  </sheetData>
  <mergeCells count="15">
    <mergeCell ref="A2:S2"/>
    <mergeCell ref="A3:C3"/>
    <mergeCell ref="D4:S4"/>
    <mergeCell ref="E5:O5"/>
    <mergeCell ref="F6:M6"/>
    <mergeCell ref="A9:C9"/>
    <mergeCell ref="A6:A7"/>
    <mergeCell ref="B6:B7"/>
    <mergeCell ref="C4:C7"/>
    <mergeCell ref="D5:D7"/>
    <mergeCell ref="E6:E7"/>
    <mergeCell ref="N6:N7"/>
    <mergeCell ref="O6:O7"/>
    <mergeCell ref="P5:S6"/>
    <mergeCell ref="A4:B5"/>
  </mergeCells>
  <printOptions horizontalCentered="1"/>
  <pageMargins left="0.590277777777778" right="0.590277777777778" top="0.747916666666667" bottom="0.747916666666667" header="0.313888888888889" footer="0.313888888888889"/>
  <pageSetup paperSize="9" scale="63"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workbookViewId="0">
      <selection activeCell="G13" sqref="G13"/>
    </sheetView>
  </sheetViews>
  <sheetFormatPr defaultColWidth="9" defaultRowHeight="13.5" outlineLevelCol="6"/>
  <cols>
    <col min="1" max="3" width="6.375" customWidth="1"/>
    <col min="4" max="4" width="23.25" customWidth="1"/>
    <col min="5" max="7" width="14.75" customWidth="1"/>
  </cols>
  <sheetData>
    <row r="1" ht="38.1" customHeight="1" spans="1:7">
      <c r="A1" s="4" t="s">
        <v>237</v>
      </c>
      <c r="B1" s="4"/>
      <c r="C1" s="4"/>
      <c r="D1" s="4"/>
      <c r="E1" s="4"/>
      <c r="F1" s="4"/>
      <c r="G1" s="4"/>
    </row>
    <row r="2" ht="18" customHeight="1" spans="1:7">
      <c r="A2" s="79" t="s">
        <v>1</v>
      </c>
      <c r="B2" s="79"/>
      <c r="C2" s="79"/>
      <c r="D2" s="79"/>
      <c r="E2" s="2"/>
      <c r="F2" s="2"/>
      <c r="G2" s="29" t="s">
        <v>2</v>
      </c>
    </row>
    <row r="3" ht="18" customHeight="1" spans="1:7">
      <c r="A3" s="82" t="s">
        <v>238</v>
      </c>
      <c r="B3" s="82"/>
      <c r="C3" s="82"/>
      <c r="D3" s="82"/>
      <c r="E3" s="80" t="s">
        <v>239</v>
      </c>
      <c r="F3" s="81"/>
      <c r="G3" s="83"/>
    </row>
    <row r="4" ht="18" customHeight="1" spans="1:7">
      <c r="A4" s="84" t="s">
        <v>71</v>
      </c>
      <c r="B4" s="84" t="s">
        <v>72</v>
      </c>
      <c r="C4" s="84" t="s">
        <v>73</v>
      </c>
      <c r="D4" s="84" t="s">
        <v>240</v>
      </c>
      <c r="E4" s="9" t="s">
        <v>65</v>
      </c>
      <c r="F4" s="9" t="s">
        <v>59</v>
      </c>
      <c r="G4" s="9" t="s">
        <v>60</v>
      </c>
    </row>
    <row r="5" ht="18" customHeight="1" spans="1:7">
      <c r="A5" s="84" t="s">
        <v>81</v>
      </c>
      <c r="B5" s="84" t="s">
        <v>82</v>
      </c>
      <c r="C5" s="84" t="s">
        <v>83</v>
      </c>
      <c r="D5" s="84" t="s">
        <v>84</v>
      </c>
      <c r="E5" s="84" t="s">
        <v>85</v>
      </c>
      <c r="F5" s="84" t="s">
        <v>86</v>
      </c>
      <c r="G5" s="84" t="s">
        <v>87</v>
      </c>
    </row>
    <row r="6" s="96" customFormat="1" ht="29.25" customHeight="1" spans="1:7">
      <c r="A6" s="95"/>
      <c r="B6" s="95"/>
      <c r="C6" s="95"/>
      <c r="D6" s="97" t="s">
        <v>241</v>
      </c>
      <c r="E6" s="88">
        <v>14.2</v>
      </c>
      <c r="F6" s="88">
        <v>14.2</v>
      </c>
      <c r="G6" s="88"/>
    </row>
    <row r="7" s="96" customFormat="1" ht="29.25" customHeight="1" spans="1:7">
      <c r="A7" s="95" t="s">
        <v>242</v>
      </c>
      <c r="B7" s="95"/>
      <c r="C7" s="95"/>
      <c r="D7" s="98" t="s">
        <v>243</v>
      </c>
      <c r="E7" s="88">
        <v>14.2</v>
      </c>
      <c r="F7" s="88">
        <v>14.2</v>
      </c>
      <c r="G7" s="88"/>
    </row>
    <row r="8" s="96" customFormat="1" ht="29.25" customHeight="1" spans="1:7">
      <c r="A8" s="95" t="s">
        <v>242</v>
      </c>
      <c r="B8" s="95" t="s">
        <v>244</v>
      </c>
      <c r="C8" s="95"/>
      <c r="D8" s="98" t="s">
        <v>245</v>
      </c>
      <c r="E8" s="88">
        <v>14.2</v>
      </c>
      <c r="F8" s="88">
        <v>14.2</v>
      </c>
      <c r="G8" s="88"/>
    </row>
    <row r="9" ht="29.25" customHeight="1" spans="1:7">
      <c r="A9" s="92" t="s">
        <v>246</v>
      </c>
      <c r="B9" s="92" t="s">
        <v>247</v>
      </c>
      <c r="C9" s="92" t="s">
        <v>248</v>
      </c>
      <c r="D9" s="99" t="s">
        <v>249</v>
      </c>
      <c r="E9" s="89">
        <v>14.2</v>
      </c>
      <c r="F9" s="89">
        <v>14.2</v>
      </c>
      <c r="G9" s="89"/>
    </row>
  </sheetData>
  <mergeCells count="4">
    <mergeCell ref="A1:G1"/>
    <mergeCell ref="A2:D2"/>
    <mergeCell ref="A3:D3"/>
    <mergeCell ref="E3:G3"/>
  </mergeCells>
  <pageMargins left="0.554166666666667" right="0.554166666666667" top="1" bottom="1"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E114"/>
  <sheetViews>
    <sheetView topLeftCell="A9" workbookViewId="0">
      <selection activeCell="N66" sqref="N66"/>
    </sheetView>
  </sheetViews>
  <sheetFormatPr defaultColWidth="8" defaultRowHeight="14.25" customHeight="1"/>
  <cols>
    <col min="1" max="1" width="8" style="78"/>
    <col min="2" max="2" width="6.25" style="78" customWidth="1"/>
    <col min="3" max="3" width="35.75" style="78" customWidth="1"/>
    <col min="4" max="4" width="8.375" style="2" customWidth="1"/>
    <col min="5" max="9" width="8" style="2"/>
    <col min="10" max="11" width="8" style="78"/>
    <col min="12" max="12" width="35.5" style="78" customWidth="1"/>
    <col min="13" max="13" width="7.75" style="2" customWidth="1"/>
    <col min="14" max="18" width="8" style="2"/>
    <col min="19" max="16384" width="8" style="34"/>
  </cols>
  <sheetData>
    <row r="1" ht="13.5" spans="18:31">
      <c r="R1" s="28"/>
      <c r="S1" s="91"/>
      <c r="T1" s="91"/>
      <c r="U1" s="91"/>
      <c r="V1" s="91"/>
      <c r="W1" s="91"/>
      <c r="X1" s="91"/>
      <c r="Y1" s="91"/>
      <c r="Z1" s="91"/>
      <c r="AA1" s="91"/>
      <c r="AB1" s="91"/>
      <c r="AC1" s="91"/>
      <c r="AD1" s="91"/>
      <c r="AE1" s="91"/>
    </row>
    <row r="2" ht="39" customHeight="1" spans="1:31">
      <c r="A2" s="4" t="s">
        <v>250</v>
      </c>
      <c r="B2" s="4"/>
      <c r="C2" s="4"/>
      <c r="D2" s="4"/>
      <c r="E2" s="4"/>
      <c r="F2" s="4"/>
      <c r="G2" s="4"/>
      <c r="H2" s="4"/>
      <c r="I2" s="4"/>
      <c r="J2" s="4"/>
      <c r="K2" s="4"/>
      <c r="L2" s="4"/>
      <c r="M2" s="4"/>
      <c r="N2" s="4"/>
      <c r="O2" s="4"/>
      <c r="P2" s="4"/>
      <c r="Q2" s="4"/>
      <c r="R2" s="4"/>
      <c r="S2" s="91"/>
      <c r="T2" s="91"/>
      <c r="U2" s="91"/>
      <c r="V2" s="91"/>
      <c r="W2" s="91"/>
      <c r="X2" s="91"/>
      <c r="Y2" s="91"/>
      <c r="Z2" s="91"/>
      <c r="AA2" s="91"/>
      <c r="AB2" s="91"/>
      <c r="AC2" s="91"/>
      <c r="AD2" s="91"/>
      <c r="AE2" s="91"/>
    </row>
    <row r="3" ht="19.5" customHeight="1" spans="1:18">
      <c r="A3" s="79" t="s">
        <v>1</v>
      </c>
      <c r="B3" s="79"/>
      <c r="C3" s="79"/>
      <c r="R3" s="29" t="s">
        <v>2</v>
      </c>
    </row>
    <row r="4" ht="19.5" customHeight="1" spans="1:18">
      <c r="A4" s="80" t="s">
        <v>4</v>
      </c>
      <c r="B4" s="81"/>
      <c r="C4" s="81"/>
      <c r="D4" s="81"/>
      <c r="E4" s="81"/>
      <c r="F4" s="81"/>
      <c r="G4" s="81"/>
      <c r="H4" s="81"/>
      <c r="I4" s="83"/>
      <c r="J4" s="9" t="s">
        <v>4</v>
      </c>
      <c r="K4" s="9"/>
      <c r="L4" s="9"/>
      <c r="M4" s="9"/>
      <c r="N4" s="9"/>
      <c r="O4" s="9"/>
      <c r="P4" s="9"/>
      <c r="Q4" s="9"/>
      <c r="R4" s="9"/>
    </row>
    <row r="5" ht="21.75" customHeight="1" spans="1:18">
      <c r="A5" s="82" t="s">
        <v>251</v>
      </c>
      <c r="B5" s="82"/>
      <c r="C5" s="82"/>
      <c r="D5" s="80" t="s">
        <v>141</v>
      </c>
      <c r="E5" s="81"/>
      <c r="F5" s="83"/>
      <c r="G5" s="80" t="s">
        <v>252</v>
      </c>
      <c r="H5" s="81"/>
      <c r="I5" s="83"/>
      <c r="J5" s="82" t="s">
        <v>253</v>
      </c>
      <c r="K5" s="82"/>
      <c r="L5" s="82"/>
      <c r="M5" s="80" t="s">
        <v>141</v>
      </c>
      <c r="N5" s="81"/>
      <c r="O5" s="83"/>
      <c r="P5" s="80" t="s">
        <v>252</v>
      </c>
      <c r="Q5" s="81"/>
      <c r="R5" s="83"/>
    </row>
    <row r="6" ht="17.25" customHeight="1" spans="1:18">
      <c r="A6" s="84" t="s">
        <v>71</v>
      </c>
      <c r="B6" s="84" t="s">
        <v>72</v>
      </c>
      <c r="C6" s="84" t="s">
        <v>240</v>
      </c>
      <c r="D6" s="9" t="s">
        <v>69</v>
      </c>
      <c r="E6" s="9" t="s">
        <v>59</v>
      </c>
      <c r="F6" s="9" t="s">
        <v>60</v>
      </c>
      <c r="G6" s="9" t="s">
        <v>69</v>
      </c>
      <c r="H6" s="9" t="s">
        <v>59</v>
      </c>
      <c r="I6" s="9" t="s">
        <v>60</v>
      </c>
      <c r="J6" s="84" t="s">
        <v>71</v>
      </c>
      <c r="K6" s="84" t="s">
        <v>72</v>
      </c>
      <c r="L6" s="84" t="s">
        <v>240</v>
      </c>
      <c r="M6" s="9" t="s">
        <v>69</v>
      </c>
      <c r="N6" s="9" t="s">
        <v>59</v>
      </c>
      <c r="O6" s="9" t="s">
        <v>60</v>
      </c>
      <c r="P6" s="9" t="s">
        <v>69</v>
      </c>
      <c r="Q6" s="9" t="s">
        <v>59</v>
      </c>
      <c r="R6" s="9" t="s">
        <v>60</v>
      </c>
    </row>
    <row r="7" ht="13.5" spans="1:18">
      <c r="A7" s="84" t="s">
        <v>81</v>
      </c>
      <c r="B7" s="84" t="s">
        <v>82</v>
      </c>
      <c r="C7" s="84" t="s">
        <v>83</v>
      </c>
      <c r="D7" s="84" t="s">
        <v>84</v>
      </c>
      <c r="E7" s="84" t="s">
        <v>85</v>
      </c>
      <c r="F7" s="84" t="s">
        <v>86</v>
      </c>
      <c r="G7" s="84" t="s">
        <v>87</v>
      </c>
      <c r="H7" s="84" t="s">
        <v>88</v>
      </c>
      <c r="I7" s="84" t="s">
        <v>89</v>
      </c>
      <c r="J7" s="84" t="s">
        <v>90</v>
      </c>
      <c r="K7" s="84" t="s">
        <v>91</v>
      </c>
      <c r="L7" s="84" t="s">
        <v>92</v>
      </c>
      <c r="M7" s="84" t="s">
        <v>93</v>
      </c>
      <c r="N7" s="84" t="s">
        <v>94</v>
      </c>
      <c r="O7" s="84" t="s">
        <v>95</v>
      </c>
      <c r="P7" s="84" t="s">
        <v>96</v>
      </c>
      <c r="Q7" s="84" t="s">
        <v>97</v>
      </c>
      <c r="R7" s="84" t="s">
        <v>98</v>
      </c>
    </row>
    <row r="8" ht="13.5" spans="1:18">
      <c r="A8" s="85" t="s">
        <v>254</v>
      </c>
      <c r="B8" s="86" t="s">
        <v>255</v>
      </c>
      <c r="C8" s="87" t="s">
        <v>256</v>
      </c>
      <c r="D8" s="88">
        <f t="shared" ref="D8:D22" si="0">SUM(E8:F8)</f>
        <v>695.48</v>
      </c>
      <c r="E8" s="88">
        <f>SUM(E9:E11)</f>
        <v>695.48</v>
      </c>
      <c r="F8" s="89"/>
      <c r="G8" s="89"/>
      <c r="H8" s="89"/>
      <c r="I8" s="89"/>
      <c r="J8" s="85" t="s">
        <v>257</v>
      </c>
      <c r="K8" s="85" t="s">
        <v>255</v>
      </c>
      <c r="L8" s="87" t="s">
        <v>66</v>
      </c>
      <c r="M8" s="88">
        <f>N8+O8</f>
        <v>695.48</v>
      </c>
      <c r="N8" s="88">
        <f>SUM(N9:N20)</f>
        <v>695.48</v>
      </c>
      <c r="O8" s="89"/>
      <c r="P8" s="89"/>
      <c r="Q8" s="89"/>
      <c r="R8" s="89"/>
    </row>
    <row r="9" ht="13.5" spans="1:18">
      <c r="A9" s="86"/>
      <c r="B9" s="86" t="s">
        <v>155</v>
      </c>
      <c r="C9" s="90" t="s">
        <v>258</v>
      </c>
      <c r="D9" s="89">
        <f t="shared" si="0"/>
        <v>531.08</v>
      </c>
      <c r="E9" s="89">
        <v>531.08</v>
      </c>
      <c r="F9" s="89"/>
      <c r="G9" s="89"/>
      <c r="H9" s="89"/>
      <c r="I9" s="89"/>
      <c r="J9" s="86"/>
      <c r="K9" s="86" t="s">
        <v>155</v>
      </c>
      <c r="L9" s="90" t="s">
        <v>259</v>
      </c>
      <c r="M9" s="89">
        <f t="shared" ref="M9:M14" si="1">N9+O9</f>
        <v>236.36</v>
      </c>
      <c r="N9" s="89">
        <v>236.36</v>
      </c>
      <c r="O9" s="89"/>
      <c r="P9" s="89"/>
      <c r="Q9" s="89"/>
      <c r="R9" s="89"/>
    </row>
    <row r="10" ht="13.5" spans="1:18">
      <c r="A10" s="86"/>
      <c r="B10" s="86" t="s">
        <v>157</v>
      </c>
      <c r="C10" s="90" t="s">
        <v>260</v>
      </c>
      <c r="D10" s="89">
        <f t="shared" si="0"/>
        <v>104.16</v>
      </c>
      <c r="E10" s="89">
        <v>104.16</v>
      </c>
      <c r="F10" s="89"/>
      <c r="G10" s="89"/>
      <c r="H10" s="89"/>
      <c r="I10" s="89"/>
      <c r="J10" s="86"/>
      <c r="K10" s="86" t="s">
        <v>157</v>
      </c>
      <c r="L10" s="90" t="s">
        <v>261</v>
      </c>
      <c r="M10" s="89">
        <f t="shared" si="1"/>
        <v>253.56</v>
      </c>
      <c r="N10" s="89">
        <v>253.56</v>
      </c>
      <c r="O10" s="89"/>
      <c r="P10" s="89"/>
      <c r="Q10" s="89"/>
      <c r="R10" s="89"/>
    </row>
    <row r="11" ht="13.5" spans="1:18">
      <c r="A11" s="86"/>
      <c r="B11" s="86" t="s">
        <v>159</v>
      </c>
      <c r="C11" s="90" t="s">
        <v>262</v>
      </c>
      <c r="D11" s="89">
        <f t="shared" si="0"/>
        <v>60.24</v>
      </c>
      <c r="E11" s="89">
        <v>60.24</v>
      </c>
      <c r="F11" s="89"/>
      <c r="G11" s="89"/>
      <c r="H11" s="89"/>
      <c r="I11" s="89"/>
      <c r="J11" s="86"/>
      <c r="K11" s="86" t="s">
        <v>159</v>
      </c>
      <c r="L11" s="90" t="s">
        <v>263</v>
      </c>
      <c r="M11" s="89">
        <f t="shared" si="1"/>
        <v>19.06</v>
      </c>
      <c r="N11" s="89">
        <v>19.06</v>
      </c>
      <c r="O11" s="89"/>
      <c r="P11" s="89"/>
      <c r="Q11" s="89"/>
      <c r="R11" s="89"/>
    </row>
    <row r="12" ht="13.5" spans="1:18">
      <c r="A12" s="86"/>
      <c r="B12" s="86" t="s">
        <v>179</v>
      </c>
      <c r="C12" s="90" t="s">
        <v>264</v>
      </c>
      <c r="D12" s="89"/>
      <c r="E12" s="89"/>
      <c r="F12" s="89"/>
      <c r="G12" s="89"/>
      <c r="H12" s="89"/>
      <c r="I12" s="89"/>
      <c r="J12" s="86"/>
      <c r="K12" s="86" t="s">
        <v>161</v>
      </c>
      <c r="L12" s="90" t="s">
        <v>265</v>
      </c>
      <c r="M12" s="89"/>
      <c r="N12" s="89"/>
      <c r="O12" s="89"/>
      <c r="P12" s="89"/>
      <c r="Q12" s="89"/>
      <c r="R12" s="89"/>
    </row>
    <row r="13" ht="13.5" spans="1:18">
      <c r="A13" s="85" t="s">
        <v>266</v>
      </c>
      <c r="B13" s="85" t="s">
        <v>255</v>
      </c>
      <c r="C13" s="87" t="s">
        <v>267</v>
      </c>
      <c r="D13" s="88">
        <f t="shared" ref="D13:F13" si="2">SUM(D14:D23)</f>
        <v>275.6</v>
      </c>
      <c r="E13" s="88">
        <f t="shared" si="2"/>
        <v>94.68</v>
      </c>
      <c r="F13" s="88">
        <f t="shared" si="2"/>
        <v>180.92</v>
      </c>
      <c r="G13" s="89"/>
      <c r="H13" s="89"/>
      <c r="I13" s="89"/>
      <c r="J13" s="86"/>
      <c r="K13" s="86" t="s">
        <v>163</v>
      </c>
      <c r="L13" s="90" t="s">
        <v>268</v>
      </c>
      <c r="M13" s="89">
        <f t="shared" si="1"/>
        <v>22.1</v>
      </c>
      <c r="N13" s="89">
        <v>22.1</v>
      </c>
      <c r="O13" s="89"/>
      <c r="P13" s="89"/>
      <c r="Q13" s="89"/>
      <c r="R13" s="89"/>
    </row>
    <row r="14" ht="13.5" spans="1:18">
      <c r="A14" s="86"/>
      <c r="B14" s="86" t="s">
        <v>155</v>
      </c>
      <c r="C14" s="90" t="s">
        <v>269</v>
      </c>
      <c r="D14" s="89">
        <f t="shared" si="0"/>
        <v>165.02</v>
      </c>
      <c r="E14" s="89">
        <v>64.68</v>
      </c>
      <c r="F14" s="89">
        <v>100.34</v>
      </c>
      <c r="G14" s="89"/>
      <c r="H14" s="89"/>
      <c r="I14" s="89"/>
      <c r="J14" s="86"/>
      <c r="K14" s="86" t="s">
        <v>165</v>
      </c>
      <c r="L14" s="90" t="s">
        <v>270</v>
      </c>
      <c r="M14" s="89">
        <f t="shared" si="1"/>
        <v>104.16</v>
      </c>
      <c r="N14" s="89">
        <v>104.16</v>
      </c>
      <c r="O14" s="89"/>
      <c r="P14" s="89"/>
      <c r="Q14" s="89"/>
      <c r="R14" s="89"/>
    </row>
    <row r="15" ht="13.5" spans="1:18">
      <c r="A15" s="86"/>
      <c r="B15" s="86" t="s">
        <v>157</v>
      </c>
      <c r="C15" s="90" t="s">
        <v>271</v>
      </c>
      <c r="D15" s="89">
        <f t="shared" si="0"/>
        <v>1</v>
      </c>
      <c r="E15" s="89">
        <v>1</v>
      </c>
      <c r="F15" s="89"/>
      <c r="G15" s="89"/>
      <c r="H15" s="89"/>
      <c r="I15" s="89"/>
      <c r="J15" s="86"/>
      <c r="K15" s="86" t="s">
        <v>167</v>
      </c>
      <c r="L15" s="90" t="s">
        <v>272</v>
      </c>
      <c r="M15" s="89"/>
      <c r="N15" s="89"/>
      <c r="O15" s="89"/>
      <c r="P15" s="89"/>
      <c r="Q15" s="89"/>
      <c r="R15" s="89"/>
    </row>
    <row r="16" ht="13.5" spans="1:18">
      <c r="A16" s="86"/>
      <c r="B16" s="86" t="s">
        <v>159</v>
      </c>
      <c r="C16" s="90" t="s">
        <v>273</v>
      </c>
      <c r="D16" s="89">
        <f t="shared" si="0"/>
        <v>3</v>
      </c>
      <c r="E16" s="89">
        <v>3</v>
      </c>
      <c r="F16" s="89"/>
      <c r="G16" s="89"/>
      <c r="H16" s="89"/>
      <c r="I16" s="89"/>
      <c r="J16" s="86"/>
      <c r="K16" s="86" t="s">
        <v>169</v>
      </c>
      <c r="L16" s="90" t="s">
        <v>274</v>
      </c>
      <c r="M16" s="89"/>
      <c r="N16" s="89"/>
      <c r="O16" s="89"/>
      <c r="P16" s="89"/>
      <c r="Q16" s="89"/>
      <c r="R16" s="89"/>
    </row>
    <row r="17" ht="13.5" spans="1:18">
      <c r="A17" s="86"/>
      <c r="B17" s="86" t="s">
        <v>184</v>
      </c>
      <c r="C17" s="90" t="s">
        <v>275</v>
      </c>
      <c r="D17" s="89"/>
      <c r="E17" s="89"/>
      <c r="F17" s="89"/>
      <c r="G17" s="89"/>
      <c r="H17" s="89"/>
      <c r="I17" s="89"/>
      <c r="J17" s="86"/>
      <c r="K17" s="86" t="s">
        <v>171</v>
      </c>
      <c r="L17" s="90" t="s">
        <v>276</v>
      </c>
      <c r="M17" s="89"/>
      <c r="N17" s="89"/>
      <c r="O17" s="89"/>
      <c r="P17" s="89"/>
      <c r="Q17" s="89"/>
      <c r="R17" s="89"/>
    </row>
    <row r="18" ht="13.5" spans="1:18">
      <c r="A18" s="86"/>
      <c r="B18" s="86" t="s">
        <v>186</v>
      </c>
      <c r="C18" s="90" t="s">
        <v>277</v>
      </c>
      <c r="D18" s="89">
        <f t="shared" si="0"/>
        <v>75</v>
      </c>
      <c r="E18" s="89">
        <v>1</v>
      </c>
      <c r="F18" s="89">
        <v>74</v>
      </c>
      <c r="G18" s="89"/>
      <c r="H18" s="89"/>
      <c r="I18" s="89"/>
      <c r="J18" s="86"/>
      <c r="K18" s="86" t="s">
        <v>173</v>
      </c>
      <c r="L18" s="90" t="s">
        <v>278</v>
      </c>
      <c r="M18" s="89"/>
      <c r="N18" s="89"/>
      <c r="O18" s="89"/>
      <c r="P18" s="89"/>
      <c r="Q18" s="89"/>
      <c r="R18" s="89"/>
    </row>
    <row r="19" ht="13.5" spans="1:18">
      <c r="A19" s="86"/>
      <c r="B19" s="86" t="s">
        <v>161</v>
      </c>
      <c r="C19" s="90" t="s">
        <v>279</v>
      </c>
      <c r="D19" s="89">
        <f t="shared" si="0"/>
        <v>20.5</v>
      </c>
      <c r="E19" s="89">
        <v>20</v>
      </c>
      <c r="F19" s="89">
        <v>0.5</v>
      </c>
      <c r="G19" s="89"/>
      <c r="H19" s="89"/>
      <c r="I19" s="89"/>
      <c r="J19" s="86"/>
      <c r="K19" s="86" t="s">
        <v>175</v>
      </c>
      <c r="L19" s="90" t="s">
        <v>262</v>
      </c>
      <c r="M19" s="89">
        <f t="shared" ref="M19" si="3">N19+O19</f>
        <v>60.24</v>
      </c>
      <c r="N19" s="89">
        <v>60.24</v>
      </c>
      <c r="O19" s="89"/>
      <c r="P19" s="89"/>
      <c r="Q19" s="89"/>
      <c r="R19" s="89"/>
    </row>
    <row r="20" ht="13.5" spans="1:18">
      <c r="A20" s="86"/>
      <c r="B20" s="86" t="s">
        <v>163</v>
      </c>
      <c r="C20" s="90" t="s">
        <v>280</v>
      </c>
      <c r="D20" s="89"/>
      <c r="E20" s="89"/>
      <c r="F20" s="89"/>
      <c r="G20" s="89"/>
      <c r="H20" s="89"/>
      <c r="I20" s="89"/>
      <c r="J20" s="86"/>
      <c r="K20" s="86" t="s">
        <v>177</v>
      </c>
      <c r="L20" s="90" t="s">
        <v>281</v>
      </c>
      <c r="M20" s="89"/>
      <c r="N20" s="89"/>
      <c r="O20" s="89"/>
      <c r="P20" s="89"/>
      <c r="Q20" s="89"/>
      <c r="R20" s="89"/>
    </row>
    <row r="21" ht="13.5" spans="1:18">
      <c r="A21" s="86"/>
      <c r="B21" s="86" t="s">
        <v>165</v>
      </c>
      <c r="C21" s="90" t="s">
        <v>282</v>
      </c>
      <c r="D21" s="89">
        <f t="shared" si="0"/>
        <v>4.08</v>
      </c>
      <c r="E21" s="89">
        <v>3</v>
      </c>
      <c r="F21" s="89">
        <v>1.08</v>
      </c>
      <c r="G21" s="89"/>
      <c r="H21" s="89"/>
      <c r="I21" s="89"/>
      <c r="J21" s="86"/>
      <c r="K21" s="86" t="s">
        <v>179</v>
      </c>
      <c r="L21" s="90" t="s">
        <v>264</v>
      </c>
      <c r="M21" s="89"/>
      <c r="N21" s="89"/>
      <c r="O21" s="89"/>
      <c r="P21" s="89"/>
      <c r="Q21" s="89"/>
      <c r="R21" s="89"/>
    </row>
    <row r="22" ht="13.5" spans="1:18">
      <c r="A22" s="86"/>
      <c r="B22" s="86" t="s">
        <v>167</v>
      </c>
      <c r="C22" s="90" t="s">
        <v>283</v>
      </c>
      <c r="D22" s="89">
        <f t="shared" si="0"/>
        <v>7</v>
      </c>
      <c r="E22" s="89">
        <v>2</v>
      </c>
      <c r="F22" s="89">
        <v>5</v>
      </c>
      <c r="G22" s="89"/>
      <c r="H22" s="89"/>
      <c r="I22" s="89"/>
      <c r="J22" s="85" t="s">
        <v>284</v>
      </c>
      <c r="K22" s="85" t="s">
        <v>255</v>
      </c>
      <c r="L22" s="87" t="s">
        <v>67</v>
      </c>
      <c r="M22" s="88">
        <f>N22+O22</f>
        <v>275.6</v>
      </c>
      <c r="N22" s="88">
        <f>SUM(N23:N49)</f>
        <v>94.68</v>
      </c>
      <c r="O22" s="88">
        <f>SUM(O23:O49)</f>
        <v>180.92</v>
      </c>
      <c r="P22" s="89"/>
      <c r="Q22" s="89"/>
      <c r="R22" s="89"/>
    </row>
    <row r="23" ht="13.5" spans="1:18">
      <c r="A23" s="86"/>
      <c r="B23" s="86" t="s">
        <v>179</v>
      </c>
      <c r="C23" s="90" t="s">
        <v>285</v>
      </c>
      <c r="D23" s="89"/>
      <c r="E23" s="89"/>
      <c r="F23" s="89"/>
      <c r="G23" s="89"/>
      <c r="H23" s="89"/>
      <c r="I23" s="89"/>
      <c r="J23" s="86"/>
      <c r="K23" s="86" t="s">
        <v>155</v>
      </c>
      <c r="L23" s="90" t="s">
        <v>286</v>
      </c>
      <c r="M23" s="89">
        <f t="shared" ref="M23:M24" si="4">N23+O23</f>
        <v>5.64</v>
      </c>
      <c r="N23" s="89">
        <v>3.26</v>
      </c>
      <c r="O23" s="89">
        <v>2.38</v>
      </c>
      <c r="P23" s="89"/>
      <c r="Q23" s="89"/>
      <c r="R23" s="89"/>
    </row>
    <row r="24" ht="13.5" spans="1:18">
      <c r="A24" s="85" t="s">
        <v>287</v>
      </c>
      <c r="B24" s="85" t="s">
        <v>255</v>
      </c>
      <c r="C24" s="87" t="s">
        <v>288</v>
      </c>
      <c r="D24" s="89"/>
      <c r="E24" s="89"/>
      <c r="F24" s="89"/>
      <c r="G24" s="89"/>
      <c r="H24" s="89"/>
      <c r="I24" s="89"/>
      <c r="J24" s="86"/>
      <c r="K24" s="86" t="s">
        <v>157</v>
      </c>
      <c r="L24" s="90" t="s">
        <v>289</v>
      </c>
      <c r="M24" s="89">
        <f t="shared" si="4"/>
        <v>1</v>
      </c>
      <c r="N24" s="89">
        <v>1</v>
      </c>
      <c r="O24" s="89"/>
      <c r="P24" s="89"/>
      <c r="Q24" s="89"/>
      <c r="R24" s="89"/>
    </row>
    <row r="25" ht="13.5" spans="1:18">
      <c r="A25" s="86"/>
      <c r="B25" s="86" t="s">
        <v>155</v>
      </c>
      <c r="C25" s="90" t="s">
        <v>290</v>
      </c>
      <c r="D25" s="89"/>
      <c r="E25" s="89"/>
      <c r="F25" s="89"/>
      <c r="G25" s="89"/>
      <c r="H25" s="89"/>
      <c r="I25" s="89"/>
      <c r="J25" s="86"/>
      <c r="K25" s="86" t="s">
        <v>159</v>
      </c>
      <c r="L25" s="90" t="s">
        <v>291</v>
      </c>
      <c r="M25" s="89"/>
      <c r="N25" s="89"/>
      <c r="O25" s="89"/>
      <c r="P25" s="89"/>
      <c r="Q25" s="89"/>
      <c r="R25" s="89"/>
    </row>
    <row r="26" ht="13.5" spans="1:18">
      <c r="A26" s="86"/>
      <c r="B26" s="86" t="s">
        <v>157</v>
      </c>
      <c r="C26" s="90" t="s">
        <v>292</v>
      </c>
      <c r="D26" s="89"/>
      <c r="E26" s="89"/>
      <c r="F26" s="89"/>
      <c r="G26" s="89"/>
      <c r="H26" s="89"/>
      <c r="I26" s="89"/>
      <c r="J26" s="86"/>
      <c r="K26" s="86" t="s">
        <v>184</v>
      </c>
      <c r="L26" s="90" t="s">
        <v>293</v>
      </c>
      <c r="M26" s="89">
        <f t="shared" ref="M26:M28" si="5">N26+O26</f>
        <v>80</v>
      </c>
      <c r="N26" s="89"/>
      <c r="O26" s="89">
        <v>80</v>
      </c>
      <c r="P26" s="89"/>
      <c r="Q26" s="89"/>
      <c r="R26" s="89"/>
    </row>
    <row r="27" ht="13.5" spans="1:18">
      <c r="A27" s="86"/>
      <c r="B27" s="86" t="s">
        <v>159</v>
      </c>
      <c r="C27" s="90" t="s">
        <v>294</v>
      </c>
      <c r="D27" s="89"/>
      <c r="E27" s="89"/>
      <c r="F27" s="89"/>
      <c r="G27" s="89"/>
      <c r="H27" s="89"/>
      <c r="I27" s="89"/>
      <c r="J27" s="86"/>
      <c r="K27" s="86" t="s">
        <v>186</v>
      </c>
      <c r="L27" s="90" t="s">
        <v>295</v>
      </c>
      <c r="M27" s="89">
        <f t="shared" si="5"/>
        <v>3</v>
      </c>
      <c r="N27" s="89">
        <v>3</v>
      </c>
      <c r="O27" s="89"/>
      <c r="P27" s="89"/>
      <c r="Q27" s="89"/>
      <c r="R27" s="89"/>
    </row>
    <row r="28" ht="13.5" spans="1:18">
      <c r="A28" s="86"/>
      <c r="B28" s="86" t="s">
        <v>186</v>
      </c>
      <c r="C28" s="90" t="s">
        <v>296</v>
      </c>
      <c r="D28" s="89"/>
      <c r="E28" s="89"/>
      <c r="F28" s="89"/>
      <c r="G28" s="89"/>
      <c r="H28" s="89"/>
      <c r="I28" s="89"/>
      <c r="J28" s="86"/>
      <c r="K28" s="86" t="s">
        <v>161</v>
      </c>
      <c r="L28" s="90" t="s">
        <v>297</v>
      </c>
      <c r="M28" s="89">
        <f t="shared" si="5"/>
        <v>6.8</v>
      </c>
      <c r="N28" s="89">
        <v>5</v>
      </c>
      <c r="O28" s="89">
        <v>1.8</v>
      </c>
      <c r="P28" s="89"/>
      <c r="Q28" s="89"/>
      <c r="R28" s="89"/>
    </row>
    <row r="29" ht="13.5" spans="1:18">
      <c r="A29" s="86"/>
      <c r="B29" s="86" t="s">
        <v>161</v>
      </c>
      <c r="C29" s="90" t="s">
        <v>298</v>
      </c>
      <c r="D29" s="89"/>
      <c r="E29" s="89"/>
      <c r="F29" s="89"/>
      <c r="G29" s="89"/>
      <c r="H29" s="89"/>
      <c r="I29" s="89"/>
      <c r="J29" s="86"/>
      <c r="K29" s="86" t="s">
        <v>163</v>
      </c>
      <c r="L29" s="90" t="s">
        <v>299</v>
      </c>
      <c r="M29" s="89"/>
      <c r="N29" s="89"/>
      <c r="O29" s="89"/>
      <c r="P29" s="89"/>
      <c r="Q29" s="89"/>
      <c r="R29" s="89"/>
    </row>
    <row r="30" ht="13.5" spans="1:18">
      <c r="A30" s="86"/>
      <c r="B30" s="86" t="s">
        <v>163</v>
      </c>
      <c r="C30" s="90" t="s">
        <v>300</v>
      </c>
      <c r="D30" s="89"/>
      <c r="E30" s="89"/>
      <c r="F30" s="89"/>
      <c r="G30" s="89"/>
      <c r="H30" s="89"/>
      <c r="I30" s="89"/>
      <c r="J30" s="86"/>
      <c r="K30" s="86" t="s">
        <v>165</v>
      </c>
      <c r="L30" s="90" t="s">
        <v>301</v>
      </c>
      <c r="M30" s="89"/>
      <c r="N30" s="89"/>
      <c r="O30" s="89"/>
      <c r="P30" s="89"/>
      <c r="Q30" s="89"/>
      <c r="R30" s="89"/>
    </row>
    <row r="31" ht="13.5" spans="1:18">
      <c r="A31" s="86"/>
      <c r="B31" s="86" t="s">
        <v>179</v>
      </c>
      <c r="C31" s="90" t="s">
        <v>302</v>
      </c>
      <c r="D31" s="89"/>
      <c r="E31" s="89"/>
      <c r="F31" s="89"/>
      <c r="G31" s="89"/>
      <c r="H31" s="89"/>
      <c r="I31" s="89"/>
      <c r="J31" s="86"/>
      <c r="K31" s="86" t="s">
        <v>167</v>
      </c>
      <c r="L31" s="90" t="s">
        <v>303</v>
      </c>
      <c r="M31" s="89"/>
      <c r="N31" s="89"/>
      <c r="O31" s="89"/>
      <c r="P31" s="89"/>
      <c r="Q31" s="89"/>
      <c r="R31" s="89"/>
    </row>
    <row r="32" ht="13.5" spans="1:18">
      <c r="A32" s="85" t="s">
        <v>304</v>
      </c>
      <c r="B32" s="85" t="s">
        <v>255</v>
      </c>
      <c r="C32" s="87" t="s">
        <v>305</v>
      </c>
      <c r="D32" s="89"/>
      <c r="E32" s="89"/>
      <c r="F32" s="89"/>
      <c r="G32" s="89"/>
      <c r="H32" s="89"/>
      <c r="I32" s="89"/>
      <c r="J32" s="86"/>
      <c r="K32" s="86" t="s">
        <v>171</v>
      </c>
      <c r="L32" s="90" t="s">
        <v>306</v>
      </c>
      <c r="M32" s="89">
        <f t="shared" ref="M32" si="6">N32+O32</f>
        <v>16.16</v>
      </c>
      <c r="N32" s="89"/>
      <c r="O32" s="89">
        <v>16.16</v>
      </c>
      <c r="P32" s="89"/>
      <c r="Q32" s="89"/>
      <c r="R32" s="89"/>
    </row>
    <row r="33" ht="13.5" spans="1:18">
      <c r="A33" s="86"/>
      <c r="B33" s="86" t="s">
        <v>155</v>
      </c>
      <c r="C33" s="90" t="s">
        <v>290</v>
      </c>
      <c r="D33" s="89"/>
      <c r="E33" s="89"/>
      <c r="F33" s="89"/>
      <c r="G33" s="89"/>
      <c r="H33" s="89"/>
      <c r="I33" s="89"/>
      <c r="J33" s="86"/>
      <c r="K33" s="86" t="s">
        <v>173</v>
      </c>
      <c r="L33" s="90" t="s">
        <v>280</v>
      </c>
      <c r="M33" s="89"/>
      <c r="N33" s="89"/>
      <c r="O33" s="89"/>
      <c r="P33" s="89"/>
      <c r="Q33" s="89"/>
      <c r="R33" s="89"/>
    </row>
    <row r="34" ht="13.5" spans="1:18">
      <c r="A34" s="86"/>
      <c r="B34" s="86" t="s">
        <v>157</v>
      </c>
      <c r="C34" s="90" t="s">
        <v>292</v>
      </c>
      <c r="D34" s="89"/>
      <c r="E34" s="89"/>
      <c r="F34" s="89"/>
      <c r="G34" s="89"/>
      <c r="H34" s="89"/>
      <c r="I34" s="89"/>
      <c r="J34" s="86"/>
      <c r="K34" s="86" t="s">
        <v>175</v>
      </c>
      <c r="L34" s="90" t="s">
        <v>283</v>
      </c>
      <c r="M34" s="89">
        <f t="shared" ref="M34" si="7">N34+O34</f>
        <v>7</v>
      </c>
      <c r="N34" s="89">
        <v>2</v>
      </c>
      <c r="O34" s="89">
        <v>5</v>
      </c>
      <c r="P34" s="89"/>
      <c r="Q34" s="89"/>
      <c r="R34" s="89"/>
    </row>
    <row r="35" ht="13.5" spans="1:18">
      <c r="A35" s="86"/>
      <c r="B35" s="86" t="s">
        <v>159</v>
      </c>
      <c r="C35" s="90" t="s">
        <v>294</v>
      </c>
      <c r="D35" s="89"/>
      <c r="E35" s="89"/>
      <c r="F35" s="89"/>
      <c r="G35" s="89"/>
      <c r="H35" s="89"/>
      <c r="I35" s="89"/>
      <c r="J35" s="86"/>
      <c r="K35" s="86" t="s">
        <v>177</v>
      </c>
      <c r="L35" s="90" t="s">
        <v>307</v>
      </c>
      <c r="M35" s="89"/>
      <c r="N35" s="89"/>
      <c r="O35" s="89"/>
      <c r="P35" s="89"/>
      <c r="Q35" s="89"/>
      <c r="R35" s="89"/>
    </row>
    <row r="36" ht="13.5" spans="1:18">
      <c r="A36" s="86"/>
      <c r="B36" s="86" t="s">
        <v>184</v>
      </c>
      <c r="C36" s="90" t="s">
        <v>298</v>
      </c>
      <c r="D36" s="89"/>
      <c r="E36" s="89"/>
      <c r="F36" s="89"/>
      <c r="G36" s="89"/>
      <c r="H36" s="89"/>
      <c r="I36" s="89"/>
      <c r="J36" s="86"/>
      <c r="K36" s="86" t="s">
        <v>196</v>
      </c>
      <c r="L36" s="90" t="s">
        <v>271</v>
      </c>
      <c r="M36" s="89">
        <f t="shared" ref="M36:M38" si="8">N36+O36</f>
        <v>1</v>
      </c>
      <c r="N36" s="89">
        <v>1</v>
      </c>
      <c r="O36" s="89"/>
      <c r="P36" s="89"/>
      <c r="Q36" s="89"/>
      <c r="R36" s="89"/>
    </row>
    <row r="37" ht="13.5" spans="1:18">
      <c r="A37" s="86"/>
      <c r="B37" s="86" t="s">
        <v>186</v>
      </c>
      <c r="C37" s="90" t="s">
        <v>300</v>
      </c>
      <c r="D37" s="89"/>
      <c r="E37" s="89"/>
      <c r="F37" s="89"/>
      <c r="G37" s="89"/>
      <c r="H37" s="89"/>
      <c r="I37" s="89"/>
      <c r="J37" s="86"/>
      <c r="K37" s="86" t="s">
        <v>198</v>
      </c>
      <c r="L37" s="90" t="s">
        <v>273</v>
      </c>
      <c r="M37" s="89">
        <f t="shared" si="8"/>
        <v>3</v>
      </c>
      <c r="N37" s="89">
        <v>3</v>
      </c>
      <c r="O37" s="89"/>
      <c r="P37" s="89"/>
      <c r="Q37" s="89"/>
      <c r="R37" s="89"/>
    </row>
    <row r="38" ht="13.5" spans="1:18">
      <c r="A38" s="86"/>
      <c r="B38" s="86" t="s">
        <v>179</v>
      </c>
      <c r="C38" s="90" t="s">
        <v>302</v>
      </c>
      <c r="D38" s="89"/>
      <c r="E38" s="89"/>
      <c r="F38" s="89"/>
      <c r="G38" s="89"/>
      <c r="H38" s="89"/>
      <c r="I38" s="89"/>
      <c r="J38" s="86"/>
      <c r="K38" s="86" t="s">
        <v>200</v>
      </c>
      <c r="L38" s="90" t="s">
        <v>279</v>
      </c>
      <c r="M38" s="89">
        <f t="shared" si="8"/>
        <v>20.5</v>
      </c>
      <c r="N38" s="89">
        <v>20</v>
      </c>
      <c r="O38" s="89">
        <v>0.5</v>
      </c>
      <c r="P38" s="89"/>
      <c r="Q38" s="89"/>
      <c r="R38" s="89"/>
    </row>
    <row r="39" ht="13.5" spans="1:18">
      <c r="A39" s="85" t="s">
        <v>308</v>
      </c>
      <c r="B39" s="85" t="s">
        <v>255</v>
      </c>
      <c r="C39" s="87" t="s">
        <v>309</v>
      </c>
      <c r="D39" s="89"/>
      <c r="E39" s="89"/>
      <c r="F39" s="89"/>
      <c r="G39" s="89"/>
      <c r="H39" s="89"/>
      <c r="I39" s="89"/>
      <c r="J39" s="86"/>
      <c r="K39" s="86" t="s">
        <v>202</v>
      </c>
      <c r="L39" s="90" t="s">
        <v>310</v>
      </c>
      <c r="M39" s="89"/>
      <c r="N39" s="89"/>
      <c r="O39" s="89"/>
      <c r="P39" s="89"/>
      <c r="Q39" s="89"/>
      <c r="R39" s="89"/>
    </row>
    <row r="40" ht="13.5" spans="1:18">
      <c r="A40" s="86"/>
      <c r="B40" s="86" t="s">
        <v>155</v>
      </c>
      <c r="C40" s="90" t="s">
        <v>66</v>
      </c>
      <c r="D40" s="89"/>
      <c r="E40" s="89"/>
      <c r="F40" s="89"/>
      <c r="G40" s="89"/>
      <c r="H40" s="89"/>
      <c r="I40" s="89"/>
      <c r="J40" s="86"/>
      <c r="K40" s="86" t="s">
        <v>204</v>
      </c>
      <c r="L40" s="90" t="s">
        <v>311</v>
      </c>
      <c r="M40" s="89"/>
      <c r="N40" s="89"/>
      <c r="O40" s="89"/>
      <c r="P40" s="89"/>
      <c r="Q40" s="89"/>
      <c r="R40" s="89"/>
    </row>
    <row r="41" ht="13.5" spans="1:18">
      <c r="A41" s="86"/>
      <c r="B41" s="86" t="s">
        <v>157</v>
      </c>
      <c r="C41" s="90" t="s">
        <v>67</v>
      </c>
      <c r="D41" s="89"/>
      <c r="E41" s="89"/>
      <c r="F41" s="89"/>
      <c r="G41" s="89"/>
      <c r="H41" s="89"/>
      <c r="I41" s="89"/>
      <c r="J41" s="86"/>
      <c r="K41" s="86" t="s">
        <v>206</v>
      </c>
      <c r="L41" s="90" t="s">
        <v>312</v>
      </c>
      <c r="M41" s="89"/>
      <c r="N41" s="89"/>
      <c r="O41" s="89"/>
      <c r="P41" s="89"/>
      <c r="Q41" s="89"/>
      <c r="R41" s="89"/>
    </row>
    <row r="42" ht="13.5" spans="1:18">
      <c r="A42" s="86"/>
      <c r="B42" s="86" t="s">
        <v>179</v>
      </c>
      <c r="C42" s="90" t="s">
        <v>313</v>
      </c>
      <c r="D42" s="89"/>
      <c r="E42" s="89"/>
      <c r="F42" s="89"/>
      <c r="G42" s="89"/>
      <c r="H42" s="89"/>
      <c r="I42" s="89"/>
      <c r="J42" s="86"/>
      <c r="K42" s="86" t="s">
        <v>208</v>
      </c>
      <c r="L42" s="90" t="s">
        <v>314</v>
      </c>
      <c r="M42" s="89">
        <f t="shared" ref="M42:M43" si="9">N42+O42</f>
        <v>25</v>
      </c>
      <c r="N42" s="89">
        <v>1</v>
      </c>
      <c r="O42" s="89">
        <v>24</v>
      </c>
      <c r="P42" s="89"/>
      <c r="Q42" s="89"/>
      <c r="R42" s="89"/>
    </row>
    <row r="43" ht="13.5" spans="1:18">
      <c r="A43" s="85" t="s">
        <v>315</v>
      </c>
      <c r="B43" s="85" t="s">
        <v>255</v>
      </c>
      <c r="C43" s="87" t="s">
        <v>316</v>
      </c>
      <c r="D43" s="89"/>
      <c r="E43" s="89"/>
      <c r="F43" s="89"/>
      <c r="G43" s="89"/>
      <c r="H43" s="89"/>
      <c r="I43" s="89"/>
      <c r="J43" s="86"/>
      <c r="K43" s="86" t="s">
        <v>210</v>
      </c>
      <c r="L43" s="90" t="s">
        <v>277</v>
      </c>
      <c r="M43" s="89">
        <f t="shared" si="9"/>
        <v>51</v>
      </c>
      <c r="N43" s="89">
        <v>1</v>
      </c>
      <c r="O43" s="89">
        <v>50</v>
      </c>
      <c r="P43" s="89"/>
      <c r="Q43" s="89"/>
      <c r="R43" s="89"/>
    </row>
    <row r="44" ht="13.5" spans="1:18">
      <c r="A44" s="86"/>
      <c r="B44" s="86" t="s">
        <v>155</v>
      </c>
      <c r="C44" s="90" t="s">
        <v>317</v>
      </c>
      <c r="D44" s="89"/>
      <c r="E44" s="89"/>
      <c r="F44" s="89"/>
      <c r="G44" s="89"/>
      <c r="H44" s="89"/>
      <c r="I44" s="89"/>
      <c r="J44" s="86"/>
      <c r="K44" s="86" t="s">
        <v>212</v>
      </c>
      <c r="L44" s="90" t="s">
        <v>318</v>
      </c>
      <c r="M44" s="89"/>
      <c r="N44" s="89"/>
      <c r="O44" s="89"/>
      <c r="P44" s="89"/>
      <c r="Q44" s="89"/>
      <c r="R44" s="89"/>
    </row>
    <row r="45" ht="13.5" spans="1:18">
      <c r="A45" s="86"/>
      <c r="B45" s="86" t="s">
        <v>157</v>
      </c>
      <c r="C45" s="90" t="s">
        <v>319</v>
      </c>
      <c r="D45" s="89"/>
      <c r="E45" s="89"/>
      <c r="F45" s="89"/>
      <c r="G45" s="89"/>
      <c r="H45" s="89"/>
      <c r="I45" s="89"/>
      <c r="J45" s="86"/>
      <c r="K45" s="86" t="s">
        <v>214</v>
      </c>
      <c r="L45" s="90" t="s">
        <v>320</v>
      </c>
      <c r="M45" s="89"/>
      <c r="N45" s="89"/>
      <c r="O45" s="89"/>
      <c r="P45" s="89"/>
      <c r="Q45" s="89"/>
      <c r="R45" s="89"/>
    </row>
    <row r="46" ht="13.5" spans="1:18">
      <c r="A46" s="85" t="s">
        <v>321</v>
      </c>
      <c r="B46" s="85" t="s">
        <v>255</v>
      </c>
      <c r="C46" s="87" t="s">
        <v>322</v>
      </c>
      <c r="D46" s="89"/>
      <c r="E46" s="89"/>
      <c r="F46" s="89"/>
      <c r="G46" s="89"/>
      <c r="H46" s="89"/>
      <c r="I46" s="89"/>
      <c r="J46" s="86"/>
      <c r="K46" s="86" t="s">
        <v>216</v>
      </c>
      <c r="L46" s="90" t="s">
        <v>282</v>
      </c>
      <c r="M46" s="89">
        <f t="shared" ref="M46:M47" si="10">N46+O46</f>
        <v>4.08</v>
      </c>
      <c r="N46" s="89">
        <v>3</v>
      </c>
      <c r="O46" s="89">
        <v>1.08</v>
      </c>
      <c r="P46" s="89"/>
      <c r="Q46" s="89"/>
      <c r="R46" s="89"/>
    </row>
    <row r="47" ht="13.5" spans="1:18">
      <c r="A47" s="86"/>
      <c r="B47" s="86" t="s">
        <v>155</v>
      </c>
      <c r="C47" s="90" t="s">
        <v>323</v>
      </c>
      <c r="D47" s="89"/>
      <c r="E47" s="89"/>
      <c r="F47" s="89"/>
      <c r="G47" s="89"/>
      <c r="H47" s="89"/>
      <c r="I47" s="89"/>
      <c r="J47" s="86"/>
      <c r="K47" s="86" t="s">
        <v>218</v>
      </c>
      <c r="L47" s="90" t="s">
        <v>324</v>
      </c>
      <c r="M47" s="89">
        <f t="shared" si="10"/>
        <v>51.42</v>
      </c>
      <c r="N47" s="89">
        <v>51.42</v>
      </c>
      <c r="O47" s="89"/>
      <c r="P47" s="89"/>
      <c r="Q47" s="89"/>
      <c r="R47" s="89"/>
    </row>
    <row r="48" ht="13.5" spans="1:18">
      <c r="A48" s="86"/>
      <c r="B48" s="86" t="s">
        <v>157</v>
      </c>
      <c r="C48" s="90" t="s">
        <v>325</v>
      </c>
      <c r="D48" s="89"/>
      <c r="E48" s="89"/>
      <c r="F48" s="89"/>
      <c r="G48" s="89"/>
      <c r="H48" s="89"/>
      <c r="I48" s="89"/>
      <c r="J48" s="86"/>
      <c r="K48" s="86" t="s">
        <v>220</v>
      </c>
      <c r="L48" s="90" t="s">
        <v>326</v>
      </c>
      <c r="M48" s="89"/>
      <c r="N48" s="89"/>
      <c r="O48" s="89"/>
      <c r="P48" s="89"/>
      <c r="Q48" s="89"/>
      <c r="R48" s="89"/>
    </row>
    <row r="49" ht="13.5" spans="1:18">
      <c r="A49" s="86"/>
      <c r="B49" s="86" t="s">
        <v>179</v>
      </c>
      <c r="C49" s="90" t="s">
        <v>327</v>
      </c>
      <c r="D49" s="89"/>
      <c r="E49" s="89"/>
      <c r="F49" s="89"/>
      <c r="G49" s="89"/>
      <c r="H49" s="89"/>
      <c r="I49" s="89"/>
      <c r="J49" s="86"/>
      <c r="K49" s="86" t="s">
        <v>179</v>
      </c>
      <c r="L49" s="90" t="s">
        <v>285</v>
      </c>
      <c r="M49" s="89"/>
      <c r="N49" s="89"/>
      <c r="O49" s="89"/>
      <c r="P49" s="89"/>
      <c r="Q49" s="89"/>
      <c r="R49" s="89"/>
    </row>
    <row r="50" ht="13.5" spans="1:18">
      <c r="A50" s="85" t="s">
        <v>328</v>
      </c>
      <c r="B50" s="86" t="s">
        <v>255</v>
      </c>
      <c r="C50" s="87" t="s">
        <v>329</v>
      </c>
      <c r="D50" s="89"/>
      <c r="E50" s="89"/>
      <c r="F50" s="89"/>
      <c r="G50" s="89"/>
      <c r="H50" s="89"/>
      <c r="I50" s="89"/>
      <c r="J50" s="85" t="s">
        <v>330</v>
      </c>
      <c r="K50" s="85" t="s">
        <v>255</v>
      </c>
      <c r="L50" s="87" t="s">
        <v>68</v>
      </c>
      <c r="M50" s="88">
        <f t="shared" ref="M50:M52" si="11">N50+O50</f>
        <v>61</v>
      </c>
      <c r="N50" s="88">
        <v>59</v>
      </c>
      <c r="O50" s="88">
        <v>2</v>
      </c>
      <c r="P50" s="89"/>
      <c r="Q50" s="89"/>
      <c r="R50" s="89"/>
    </row>
    <row r="51" ht="13.5" spans="1:18">
      <c r="A51" s="86"/>
      <c r="B51" s="86" t="s">
        <v>155</v>
      </c>
      <c r="C51" s="90" t="s">
        <v>331</v>
      </c>
      <c r="D51" s="89"/>
      <c r="E51" s="89"/>
      <c r="F51" s="89"/>
      <c r="G51" s="89"/>
      <c r="H51" s="89"/>
      <c r="I51" s="89"/>
      <c r="J51" s="86"/>
      <c r="K51" s="86" t="s">
        <v>155</v>
      </c>
      <c r="L51" s="90" t="s">
        <v>332</v>
      </c>
      <c r="M51" s="89">
        <f t="shared" si="11"/>
        <v>10.14</v>
      </c>
      <c r="N51" s="89">
        <v>10.14</v>
      </c>
      <c r="O51" s="89"/>
      <c r="P51" s="89"/>
      <c r="Q51" s="89"/>
      <c r="R51" s="89"/>
    </row>
    <row r="52" ht="13.5" spans="1:18">
      <c r="A52" s="86"/>
      <c r="B52" s="86" t="s">
        <v>157</v>
      </c>
      <c r="C52" s="90" t="s">
        <v>333</v>
      </c>
      <c r="D52" s="89"/>
      <c r="E52" s="89"/>
      <c r="F52" s="89"/>
      <c r="G52" s="89"/>
      <c r="H52" s="89"/>
      <c r="I52" s="89"/>
      <c r="J52" s="86"/>
      <c r="K52" s="86" t="s">
        <v>157</v>
      </c>
      <c r="L52" s="90" t="s">
        <v>334</v>
      </c>
      <c r="M52" s="89">
        <f t="shared" si="11"/>
        <v>48.5</v>
      </c>
      <c r="N52" s="89">
        <v>48.5</v>
      </c>
      <c r="O52" s="89"/>
      <c r="P52" s="89"/>
      <c r="Q52" s="89"/>
      <c r="R52" s="89"/>
    </row>
    <row r="53" ht="13.5" spans="1:18">
      <c r="A53" s="85" t="s">
        <v>335</v>
      </c>
      <c r="B53" s="85" t="s">
        <v>255</v>
      </c>
      <c r="C53" s="87" t="s">
        <v>68</v>
      </c>
      <c r="D53" s="88">
        <f t="shared" ref="D53:D54" si="12">SUM(E53:F53)</f>
        <v>61</v>
      </c>
      <c r="E53" s="88">
        <v>59</v>
      </c>
      <c r="F53" s="88">
        <v>2</v>
      </c>
      <c r="G53" s="89"/>
      <c r="H53" s="89"/>
      <c r="I53" s="89"/>
      <c r="J53" s="86"/>
      <c r="K53" s="86" t="s">
        <v>159</v>
      </c>
      <c r="L53" s="90" t="s">
        <v>336</v>
      </c>
      <c r="M53" s="89"/>
      <c r="N53" s="89"/>
      <c r="O53" s="89"/>
      <c r="P53" s="89"/>
      <c r="Q53" s="89"/>
      <c r="R53" s="89"/>
    </row>
    <row r="54" ht="13.5" spans="1:18">
      <c r="A54" s="86"/>
      <c r="B54" s="86" t="s">
        <v>155</v>
      </c>
      <c r="C54" s="90" t="s">
        <v>337</v>
      </c>
      <c r="D54" s="89">
        <f t="shared" si="12"/>
        <v>2.36</v>
      </c>
      <c r="E54" s="89">
        <v>0.36</v>
      </c>
      <c r="F54" s="89">
        <v>2</v>
      </c>
      <c r="G54" s="89"/>
      <c r="H54" s="89"/>
      <c r="I54" s="89"/>
      <c r="J54" s="86"/>
      <c r="K54" s="86" t="s">
        <v>184</v>
      </c>
      <c r="L54" s="90" t="s">
        <v>338</v>
      </c>
      <c r="M54" s="89"/>
      <c r="N54" s="89"/>
      <c r="O54" s="89"/>
      <c r="P54" s="89"/>
      <c r="Q54" s="89"/>
      <c r="R54" s="89"/>
    </row>
    <row r="55" ht="13.5" spans="1:18">
      <c r="A55" s="86"/>
      <c r="B55" s="86" t="s">
        <v>157</v>
      </c>
      <c r="C55" s="90" t="s">
        <v>339</v>
      </c>
      <c r="D55" s="89"/>
      <c r="E55" s="89"/>
      <c r="F55" s="89"/>
      <c r="G55" s="89"/>
      <c r="H55" s="89"/>
      <c r="I55" s="89"/>
      <c r="J55" s="86"/>
      <c r="K55" s="86" t="s">
        <v>186</v>
      </c>
      <c r="L55" s="90" t="s">
        <v>340</v>
      </c>
      <c r="M55" s="89">
        <f t="shared" ref="M55" si="13">N55+O55</f>
        <v>0.36</v>
      </c>
      <c r="N55" s="89">
        <v>0.36</v>
      </c>
      <c r="O55" s="89"/>
      <c r="P55" s="89"/>
      <c r="Q55" s="89"/>
      <c r="R55" s="89"/>
    </row>
    <row r="56" ht="13.5" spans="1:18">
      <c r="A56" s="86"/>
      <c r="B56" s="86" t="s">
        <v>159</v>
      </c>
      <c r="C56" s="90" t="s">
        <v>341</v>
      </c>
      <c r="D56" s="89"/>
      <c r="E56" s="89"/>
      <c r="F56" s="89"/>
      <c r="G56" s="89"/>
      <c r="H56" s="89"/>
      <c r="I56" s="89"/>
      <c r="J56" s="86"/>
      <c r="K56" s="86" t="s">
        <v>161</v>
      </c>
      <c r="L56" s="90" t="s">
        <v>342</v>
      </c>
      <c r="M56" s="89"/>
      <c r="N56" s="89"/>
      <c r="O56" s="89"/>
      <c r="P56" s="89"/>
      <c r="Q56" s="89"/>
      <c r="R56" s="89"/>
    </row>
    <row r="57" ht="13.5" spans="1:18">
      <c r="A57" s="86"/>
      <c r="B57" s="86" t="s">
        <v>186</v>
      </c>
      <c r="C57" s="90" t="s">
        <v>343</v>
      </c>
      <c r="D57" s="89">
        <f t="shared" ref="D57" si="14">SUM(E57:F57)</f>
        <v>58.64</v>
      </c>
      <c r="E57" s="89">
        <v>58.64</v>
      </c>
      <c r="F57" s="89"/>
      <c r="G57" s="89"/>
      <c r="H57" s="89"/>
      <c r="I57" s="89"/>
      <c r="J57" s="86"/>
      <c r="K57" s="86" t="s">
        <v>163</v>
      </c>
      <c r="L57" s="90" t="s">
        <v>344</v>
      </c>
      <c r="M57" s="89"/>
      <c r="N57" s="89"/>
      <c r="O57" s="89"/>
      <c r="P57" s="89"/>
      <c r="Q57" s="89"/>
      <c r="R57" s="89"/>
    </row>
    <row r="58" ht="13.5" spans="1:18">
      <c r="A58" s="86"/>
      <c r="B58" s="86" t="s">
        <v>179</v>
      </c>
      <c r="C58" s="90" t="s">
        <v>345</v>
      </c>
      <c r="D58" s="89"/>
      <c r="E58" s="89"/>
      <c r="F58" s="89"/>
      <c r="G58" s="89"/>
      <c r="H58" s="89"/>
      <c r="I58" s="89"/>
      <c r="J58" s="86"/>
      <c r="K58" s="86" t="s">
        <v>165</v>
      </c>
      <c r="L58" s="90" t="s">
        <v>339</v>
      </c>
      <c r="M58" s="89"/>
      <c r="N58" s="89"/>
      <c r="O58" s="89"/>
      <c r="P58" s="89"/>
      <c r="Q58" s="89"/>
      <c r="R58" s="89"/>
    </row>
    <row r="59" ht="13.5" spans="1:18">
      <c r="A59" s="85" t="s">
        <v>346</v>
      </c>
      <c r="B59" s="85" t="s">
        <v>255</v>
      </c>
      <c r="C59" s="87" t="s">
        <v>347</v>
      </c>
      <c r="D59" s="89"/>
      <c r="E59" s="89"/>
      <c r="F59" s="89"/>
      <c r="G59" s="89"/>
      <c r="H59" s="89"/>
      <c r="I59" s="89"/>
      <c r="J59" s="86"/>
      <c r="K59" s="86" t="s">
        <v>167</v>
      </c>
      <c r="L59" s="90" t="s">
        <v>348</v>
      </c>
      <c r="M59" s="89">
        <f t="shared" ref="M59" si="15">N59+O59</f>
        <v>2</v>
      </c>
      <c r="N59" s="89"/>
      <c r="O59" s="89">
        <v>2</v>
      </c>
      <c r="P59" s="89"/>
      <c r="Q59" s="89"/>
      <c r="R59" s="89"/>
    </row>
    <row r="60" ht="13.5" spans="1:18">
      <c r="A60" s="86"/>
      <c r="B60" s="86" t="s">
        <v>157</v>
      </c>
      <c r="C60" s="90" t="s">
        <v>349</v>
      </c>
      <c r="D60" s="89"/>
      <c r="E60" s="89"/>
      <c r="F60" s="89"/>
      <c r="G60" s="89"/>
      <c r="H60" s="89"/>
      <c r="I60" s="89"/>
      <c r="J60" s="86"/>
      <c r="K60" s="86" t="s">
        <v>169</v>
      </c>
      <c r="L60" s="90" t="s">
        <v>341</v>
      </c>
      <c r="M60" s="89"/>
      <c r="N60" s="89"/>
      <c r="O60" s="89"/>
      <c r="P60" s="89"/>
      <c r="Q60" s="89"/>
      <c r="R60" s="89"/>
    </row>
    <row r="61" ht="13.5" spans="1:18">
      <c r="A61" s="86"/>
      <c r="B61" s="86" t="s">
        <v>159</v>
      </c>
      <c r="C61" s="90" t="s">
        <v>350</v>
      </c>
      <c r="D61" s="89"/>
      <c r="E61" s="89"/>
      <c r="F61" s="89"/>
      <c r="G61" s="89"/>
      <c r="H61" s="89"/>
      <c r="I61" s="89"/>
      <c r="J61" s="86"/>
      <c r="K61" s="86" t="s">
        <v>179</v>
      </c>
      <c r="L61" s="90" t="s">
        <v>351</v>
      </c>
      <c r="M61" s="89"/>
      <c r="N61" s="89"/>
      <c r="O61" s="89"/>
      <c r="P61" s="89"/>
      <c r="Q61" s="89"/>
      <c r="R61" s="89"/>
    </row>
    <row r="62" ht="13.5" spans="1:18">
      <c r="A62" s="85" t="s">
        <v>352</v>
      </c>
      <c r="B62" s="85" t="s">
        <v>255</v>
      </c>
      <c r="C62" s="87" t="s">
        <v>353</v>
      </c>
      <c r="D62" s="89"/>
      <c r="E62" s="89"/>
      <c r="F62" s="89"/>
      <c r="G62" s="89"/>
      <c r="H62" s="89"/>
      <c r="I62" s="89"/>
      <c r="J62" s="85" t="s">
        <v>354</v>
      </c>
      <c r="K62" s="85" t="s">
        <v>255</v>
      </c>
      <c r="L62" s="87" t="s">
        <v>353</v>
      </c>
      <c r="M62" s="89"/>
      <c r="N62" s="89"/>
      <c r="O62" s="89"/>
      <c r="P62" s="89"/>
      <c r="Q62" s="89"/>
      <c r="R62" s="89"/>
    </row>
    <row r="63" ht="13.5" spans="1:18">
      <c r="A63" s="86"/>
      <c r="B63" s="86" t="s">
        <v>155</v>
      </c>
      <c r="C63" s="90" t="s">
        <v>355</v>
      </c>
      <c r="D63" s="89"/>
      <c r="E63" s="89"/>
      <c r="F63" s="89"/>
      <c r="G63" s="89"/>
      <c r="H63" s="89"/>
      <c r="I63" s="89"/>
      <c r="J63" s="86"/>
      <c r="K63" s="86" t="s">
        <v>155</v>
      </c>
      <c r="L63" s="90" t="s">
        <v>355</v>
      </c>
      <c r="M63" s="89"/>
      <c r="N63" s="89"/>
      <c r="O63" s="89"/>
      <c r="P63" s="89"/>
      <c r="Q63" s="89"/>
      <c r="R63" s="89"/>
    </row>
    <row r="64" ht="13.5" spans="1:18">
      <c r="A64" s="86"/>
      <c r="B64" s="86" t="s">
        <v>157</v>
      </c>
      <c r="C64" s="90" t="s">
        <v>356</v>
      </c>
      <c r="D64" s="89"/>
      <c r="E64" s="89"/>
      <c r="F64" s="89"/>
      <c r="G64" s="89"/>
      <c r="H64" s="89"/>
      <c r="I64" s="89"/>
      <c r="J64" s="86"/>
      <c r="K64" s="86" t="s">
        <v>157</v>
      </c>
      <c r="L64" s="90" t="s">
        <v>356</v>
      </c>
      <c r="M64" s="89"/>
      <c r="N64" s="89"/>
      <c r="O64" s="89"/>
      <c r="P64" s="89"/>
      <c r="Q64" s="89"/>
      <c r="R64" s="89"/>
    </row>
    <row r="65" ht="13.5" spans="1:18">
      <c r="A65" s="86"/>
      <c r="B65" s="86" t="s">
        <v>159</v>
      </c>
      <c r="C65" s="90" t="s">
        <v>357</v>
      </c>
      <c r="D65" s="89"/>
      <c r="E65" s="89"/>
      <c r="F65" s="89"/>
      <c r="G65" s="89"/>
      <c r="H65" s="89"/>
      <c r="I65" s="89"/>
      <c r="J65" s="86"/>
      <c r="K65" s="86" t="s">
        <v>159</v>
      </c>
      <c r="L65" s="90" t="s">
        <v>357</v>
      </c>
      <c r="M65" s="89"/>
      <c r="N65" s="89"/>
      <c r="O65" s="89"/>
      <c r="P65" s="89"/>
      <c r="Q65" s="89"/>
      <c r="R65" s="89"/>
    </row>
    <row r="66" ht="13.5" spans="1:18">
      <c r="A66" s="86"/>
      <c r="B66" s="86" t="s">
        <v>184</v>
      </c>
      <c r="C66" s="90" t="s">
        <v>358</v>
      </c>
      <c r="D66" s="89"/>
      <c r="E66" s="89"/>
      <c r="F66" s="89"/>
      <c r="G66" s="89"/>
      <c r="H66" s="89"/>
      <c r="I66" s="89"/>
      <c r="J66" s="86"/>
      <c r="K66" s="86" t="s">
        <v>184</v>
      </c>
      <c r="L66" s="90" t="s">
        <v>358</v>
      </c>
      <c r="M66" s="89"/>
      <c r="N66" s="89"/>
      <c r="O66" s="89"/>
      <c r="P66" s="89"/>
      <c r="Q66" s="89"/>
      <c r="R66" s="89"/>
    </row>
    <row r="67" ht="13.5" spans="1:18">
      <c r="A67" s="85" t="s">
        <v>359</v>
      </c>
      <c r="B67" s="85" t="s">
        <v>255</v>
      </c>
      <c r="C67" s="87" t="s">
        <v>360</v>
      </c>
      <c r="D67" s="89"/>
      <c r="E67" s="89"/>
      <c r="F67" s="89"/>
      <c r="G67" s="89"/>
      <c r="H67" s="89"/>
      <c r="I67" s="89"/>
      <c r="J67" s="85" t="s">
        <v>361</v>
      </c>
      <c r="K67" s="85" t="s">
        <v>255</v>
      </c>
      <c r="L67" s="87" t="s">
        <v>362</v>
      </c>
      <c r="M67" s="89"/>
      <c r="N67" s="89"/>
      <c r="O67" s="89"/>
      <c r="P67" s="89"/>
      <c r="Q67" s="89"/>
      <c r="R67" s="89"/>
    </row>
    <row r="68" ht="13.5" spans="1:18">
      <c r="A68" s="86"/>
      <c r="B68" s="86" t="s">
        <v>155</v>
      </c>
      <c r="C68" s="90" t="s">
        <v>363</v>
      </c>
      <c r="D68" s="89"/>
      <c r="E68" s="89"/>
      <c r="F68" s="89"/>
      <c r="G68" s="89"/>
      <c r="H68" s="89"/>
      <c r="I68" s="89"/>
      <c r="J68" s="86"/>
      <c r="K68" s="86" t="s">
        <v>155</v>
      </c>
      <c r="L68" s="90" t="s">
        <v>364</v>
      </c>
      <c r="M68" s="89"/>
      <c r="N68" s="89"/>
      <c r="O68" s="89"/>
      <c r="P68" s="89"/>
      <c r="Q68" s="89"/>
      <c r="R68" s="89"/>
    </row>
    <row r="69" ht="13.5" spans="1:18">
      <c r="A69" s="86"/>
      <c r="B69" s="86" t="s">
        <v>157</v>
      </c>
      <c r="C69" s="90" t="s">
        <v>365</v>
      </c>
      <c r="D69" s="89"/>
      <c r="E69" s="89"/>
      <c r="F69" s="89"/>
      <c r="G69" s="89"/>
      <c r="H69" s="89"/>
      <c r="I69" s="89"/>
      <c r="J69" s="86"/>
      <c r="K69" s="86" t="s">
        <v>157</v>
      </c>
      <c r="L69" s="90" t="s">
        <v>366</v>
      </c>
      <c r="M69" s="89"/>
      <c r="N69" s="89"/>
      <c r="O69" s="89"/>
      <c r="P69" s="89"/>
      <c r="Q69" s="89"/>
      <c r="R69" s="89"/>
    </row>
    <row r="70" ht="13.5" spans="1:18">
      <c r="A70" s="85" t="s">
        <v>367</v>
      </c>
      <c r="B70" s="85" t="s">
        <v>255</v>
      </c>
      <c r="C70" s="87" t="s">
        <v>368</v>
      </c>
      <c r="D70" s="89"/>
      <c r="E70" s="89"/>
      <c r="F70" s="89"/>
      <c r="G70" s="89"/>
      <c r="H70" s="89"/>
      <c r="I70" s="89"/>
      <c r="J70" s="86"/>
      <c r="K70" s="86" t="s">
        <v>159</v>
      </c>
      <c r="L70" s="90" t="s">
        <v>369</v>
      </c>
      <c r="M70" s="89"/>
      <c r="N70" s="89"/>
      <c r="O70" s="89"/>
      <c r="P70" s="89"/>
      <c r="Q70" s="89"/>
      <c r="R70" s="89"/>
    </row>
    <row r="71" ht="13.5" spans="1:18">
      <c r="A71" s="86"/>
      <c r="B71" s="86" t="s">
        <v>155</v>
      </c>
      <c r="C71" s="90" t="s">
        <v>370</v>
      </c>
      <c r="D71" s="89"/>
      <c r="E71" s="89"/>
      <c r="F71" s="89"/>
      <c r="G71" s="89"/>
      <c r="H71" s="89"/>
      <c r="I71" s="89"/>
      <c r="J71" s="86"/>
      <c r="K71" s="86" t="s">
        <v>186</v>
      </c>
      <c r="L71" s="90" t="s">
        <v>292</v>
      </c>
      <c r="M71" s="89"/>
      <c r="N71" s="89"/>
      <c r="O71" s="89"/>
      <c r="P71" s="89"/>
      <c r="Q71" s="89"/>
      <c r="R71" s="89"/>
    </row>
    <row r="72" ht="13.5" spans="1:18">
      <c r="A72" s="86"/>
      <c r="B72" s="86" t="s">
        <v>157</v>
      </c>
      <c r="C72" s="90" t="s">
        <v>371</v>
      </c>
      <c r="D72" s="89"/>
      <c r="E72" s="89"/>
      <c r="F72" s="89"/>
      <c r="G72" s="89"/>
      <c r="H72" s="89"/>
      <c r="I72" s="89"/>
      <c r="J72" s="86"/>
      <c r="K72" s="86" t="s">
        <v>161</v>
      </c>
      <c r="L72" s="90" t="s">
        <v>300</v>
      </c>
      <c r="M72" s="89"/>
      <c r="N72" s="89"/>
      <c r="O72" s="89"/>
      <c r="P72" s="89"/>
      <c r="Q72" s="89"/>
      <c r="R72" s="89"/>
    </row>
    <row r="73" ht="13.5" spans="1:18">
      <c r="A73" s="86"/>
      <c r="B73" s="86" t="s">
        <v>159</v>
      </c>
      <c r="C73" s="90" t="s">
        <v>372</v>
      </c>
      <c r="D73" s="89"/>
      <c r="E73" s="89"/>
      <c r="F73" s="89"/>
      <c r="G73" s="89"/>
      <c r="H73" s="89"/>
      <c r="I73" s="89"/>
      <c r="J73" s="86"/>
      <c r="K73" s="86" t="s">
        <v>163</v>
      </c>
      <c r="L73" s="90" t="s">
        <v>373</v>
      </c>
      <c r="M73" s="89"/>
      <c r="N73" s="89"/>
      <c r="O73" s="89"/>
      <c r="P73" s="89"/>
      <c r="Q73" s="89"/>
      <c r="R73" s="89"/>
    </row>
    <row r="74" ht="13.5" spans="1:18">
      <c r="A74" s="86"/>
      <c r="B74" s="86" t="s">
        <v>184</v>
      </c>
      <c r="C74" s="90" t="s">
        <v>374</v>
      </c>
      <c r="D74" s="89"/>
      <c r="E74" s="89"/>
      <c r="F74" s="89"/>
      <c r="G74" s="89"/>
      <c r="H74" s="89"/>
      <c r="I74" s="89"/>
      <c r="J74" s="86"/>
      <c r="K74" s="86" t="s">
        <v>165</v>
      </c>
      <c r="L74" s="90" t="s">
        <v>375</v>
      </c>
      <c r="M74" s="89"/>
      <c r="N74" s="89"/>
      <c r="O74" s="89"/>
      <c r="P74" s="89"/>
      <c r="Q74" s="89"/>
      <c r="R74" s="89"/>
    </row>
    <row r="75" ht="13.5" spans="1:18">
      <c r="A75" s="85" t="s">
        <v>376</v>
      </c>
      <c r="B75" s="85" t="s">
        <v>255</v>
      </c>
      <c r="C75" s="87" t="s">
        <v>377</v>
      </c>
      <c r="D75" s="89"/>
      <c r="E75" s="89"/>
      <c r="F75" s="89"/>
      <c r="G75" s="89"/>
      <c r="H75" s="89"/>
      <c r="I75" s="89"/>
      <c r="J75" s="86"/>
      <c r="K75" s="86" t="s">
        <v>175</v>
      </c>
      <c r="L75" s="90" t="s">
        <v>294</v>
      </c>
      <c r="M75" s="89"/>
      <c r="N75" s="89"/>
      <c r="O75" s="89"/>
      <c r="P75" s="89"/>
      <c r="Q75" s="89"/>
      <c r="R75" s="89"/>
    </row>
    <row r="76" ht="13.5" spans="1:18">
      <c r="A76" s="86"/>
      <c r="B76" s="86" t="s">
        <v>155</v>
      </c>
      <c r="C76" s="90" t="s">
        <v>378</v>
      </c>
      <c r="D76" s="89"/>
      <c r="E76" s="89"/>
      <c r="F76" s="89"/>
      <c r="G76" s="89"/>
      <c r="H76" s="89"/>
      <c r="I76" s="89"/>
      <c r="J76" s="86"/>
      <c r="K76" s="86" t="s">
        <v>379</v>
      </c>
      <c r="L76" s="90" t="s">
        <v>380</v>
      </c>
      <c r="M76" s="89"/>
      <c r="N76" s="89"/>
      <c r="O76" s="89"/>
      <c r="P76" s="89"/>
      <c r="Q76" s="89"/>
      <c r="R76" s="89"/>
    </row>
    <row r="77" ht="13.5" spans="1:18">
      <c r="A77" s="86"/>
      <c r="B77" s="86" t="s">
        <v>157</v>
      </c>
      <c r="C77" s="90" t="s">
        <v>381</v>
      </c>
      <c r="D77" s="89"/>
      <c r="E77" s="89"/>
      <c r="F77" s="89"/>
      <c r="G77" s="89"/>
      <c r="H77" s="89"/>
      <c r="I77" s="89"/>
      <c r="J77" s="86"/>
      <c r="K77" s="86" t="s">
        <v>382</v>
      </c>
      <c r="L77" s="90" t="s">
        <v>383</v>
      </c>
      <c r="M77" s="89"/>
      <c r="N77" s="89"/>
      <c r="O77" s="89"/>
      <c r="P77" s="89"/>
      <c r="Q77" s="89"/>
      <c r="R77" s="89"/>
    </row>
    <row r="78" ht="13.5" spans="1:18">
      <c r="A78" s="85" t="s">
        <v>384</v>
      </c>
      <c r="B78" s="85" t="s">
        <v>255</v>
      </c>
      <c r="C78" s="87" t="s">
        <v>385</v>
      </c>
      <c r="D78" s="89"/>
      <c r="E78" s="89"/>
      <c r="F78" s="89"/>
      <c r="G78" s="89"/>
      <c r="H78" s="89"/>
      <c r="I78" s="89"/>
      <c r="J78" s="86"/>
      <c r="K78" s="86" t="s">
        <v>386</v>
      </c>
      <c r="L78" s="90" t="s">
        <v>387</v>
      </c>
      <c r="M78" s="89"/>
      <c r="N78" s="89"/>
      <c r="O78" s="89"/>
      <c r="P78" s="89"/>
      <c r="Q78" s="89"/>
      <c r="R78" s="89"/>
    </row>
    <row r="79" ht="13.5" spans="1:18">
      <c r="A79" s="86"/>
      <c r="B79" s="86" t="s">
        <v>161</v>
      </c>
      <c r="C79" s="90" t="s">
        <v>388</v>
      </c>
      <c r="D79" s="89"/>
      <c r="E79" s="89"/>
      <c r="F79" s="89"/>
      <c r="G79" s="89"/>
      <c r="H79" s="89"/>
      <c r="I79" s="89"/>
      <c r="J79" s="86"/>
      <c r="K79" s="86" t="s">
        <v>179</v>
      </c>
      <c r="L79" s="90" t="s">
        <v>389</v>
      </c>
      <c r="M79" s="89"/>
      <c r="N79" s="89"/>
      <c r="O79" s="89"/>
      <c r="P79" s="89"/>
      <c r="Q79" s="89"/>
      <c r="R79" s="89"/>
    </row>
    <row r="80" ht="13.5" spans="1:18">
      <c r="A80" s="86"/>
      <c r="B80" s="86" t="s">
        <v>163</v>
      </c>
      <c r="C80" s="90" t="s">
        <v>390</v>
      </c>
      <c r="D80" s="89"/>
      <c r="E80" s="89"/>
      <c r="F80" s="89"/>
      <c r="G80" s="89"/>
      <c r="H80" s="89"/>
      <c r="I80" s="89"/>
      <c r="J80" s="85" t="s">
        <v>391</v>
      </c>
      <c r="K80" s="85" t="s">
        <v>255</v>
      </c>
      <c r="L80" s="87" t="s">
        <v>234</v>
      </c>
      <c r="M80" s="89"/>
      <c r="N80" s="89"/>
      <c r="O80" s="89"/>
      <c r="P80" s="89"/>
      <c r="Q80" s="89"/>
      <c r="R80" s="89"/>
    </row>
    <row r="81" ht="13.5" spans="1:18">
      <c r="A81" s="86"/>
      <c r="B81" s="86" t="s">
        <v>165</v>
      </c>
      <c r="C81" s="90" t="s">
        <v>392</v>
      </c>
      <c r="D81" s="89"/>
      <c r="E81" s="89"/>
      <c r="F81" s="89"/>
      <c r="G81" s="89"/>
      <c r="H81" s="89"/>
      <c r="I81" s="89"/>
      <c r="J81" s="86"/>
      <c r="K81" s="86" t="s">
        <v>155</v>
      </c>
      <c r="L81" s="90" t="s">
        <v>364</v>
      </c>
      <c r="M81" s="89"/>
      <c r="N81" s="89"/>
      <c r="O81" s="89"/>
      <c r="P81" s="89"/>
      <c r="Q81" s="89"/>
      <c r="R81" s="89"/>
    </row>
    <row r="82" ht="13.5" spans="1:18">
      <c r="A82" s="86"/>
      <c r="B82" s="86" t="s">
        <v>179</v>
      </c>
      <c r="C82" s="90" t="s">
        <v>385</v>
      </c>
      <c r="D82" s="89"/>
      <c r="E82" s="89"/>
      <c r="F82" s="89"/>
      <c r="G82" s="89"/>
      <c r="H82" s="89"/>
      <c r="I82" s="89"/>
      <c r="J82" s="86"/>
      <c r="K82" s="86" t="s">
        <v>157</v>
      </c>
      <c r="L82" s="90" t="s">
        <v>366</v>
      </c>
      <c r="M82" s="89"/>
      <c r="N82" s="89"/>
      <c r="O82" s="89"/>
      <c r="P82" s="89"/>
      <c r="Q82" s="89"/>
      <c r="R82" s="89"/>
    </row>
    <row r="83" ht="13.5" spans="1:18">
      <c r="A83" s="92"/>
      <c r="B83" s="92"/>
      <c r="C83" s="92"/>
      <c r="D83" s="89"/>
      <c r="E83" s="89"/>
      <c r="F83" s="89"/>
      <c r="G83" s="89"/>
      <c r="H83" s="89"/>
      <c r="I83" s="89"/>
      <c r="J83" s="92"/>
      <c r="K83" s="92" t="s">
        <v>159</v>
      </c>
      <c r="L83" s="92" t="s">
        <v>369</v>
      </c>
      <c r="M83" s="89"/>
      <c r="N83" s="89"/>
      <c r="O83" s="89"/>
      <c r="P83" s="89"/>
      <c r="Q83" s="89"/>
      <c r="R83" s="89"/>
    </row>
    <row r="84" ht="13.5" spans="1:18">
      <c r="A84" s="92"/>
      <c r="B84" s="92"/>
      <c r="C84" s="92"/>
      <c r="D84" s="89"/>
      <c r="E84" s="89"/>
      <c r="F84" s="89"/>
      <c r="G84" s="89"/>
      <c r="H84" s="89"/>
      <c r="I84" s="89"/>
      <c r="J84" s="92"/>
      <c r="K84" s="92" t="s">
        <v>186</v>
      </c>
      <c r="L84" s="92" t="s">
        <v>292</v>
      </c>
      <c r="M84" s="89"/>
      <c r="N84" s="89"/>
      <c r="O84" s="89"/>
      <c r="P84" s="89"/>
      <c r="Q84" s="89"/>
      <c r="R84" s="89"/>
    </row>
    <row r="85" ht="13.5" spans="1:18">
      <c r="A85" s="92"/>
      <c r="B85" s="92"/>
      <c r="C85" s="92"/>
      <c r="D85" s="89"/>
      <c r="E85" s="89"/>
      <c r="F85" s="89"/>
      <c r="G85" s="89"/>
      <c r="H85" s="89"/>
      <c r="I85" s="89"/>
      <c r="J85" s="92"/>
      <c r="K85" s="92" t="s">
        <v>161</v>
      </c>
      <c r="L85" s="92" t="s">
        <v>300</v>
      </c>
      <c r="M85" s="89"/>
      <c r="N85" s="89"/>
      <c r="O85" s="89"/>
      <c r="P85" s="89"/>
      <c r="Q85" s="89"/>
      <c r="R85" s="89"/>
    </row>
    <row r="86" ht="13.5" spans="1:18">
      <c r="A86" s="92"/>
      <c r="B86" s="92"/>
      <c r="C86" s="92"/>
      <c r="D86" s="89"/>
      <c r="E86" s="89"/>
      <c r="F86" s="89"/>
      <c r="G86" s="89"/>
      <c r="H86" s="89"/>
      <c r="I86" s="89"/>
      <c r="J86" s="92"/>
      <c r="K86" s="92" t="s">
        <v>163</v>
      </c>
      <c r="L86" s="92" t="s">
        <v>373</v>
      </c>
      <c r="M86" s="89"/>
      <c r="N86" s="89"/>
      <c r="O86" s="89"/>
      <c r="P86" s="89"/>
      <c r="Q86" s="89"/>
      <c r="R86" s="89"/>
    </row>
    <row r="87" ht="13.5" spans="1:18">
      <c r="A87" s="92"/>
      <c r="B87" s="92"/>
      <c r="C87" s="92"/>
      <c r="D87" s="89"/>
      <c r="E87" s="89"/>
      <c r="F87" s="89"/>
      <c r="G87" s="89"/>
      <c r="H87" s="89"/>
      <c r="I87" s="89"/>
      <c r="J87" s="92"/>
      <c r="K87" s="92" t="s">
        <v>165</v>
      </c>
      <c r="L87" s="92" t="s">
        <v>375</v>
      </c>
      <c r="M87" s="89"/>
      <c r="N87" s="89"/>
      <c r="O87" s="89"/>
      <c r="P87" s="89"/>
      <c r="Q87" s="89"/>
      <c r="R87" s="89"/>
    </row>
    <row r="88" ht="13.5" spans="1:18">
      <c r="A88" s="92"/>
      <c r="B88" s="92"/>
      <c r="C88" s="92"/>
      <c r="D88" s="89"/>
      <c r="E88" s="89"/>
      <c r="F88" s="89"/>
      <c r="G88" s="89"/>
      <c r="H88" s="89"/>
      <c r="I88" s="89"/>
      <c r="J88" s="92"/>
      <c r="K88" s="92" t="s">
        <v>167</v>
      </c>
      <c r="L88" s="92" t="s">
        <v>393</v>
      </c>
      <c r="M88" s="89"/>
      <c r="N88" s="89"/>
      <c r="O88" s="89"/>
      <c r="P88" s="89"/>
      <c r="Q88" s="89"/>
      <c r="R88" s="89"/>
    </row>
    <row r="89" ht="13.5" spans="1:18">
      <c r="A89" s="92"/>
      <c r="B89" s="92"/>
      <c r="C89" s="92"/>
      <c r="D89" s="89"/>
      <c r="E89" s="89"/>
      <c r="F89" s="89"/>
      <c r="G89" s="89"/>
      <c r="H89" s="89"/>
      <c r="I89" s="89"/>
      <c r="J89" s="92"/>
      <c r="K89" s="92" t="s">
        <v>169</v>
      </c>
      <c r="L89" s="92" t="s">
        <v>394</v>
      </c>
      <c r="M89" s="89"/>
      <c r="N89" s="89"/>
      <c r="O89" s="89"/>
      <c r="P89" s="89"/>
      <c r="Q89" s="89"/>
      <c r="R89" s="89"/>
    </row>
    <row r="90" ht="13.5" spans="1:18">
      <c r="A90" s="92"/>
      <c r="B90" s="92"/>
      <c r="C90" s="92"/>
      <c r="D90" s="89"/>
      <c r="E90" s="89"/>
      <c r="F90" s="89"/>
      <c r="G90" s="89"/>
      <c r="H90" s="89"/>
      <c r="I90" s="89"/>
      <c r="J90" s="92"/>
      <c r="K90" s="92" t="s">
        <v>171</v>
      </c>
      <c r="L90" s="92" t="s">
        <v>395</v>
      </c>
      <c r="M90" s="89"/>
      <c r="N90" s="89"/>
      <c r="O90" s="89"/>
      <c r="P90" s="89"/>
      <c r="Q90" s="89"/>
      <c r="R90" s="89"/>
    </row>
    <row r="91" ht="13.5" spans="1:18">
      <c r="A91" s="92"/>
      <c r="B91" s="92"/>
      <c r="C91" s="92"/>
      <c r="D91" s="89"/>
      <c r="E91" s="89"/>
      <c r="F91" s="89"/>
      <c r="G91" s="89"/>
      <c r="H91" s="89"/>
      <c r="I91" s="89"/>
      <c r="J91" s="92"/>
      <c r="K91" s="92" t="s">
        <v>173</v>
      </c>
      <c r="L91" s="92" t="s">
        <v>396</v>
      </c>
      <c r="M91" s="89"/>
      <c r="N91" s="89"/>
      <c r="O91" s="89"/>
      <c r="P91" s="89"/>
      <c r="Q91" s="89"/>
      <c r="R91" s="89"/>
    </row>
    <row r="92" ht="13.5" spans="1:18">
      <c r="A92" s="92"/>
      <c r="B92" s="92"/>
      <c r="C92" s="92"/>
      <c r="D92" s="89"/>
      <c r="E92" s="89"/>
      <c r="F92" s="89"/>
      <c r="G92" s="89"/>
      <c r="H92" s="89"/>
      <c r="I92" s="89"/>
      <c r="J92" s="92"/>
      <c r="K92" s="92" t="s">
        <v>175</v>
      </c>
      <c r="L92" s="92" t="s">
        <v>294</v>
      </c>
      <c r="M92" s="89"/>
      <c r="N92" s="89"/>
      <c r="O92" s="89"/>
      <c r="P92" s="89"/>
      <c r="Q92" s="89"/>
      <c r="R92" s="89"/>
    </row>
    <row r="93" ht="13.5" spans="1:18">
      <c r="A93" s="92"/>
      <c r="B93" s="92"/>
      <c r="C93" s="92"/>
      <c r="D93" s="89"/>
      <c r="E93" s="89"/>
      <c r="F93" s="89"/>
      <c r="G93" s="89"/>
      <c r="H93" s="89"/>
      <c r="I93" s="89"/>
      <c r="J93" s="92"/>
      <c r="K93" s="92" t="s">
        <v>379</v>
      </c>
      <c r="L93" s="92" t="s">
        <v>380</v>
      </c>
      <c r="M93" s="89"/>
      <c r="N93" s="89"/>
      <c r="O93" s="89"/>
      <c r="P93" s="89"/>
      <c r="Q93" s="89"/>
      <c r="R93" s="89"/>
    </row>
    <row r="94" ht="13.5" spans="1:18">
      <c r="A94" s="92"/>
      <c r="B94" s="92"/>
      <c r="C94" s="92"/>
      <c r="D94" s="89"/>
      <c r="E94" s="89"/>
      <c r="F94" s="89"/>
      <c r="G94" s="89"/>
      <c r="H94" s="89"/>
      <c r="I94" s="89"/>
      <c r="J94" s="92"/>
      <c r="K94" s="92" t="s">
        <v>382</v>
      </c>
      <c r="L94" s="92" t="s">
        <v>383</v>
      </c>
      <c r="M94" s="89"/>
      <c r="N94" s="89"/>
      <c r="O94" s="89"/>
      <c r="P94" s="89"/>
      <c r="Q94" s="89"/>
      <c r="R94" s="89"/>
    </row>
    <row r="95" ht="13.5" spans="1:18">
      <c r="A95" s="92"/>
      <c r="B95" s="92"/>
      <c r="C95" s="92"/>
      <c r="D95" s="89"/>
      <c r="E95" s="89"/>
      <c r="F95" s="89"/>
      <c r="G95" s="89"/>
      <c r="H95" s="89"/>
      <c r="I95" s="89"/>
      <c r="J95" s="92"/>
      <c r="K95" s="92" t="s">
        <v>386</v>
      </c>
      <c r="L95" s="92" t="s">
        <v>387</v>
      </c>
      <c r="M95" s="89"/>
      <c r="N95" s="89"/>
      <c r="O95" s="89"/>
      <c r="P95" s="89"/>
      <c r="Q95" s="89"/>
      <c r="R95" s="89"/>
    </row>
    <row r="96" ht="13.5" spans="1:18">
      <c r="A96" s="92"/>
      <c r="B96" s="92"/>
      <c r="C96" s="92"/>
      <c r="D96" s="89"/>
      <c r="E96" s="89"/>
      <c r="F96" s="89"/>
      <c r="G96" s="89"/>
      <c r="H96" s="89"/>
      <c r="I96" s="89"/>
      <c r="J96" s="92"/>
      <c r="K96" s="92" t="s">
        <v>179</v>
      </c>
      <c r="L96" s="92" t="s">
        <v>302</v>
      </c>
      <c r="M96" s="89"/>
      <c r="N96" s="89"/>
      <c r="O96" s="89"/>
      <c r="P96" s="89"/>
      <c r="Q96" s="89"/>
      <c r="R96" s="89"/>
    </row>
    <row r="97" ht="13.5" spans="1:18">
      <c r="A97" s="92"/>
      <c r="B97" s="92"/>
      <c r="C97" s="92"/>
      <c r="D97" s="89"/>
      <c r="E97" s="89"/>
      <c r="F97" s="89"/>
      <c r="G97" s="89"/>
      <c r="H97" s="89"/>
      <c r="I97" s="89"/>
      <c r="J97" s="95" t="s">
        <v>397</v>
      </c>
      <c r="K97" s="95" t="s">
        <v>255</v>
      </c>
      <c r="L97" s="95" t="s">
        <v>398</v>
      </c>
      <c r="M97" s="89"/>
      <c r="N97" s="89"/>
      <c r="O97" s="89"/>
      <c r="P97" s="89"/>
      <c r="Q97" s="89"/>
      <c r="R97" s="89"/>
    </row>
    <row r="98" ht="13.5" spans="1:18">
      <c r="A98" s="92"/>
      <c r="B98" s="92"/>
      <c r="C98" s="92"/>
      <c r="D98" s="89"/>
      <c r="E98" s="89"/>
      <c r="F98" s="89"/>
      <c r="G98" s="89"/>
      <c r="H98" s="89"/>
      <c r="I98" s="89"/>
      <c r="J98" s="92"/>
      <c r="K98" s="92" t="s">
        <v>155</v>
      </c>
      <c r="L98" s="92" t="s">
        <v>399</v>
      </c>
      <c r="M98" s="89"/>
      <c r="N98" s="89"/>
      <c r="O98" s="89"/>
      <c r="P98" s="89"/>
      <c r="Q98" s="89"/>
      <c r="R98" s="89"/>
    </row>
    <row r="99" ht="13.5" spans="1:18">
      <c r="A99" s="92"/>
      <c r="B99" s="92"/>
      <c r="C99" s="92"/>
      <c r="D99" s="89"/>
      <c r="E99" s="89"/>
      <c r="F99" s="89"/>
      <c r="G99" s="89"/>
      <c r="H99" s="89"/>
      <c r="I99" s="89"/>
      <c r="J99" s="92"/>
      <c r="K99" s="92" t="s">
        <v>179</v>
      </c>
      <c r="L99" s="92" t="s">
        <v>327</v>
      </c>
      <c r="M99" s="89"/>
      <c r="N99" s="89"/>
      <c r="O99" s="89"/>
      <c r="P99" s="89"/>
      <c r="Q99" s="89"/>
      <c r="R99" s="89"/>
    </row>
    <row r="100" ht="13.5" spans="1:18">
      <c r="A100" s="92"/>
      <c r="B100" s="92"/>
      <c r="C100" s="92"/>
      <c r="D100" s="89"/>
      <c r="E100" s="89"/>
      <c r="F100" s="89"/>
      <c r="G100" s="89"/>
      <c r="H100" s="89"/>
      <c r="I100" s="89"/>
      <c r="J100" s="95" t="s">
        <v>400</v>
      </c>
      <c r="K100" s="95" t="s">
        <v>255</v>
      </c>
      <c r="L100" s="95" t="s">
        <v>322</v>
      </c>
      <c r="M100" s="89"/>
      <c r="N100" s="89"/>
      <c r="O100" s="89"/>
      <c r="P100" s="89"/>
      <c r="Q100" s="89"/>
      <c r="R100" s="89"/>
    </row>
    <row r="101" ht="13.5" spans="1:18">
      <c r="A101" s="92"/>
      <c r="B101" s="92"/>
      <c r="C101" s="92"/>
      <c r="D101" s="89"/>
      <c r="E101" s="89"/>
      <c r="F101" s="89"/>
      <c r="G101" s="89"/>
      <c r="H101" s="89"/>
      <c r="I101" s="89"/>
      <c r="J101" s="92"/>
      <c r="K101" s="92" t="s">
        <v>155</v>
      </c>
      <c r="L101" s="92" t="s">
        <v>399</v>
      </c>
      <c r="M101" s="89"/>
      <c r="N101" s="89"/>
      <c r="O101" s="89"/>
      <c r="P101" s="89"/>
      <c r="Q101" s="89"/>
      <c r="R101" s="89"/>
    </row>
    <row r="102" ht="13.5" spans="1:18">
      <c r="A102" s="92"/>
      <c r="B102" s="92"/>
      <c r="C102" s="92"/>
      <c r="D102" s="89"/>
      <c r="E102" s="89"/>
      <c r="F102" s="89"/>
      <c r="G102" s="89"/>
      <c r="H102" s="89"/>
      <c r="I102" s="89"/>
      <c r="J102" s="92"/>
      <c r="K102" s="92" t="s">
        <v>159</v>
      </c>
      <c r="L102" s="92" t="s">
        <v>401</v>
      </c>
      <c r="M102" s="89"/>
      <c r="N102" s="89"/>
      <c r="O102" s="89"/>
      <c r="P102" s="89"/>
      <c r="Q102" s="89"/>
      <c r="R102" s="89"/>
    </row>
    <row r="103" ht="13.5" spans="1:18">
      <c r="A103" s="92"/>
      <c r="B103" s="92"/>
      <c r="C103" s="92"/>
      <c r="D103" s="89"/>
      <c r="E103" s="89"/>
      <c r="F103" s="89"/>
      <c r="G103" s="89"/>
      <c r="H103" s="89"/>
      <c r="I103" s="89"/>
      <c r="J103" s="92"/>
      <c r="K103" s="92" t="s">
        <v>184</v>
      </c>
      <c r="L103" s="92" t="s">
        <v>323</v>
      </c>
      <c r="M103" s="89"/>
      <c r="N103" s="89"/>
      <c r="O103" s="89"/>
      <c r="P103" s="89"/>
      <c r="Q103" s="89"/>
      <c r="R103" s="89"/>
    </row>
    <row r="104" ht="13.5" spans="1:18">
      <c r="A104" s="92"/>
      <c r="B104" s="92"/>
      <c r="C104" s="92"/>
      <c r="D104" s="89"/>
      <c r="E104" s="89"/>
      <c r="F104" s="89"/>
      <c r="G104" s="89"/>
      <c r="H104" s="89"/>
      <c r="I104" s="89"/>
      <c r="J104" s="92"/>
      <c r="K104" s="92" t="s">
        <v>186</v>
      </c>
      <c r="L104" s="92" t="s">
        <v>325</v>
      </c>
      <c r="M104" s="89"/>
      <c r="N104" s="89"/>
      <c r="O104" s="89"/>
      <c r="P104" s="89"/>
      <c r="Q104" s="89"/>
      <c r="R104" s="89"/>
    </row>
    <row r="105" ht="13.5" spans="1:18">
      <c r="A105" s="92"/>
      <c r="B105" s="92"/>
      <c r="C105" s="92"/>
      <c r="D105" s="89"/>
      <c r="E105" s="89"/>
      <c r="F105" s="89"/>
      <c r="G105" s="89"/>
      <c r="H105" s="89"/>
      <c r="I105" s="89"/>
      <c r="J105" s="92"/>
      <c r="K105" s="92" t="s">
        <v>179</v>
      </c>
      <c r="L105" s="92" t="s">
        <v>327</v>
      </c>
      <c r="M105" s="89"/>
      <c r="N105" s="89"/>
      <c r="O105" s="89"/>
      <c r="P105" s="89"/>
      <c r="Q105" s="89"/>
      <c r="R105" s="89"/>
    </row>
    <row r="106" ht="13.5" spans="1:18">
      <c r="A106" s="92"/>
      <c r="B106" s="92"/>
      <c r="C106" s="92"/>
      <c r="D106" s="89"/>
      <c r="E106" s="89"/>
      <c r="F106" s="89"/>
      <c r="G106" s="89"/>
      <c r="H106" s="89"/>
      <c r="I106" s="89"/>
      <c r="J106" s="95" t="s">
        <v>402</v>
      </c>
      <c r="K106" s="95" t="s">
        <v>255</v>
      </c>
      <c r="L106" s="95" t="s">
        <v>347</v>
      </c>
      <c r="M106" s="89"/>
      <c r="N106" s="89"/>
      <c r="O106" s="89"/>
      <c r="P106" s="89"/>
      <c r="Q106" s="89"/>
      <c r="R106" s="89"/>
    </row>
    <row r="107" ht="13.5" spans="1:18">
      <c r="A107" s="92"/>
      <c r="B107" s="92"/>
      <c r="C107" s="92"/>
      <c r="D107" s="89"/>
      <c r="E107" s="89"/>
      <c r="F107" s="89"/>
      <c r="G107" s="89"/>
      <c r="H107" s="89"/>
      <c r="I107" s="89"/>
      <c r="J107" s="92"/>
      <c r="K107" s="92" t="s">
        <v>157</v>
      </c>
      <c r="L107" s="92" t="s">
        <v>349</v>
      </c>
      <c r="M107" s="89"/>
      <c r="N107" s="89"/>
      <c r="O107" s="89"/>
      <c r="P107" s="89"/>
      <c r="Q107" s="89"/>
      <c r="R107" s="89"/>
    </row>
    <row r="108" ht="13.5" spans="1:18">
      <c r="A108" s="92"/>
      <c r="B108" s="92"/>
      <c r="C108" s="92"/>
      <c r="D108" s="89"/>
      <c r="E108" s="89"/>
      <c r="F108" s="89"/>
      <c r="G108" s="89"/>
      <c r="H108" s="89"/>
      <c r="I108" s="89"/>
      <c r="J108" s="92"/>
      <c r="K108" s="92" t="s">
        <v>159</v>
      </c>
      <c r="L108" s="92" t="s">
        <v>350</v>
      </c>
      <c r="M108" s="89"/>
      <c r="N108" s="89"/>
      <c r="O108" s="89"/>
      <c r="P108" s="89"/>
      <c r="Q108" s="89"/>
      <c r="R108" s="89"/>
    </row>
    <row r="109" ht="13.5" spans="1:18">
      <c r="A109" s="92"/>
      <c r="B109" s="92"/>
      <c r="C109" s="92"/>
      <c r="D109" s="89"/>
      <c r="E109" s="89"/>
      <c r="F109" s="89"/>
      <c r="G109" s="89"/>
      <c r="H109" s="89"/>
      <c r="I109" s="89"/>
      <c r="J109" s="95" t="s">
        <v>403</v>
      </c>
      <c r="K109" s="95" t="s">
        <v>255</v>
      </c>
      <c r="L109" s="95" t="s">
        <v>385</v>
      </c>
      <c r="M109" s="89"/>
      <c r="N109" s="89"/>
      <c r="O109" s="89"/>
      <c r="P109" s="89"/>
      <c r="Q109" s="89"/>
      <c r="R109" s="89"/>
    </row>
    <row r="110" ht="13.5" spans="1:18">
      <c r="A110" s="92"/>
      <c r="B110" s="92"/>
      <c r="C110" s="92"/>
      <c r="D110" s="89"/>
      <c r="E110" s="89"/>
      <c r="F110" s="89"/>
      <c r="G110" s="89"/>
      <c r="H110" s="89"/>
      <c r="I110" s="89"/>
      <c r="J110" s="92"/>
      <c r="K110" s="92" t="s">
        <v>161</v>
      </c>
      <c r="L110" s="92" t="s">
        <v>388</v>
      </c>
      <c r="M110" s="89"/>
      <c r="N110" s="89"/>
      <c r="O110" s="89"/>
      <c r="P110" s="89"/>
      <c r="Q110" s="89"/>
      <c r="R110" s="89"/>
    </row>
    <row r="111" ht="13.5" spans="1:18">
      <c r="A111" s="92"/>
      <c r="B111" s="92"/>
      <c r="C111" s="92"/>
      <c r="D111" s="89"/>
      <c r="E111" s="89"/>
      <c r="F111" s="89"/>
      <c r="G111" s="89"/>
      <c r="H111" s="89"/>
      <c r="I111" s="89"/>
      <c r="J111" s="92"/>
      <c r="K111" s="92" t="s">
        <v>163</v>
      </c>
      <c r="L111" s="92" t="s">
        <v>390</v>
      </c>
      <c r="M111" s="89"/>
      <c r="N111" s="89"/>
      <c r="O111" s="89"/>
      <c r="P111" s="89"/>
      <c r="Q111" s="89"/>
      <c r="R111" s="89"/>
    </row>
    <row r="112" ht="13.5" spans="1:18">
      <c r="A112" s="92"/>
      <c r="B112" s="92"/>
      <c r="C112" s="92"/>
      <c r="D112" s="89"/>
      <c r="E112" s="89"/>
      <c r="F112" s="89"/>
      <c r="G112" s="89"/>
      <c r="H112" s="89"/>
      <c r="I112" s="89"/>
      <c r="J112" s="92"/>
      <c r="K112" s="92" t="s">
        <v>165</v>
      </c>
      <c r="L112" s="92" t="s">
        <v>392</v>
      </c>
      <c r="M112" s="89"/>
      <c r="N112" s="89"/>
      <c r="O112" s="89"/>
      <c r="P112" s="89"/>
      <c r="Q112" s="89"/>
      <c r="R112" s="89"/>
    </row>
    <row r="113" ht="13.5" spans="1:18">
      <c r="A113" s="92"/>
      <c r="B113" s="92"/>
      <c r="C113" s="92"/>
      <c r="D113" s="89"/>
      <c r="E113" s="89"/>
      <c r="F113" s="89"/>
      <c r="G113" s="89"/>
      <c r="H113" s="89"/>
      <c r="I113" s="89"/>
      <c r="J113" s="92"/>
      <c r="K113" s="92" t="s">
        <v>179</v>
      </c>
      <c r="L113" s="92" t="s">
        <v>385</v>
      </c>
      <c r="M113" s="89"/>
      <c r="N113" s="89"/>
      <c r="O113" s="89"/>
      <c r="P113" s="89"/>
      <c r="Q113" s="89"/>
      <c r="R113" s="89"/>
    </row>
    <row r="114" ht="13.5" spans="1:18">
      <c r="A114" s="93" t="s">
        <v>38</v>
      </c>
      <c r="B114" s="93"/>
      <c r="C114" s="93"/>
      <c r="D114" s="94">
        <f t="shared" ref="D114:F114" si="16">D8+D13+D24+D32+D39+D43+D46+D50+D53+D59+D62+D67+D70+D75+D78</f>
        <v>1032.08</v>
      </c>
      <c r="E114" s="94">
        <f t="shared" si="16"/>
        <v>849.16</v>
      </c>
      <c r="F114" s="94">
        <f t="shared" si="16"/>
        <v>182.92</v>
      </c>
      <c r="G114" s="20"/>
      <c r="H114" s="20"/>
      <c r="I114" s="20"/>
      <c r="J114" s="93" t="s">
        <v>38</v>
      </c>
      <c r="K114" s="93"/>
      <c r="L114" s="93"/>
      <c r="M114" s="94">
        <f t="shared" ref="M114:O114" si="17">M8+M22+M50+M62+M67+M80+M97+M100+M106+M109</f>
        <v>1032.08</v>
      </c>
      <c r="N114" s="94">
        <f t="shared" si="17"/>
        <v>849.16</v>
      </c>
      <c r="O114" s="94">
        <f t="shared" si="17"/>
        <v>182.92</v>
      </c>
      <c r="P114" s="20"/>
      <c r="Q114" s="20"/>
      <c r="R114" s="20"/>
    </row>
  </sheetData>
  <mergeCells count="12">
    <mergeCell ref="A2:R2"/>
    <mergeCell ref="A3:C3"/>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71"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F15" sqref="F15"/>
    </sheetView>
  </sheetViews>
  <sheetFormatPr defaultColWidth="9" defaultRowHeight="13.5" outlineLevelCol="7"/>
  <cols>
    <col min="1" max="1" width="31.375" style="65" customWidth="1"/>
    <col min="2" max="2" width="21.25" style="65" customWidth="1"/>
    <col min="3" max="3" width="21.375" style="65" customWidth="1"/>
    <col min="4" max="4" width="24.875" style="65" customWidth="1"/>
    <col min="5" max="5" width="23.5" style="65" customWidth="1"/>
    <col min="6" max="8" width="11.625" style="65" customWidth="1"/>
    <col min="9" max="16384" width="9" style="65"/>
  </cols>
  <sheetData>
    <row r="1" ht="39.95" customHeight="1" spans="1:8">
      <c r="A1" s="4" t="s">
        <v>404</v>
      </c>
      <c r="B1" s="4"/>
      <c r="C1" s="4"/>
      <c r="D1" s="4"/>
      <c r="E1" s="4"/>
      <c r="F1" s="66"/>
      <c r="G1" s="66"/>
      <c r="H1" s="66"/>
    </row>
    <row r="2" ht="3" customHeight="1"/>
    <row r="3" s="64" customFormat="1" ht="28.5" customHeight="1" spans="1:5">
      <c r="A3" s="67" t="s">
        <v>405</v>
      </c>
      <c r="B3" s="67"/>
      <c r="C3" s="67"/>
      <c r="D3" s="67"/>
      <c r="E3" s="68" t="s">
        <v>40</v>
      </c>
    </row>
    <row r="4" ht="30" customHeight="1" spans="1:5">
      <c r="A4" s="69" t="s">
        <v>406</v>
      </c>
      <c r="B4" s="69" t="s">
        <v>407</v>
      </c>
      <c r="C4" s="69" t="s">
        <v>408</v>
      </c>
      <c r="D4" s="70" t="s">
        <v>409</v>
      </c>
      <c r="E4" s="70"/>
    </row>
    <row r="5" ht="30" customHeight="1" spans="1:5">
      <c r="A5" s="71"/>
      <c r="B5" s="71"/>
      <c r="C5" s="71"/>
      <c r="D5" s="72" t="s">
        <v>410</v>
      </c>
      <c r="E5" s="72" t="s">
        <v>411</v>
      </c>
    </row>
    <row r="6" ht="30" customHeight="1" spans="1:5">
      <c r="A6" s="73" t="s">
        <v>65</v>
      </c>
      <c r="B6" s="73">
        <v>70</v>
      </c>
      <c r="C6" s="73">
        <v>120</v>
      </c>
      <c r="D6" s="73">
        <v>50</v>
      </c>
      <c r="E6" s="74">
        <v>-0.42</v>
      </c>
    </row>
    <row r="7" ht="30" customHeight="1" spans="1:5">
      <c r="A7" s="75" t="s">
        <v>412</v>
      </c>
      <c r="B7" s="73"/>
      <c r="C7" s="73"/>
      <c r="D7" s="73"/>
      <c r="E7" s="76"/>
    </row>
    <row r="8" ht="30" customHeight="1" spans="1:5">
      <c r="A8" s="75" t="s">
        <v>413</v>
      </c>
      <c r="B8" s="73">
        <v>55</v>
      </c>
      <c r="C8" s="73">
        <v>105</v>
      </c>
      <c r="D8" s="73">
        <v>50</v>
      </c>
      <c r="E8" s="74">
        <v>-0.48</v>
      </c>
    </row>
    <row r="9" ht="30" customHeight="1" spans="1:5">
      <c r="A9" s="75" t="s">
        <v>414</v>
      </c>
      <c r="B9" s="73">
        <v>15</v>
      </c>
      <c r="C9" s="73">
        <v>15</v>
      </c>
      <c r="D9" s="73"/>
      <c r="E9" s="76"/>
    </row>
    <row r="10" ht="30" customHeight="1" spans="1:5">
      <c r="A10" s="75" t="s">
        <v>415</v>
      </c>
      <c r="B10" s="73"/>
      <c r="C10" s="73"/>
      <c r="D10" s="73"/>
      <c r="E10" s="76"/>
    </row>
    <row r="11" ht="30" customHeight="1" spans="1:5">
      <c r="A11" s="75" t="s">
        <v>416</v>
      </c>
      <c r="B11" s="73">
        <v>15</v>
      </c>
      <c r="C11" s="73">
        <v>15</v>
      </c>
      <c r="D11" s="73"/>
      <c r="E11" s="76"/>
    </row>
    <row r="12" ht="132" customHeight="1" spans="1:5">
      <c r="A12" s="77" t="s">
        <v>417</v>
      </c>
      <c r="B12" s="77"/>
      <c r="C12" s="77"/>
      <c r="D12" s="77"/>
      <c r="E12" s="77"/>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市本级绩效目标表-1</vt:lpstr>
      <vt:lpstr>市本级绩效目标表-2</vt:lpstr>
      <vt:lpstr>省对下绩效目标表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2006-09-16T00:00:00Z</dcterms:created>
  <cp:lastPrinted>2018-01-03T02:01:00Z</cp:lastPrinted>
  <dcterms:modified xsi:type="dcterms:W3CDTF">2024-09-23T03:23:24Z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ABDCA72826BD4A0F90E6F3B0F2D8A4D8_12</vt:lpwstr>
  </property>
</Properties>
</file>