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'部门项目支出绩效目标表05-2'!$A$5:$M$266</definedName>
    <definedName name="_xlnm._FilterDatabase" localSheetId="10" hidden="1">部门政府采购预算表07!$A$6:$R$42</definedName>
    <definedName name="_xlnm._FilterDatabase" localSheetId="6" hidden="1">部门基本支出预算表04!$A$8:$Y$10</definedName>
    <definedName name="_xlnm._FilterDatabase" localSheetId="7" hidden="1">'部门项目支出预算表05-1'!$A$8:$BQ$11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<sst xmlns="http://schemas.openxmlformats.org/spreadsheetml/2006/main" count="4213" uniqueCount="903">
  <si>
    <t>预算01-1表</t>
  </si>
  <si>
    <t>2025年部门财务收支预算总表</t>
  </si>
  <si>
    <t>单位名称：瑞丽市林业和草原局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</si>
  <si>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</si>
  <si>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</si>
  <si>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</si>
  <si>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</si>
  <si>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</si>
  <si>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</si>
  <si>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</si>
  <si>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</si>
  <si>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</si>
  <si>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</si>
  <si>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</si>
  <si>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</si>
  <si>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</si>
  <si>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</si>
  <si>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</si>
  <si>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</si>
  <si>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</si>
  <si>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</si>
  <si>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</si>
  <si>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</si>
  <si>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</si>
  <si>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</si>
  <si>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</si>
  <si>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</si>
  <si>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</si>
  <si>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</si>
  <si>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</si>
  <si>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</si>
  <si>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</si>
  <si>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</si>
  <si>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</si>
  <si>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</si>
  <si>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</si>
  <si>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</si>
  <si>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</si>
  <si>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</si>
  <si>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</si>
  <si>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</si>
  <si>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</si>
  <si>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</si>
  <si>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</si>
  <si>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</si>
  <si>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</si>
  <si>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</si>
  <si>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</si>
  <si>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</si>
  <si>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</si>
  <si>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</si>
  <si>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</si>
  <si>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</si>
  <si>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</si>
  <si>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</si>
  <si>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</si>
  <si>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</si>
  <si>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</si>
  <si>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</si>
  <si>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</si>
  <si>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</si>
  <si>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</si>
  <si>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</si>
  <si>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</si>
  <si>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</si>
  <si>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</si>
  <si>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</si>
  <si>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</si>
  <si>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</si>
  <si>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</si>
  <si>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169001</t>
  </si>
  <si>
    <t>瑞丽市林业和草原局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</si>
  <si>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</si>
  <si>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</si>
  <si>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</si>
  <si>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</si>
  <si>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</si>
  <si>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</si>
  <si>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</si>
  <si>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</si>
  <si>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</si>
  <si>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</si>
  <si>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</si>
  <si>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</si>
  <si>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</si>
  <si>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</si>
  <si>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</si>
  <si>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</si>
  <si>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</si>
  <si>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</si>
  <si>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</si>
  <si>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</si>
  <si>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</si>
  <si>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</si>
  <si>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</si>
  <si>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</si>
  <si>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</si>
  <si>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</si>
  <si>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</si>
  <si>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</si>
  <si>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</si>
  <si>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</si>
  <si>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</si>
  <si>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</si>
  <si>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</si>
  <si>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</si>
  <si>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</si>
  <si>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</si>
  <si>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</si>
  <si>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</si>
  <si>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</si>
  <si>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</si>
  <si>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</si>
  <si>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</si>
  <si>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</si>
  <si>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</si>
  <si>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21302</t>
  </si>
  <si>
    <t>林业和草原</t>
  </si>
  <si>
    <t>2130201</t>
  </si>
  <si>
    <t>行政运行</t>
  </si>
  <si>
    <t>2130204</t>
  </si>
  <si>
    <t>事业机构</t>
  </si>
  <si>
    <t>2130205</t>
  </si>
  <si>
    <t>森林资源培育</t>
  </si>
  <si>
    <t>2130206</t>
  </si>
  <si>
    <t>技术推广与转化</t>
  </si>
  <si>
    <t>2130207</t>
  </si>
  <si>
    <t>森林资源管理</t>
  </si>
  <si>
    <t>2130211</t>
  </si>
  <si>
    <t>动植物保护</t>
  </si>
  <si>
    <t>2130226</t>
  </si>
  <si>
    <t>林区公共支出</t>
  </si>
  <si>
    <t>2130234</t>
  </si>
  <si>
    <t>林业草原防灾减灾</t>
  </si>
  <si>
    <t>2130299</t>
  </si>
  <si>
    <t>其他林业和草原支出</t>
  </si>
  <si>
    <t>21308</t>
  </si>
  <si>
    <t>普惠金融发展支出</t>
  </si>
  <si>
    <t>2130803</t>
  </si>
  <si>
    <t>农业保险保费补贴</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</si>
  <si>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</si>
  <si>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</si>
  <si>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</si>
  <si>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</si>
  <si>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</si>
  <si>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</si>
  <si>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</si>
  <si>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</si>
  <si>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</si>
  <si>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</si>
  <si>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</si>
  <si>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</si>
  <si>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</si>
  <si>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</si>
  <si>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</si>
  <si>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</si>
  <si>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</si>
  <si>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</si>
  <si>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</si>
  <si>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</si>
  <si>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</si>
  <si>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</si>
  <si>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</si>
  <si>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</si>
  <si>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</si>
  <si>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</si>
  <si>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</si>
  <si>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</si>
  <si>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</si>
  <si>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</si>
  <si>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</si>
  <si>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</si>
  <si>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</si>
  <si>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</si>
  <si>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</si>
  <si>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</si>
  <si>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</si>
  <si>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</si>
  <si>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</si>
  <si>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</si>
  <si>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</si>
  <si>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</si>
  <si>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</si>
  <si>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</si>
  <si>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</si>
  <si>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</si>
  <si>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</si>
  <si>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</si>
  <si>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</si>
  <si>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</si>
  <si>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</si>
  <si>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</si>
  <si>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</si>
  <si>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</si>
  <si>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</si>
  <si>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</si>
  <si>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</si>
  <si>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</si>
  <si>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</si>
  <si>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</si>
  <si>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</si>
  <si>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</si>
  <si>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</si>
  <si>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</si>
  <si>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</si>
  <si>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</si>
  <si>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</si>
  <si>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</si>
  <si>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</si>
  <si>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</si>
  <si>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</si>
  <si>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</si>
  <si>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</si>
  <si>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</si>
  <si>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</si>
  <si>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</si>
  <si>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</si>
  <si>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</si>
  <si>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</si>
  <si>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</si>
  <si>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</si>
  <si>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533102210000000020672</t>
  </si>
  <si>
    <t>基本工资（行政）</t>
  </si>
  <si>
    <t>30101</t>
  </si>
  <si>
    <t>基本工资</t>
  </si>
  <si>
    <t>533102210000000020675</t>
  </si>
  <si>
    <t>基本工资（事业）</t>
  </si>
  <si>
    <t>533102210000000020674</t>
  </si>
  <si>
    <t>津贴补贴（行政）</t>
  </si>
  <si>
    <t>30102</t>
  </si>
  <si>
    <t>津贴补贴</t>
  </si>
  <si>
    <t>533102210000000020678</t>
  </si>
  <si>
    <t>津贴补贴（事业）</t>
  </si>
  <si>
    <t>533102210000000020673</t>
  </si>
  <si>
    <t>奖金（行政）</t>
  </si>
  <si>
    <t>30103</t>
  </si>
  <si>
    <t>奖金</t>
  </si>
  <si>
    <t>533102210000000020677</t>
  </si>
  <si>
    <t>奖金（事业）</t>
  </si>
  <si>
    <t>533102221100000250679</t>
  </si>
  <si>
    <t>优秀公务员奖（行政）</t>
  </si>
  <si>
    <t>533102221100000222894</t>
  </si>
  <si>
    <t>基础性绩效</t>
  </si>
  <si>
    <t>30107</t>
  </si>
  <si>
    <t>绩效工资</t>
  </si>
  <si>
    <t>533102221100000222910</t>
  </si>
  <si>
    <t>奖励性绩效</t>
  </si>
  <si>
    <t>533102241100002145413</t>
  </si>
  <si>
    <t>事业人员优秀奖励</t>
  </si>
  <si>
    <t>533102251100003626195</t>
  </si>
  <si>
    <t>编外人员经费</t>
  </si>
  <si>
    <t>30199</t>
  </si>
  <si>
    <t>其他工资福利支出</t>
  </si>
  <si>
    <t>533102210000000020682</t>
  </si>
  <si>
    <t>基本养老保险</t>
  </si>
  <si>
    <t>30108</t>
  </si>
  <si>
    <t>机关事业单位基本养老保险缴费</t>
  </si>
  <si>
    <t>533102210000000020679</t>
  </si>
  <si>
    <t>大病补充保险</t>
  </si>
  <si>
    <t>30110</t>
  </si>
  <si>
    <t>职工基本医疗保险缴费</t>
  </si>
  <si>
    <t>533102210000000020686</t>
  </si>
  <si>
    <t>行政医疗保险</t>
  </si>
  <si>
    <t>533102210000000020680</t>
  </si>
  <si>
    <t>工伤保险</t>
  </si>
  <si>
    <t>30112</t>
  </si>
  <si>
    <t>其他社会保障缴费</t>
  </si>
  <si>
    <t>533102210000000020683</t>
  </si>
  <si>
    <t>生育保险</t>
  </si>
  <si>
    <t>533102210000000020684</t>
  </si>
  <si>
    <t>失业保险</t>
  </si>
  <si>
    <t>533102210000000020681</t>
  </si>
  <si>
    <t>30111</t>
  </si>
  <si>
    <t>公务员医疗补助缴费</t>
  </si>
  <si>
    <t>533102210000000020688</t>
  </si>
  <si>
    <t>30113</t>
  </si>
  <si>
    <t>533102241100002145415</t>
  </si>
  <si>
    <t>农林水部门编外聘用人员保险</t>
  </si>
  <si>
    <t>533102210000000020698</t>
  </si>
  <si>
    <t>一般公用经费</t>
  </si>
  <si>
    <t>30201</t>
  </si>
  <si>
    <t>办公费</t>
  </si>
  <si>
    <t>30215</t>
  </si>
  <si>
    <t>会议费</t>
  </si>
  <si>
    <t>30205</t>
  </si>
  <si>
    <t>水费</t>
  </si>
  <si>
    <t>30206</t>
  </si>
  <si>
    <t>电费</t>
  </si>
  <si>
    <t>30299</t>
  </si>
  <si>
    <t>其他商品和服务支出</t>
  </si>
  <si>
    <t>30211</t>
  </si>
  <si>
    <t>差旅费</t>
  </si>
  <si>
    <t>533102231100001110011</t>
  </si>
  <si>
    <t>公用经费安排的公务接待费</t>
  </si>
  <si>
    <t>30217</t>
  </si>
  <si>
    <t>533102241100002505605</t>
  </si>
  <si>
    <t>公用经费中的工会经费</t>
  </si>
  <si>
    <t>30228</t>
  </si>
  <si>
    <t>工会经费</t>
  </si>
  <si>
    <t>533102231100001110010</t>
  </si>
  <si>
    <t>公用经费安排的公务用车运行维护费</t>
  </si>
  <si>
    <t>30231</t>
  </si>
  <si>
    <t>公务用车运行维护费</t>
  </si>
  <si>
    <t>533102210000000020697</t>
  </si>
  <si>
    <t>退休公用经费</t>
  </si>
  <si>
    <t>533102210000000020696</t>
  </si>
  <si>
    <t>533102221100000222913</t>
  </si>
  <si>
    <t>公务交通补贴</t>
  </si>
  <si>
    <t>30239</t>
  </si>
  <si>
    <t>其他交通费用</t>
  </si>
  <si>
    <t>预算05-1表</t>
  </si>
  <si>
    <t>2025年部门项目支出预算表</t>
  </si>
  <si>
    <t>项目分类</t>
  </si>
  <si>
    <t>经济科目名称</t>
  </si>
  <si>
    <t>本年拨款</t>
  </si>
  <si>
    <t>其中：本次下达</t>
  </si>
  <si>
    <t>德宏州增发国债森林防火应急通道项目地方配套专项资金</t>
  </si>
  <si>
    <t>专项业务类</t>
  </si>
  <si>
    <t>533102251100003922675</t>
  </si>
  <si>
    <t>31005</t>
  </si>
  <si>
    <t>基础设施建设</t>
  </si>
  <si>
    <t>高黎贡山云南德宏段及边境森林火灾高风险区预防处置工程建设项目地方配套专项经费</t>
  </si>
  <si>
    <t>533102251100003811534</t>
  </si>
  <si>
    <t>30227</t>
  </si>
  <si>
    <t>委托业务费</t>
  </si>
  <si>
    <t>31002</t>
  </si>
  <si>
    <t>办公设备购置</t>
  </si>
  <si>
    <t>基层党组织开展活动经费</t>
  </si>
  <si>
    <t>533102241100002184083</t>
  </si>
  <si>
    <t>30216</t>
  </si>
  <si>
    <t>培训费</t>
  </si>
  <si>
    <t>离退休干部党支部工作经费</t>
  </si>
  <si>
    <t>533102241100002184022</t>
  </si>
  <si>
    <t>林区防火通道维护专项经费</t>
  </si>
  <si>
    <t>事业发展类</t>
  </si>
  <si>
    <t>533102231100001088989</t>
  </si>
  <si>
    <t>30226</t>
  </si>
  <si>
    <t>劳务费</t>
  </si>
  <si>
    <t>林下产业林菌林药示范种植项目专项资金</t>
  </si>
  <si>
    <t>533102251100003912321</t>
  </si>
  <si>
    <t>其他国有资源有偿使用收入非税征管成本补助经费</t>
  </si>
  <si>
    <t>533102231100001086674</t>
  </si>
  <si>
    <t>瑞丽林草工作运行保障专项资金</t>
  </si>
  <si>
    <t>533102251100003914474</t>
  </si>
  <si>
    <t>瑞丽市保障性苗圃种苗培育、管理维护项目专项资金</t>
  </si>
  <si>
    <t>533102251100003912696</t>
  </si>
  <si>
    <t>瑞丽市村庄绿化状况调查工作专项资金</t>
  </si>
  <si>
    <t>533102251100003913954</t>
  </si>
  <si>
    <t>瑞丽市国有林场森林经营方案编制专项资金</t>
  </si>
  <si>
    <t>533102251100003915095</t>
  </si>
  <si>
    <t>瑞丽市林草局办公用房修缮专项经费</t>
  </si>
  <si>
    <t>533102241100002144890</t>
  </si>
  <si>
    <t>30213</t>
  </si>
  <si>
    <t>维修（护）费</t>
  </si>
  <si>
    <t>瑞丽市林草局单位自有资金专项经费</t>
  </si>
  <si>
    <t>533102241100002166152</t>
  </si>
  <si>
    <t>瑞丽市林草局租用税务局办公用房租金专项经费</t>
  </si>
  <si>
    <t>533102241100002144995</t>
  </si>
  <si>
    <t>30214</t>
  </si>
  <si>
    <t>租赁费</t>
  </si>
  <si>
    <t>瑞丽市林草湿荒综合监测和资源调查项目专项经费</t>
  </si>
  <si>
    <t>533102221100000742410</t>
  </si>
  <si>
    <t>瑞丽市林业和草原局遗属补助专项经费</t>
  </si>
  <si>
    <t>民生类</t>
  </si>
  <si>
    <t>533102231100001113427</t>
  </si>
  <si>
    <t>30305</t>
  </si>
  <si>
    <t>生活补助</t>
  </si>
  <si>
    <t>瑞丽市林业信息化建设项目专项经费</t>
  </si>
  <si>
    <t>533102231100001088523</t>
  </si>
  <si>
    <t>30207</t>
  </si>
  <si>
    <t>邮电费</t>
  </si>
  <si>
    <t>瑞丽市平安林区创建专项经费</t>
  </si>
  <si>
    <t>533102231100001088600</t>
  </si>
  <si>
    <t>30202</t>
  </si>
  <si>
    <t>印刷费</t>
  </si>
  <si>
    <t>30902</t>
  </si>
  <si>
    <t>瑞丽市全面推行林长制补助经费</t>
  </si>
  <si>
    <t>533102231100001088890</t>
  </si>
  <si>
    <t>瑞丽市全民义务植树高质量发展三年行动姐勒水库义务植树专项资金</t>
  </si>
  <si>
    <t>533102251100003913970</t>
  </si>
  <si>
    <t>瑞丽市全市义务植树专项经费</t>
  </si>
  <si>
    <t>533102251100003635024</t>
  </si>
  <si>
    <t>瑞丽市森林草原专业扑火队伍专项经费</t>
  </si>
  <si>
    <t>533102231100001095344</t>
  </si>
  <si>
    <t>瑞丽市森林防火“三.三制”配套专项经费</t>
  </si>
  <si>
    <t>533102231100001095336</t>
  </si>
  <si>
    <t>瑞丽市森林防火专项经费</t>
  </si>
  <si>
    <t>533102231100001095326</t>
  </si>
  <si>
    <t>瑞丽市森林火灾保险专项经费</t>
  </si>
  <si>
    <t>533102231100001095395</t>
  </si>
  <si>
    <t>30310</t>
  </si>
  <si>
    <t>个人农业生产补贴</t>
  </si>
  <si>
    <t>瑞丽市乡村绿化美化项目专项经费</t>
  </si>
  <si>
    <t>533102251100003634990</t>
  </si>
  <si>
    <t>瑞丽市乡土树种保供繁殖基地项目技术服务专项经费</t>
  </si>
  <si>
    <t>533102251100003833024</t>
  </si>
  <si>
    <t>瑞丽市野生动物救助和疫源疫病监测项目专项资金</t>
  </si>
  <si>
    <t>533102251100003911937</t>
  </si>
  <si>
    <t>瑞丽市珍贵树种引种及培育项目专项经费</t>
  </si>
  <si>
    <t>533102231100001102323</t>
  </si>
  <si>
    <t>瑞丽市郑勇奇专家工作站珍稀濒危植物引种及新品种培育项目专项经费</t>
  </si>
  <si>
    <t>533102251100003634156</t>
  </si>
  <si>
    <t>瑞丽珍贵树种造林和管护项目专项资金</t>
  </si>
  <si>
    <t>533102251100003911470</t>
  </si>
  <si>
    <t>瑞丽植物园项目规划建设专项经费</t>
  </si>
  <si>
    <t>533102231100001100312</t>
  </si>
  <si>
    <t>森林抚育及林业有害生物防治专项经费</t>
  </si>
  <si>
    <t>533102231100001088939</t>
  </si>
  <si>
    <t>生态修复国土空间绿化工作专项经费</t>
  </si>
  <si>
    <t>533102251100003635018</t>
  </si>
  <si>
    <t>合   计</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</si>
  <si>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</si>
  <si>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</si>
  <si>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</si>
  <si>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</si>
  <si>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</si>
  <si>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</si>
  <si>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</si>
  <si>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</si>
  <si>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</si>
  <si>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</si>
  <si>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</si>
  <si>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</si>
  <si>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项目完成后引种珍贵树种30种，在瑞丽市保障性苗圃培育珍贵树种种苗1.8万株，苗木规格0.2米以上。</t>
  </si>
  <si>
    <t>产出指标</t>
  </si>
  <si>
    <t>数量指标</t>
  </si>
  <si>
    <t>引种珍贵树种</t>
  </si>
  <si>
    <t>=</t>
  </si>
  <si>
    <t>30种</t>
  </si>
  <si>
    <t>种</t>
  </si>
  <si>
    <t>定量指标</t>
  </si>
  <si>
    <t>瑞丽市珍贵树种引种及培育实施方案</t>
  </si>
  <si>
    <t>瑞丽市保障性苗圃培育珍贵树种种苗</t>
  </si>
  <si>
    <t>18000</t>
  </si>
  <si>
    <t>株</t>
  </si>
  <si>
    <t>质量指标</t>
  </si>
  <si>
    <t>苗木规格0.2米以上</t>
  </si>
  <si>
    <t>年</t>
  </si>
  <si>
    <t>定性指标</t>
  </si>
  <si>
    <t>时效指标</t>
  </si>
  <si>
    <t>项目实施期</t>
  </si>
  <si>
    <t>2025年</t>
  </si>
  <si>
    <t>效益指标</t>
  </si>
  <si>
    <t>经济效益</t>
  </si>
  <si>
    <t>促进当地生物资源优势转化为经济优势</t>
  </si>
  <si>
    <t>明显</t>
  </si>
  <si>
    <t>期</t>
  </si>
  <si>
    <t>2025年瑞丽珍贵树种引种及培育项目</t>
  </si>
  <si>
    <t>社会效益</t>
  </si>
  <si>
    <t>推动当地生态文明建设</t>
  </si>
  <si>
    <t>长期</t>
  </si>
  <si>
    <t>生态效益</t>
  </si>
  <si>
    <t>推动当地保护生物多样性</t>
  </si>
  <si>
    <t>可持续影响</t>
  </si>
  <si>
    <t>推动当地绿美城市建设</t>
  </si>
  <si>
    <t>满意度指标</t>
  </si>
  <si>
    <t>服务对象满意度</t>
  </si>
  <si>
    <t>90%</t>
  </si>
  <si>
    <t>%</t>
  </si>
  <si>
    <t>按照《德宏州增发国债森林防火应急通道项目地方配套资金的批复》（德政复〔2024〕44号）要求，云南省德宏州高黎贡山片区森林火灾高风险区森林防火应急道路建设项目、云南省德宏州森林火灾高风险区森林防火应急道路建设项目德宏州应配套资金（总投5%部分），按州和县市3:7比例配套，确保项目顺利实施。</t>
  </si>
  <si>
    <t xml:space="preserve">新建森林防火应急通道 </t>
  </si>
  <si>
    <t>500.0069</t>
  </si>
  <si>
    <t>公里</t>
  </si>
  <si>
    <t>瑞丽市人民政府关于增发国债森林防火
应急通道项目地方配套资金的批复</t>
  </si>
  <si>
    <t xml:space="preserve">改造森林防火应急通道 </t>
  </si>
  <si>
    <t>112.326</t>
  </si>
  <si>
    <t>项目验收合格率</t>
  </si>
  <si>
    <t>100</t>
  </si>
  <si>
    <t>资金使用及时率</t>
  </si>
  <si>
    <t>带动农业就业人数</t>
  </si>
  <si>
    <t>&gt;=</t>
  </si>
  <si>
    <t>60000</t>
  </si>
  <si>
    <t>人</t>
  </si>
  <si>
    <t>森林火灾受害率</t>
  </si>
  <si>
    <t>&lt;=</t>
  </si>
  <si>
    <t>0.09</t>
  </si>
  <si>
    <t>项目区周边群众满意度</t>
  </si>
  <si>
    <t>85%</t>
  </si>
  <si>
    <t>通过开展购置动物临时救助物资、临时收容救护点建设，组织开展瑞丽市境内陆生野生动物救助和疫源疫病监测、预测、预报工作，确保2025年正常开展动物救助和疫源疫病监测工作，保障野生动物受伤被困和发生疫病时能及时发现处置。</t>
  </si>
  <si>
    <t>救助监测的动物种类（蜂猴、蛇、燕子、鹭鸟、野猪、雉鸡、猕猴、巨松鼠等常见物种）</t>
  </si>
  <si>
    <t>40</t>
  </si>
  <si>
    <t>2025年瑞丽市野生动物救助和疫源疫病
监测项目实施方案</t>
  </si>
  <si>
    <t>2025年度陆生野生动物救助疫源疫病监测工作</t>
  </si>
  <si>
    <t>1.0</t>
  </si>
  <si>
    <t>成本指标</t>
  </si>
  <si>
    <t>经济成本指标</t>
  </si>
  <si>
    <t>8</t>
  </si>
  <si>
    <t>万元</t>
  </si>
  <si>
    <t>开展动物救助和疫源疫病监测工作，维护生态平衡，改善生态状况，促进人与自然和谐发展。</t>
  </si>
  <si>
    <t>保护野生动物，维护生物多样性</t>
  </si>
  <si>
    <t>当地生态环境影响</t>
  </si>
  <si>
    <t>瑞丽人民群众满意度</t>
  </si>
  <si>
    <t>通过签订“十四五”森林草原防灭火责任书及森林草原防灭火各种宣传知识培训，防范重特大森林草原火灾发生，保护森林资源安全、群众生命财产安全。</t>
  </si>
  <si>
    <t>组织开展防火工作</t>
  </si>
  <si>
    <t>每月2期简报</t>
  </si>
  <si>
    <t>份</t>
  </si>
  <si>
    <t>2025年森林草原防灭火工作经费项目
实施方案</t>
  </si>
  <si>
    <t>物联网通讯业务（对讲机）</t>
  </si>
  <si>
    <t>台</t>
  </si>
  <si>
    <t>森林草原违法违规野外用火举报奖励费</t>
  </si>
  <si>
    <t>奖励标准如下：（1）违规野外用火举报内容一经查实，奖励举报人人民币50元。（2）举报造成火情（火灾）并经查实的，提供破案线索协助公安机关成功查破案件的，按照森林火灾等级：一般森林火灾奖励人民币100元；较大森林火灾奖励人民币300元；重大森林火灾奖励人民币500元；特别重大森林火灾奖励人民币1000元</t>
  </si>
  <si>
    <t>元</t>
  </si>
  <si>
    <t>开展防火培训</t>
  </si>
  <si>
    <t>次</t>
  </si>
  <si>
    <t>制作防火宣传小视频</t>
  </si>
  <si>
    <t>个</t>
  </si>
  <si>
    <t>2025年森林草原防灭火工作经费项目
实施方案施方案</t>
  </si>
  <si>
    <t>项目完成质量</t>
  </si>
  <si>
    <t>95</t>
  </si>
  <si>
    <t>2025</t>
  </si>
  <si>
    <t>提高人民群众防火意识，严防重特大森林火灾发生，保护森林资源安全，人民群众生命财产安全。</t>
  </si>
  <si>
    <t>80</t>
  </si>
  <si>
    <t>项目区域森林覆盖率</t>
  </si>
  <si>
    <t>68</t>
  </si>
  <si>
    <t>0.9</t>
  </si>
  <si>
    <t>‰</t>
  </si>
  <si>
    <t>严防重特大森林火灾发生，保护森林资源安全，人民群众生命财产安全。</t>
  </si>
  <si>
    <t>按照国家植物园建设体系相关要求，对瑞丽珍稀植物园7663亩、姐勒水库移民搬迁区33825亩范围进行系统规划，编制总体规划和可行性研究报告。</t>
  </si>
  <si>
    <t>瑞丽珍稀植物园规划面积</t>
  </si>
  <si>
    <t>7663亩</t>
  </si>
  <si>
    <t>亩</t>
  </si>
  <si>
    <t>瑞丽植物园项目规划方案</t>
  </si>
  <si>
    <t>姐勒水库移民搬迁区规划面积</t>
  </si>
  <si>
    <t>33825亩</t>
  </si>
  <si>
    <t>国内领先水平</t>
  </si>
  <si>
    <t>通过评审</t>
  </si>
  <si>
    <t>2025年1月至12月</t>
  </si>
  <si>
    <t>1.00</t>
  </si>
  <si>
    <t>推动当地生态可持续发展</t>
  </si>
  <si>
    <t>通过项目建设,提升瑞丽市重点林区、自然保护区周边、林区与城镇接驳处森林火灾预防和火情早期处置能力。</t>
  </si>
  <si>
    <t>消防蓄水池及附属配套设施建设数</t>
  </si>
  <si>
    <t>10</t>
  </si>
  <si>
    <t>项目完成情况</t>
  </si>
  <si>
    <t>火情视频监控系统</t>
  </si>
  <si>
    <t>1套</t>
  </si>
  <si>
    <t>套</t>
  </si>
  <si>
    <t>90</t>
  </si>
  <si>
    <t>离退休干部党支部工作经费每年不少于3000元，用于支部开展学习活动费用。</t>
  </si>
  <si>
    <t>退休支部人员</t>
  </si>
  <si>
    <t>25</t>
  </si>
  <si>
    <t>瑞老发【2022】9号</t>
  </si>
  <si>
    <t>严格落实离退休干部党组织工作经费保障机制</t>
  </si>
  <si>
    <t>退休支部人员满意度</t>
  </si>
  <si>
    <t>建设“平安林区”是落实落实社会治安防控体系建设的主要内容，对于创新社会管理、保护好、管理好、利用好森林资源，维护林区社会稳定，促进全市林业又好又快发展，具有十分重要的意义。通过合理运用非税返还经费，有效推进瑞丽市创建平安林区工作的整体、有序的运行。</t>
  </si>
  <si>
    <t>建设“平安林区”是落实落实社会治安防控体系建设的主要内容，对于创新社会管理、保护好、管理好、利用好森林资源，维护林区社会稳定，促进全市林业又好又快发展，具有十分重要的意义。</t>
  </si>
  <si>
    <t xml:space="preserve">2025年瑞丽市平安林区实施方案
</t>
  </si>
  <si>
    <t>提高项目区域森林植被覆盖率</t>
  </si>
  <si>
    <t>68%</t>
  </si>
  <si>
    <t>群众满意度</t>
  </si>
  <si>
    <t>完成瑞丽市保障性苗圃（勐秀腊桑山）和姐勒水库总共1000亩基地建设科研报告、设计方案</t>
  </si>
  <si>
    <t>可行性研究报告合格率</t>
  </si>
  <si>
    <t>德宏州瑞丽市乡土树种保供繁殖基地科研报告、设计方案</t>
  </si>
  <si>
    <t xml:space="preserve">更好的推动德宏州瑞丽市乡土树种保供繁殖基地项目实施 </t>
  </si>
  <si>
    <t>保障</t>
  </si>
  <si>
    <t>乡土树种资源储备能力</t>
  </si>
  <si>
    <t>服务对象满意度调查</t>
  </si>
  <si>
    <t>2025年完成2次抚育维护工作，补植苗木6000株。</t>
  </si>
  <si>
    <t>抚育维护树木总数</t>
  </si>
  <si>
    <t>6000</t>
  </si>
  <si>
    <t>2025年姐勒水库义务植树《瑞丽市全民义务植树高质量发展三年行动》</t>
  </si>
  <si>
    <t>抚育维护面积</t>
  </si>
  <si>
    <t>600</t>
  </si>
  <si>
    <t>补植面积</t>
  </si>
  <si>
    <t>400</t>
  </si>
  <si>
    <t>植被覆盖率</t>
  </si>
  <si>
    <t>参与植树活动的公众人数</t>
  </si>
  <si>
    <t>2000</t>
  </si>
  <si>
    <t>树木成活率</t>
  </si>
  <si>
    <t>85</t>
  </si>
  <si>
    <t>抚育维护质量合格率</t>
  </si>
  <si>
    <t>抚育维护任务完成时间</t>
  </si>
  <si>
    <t>抚育维护次数</t>
  </si>
  <si>
    <t>次/年</t>
  </si>
  <si>
    <t>22.8</t>
  </si>
  <si>
    <t>直接或间接创造就业岗位</t>
  </si>
  <si>
    <t>200</t>
  </si>
  <si>
    <t>项目区域周边居民收入提升</t>
  </si>
  <si>
    <t>改善生态环境</t>
  </si>
  <si>
    <t>空气、水质质量改善</t>
  </si>
  <si>
    <t>生物多样性保护</t>
  </si>
  <si>
    <t>生态环境持续改善</t>
  </si>
  <si>
    <t>提升水源涵养能力</t>
  </si>
  <si>
    <t>公众、抚育人员满意度</t>
  </si>
  <si>
    <t>瑞丽市林业和草原局每年组建12人的专业扑火队伍，确保发生火情能及时出动人员查看处置，避免发生重特大森林草原火灾。通过实施项目建设，有效降低发生重特大森林火灾机率，确保森林资源安全，群众生命财产安全。</t>
  </si>
  <si>
    <t>地方季节性专业（半专业）队伍建设数</t>
  </si>
  <si>
    <t>支</t>
  </si>
  <si>
    <t>2025年森林草原专业扑火队伍项目实施方案</t>
  </si>
  <si>
    <t>购买扑火队员人身意外保险</t>
  </si>
  <si>
    <t>50</t>
  </si>
  <si>
    <t>岗位培训</t>
  </si>
  <si>
    <t>加强森林火灾的预防和扑救，提高应急处置能力，防火期及时组建森林草原专业扑火队伍，发生火情及时查看处置，严防重特大森林火灾发生，保护森林资源安全，人民群众生命财产安全。</t>
  </si>
  <si>
    <t>提高项目区森林覆盖率</t>
  </si>
  <si>
    <t>完成5.7公里森林防火通道维护本年度任务</t>
  </si>
  <si>
    <t>完成森林防火通道有效维护</t>
  </si>
  <si>
    <t>5.7公里</t>
  </si>
  <si>
    <t>瑞丽市国有林场2025年
林区防火道路维护实施方案</t>
  </si>
  <si>
    <t>一次性验收合格</t>
  </si>
  <si>
    <t>按作业设计完成施工</t>
  </si>
  <si>
    <t>维护森林防火通道，进一步提高对森林火灾的应急处置能力，有效消除森林火灾安全隐患，是保障森林安全的重要手段。</t>
  </si>
  <si>
    <t>通过对森林防火通道的维护，提高森林火灾扑救能力，有效阻隔森林火灾蔓延，减少人民生命财产损失。</t>
  </si>
  <si>
    <t>森林防火遵循“预防为主、积极消灭”的工作方针，真正做到防患于未然，有效保护人民群众生命财产安全。</t>
  </si>
  <si>
    <t>即起到防火通道的功能，也起到防火隔离带的作用</t>
  </si>
  <si>
    <t>服务对象
满意度</t>
  </si>
  <si>
    <t>95%以上</t>
  </si>
  <si>
    <t>抚育1000亩乡土珍贵树种（柚木、合果木等）</t>
  </si>
  <si>
    <t>培育乡土珍贵树种</t>
  </si>
  <si>
    <t>1000</t>
  </si>
  <si>
    <t>瑞丽市国有林场2025年度
森林抚育及有害生物防治实施方案</t>
  </si>
  <si>
    <t>16.96</t>
  </si>
  <si>
    <t>把低产林、低价值林逐步向高产林、高价值林转化，培育珍贵用材林。</t>
  </si>
  <si>
    <t>通过开展乡土珍贵树种培育，有效保存本土珍贵树种种质资源，为扩繁回归种植提供种源保障。同时可以改善林区卫生，降低森林火灾和有效防止林业有害生物的发生，为群众提供更优质的生态宜居环境，提升群众的幸福获得感。</t>
  </si>
  <si>
    <t>在涵养水源、保持水土、净化空气、改善自然生态环境、等方面将产生更加良好的生态效益。</t>
  </si>
  <si>
    <t>95%</t>
  </si>
  <si>
    <t>收集4个以上中药材品种，培育3亩左右种源；培育西南桦、其他苗等30万株；对留圃40万株珍贵乡土苗木除草、施肥、有害生物防治。</t>
  </si>
  <si>
    <t>中药材品种收集、培育</t>
  </si>
  <si>
    <t>品种</t>
  </si>
  <si>
    <t>瑞丽市保障性苗圃2025年种苗培育、管理维护项目实施方案</t>
  </si>
  <si>
    <t>国土绿造林苗木培育3个以上品种</t>
  </si>
  <si>
    <t>30</t>
  </si>
  <si>
    <t>万株</t>
  </si>
  <si>
    <t>对留圃乡土珍贵苗木管理、维护</t>
  </si>
  <si>
    <t>绿化造林苗木培育成活率</t>
  </si>
  <si>
    <t>留圃苗木培育保存率</t>
  </si>
  <si>
    <t>42</t>
  </si>
  <si>
    <t>通过各项目实施，可有效保护好本土乡土特色树种、种源，减少林农造林成本，同时促进群众增收、大地增绿，推动当地经济的可持续发展。</t>
  </si>
  <si>
    <t>可有效、持续保障市内种苗供需，增强林农造林积极性、最大限度降低造林成本、提高收益，巩固脱贫攻坚。同时，进一步绿化美化乡村环境，提升我市宜居环境，增强农户成就感、获得感</t>
  </si>
  <si>
    <t>通过种苗保障，开展国土绿化、迹地更新、废弃砂石场植被绿化乡村振兴绿化美化，义务植树活动，森林抚育、林下产业发展，进一步增加强我市土壤蓄水能力，改善生态环境，防止洪涝灾害的损失，提高森林覆盖率，有效提升全市水土保持及空气净化等功能。</t>
  </si>
  <si>
    <t>增加强我市土壤蓄水能力，改善生态环境，预防洪涝灾害，提高森林覆盖率，保护种源等。</t>
  </si>
  <si>
    <t>2024年申报单位自有资金预自数5万元，其中：林有害生物中心测报点经费3万元，其他收入2万元。</t>
  </si>
  <si>
    <t>工作任务完成率</t>
  </si>
  <si>
    <t>自有资金</t>
  </si>
  <si>
    <t>维持部门正常运转</t>
  </si>
  <si>
    <t>正常运转</t>
  </si>
  <si>
    <t>社会群众满意度</t>
  </si>
  <si>
    <t>依托中国移动（瑞丽分公司）在国内骨干网及宽带网、光纤传输网络和IP宽带城域的资源，为我局提供大容量的高宽带的互联网专线接入服务、电子ＯＡ等数据专线业务</t>
  </si>
  <si>
    <t>互联网专线接入服务专线</t>
  </si>
  <si>
    <t>24</t>
  </si>
  <si>
    <t>条</t>
  </si>
  <si>
    <t>2025年瑞丽市林业信息化建设项目
工作实施方案</t>
  </si>
  <si>
    <t>电子ＯＡ数据专线业务</t>
  </si>
  <si>
    <t>数据专线使用质量</t>
  </si>
  <si>
    <t>传感设备、智能终端</t>
  </si>
  <si>
    <t>使用起止时间</t>
  </si>
  <si>
    <t>23</t>
  </si>
  <si>
    <t>无纸化办公，节约办公开支</t>
  </si>
  <si>
    <t>显著</t>
  </si>
  <si>
    <t>形成生态优先、产业绿色、文明显著的智慧林业系统，投入更低、效益更好</t>
  </si>
  <si>
    <t>林业管理系统智能化、提高化办公效率</t>
  </si>
  <si>
    <t>无纸化办公，一定程度上改善生态环境</t>
  </si>
  <si>
    <t>有一定的效果</t>
  </si>
  <si>
    <t>发挥保护生态环境作用</t>
  </si>
  <si>
    <t>利用各传感设备、智能终端，实现现代林业管理智能化</t>
  </si>
  <si>
    <t>有序推动林草项目的开展，保障林草工作的正常运转。</t>
  </si>
  <si>
    <t>确保单位的正常运转</t>
  </si>
  <si>
    <t>有效</t>
  </si>
  <si>
    <t>完成情况</t>
  </si>
  <si>
    <t>有序推动林草项目的开展</t>
  </si>
  <si>
    <t>瑞丽林草工作运行保障项目实施方案</t>
  </si>
  <si>
    <t>瑞丽市第十八届人民政府第79次常务会议纪要第30期，会议听取了市林草局局长排浪关于市林草局办公用房事宜的情况汇报，并进行了充分讨论。
会议指出，市林草局自2012年以来一直没有固定的用房，
不利于瑞丽林草事业的长远发展。经第十八届人民政府第35次常务会议决定，同意市林草局通过竞拍方式租用税务局办公用房（勐卯大道73号，金滇路261号），费用纳入市级财政预算和积极向上争取解决。</t>
  </si>
  <si>
    <t>改善林业干部职工办公环境</t>
  </si>
  <si>
    <t>瑞丽市林草局租用税务局办公用房租金项目实施方案</t>
  </si>
  <si>
    <t>利于瑞丽林草事业的长远发展</t>
  </si>
  <si>
    <t>林业干部职工满意度</t>
  </si>
  <si>
    <t>完成《瑞丽市国有林场森林经营方案（2026-2035年）》编制工作。</t>
  </si>
  <si>
    <t>森林资源规划设计调查面积</t>
  </si>
  <si>
    <t>36025</t>
  </si>
  <si>
    <t>瑞丽市国有林场森林经营方案编制实施方案</t>
  </si>
  <si>
    <t>森林经营方案编制验收合格率</t>
  </si>
  <si>
    <t>保护优先、统筹兼顾。优先考虑森林资源保护、森林资源质量提升和生态服务功能增强，统筹兼顾经济和社会效益，促进林场和周边社区的可持续发展。</t>
  </si>
  <si>
    <t>以生态景观恢复、近自然经营、森林生态系统经营管理等理论为指导，从景观和生态系统角度，着眼于较大尺度的景观格局优化和生态服务功能提升，科学确定经营目标、任务和措施，实现生态效益与经济效益融合发展。</t>
  </si>
  <si>
    <t>障区域生态安全，维持生态系统稳定，保证森林质量持续 提高，实现森林可持续经营</t>
  </si>
  <si>
    <t>林区周边群众满意度</t>
  </si>
  <si>
    <t>各单位开展森林防火培训、宣传、购买防火物资等，降低发生森林火灾几率，提高防火意识和扑火综合能力，减少因森林火灾导致的损失。</t>
  </si>
  <si>
    <t>防火培训</t>
  </si>
  <si>
    <t>场</t>
  </si>
  <si>
    <t>2025年森林草原防灭火三.三制配套防火
专项经费项目实施方案</t>
  </si>
  <si>
    <t>防火演练</t>
  </si>
  <si>
    <t>防火宣传</t>
  </si>
  <si>
    <t>12</t>
  </si>
  <si>
    <t>降低发生森林火灾几率</t>
  </si>
  <si>
    <t>严防重特大森林火灾发生，保护森林资源安全和人民群众生命财产安全。</t>
  </si>
  <si>
    <t>按照“一年抓推进、两年强提升、三年见实效”目标，到 2026 年，林草机关政治建设显著加强，党建责任全面落实，基层党组织政治功能组织功能和战斗堡垒作用、党员先锋模范作用充分发挥。</t>
  </si>
  <si>
    <t>在职党员</t>
  </si>
  <si>
    <t>32人</t>
  </si>
  <si>
    <t>瑞办发【2023】38号</t>
  </si>
  <si>
    <t>在职党员每年经费标准</t>
  </si>
  <si>
    <t>150元/人</t>
  </si>
  <si>
    <t>元/人</t>
  </si>
  <si>
    <t>机关党务干部政治素质能力提升</t>
  </si>
  <si>
    <t>林草局在职党员满意度</t>
  </si>
  <si>
    <t>掌握全州森林、草原、湿地资源以及荒漠化现状和变化情况，科学评价森林、草原、湿地资源质量和生态状况，同步支撑年度国土变更调查，为科学开展森林、草原、湿地生态系统保护修复、监督管理、林长制督查考核、实施碳达峰碳中和战略、实现林业草原国家公园“三位一体”高质量融合发展等提供决策支撑。获取森林、草原、湿地等的种类、数量、分布现状及其变化数据，落实林草管理边界确定、天然林认定、公益林核实标注工作，产出森林、草原、湿地现状、动态和评价数据，建立辖区林草湿荒资源数据库，编制统计表、专题图、普查报告等普查成果，实现林草湿荒资源“一张图”管理、“一个体系”监测、“一套数据”评价。以上年度国土变更调查成果和林草资源图为本底开展图斑监测，对国家下发的森林、草原、湿地、荒漠、国家级公益林等遥感判读疑似变化图斑，进行实地举证或档案核实，开展实地调查对监测数据整理入库，统计分析林草湿荒现状、动态和评价数据，并形成监测成果。</t>
  </si>
  <si>
    <t>设备</t>
  </si>
  <si>
    <t>瑞丽市2025年林草湿荒综合监测项目
实施方案</t>
  </si>
  <si>
    <t>监测调查工具</t>
  </si>
  <si>
    <t>图斑地块数</t>
  </si>
  <si>
    <t>国家下发数量</t>
  </si>
  <si>
    <t>块</t>
  </si>
  <si>
    <t>掌握瑞丽市辖区内林草湿荒资源保护管理情况，逐步实现全市林草湿荒资源“一张图”管理、“一个体系”监测、“一套数据”评价，为全市林草湿荒资源保护管理工作提供基础支撑</t>
  </si>
  <si>
    <t>2025年1月-2025年12月</t>
  </si>
  <si>
    <t>月</t>
  </si>
  <si>
    <t>预测全市林草湿荒资源情况，测算林草湿荒经济效益</t>
  </si>
  <si>
    <t>瑞丽市2025年林草湿荒综合监测项目实施方案</t>
  </si>
  <si>
    <t>分析破坏林草湿荒资源情况损失，评定林草湿荒资源状况</t>
  </si>
  <si>
    <t>加强林草湿荒资源保护管理情况</t>
  </si>
  <si>
    <t>遏制违法破坏林草湿荒资源行为</t>
  </si>
  <si>
    <t>基于GIS的林草湿荒资源档案动态管理，逐步建立市级林草湿荒资源档案矢量化数据库</t>
  </si>
  <si>
    <t>构建林草湿荒资源管理信息平台，实现林草湿荒资源管理“一张图”常态化、动态化管理</t>
  </si>
  <si>
    <t>建立林草湿荒核查专题数据库，实施破坏林草湿荒资源违法问题查处、整改销号制度，保护林草湿荒资源可持续发展</t>
  </si>
  <si>
    <t>社会民众满意度</t>
  </si>
  <si>
    <t>引种珍稀濒危植物30种每种20株以上，培育植物新品种3种每种30株以上，共计1000株以上。</t>
  </si>
  <si>
    <t>2025年引种和培育珍稀植物33个品种1000株以上一级苗</t>
  </si>
  <si>
    <t>2025年瑞丽市“郑勇奇”专家工作站
珍稀濒危植物引种及新品种培育项目实施方案</t>
  </si>
  <si>
    <t>2025年引种和培育珍稀植物</t>
  </si>
  <si>
    <t>33</t>
  </si>
  <si>
    <t>2026年保存绿化苗1000株以上</t>
  </si>
  <si>
    <t>地径2cm以上</t>
  </si>
  <si>
    <t>厘米</t>
  </si>
  <si>
    <t>培育的绿化苗木保存率</t>
  </si>
  <si>
    <t>依托专家团队，开展实验示范，筛选林草优质资源，推动植物新品种和乡土植物选育取得新突破。</t>
  </si>
  <si>
    <t>通过收集有关资料，使用全国村庄绿化调查平台，对全市20个行政村109个自然村绿化地块进行勾绘，开展现地核实，确认调查对象的绿地面积，分别以行政村为计算单位，统计出全市的村庄绿化覆盖率，编制《村庄绿化状况调查报告》和调查专题图件，形成村庄绿化调查数据库。</t>
  </si>
  <si>
    <t>开展自然村绿化地块数</t>
  </si>
  <si>
    <t>109</t>
  </si>
  <si>
    <t>瑞丽市2025年村庄绿化状况调查工作方案</t>
  </si>
  <si>
    <t>开展调查行政村数</t>
  </si>
  <si>
    <t>20</t>
  </si>
  <si>
    <t>为村庄绿化美化及农村人居环境整治提供决策依据</t>
  </si>
  <si>
    <t>改善村庄绿化美化、集镇绿化美化</t>
  </si>
  <si>
    <t>完成2-3个村寨乡村绿化美化</t>
  </si>
  <si>
    <t>印度紫檀、桃花心木、凤凰木、海南黄花梨、铁力木、香樟等</t>
  </si>
  <si>
    <t>瑞丽市2025年乡村绿化美化项目实施方案</t>
  </si>
  <si>
    <t>项目年限</t>
  </si>
  <si>
    <t>44</t>
  </si>
  <si>
    <t>提高乡村绿化率，提升乡村旅游，促进农户增收。</t>
  </si>
  <si>
    <t>乡村旅游可持续发展</t>
  </si>
  <si>
    <t>土地价值长期增值情况</t>
  </si>
  <si>
    <t>有效减少水土流失</t>
  </si>
  <si>
    <t>提高村庄植被覆盖率，改善生态环境，增强生态系统的稳定性。</t>
  </si>
  <si>
    <t>新种植100亩珍贵乡土树种,项目完成后达到培育1.6万株以上城乡绿化美化造林用树苗。</t>
  </si>
  <si>
    <t>2025年完成造林100亩，16666株</t>
  </si>
  <si>
    <t>一级苗</t>
  </si>
  <si>
    <t>2025年瑞丽珍贵树种造林和管护项目</t>
  </si>
  <si>
    <t>2026年保存绿化大苗16000株以上</t>
  </si>
  <si>
    <t>培育的绿化苗木价格低于市场价格</t>
  </si>
  <si>
    <t>150元/株以下</t>
  </si>
  <si>
    <t>培育绿化苗保存率</t>
  </si>
  <si>
    <t>2025年瑞丽珍贵树种造林和管护项目实施方案</t>
  </si>
  <si>
    <t>绿化苗木产值（元/亩）</t>
  </si>
  <si>
    <t>保障瑞丽市城乡绿化用苗（是否）</t>
  </si>
  <si>
    <t>是</t>
  </si>
  <si>
    <t>使瑞丽市城乡绿化面积增加（是否）</t>
  </si>
  <si>
    <t>使瑞丽市城乡绿化用苗价格回归正常价位（是否）</t>
  </si>
  <si>
    <t>使用项目培育绿化苗木区域公众满意度</t>
  </si>
  <si>
    <t>在姐勒水库义务植树点,面积共计80余亩种植树种:云南藤黄、海南黄花落、千果榄仁、印度紫檀、铁力木等确保瑞丽市义务植树基地的成效和示范带动作用</t>
  </si>
  <si>
    <t>以姐勒水库片区为义务植树种植点</t>
  </si>
  <si>
    <t>2025年全市义务植树实施方案</t>
  </si>
  <si>
    <t>种植云南藤黄、海南黄花落、千果榄仁、印度紫檀、铁力木等</t>
  </si>
  <si>
    <t>通过开展一系列生态恢复工作所种植的经济林进入成熟期，产生的直接经济效益和间接经济效益巨大，可提供大量的劳动和就业机会，促进群众增收、大地增绿，推动当地经济的可持续发展。</t>
  </si>
  <si>
    <t>持续带动社会参与绿化造林，强化社会参与度。</t>
  </si>
  <si>
    <t>通过开展一系列生态恢复工作，进一步美化乡村环境，提升我市宜居环境。</t>
  </si>
  <si>
    <t>通过开展义务植树活动，进一步增加强我市土壤蓄水能力，改善生态环境，防止洪涝灾害的损失，提高森林覆盖率，提升全市水土保持及空气净化率。</t>
  </si>
  <si>
    <t>增加强我市土壤蓄水能力，改善生态环境，防止洪涝灾害的损失，提高森林覆盖率。</t>
  </si>
  <si>
    <t>有序推进生态植被恢复、营造林、种苗培育管理等工作，进一步绿化美化乡村环境，提升我市城乡宜居环境，指导林农发展林产业，逐步促进群众增收。</t>
  </si>
  <si>
    <t>乡镇开展培训</t>
  </si>
  <si>
    <t>2025年生态修复、国土空间绿化工作
专项经费资金使用方案</t>
  </si>
  <si>
    <t>项目完成率</t>
  </si>
  <si>
    <t>2025年生态修复 国土空间绿化工作
专项经费资金使用计划</t>
  </si>
  <si>
    <t>通过开展一系列生态恢复工作，进一步美化乡村环境，提升我市宜居环境， 开展相关知识培训，提高林农种植技术，促进群众增收，增强农户成就感、获得感。</t>
  </si>
  <si>
    <t>通过开展国土绿化、迹地更新、废弃砂石场植被绿化乡村振兴绿化美化，义务植树活动，森林抚育、林下产业发展，进一步增加强我市土壤蓄水能力，改善生态环境，防止洪涝灾害的损失，提高森林覆盖率，提升全市水土保持及空气净化率。</t>
  </si>
  <si>
    <t>经产业发展合作团队专家集体讨论，初步筛选植物，包括林菌3种、林药8种，完成栽培示范基地建设工作。</t>
  </si>
  <si>
    <t>2025年引种和栽培林菌林药种类数</t>
  </si>
  <si>
    <t>11</t>
  </si>
  <si>
    <t>2025年林下产业林菌林药示范种植
项目实施方案</t>
  </si>
  <si>
    <t>种植示范基地数</t>
  </si>
  <si>
    <t>保存率</t>
  </si>
  <si>
    <t>通过实验示范，选出优良品种，发动周边群众示范种植。</t>
  </si>
  <si>
    <t>服务对象 满意度</t>
  </si>
  <si>
    <t>由于单位公用经费有限无法保障单位的正常运转。经研究决定执收成本（其他国有资源有偿使用收入返还款）专项经费主要用于弥补日常公用经费的不足，保障工作的顺利开展。资金计划用于以下几个方面：一是由于临聘人员工资除了财政核拨的工资外，差额部份需单位配；二是公务用车运行维护等各项支出。</t>
  </si>
  <si>
    <t>执收成本（其他国有资源
有偿使用收入返还款）专项经费实施方案</t>
  </si>
  <si>
    <t>保障单位的正常运转</t>
  </si>
  <si>
    <t>受益群众满意度</t>
  </si>
  <si>
    <t>瑞丽市第十八届人民政府第79次常务会议纪要第30期，会议听取了市林草局局长排浪关于市林草局办公用房事宜的情况汇报，并进行了充分讨论。
会议指出，市林草局自2012年以来一直没有固定的用房，不利于瑞丽林草事业的长远发展。经第十八届人民政府第35次常务会议决定，同意市林草局通过竞拍方式租用税务局办公用房（勐卯大道73号，金滇路261号），费用纳入市级财政预算和积极向上争取解决。</t>
  </si>
  <si>
    <t>瑞丽市林草局办公用房修缮项目实施方案</t>
  </si>
  <si>
    <t>完成2025年5人遗属补助的发放工作。</t>
  </si>
  <si>
    <t>发放遗属补助人数</t>
  </si>
  <si>
    <t>5人</t>
  </si>
  <si>
    <t>根据德民发【2024】14号</t>
  </si>
  <si>
    <t>按时发放遗属补助，保障基本生活。</t>
  </si>
  <si>
    <t>发放时间</t>
  </si>
  <si>
    <t>2025年1-12月</t>
  </si>
  <si>
    <t>98%</t>
  </si>
  <si>
    <t>通过购买国有部分商品林259258.3亩森林火灾保险比例15%，减少因森林火灾导致的损失。</t>
  </si>
  <si>
    <t>购买国有部分商品林森林火灾保险</t>
  </si>
  <si>
    <t>259258.3亩</t>
  </si>
  <si>
    <t>2025年森林火灾保险项目实施方案</t>
  </si>
  <si>
    <t>减少因森林火灾导致的损失</t>
  </si>
  <si>
    <t>可减少因森林火灾对国家造成的损失</t>
  </si>
  <si>
    <t>挽回经济损失每亩400元</t>
  </si>
  <si>
    <t>元/亩</t>
  </si>
  <si>
    <t>购买保险可减少因森林火灾造成损失，使群众少受森林火灾危害</t>
  </si>
  <si>
    <t>到2025年，林长制度进一步完善，权责明确、保障有力、监管严格、运行高效的森林草原资源保护发展机制全面建立。</t>
  </si>
  <si>
    <t>开展业务培训场次</t>
  </si>
  <si>
    <t>2.00</t>
  </si>
  <si>
    <t>瑞丽市全面推行林长制项目实施方案</t>
  </si>
  <si>
    <t>更新维护公示牌数量</t>
  </si>
  <si>
    <t>30.00</t>
  </si>
  <si>
    <t>定制宣传海报、宣传册数量</t>
  </si>
  <si>
    <t>10.00</t>
  </si>
  <si>
    <t>万份</t>
  </si>
  <si>
    <t>建立健全市、乡镇（街道）、村（社区）三级林长制体系</t>
  </si>
  <si>
    <t>完成</t>
  </si>
  <si>
    <t>2025年1月1日—2025年12月31日</t>
  </si>
  <si>
    <t>12.00</t>
  </si>
  <si>
    <t>全市森林草原资源总量保持稳定状态，林分结构更加科学合理，森林质量水平逐年提升，促进林业资源经济发展。</t>
  </si>
  <si>
    <t>加强全市森林草原资源保护及管理，提升森林质量，社会效益更加显著。探索推行林长制实施情况第三方评估，每年公布森林草原资源保护发展情况。加强生态文明宣传教育，营造推行林长制的良好舆论环境和社会氛围。</t>
  </si>
  <si>
    <t>到2035年，实现林草治理体系和治理能力现代化，形成集监察、查询、分析等为一体的智慧化林草综合管理系统，达到林草资源管理科学化、信息化、智能化，生态系统功能和生态综合效益更加显现，全市林草资源总量保持稳定，林分整体结构更加科学合理。</t>
  </si>
  <si>
    <t>根据党中央、国务院决策部署，按照山水林田湖草系统治理要求，在全市全面推行林长制，明确各级党政领导干部保护发展森林草原资源目标责任，构建党政同责、属地负责、部门协同、源头治理、全域覆盖的长效机制，加快推进生态文明和美丽瑞丽建设。</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</si>
  <si>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</si>
  <si>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</si>
  <si>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</si>
  <si>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</si>
  <si>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</si>
  <si>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</si>
  <si>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</si>
  <si>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</si>
  <si>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</si>
  <si>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</si>
  <si>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</si>
  <si>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</si>
  <si>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</si>
  <si>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</si>
  <si>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</si>
  <si>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</si>
  <si>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</si>
  <si>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石积平、赵延寿保安保洁服务税费支出</t>
  </si>
  <si>
    <t>物业管理服务</t>
  </si>
  <si>
    <t>车辆加油、添加燃料服务</t>
  </si>
  <si>
    <t>升</t>
  </si>
  <si>
    <t>车辆维修和保养服务</t>
  </si>
  <si>
    <t>其他办公设备</t>
  </si>
  <si>
    <t>购买复印纸</t>
  </si>
  <si>
    <t>纸制品</t>
  </si>
  <si>
    <t>件</t>
  </si>
  <si>
    <t>辆</t>
  </si>
  <si>
    <t>办公设备购置费</t>
  </si>
  <si>
    <t>箱</t>
  </si>
  <si>
    <t>机动车保险服务</t>
  </si>
  <si>
    <t>物业管理服务（保安人员保险费）</t>
  </si>
  <si>
    <t>物业管理服务费（保安人员劳务费）</t>
  </si>
  <si>
    <t>购办公用纸</t>
  </si>
  <si>
    <t>复印纸</t>
  </si>
  <si>
    <t>公务用车燃油费</t>
  </si>
  <si>
    <t>设备购置</t>
  </si>
  <si>
    <t>2名安保人员劳务费</t>
  </si>
  <si>
    <t>2名安保人员劳务外包税费</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</si>
  <si>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</si>
  <si>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</si>
  <si>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</si>
  <si>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</si>
  <si>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</si>
  <si>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</si>
  <si>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</si>
  <si>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</si>
  <si>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</si>
  <si>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</si>
  <si>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</si>
  <si>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</si>
  <si>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</si>
  <si>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</si>
  <si>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</si>
  <si>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</si>
  <si>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</si>
  <si>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</si>
  <si>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</si>
  <si>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</si>
  <si>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</si>
  <si>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</si>
  <si>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</si>
  <si>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</si>
  <si>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</si>
  <si>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</si>
  <si>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</si>
  <si>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</si>
  <si>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</si>
  <si>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</si>
  <si>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</si>
  <si>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</si>
  <si>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</si>
  <si>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</si>
  <si>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</si>
  <si>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</si>
  <si>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2025年中央财政林业草原生态保护恢复专项资金</t>
  </si>
  <si>
    <t>2110501</t>
  </si>
  <si>
    <t>森林管护</t>
  </si>
  <si>
    <t>预算12表</t>
  </si>
  <si>
    <t>2025年部门项目中期规划预算表</t>
  </si>
  <si>
    <t>项目级次</t>
  </si>
  <si>
    <t>2026年</t>
  </si>
  <si>
    <t>2027年</t>
  </si>
  <si>
    <t>311 专项业务类</t>
  </si>
  <si>
    <t>本级</t>
  </si>
  <si>
    <t>312 民生类</t>
  </si>
  <si>
    <t>313 事业发展类</t>
  </si>
  <si>
    <t>合    计</t>
  </si>
</sst>
</file>

<file path=xl/styles.xml><?xml version="1.0" encoding="utf-8"?>
<styleSheet xmlns="http://schemas.openxmlformats.org/spreadsheetml/2006/main">
  <numFmts count="8">
    <numFmt numFmtId="176" formatCode="#,##0.00;\-#,##0.00;;@"/>
    <numFmt numFmtId="42" formatCode="_ &quot;￥&quot;* #,##0_ ;_ &quot;￥&quot;* \-#,##0_ ;_ &quot;￥&quot;* &quot;-&quot;_ ;_ @_ "/>
    <numFmt numFmtId="41" formatCode="_ * #,##0_ ;_ * \-#,##0_ ;_ * &quot;-&quot;_ ;_ @_ "/>
    <numFmt numFmtId="177" formatCode="0.00_ "/>
    <numFmt numFmtId="43" formatCode="_ * #,##0.00_ ;_ * \-#,##0.00_ ;_ * &quot;-&quot;??_ ;_ @_ "/>
    <numFmt numFmtId="44" formatCode="_ &quot;￥&quot;* #,##0.00_ ;_ &quot;￥&quot;* \-#,##0.00_ ;_ &quot;￥&quot;* &quot;-&quot;??_ ;_ @_ "/>
    <numFmt numFmtId="178" formatCode="0.00_);[Red]\-0.00\ "/>
    <numFmt numFmtId="179" formatCode="#,##0.00_ "/>
  </numFmts>
  <fonts count="49">
    <font>
      <sz val="9"/>
      <name val="Microsoft YaHei UI"/>
      <charset val="1"/>
    </font>
    <font>
      <sz val="10"/>
      <color rgb="FF000000"/>
      <name val="Calibri"/>
      <charset val="134"/>
    </font>
    <font>
      <b/>
      <sz val="10"/>
      <color rgb="FF000000"/>
      <name val="Calibri"/>
      <charset val="134"/>
    </font>
    <font>
      <sz val="10"/>
      <name val="宋体"/>
      <charset val="134"/>
    </font>
    <font>
      <sz val="10"/>
      <color rgb="FF000000"/>
      <name val="宋体"/>
      <charset val="134"/>
    </font>
    <font>
      <b/>
      <sz val="22"/>
      <color rgb="FF000000"/>
      <name val="宋体"/>
      <charset val="134"/>
    </font>
    <font>
      <b/>
      <sz val="10"/>
      <color rgb="FF000000"/>
      <name val="宋体"/>
      <charset val="134"/>
    </font>
    <font>
      <b/>
      <sz val="1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0"/>
      <color rgb="FF000000"/>
      <name val="宋体"/>
      <charset val="1"/>
    </font>
    <font>
      <sz val="9"/>
      <name val="宋体"/>
      <charset val="134"/>
    </font>
    <font>
      <b/>
      <sz val="23"/>
      <color rgb="FF000000"/>
      <name val="宋体"/>
      <charset val="134"/>
    </font>
    <font>
      <sz val="9"/>
      <color rgb="FF000000"/>
      <name val="宋体"/>
      <charset val="134"/>
    </font>
    <font>
      <sz val="10"/>
      <color rgb="FFFFFFFF"/>
      <name val="宋体"/>
      <charset val="1"/>
    </font>
    <font>
      <sz val="10"/>
      <color rgb="FF000000"/>
      <name val="SimSun"/>
      <charset val="134"/>
    </font>
    <font>
      <b/>
      <sz val="10"/>
      <name val="宋体"/>
      <charset val="1"/>
    </font>
    <font>
      <sz val="12"/>
      <name val="宋体"/>
      <charset val="1"/>
    </font>
    <font>
      <b/>
      <sz val="22"/>
      <name val="宋体"/>
      <charset val="1"/>
    </font>
    <font>
      <b/>
      <sz val="22"/>
      <name val="Microsoft Sans Serif"/>
      <charset val="1"/>
    </font>
    <font>
      <b/>
      <sz val="10"/>
      <color rgb="FF000000"/>
      <name val="SimSun"/>
      <charset val="134"/>
    </font>
    <font>
      <b/>
      <sz val="20"/>
      <color rgb="FF000000"/>
      <name val="宋体"/>
      <charset val="134"/>
    </font>
    <font>
      <b/>
      <sz val="10"/>
      <color rgb="FF000000"/>
      <name val="宋体"/>
      <charset val="1"/>
    </font>
    <font>
      <sz val="10"/>
      <color rgb="FF000000"/>
      <name val="黑体"/>
      <charset val="134"/>
    </font>
    <font>
      <sz val="11"/>
      <color theme="0"/>
      <name val="等线"/>
      <charset val="0"/>
      <scheme val="minor"/>
    </font>
    <font>
      <b/>
      <sz val="11"/>
      <color theme="1"/>
      <name val="等线"/>
      <charset val="0"/>
      <scheme val="minor"/>
    </font>
    <font>
      <sz val="11"/>
      <color theme="1"/>
      <name val="等线"/>
      <charset val="134"/>
      <scheme val="minor"/>
    </font>
    <font>
      <sz val="11"/>
      <color rgb="FF3F3F76"/>
      <name val="等线"/>
      <charset val="0"/>
      <scheme val="minor"/>
    </font>
    <font>
      <sz val="11"/>
      <color theme="1"/>
      <name val="等线"/>
      <charset val="0"/>
      <scheme val="minor"/>
    </font>
    <font>
      <sz val="11"/>
      <color rgb="FF006100"/>
      <name val="等线"/>
      <charset val="0"/>
      <scheme val="minor"/>
    </font>
    <font>
      <b/>
      <sz val="11"/>
      <color rgb="FFFFFFFF"/>
      <name val="等线"/>
      <charset val="0"/>
      <scheme val="minor"/>
    </font>
    <font>
      <b/>
      <sz val="11"/>
      <color rgb="FF3F3F3F"/>
      <name val="等线"/>
      <charset val="0"/>
      <scheme val="minor"/>
    </font>
    <font>
      <sz val="11"/>
      <color rgb="FF9C0006"/>
      <name val="等线"/>
      <charset val="0"/>
      <scheme val="minor"/>
    </font>
    <font>
      <sz val="11"/>
      <color rgb="FF9C6500"/>
      <name val="等线"/>
      <charset val="0"/>
      <scheme val="minor"/>
    </font>
    <font>
      <b/>
      <sz val="11"/>
      <color rgb="FFFA7D00"/>
      <name val="等线"/>
      <charset val="0"/>
      <scheme val="minor"/>
    </font>
    <font>
      <sz val="11"/>
      <color indexed="8"/>
      <name val="宋体"/>
      <charset val="134"/>
    </font>
    <font>
      <u/>
      <sz val="11"/>
      <color rgb="FF0000FF"/>
      <name val="等线"/>
      <charset val="0"/>
      <scheme val="minor"/>
    </font>
    <font>
      <u/>
      <sz val="11"/>
      <color rgb="FF800080"/>
      <name val="等线"/>
      <charset val="0"/>
      <scheme val="minor"/>
    </font>
    <font>
      <sz val="11"/>
      <color rgb="FFFA7D0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9"/>
      <name val="Microsoft YaHei UI"/>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s>
  <cellStyleXfs count="55">
    <xf numFmtId="0" fontId="0" fillId="0" borderId="0">
      <alignment vertical="top"/>
      <protection locked="0"/>
    </xf>
    <xf numFmtId="42" fontId="29" fillId="0" borderId="0" applyFont="0" applyFill="0" applyBorder="0" applyAlignment="0" applyProtection="0">
      <alignment vertical="center"/>
    </xf>
    <xf numFmtId="0" fontId="31" fillId="11" borderId="0" applyNumberFormat="0" applyBorder="0" applyAlignment="0" applyProtection="0">
      <alignment vertical="center"/>
    </xf>
    <xf numFmtId="0" fontId="30" fillId="7" borderId="20"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1" fillId="14" borderId="0" applyNumberFormat="0" applyBorder="0" applyAlignment="0" applyProtection="0">
      <alignment vertical="center"/>
    </xf>
    <xf numFmtId="0" fontId="35" fillId="15" borderId="0" applyNumberFormat="0" applyBorder="0" applyAlignment="0" applyProtection="0">
      <alignment vertical="center"/>
    </xf>
    <xf numFmtId="43" fontId="29" fillId="0" borderId="0" applyFont="0" applyFill="0" applyBorder="0" applyAlignment="0" applyProtection="0">
      <alignment vertical="center"/>
    </xf>
    <xf numFmtId="0" fontId="27" fillId="18" borderId="0" applyNumberFormat="0" applyBorder="0" applyAlignment="0" applyProtection="0">
      <alignment vertical="center"/>
    </xf>
    <xf numFmtId="0" fontId="39" fillId="0" borderId="0" applyNumberFormat="0" applyFill="0" applyBorder="0" applyAlignment="0" applyProtection="0">
      <alignment vertical="center"/>
    </xf>
    <xf numFmtId="9" fontId="29" fillId="0" borderId="0" applyFont="0" applyFill="0" applyBorder="0" applyAlignment="0" applyProtection="0">
      <alignment vertical="center"/>
    </xf>
    <xf numFmtId="0" fontId="40" fillId="0" borderId="0" applyNumberFormat="0" applyFill="0" applyBorder="0" applyAlignment="0" applyProtection="0">
      <alignment vertical="center"/>
    </xf>
    <xf numFmtId="0" fontId="29" fillId="20" borderId="23" applyNumberFormat="0" applyFont="0" applyAlignment="0" applyProtection="0">
      <alignment vertical="center"/>
    </xf>
    <xf numFmtId="0" fontId="27" fillId="23"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6" applyNumberFormat="0" applyFill="0" applyAlignment="0" applyProtection="0">
      <alignment vertical="center"/>
    </xf>
    <xf numFmtId="0" fontId="47" fillId="0" borderId="26" applyNumberFormat="0" applyFill="0" applyAlignment="0" applyProtection="0">
      <alignment vertical="center"/>
    </xf>
    <xf numFmtId="0" fontId="27" fillId="6" borderId="0" applyNumberFormat="0" applyBorder="0" applyAlignment="0" applyProtection="0">
      <alignment vertical="center"/>
    </xf>
    <xf numFmtId="0" fontId="42" fillId="0" borderId="25" applyNumberFormat="0" applyFill="0" applyAlignment="0" applyProtection="0">
      <alignment vertical="center"/>
    </xf>
    <xf numFmtId="0" fontId="27" fillId="19" borderId="0" applyNumberFormat="0" applyBorder="0" applyAlignment="0" applyProtection="0">
      <alignment vertical="center"/>
    </xf>
    <xf numFmtId="0" fontId="34" fillId="13" borderId="22" applyNumberFormat="0" applyAlignment="0" applyProtection="0">
      <alignment vertical="center"/>
    </xf>
    <xf numFmtId="0" fontId="37" fillId="13" borderId="20" applyNumberFormat="0" applyAlignment="0" applyProtection="0">
      <alignment vertical="center"/>
    </xf>
    <xf numFmtId="0" fontId="33" fillId="10" borderId="21" applyNumberFormat="0" applyAlignment="0" applyProtection="0">
      <alignment vertical="center"/>
    </xf>
    <xf numFmtId="0" fontId="31" fillId="26" borderId="0" applyNumberFormat="0" applyBorder="0" applyAlignment="0" applyProtection="0">
      <alignment vertical="center"/>
    </xf>
    <xf numFmtId="0" fontId="27" fillId="12" borderId="0" applyNumberFormat="0" applyBorder="0" applyAlignment="0" applyProtection="0">
      <alignment vertical="center"/>
    </xf>
    <xf numFmtId="0" fontId="41" fillId="0" borderId="24" applyNumberFormat="0" applyFill="0" applyAlignment="0" applyProtection="0">
      <alignment vertical="center"/>
    </xf>
    <xf numFmtId="0" fontId="28" fillId="0" borderId="19" applyNumberFormat="0" applyFill="0" applyAlignment="0" applyProtection="0">
      <alignment vertical="center"/>
    </xf>
    <xf numFmtId="0" fontId="32" fillId="9" borderId="0" applyNumberFormat="0" applyBorder="0" applyAlignment="0" applyProtection="0">
      <alignment vertical="center"/>
    </xf>
    <xf numFmtId="0" fontId="36" fillId="17" borderId="0" applyNumberFormat="0" applyBorder="0" applyAlignment="0" applyProtection="0">
      <alignment vertical="center"/>
    </xf>
    <xf numFmtId="0" fontId="31" fillId="28" borderId="0" applyNumberFormat="0" applyBorder="0" applyAlignment="0" applyProtection="0">
      <alignment vertical="center"/>
    </xf>
    <xf numFmtId="0" fontId="27" fillId="5" borderId="0" applyNumberFormat="0" applyBorder="0" applyAlignment="0" applyProtection="0">
      <alignment vertical="center"/>
    </xf>
    <xf numFmtId="0" fontId="31" fillId="22" borderId="0" applyNumberFormat="0" applyBorder="0" applyAlignment="0" applyProtection="0">
      <alignment vertical="center"/>
    </xf>
    <xf numFmtId="0" fontId="31" fillId="24" borderId="0" applyNumberFormat="0" applyBorder="0" applyAlignment="0" applyProtection="0">
      <alignment vertical="center"/>
    </xf>
    <xf numFmtId="0" fontId="31" fillId="16" borderId="0" applyNumberFormat="0" applyBorder="0" applyAlignment="0" applyProtection="0">
      <alignment vertical="center"/>
    </xf>
    <xf numFmtId="0" fontId="31" fillId="8"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31" fillId="21" borderId="0" applyNumberFormat="0" applyBorder="0" applyAlignment="0" applyProtection="0">
      <alignment vertical="center"/>
    </xf>
    <xf numFmtId="0" fontId="31" fillId="30" borderId="0" applyNumberFormat="0" applyBorder="0" applyAlignment="0" applyProtection="0">
      <alignment vertical="center"/>
    </xf>
    <xf numFmtId="0" fontId="27" fillId="32" borderId="0" applyNumberFormat="0" applyBorder="0" applyAlignment="0" applyProtection="0">
      <alignment vertical="center"/>
    </xf>
    <xf numFmtId="0" fontId="38" fillId="0" borderId="0">
      <alignment vertical="center"/>
    </xf>
    <xf numFmtId="0" fontId="31" fillId="25" borderId="0" applyNumberFormat="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31" fillId="31" borderId="0" applyNumberFormat="0" applyBorder="0" applyAlignment="0" applyProtection="0">
      <alignment vertical="center"/>
    </xf>
    <xf numFmtId="0" fontId="27" fillId="27" borderId="0" applyNumberFormat="0" applyBorder="0" applyAlignment="0" applyProtection="0">
      <alignment vertical="center"/>
    </xf>
    <xf numFmtId="0" fontId="48" fillId="0" borderId="0">
      <alignment vertical="top"/>
      <protection locked="0"/>
    </xf>
    <xf numFmtId="0" fontId="38" fillId="0" borderId="0">
      <alignment vertical="center"/>
    </xf>
    <xf numFmtId="0" fontId="38" fillId="0" borderId="0"/>
    <xf numFmtId="176" fontId="14" fillId="0" borderId="7">
      <alignment horizontal="right" vertical="center"/>
    </xf>
    <xf numFmtId="49" fontId="14" fillId="0" borderId="7">
      <alignment horizontal="left" vertical="center" wrapText="1"/>
    </xf>
  </cellStyleXfs>
  <cellXfs count="385">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0" applyFont="1" applyFill="1" applyBorder="1" applyAlignment="1" applyProtection="1">
      <alignment vertical="top"/>
    </xf>
    <xf numFmtId="0" fontId="3" fillId="0" borderId="0" xfId="50" applyFont="1" applyFill="1" applyBorder="1" applyAlignment="1" applyProtection="1"/>
    <xf numFmtId="49" fontId="4" fillId="0" borderId="0" xfId="50" applyNumberFormat="1" applyFont="1" applyFill="1" applyBorder="1" applyAlignment="1" applyProtection="1"/>
    <xf numFmtId="0" fontId="4" fillId="0" borderId="0" xfId="50" applyFont="1" applyFill="1" applyBorder="1" applyAlignment="1" applyProtection="1"/>
    <xf numFmtId="0" fontId="4" fillId="0" borderId="0" xfId="50" applyFont="1" applyFill="1" applyBorder="1" applyAlignment="1" applyProtection="1">
      <alignment horizontal="right" vertical="center"/>
      <protection locked="0"/>
    </xf>
    <xf numFmtId="0" fontId="5"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4" fillId="0" borderId="0" xfId="50" applyFont="1" applyFill="1" applyBorder="1" applyAlignment="1" applyProtection="1">
      <alignment horizontal="left" vertical="center"/>
    </xf>
    <xf numFmtId="0" fontId="4" fillId="0" borderId="0" xfId="50" applyFont="1" applyFill="1" applyBorder="1" applyAlignment="1" applyProtection="1">
      <alignment horizontal="right"/>
      <protection locked="0"/>
    </xf>
    <xf numFmtId="0" fontId="4" fillId="0" borderId="1" xfId="50" applyFont="1" applyFill="1" applyBorder="1" applyAlignment="1" applyProtection="1">
      <alignment horizontal="center" vertical="center" wrapText="1"/>
      <protection locked="0"/>
    </xf>
    <xf numFmtId="0" fontId="4" fillId="0" borderId="1" xfId="50" applyFont="1" applyFill="1" applyBorder="1" applyAlignment="1" applyProtection="1">
      <alignment horizontal="center" vertical="center" wrapText="1"/>
    </xf>
    <xf numFmtId="0" fontId="4" fillId="0" borderId="2" xfId="50" applyFont="1" applyFill="1" applyBorder="1" applyAlignment="1" applyProtection="1">
      <alignment horizontal="center" vertical="center"/>
    </xf>
    <xf numFmtId="0" fontId="4" fillId="0" borderId="3" xfId="50" applyFont="1" applyFill="1" applyBorder="1" applyAlignment="1" applyProtection="1">
      <alignment horizontal="center" vertical="center"/>
    </xf>
    <xf numFmtId="0" fontId="4" fillId="0" borderId="4" xfId="50" applyFont="1" applyFill="1" applyBorder="1" applyAlignment="1" applyProtection="1">
      <alignment horizontal="center" vertical="center"/>
    </xf>
    <xf numFmtId="0" fontId="4" fillId="0" borderId="5" xfId="50" applyFont="1" applyFill="1" applyBorder="1" applyAlignment="1" applyProtection="1">
      <alignment horizontal="center" vertical="center" wrapText="1"/>
      <protection locked="0"/>
    </xf>
    <xf numFmtId="0" fontId="4" fillId="0" borderId="5" xfId="5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xf>
    <xf numFmtId="0" fontId="4" fillId="0" borderId="6" xfId="50" applyFont="1" applyFill="1" applyBorder="1" applyAlignment="1" applyProtection="1">
      <alignment horizontal="center" vertical="center" wrapText="1"/>
      <protection locked="0"/>
    </xf>
    <xf numFmtId="0" fontId="4" fillId="0" borderId="6" xfId="50" applyFont="1" applyFill="1" applyBorder="1" applyAlignment="1" applyProtection="1">
      <alignment horizontal="center" vertical="center" wrapText="1"/>
    </xf>
    <xf numFmtId="0" fontId="4" fillId="0" borderId="6" xfId="50" applyFont="1" applyFill="1" applyBorder="1" applyAlignment="1" applyProtection="1">
      <alignment horizontal="center" vertical="center"/>
    </xf>
    <xf numFmtId="0" fontId="4" fillId="0" borderId="7" xfId="50" applyFont="1" applyFill="1" applyBorder="1" applyAlignment="1" applyProtection="1">
      <alignment horizontal="center" vertical="center"/>
    </xf>
    <xf numFmtId="0" fontId="4" fillId="0" borderId="7" xfId="50" applyFont="1" applyFill="1" applyBorder="1" applyAlignment="1" applyProtection="1">
      <alignment horizontal="center" vertical="center"/>
      <protection locked="0"/>
    </xf>
    <xf numFmtId="0" fontId="4"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3" fillId="0" borderId="7" xfId="53" applyFont="1" applyProtection="1">
      <alignment horizontal="right" vertical="center"/>
      <protection locked="0"/>
    </xf>
    <xf numFmtId="0" fontId="4" fillId="0" borderId="7" xfId="0" applyFont="1" applyFill="1" applyBorder="1" applyAlignment="1" applyProtection="1"/>
    <xf numFmtId="49" fontId="3" fillId="0" borderId="7" xfId="54" applyFo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176" fontId="7" fillId="0" borderId="7" xfId="53" applyFont="1" applyProtection="1">
      <alignment horizontal="right" vertical="center"/>
      <protection locked="0"/>
    </xf>
    <xf numFmtId="0" fontId="4" fillId="0" borderId="5" xfId="50" applyFont="1" applyFill="1" applyBorder="1" applyAlignment="1" applyProtection="1">
      <alignment horizontal="center" vertical="center"/>
    </xf>
    <xf numFmtId="0" fontId="4" fillId="0" borderId="7" xfId="0" applyFont="1" applyFill="1" applyBorder="1" applyAlignment="1" applyProtection="1">
      <alignment horizontal="left" vertical="center" wrapText="1"/>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left" vertical="center"/>
    </xf>
    <xf numFmtId="0" fontId="4" fillId="0" borderId="7" xfId="0" applyFont="1" applyFill="1" applyBorder="1" applyAlignment="1" applyProtection="1">
      <alignment horizontal="right" vertical="center" wrapText="1"/>
    </xf>
    <xf numFmtId="0" fontId="4" fillId="0" borderId="7" xfId="0" applyFont="1" applyFill="1" applyBorder="1" applyAlignment="1" applyProtection="1">
      <alignment horizontal="right" vertical="center" wrapText="1"/>
      <protection locked="0"/>
    </xf>
    <xf numFmtId="0" fontId="6" fillId="0" borderId="7" xfId="0"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vertical="top"/>
      <protection locked="0"/>
    </xf>
    <xf numFmtId="0" fontId="9" fillId="0" borderId="0" xfId="50" applyFont="1" applyFill="1" applyBorder="1" applyAlignment="1" applyProtection="1">
      <alignment vertical="center"/>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xf>
    <xf numFmtId="0" fontId="13" fillId="0" borderId="1"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0" fontId="13" fillId="0" borderId="3" xfId="50" applyFont="1" applyFill="1" applyBorder="1" applyAlignment="1" applyProtection="1">
      <alignment horizontal="center" vertical="center" wrapText="1"/>
    </xf>
    <xf numFmtId="0" fontId="13" fillId="0" borderId="4"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xf>
    <xf numFmtId="0" fontId="13" fillId="0" borderId="7" xfId="50" applyFont="1" applyFill="1" applyBorder="1" applyAlignment="1" applyProtection="1">
      <alignment vertical="center" wrapText="1"/>
    </xf>
    <xf numFmtId="0" fontId="13" fillId="0" borderId="7" xfId="50" applyFont="1" applyFill="1" applyBorder="1" applyAlignment="1" applyProtection="1">
      <alignment horizontal="right" vertical="center" wrapText="1"/>
    </xf>
    <xf numFmtId="0" fontId="13" fillId="0" borderId="7" xfId="50" applyFont="1" applyFill="1" applyBorder="1" applyAlignment="1" applyProtection="1">
      <alignment horizontal="right" vertical="center"/>
    </xf>
    <xf numFmtId="0" fontId="13" fillId="0" borderId="7" xfId="50" applyFont="1" applyFill="1" applyBorder="1" applyAlignment="1" applyProtection="1">
      <alignment horizontal="center" vertical="center" wrapText="1"/>
      <protection locked="0"/>
    </xf>
    <xf numFmtId="0" fontId="13" fillId="0" borderId="4" xfId="50" applyFont="1" applyFill="1" applyBorder="1" applyAlignment="1" applyProtection="1">
      <alignment vertical="center" wrapText="1"/>
      <protection locked="0"/>
    </xf>
    <xf numFmtId="0" fontId="13" fillId="0" borderId="7" xfId="50" applyFont="1" applyFill="1" applyBorder="1" applyAlignment="1" applyProtection="1">
      <alignment horizontal="right" vertical="center" wrapText="1"/>
      <protection locked="0"/>
    </xf>
    <xf numFmtId="0" fontId="13" fillId="0" borderId="7" xfId="50" applyFont="1" applyFill="1" applyBorder="1" applyAlignment="1" applyProtection="1">
      <alignment horizontal="right" vertical="center"/>
      <protection locked="0"/>
    </xf>
    <xf numFmtId="0" fontId="13" fillId="0" borderId="8" xfId="50" applyFont="1" applyFill="1" applyBorder="1" applyAlignment="1" applyProtection="1">
      <alignment horizontal="left" vertical="center"/>
    </xf>
    <xf numFmtId="0" fontId="13" fillId="0" borderId="9" xfId="50" applyFont="1" applyFill="1" applyBorder="1" applyAlignment="1" applyProtection="1">
      <alignment horizontal="left" vertical="center"/>
    </xf>
    <xf numFmtId="0" fontId="3" fillId="0" borderId="0" xfId="50" applyFont="1" applyFill="1" applyBorder="1" applyAlignment="1" applyProtection="1">
      <alignment vertical="top"/>
      <protection locked="0"/>
    </xf>
    <xf numFmtId="0" fontId="3" fillId="0" borderId="0" xfId="50" applyFont="1" applyFill="1" applyBorder="1" applyAlignment="1" applyProtection="1">
      <alignment vertical="center"/>
    </xf>
    <xf numFmtId="0" fontId="14" fillId="0" borderId="0" xfId="50" applyFont="1" applyFill="1" applyBorder="1" applyAlignment="1" applyProtection="1">
      <alignment vertical="top"/>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protection locked="0"/>
    </xf>
    <xf numFmtId="0" fontId="3" fillId="0" borderId="0" xfId="50" applyFont="1" applyFill="1" applyBorder="1" applyAlignment="1" applyProtection="1">
      <alignment vertical="center"/>
      <protection locked="0"/>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left" vertical="center" wrapText="1"/>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3" fillId="0" borderId="7"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xf>
    <xf numFmtId="0" fontId="5"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4" fillId="0" borderId="0" xfId="50" applyFont="1" applyFill="1" applyBorder="1" applyAlignment="1" applyProtection="1">
      <alignment wrapText="1"/>
    </xf>
    <xf numFmtId="0" fontId="4" fillId="0" borderId="0" xfId="50" applyFont="1" applyFill="1" applyBorder="1" applyAlignment="1" applyProtection="1">
      <alignment horizontal="right" wrapText="1"/>
    </xf>
    <xf numFmtId="0" fontId="4" fillId="0" borderId="10" xfId="50" applyFont="1" applyFill="1" applyBorder="1" applyAlignment="1" applyProtection="1">
      <alignment horizontal="center" vertical="center"/>
    </xf>
    <xf numFmtId="0" fontId="4" fillId="0" borderId="11" xfId="50" applyFont="1" applyFill="1" applyBorder="1" applyAlignment="1" applyProtection="1">
      <alignment horizontal="center" vertical="center"/>
    </xf>
    <xf numFmtId="0" fontId="4" fillId="0" borderId="12" xfId="50" applyFont="1" applyFill="1" applyBorder="1" applyAlignment="1" applyProtection="1">
      <alignment horizontal="center" vertical="center"/>
    </xf>
    <xf numFmtId="0" fontId="4" fillId="0" borderId="11" xfId="50" applyFont="1" applyFill="1" applyBorder="1" applyAlignment="1" applyProtection="1">
      <alignment horizontal="center" vertical="center" wrapText="1"/>
    </xf>
    <xf numFmtId="0" fontId="3"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3"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3" fillId="0" borderId="0" xfId="50" applyFont="1" applyFill="1" applyBorder="1" applyAlignment="1" applyProtection="1">
      <protection locked="0"/>
    </xf>
    <xf numFmtId="0" fontId="4" fillId="0" borderId="0" xfId="50" applyFont="1" applyFill="1" applyBorder="1" applyAlignment="1" applyProtection="1">
      <protection locked="0"/>
    </xf>
    <xf numFmtId="0" fontId="15" fillId="0" borderId="0" xfId="50" applyFont="1" applyFill="1" applyBorder="1" applyAlignment="1" applyProtection="1">
      <alignment horizontal="center" vertical="center" wrapText="1"/>
    </xf>
    <xf numFmtId="0" fontId="4" fillId="0" borderId="9" xfId="50" applyFont="1" applyFill="1" applyBorder="1" applyAlignment="1" applyProtection="1">
      <alignment horizontal="center" vertical="center" wrapText="1"/>
    </xf>
    <xf numFmtId="0" fontId="4" fillId="0" borderId="9"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wrapText="1"/>
    </xf>
    <xf numFmtId="0" fontId="4" fillId="0" borderId="13" xfId="50" applyFont="1" applyFill="1" applyBorder="1" applyAlignment="1" applyProtection="1">
      <alignment horizontal="center" vertical="center" wrapText="1"/>
    </xf>
    <xf numFmtId="0" fontId="3" fillId="0" borderId="13" xfId="50" applyFont="1" applyFill="1" applyBorder="1" applyAlignment="1" applyProtection="1">
      <alignment horizontal="center" vertical="center" wrapText="1"/>
      <protection locked="0"/>
    </xf>
    <xf numFmtId="0" fontId="4" fillId="0" borderId="14" xfId="50" applyFont="1" applyFill="1" applyBorder="1" applyAlignment="1" applyProtection="1">
      <alignment horizontal="center" vertical="center" wrapText="1"/>
    </xf>
    <xf numFmtId="0" fontId="4" fillId="0" borderId="14" xfId="50" applyFont="1" applyFill="1" applyBorder="1" applyAlignment="1" applyProtection="1">
      <alignment horizontal="center" vertical="center" wrapText="1"/>
      <protection locked="0"/>
    </xf>
    <xf numFmtId="0" fontId="4"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14" fillId="0" borderId="0" xfId="50" applyFont="1" applyFill="1" applyBorder="1" applyAlignment="1" applyProtection="1">
      <alignment vertical="top" wrapText="1"/>
      <protection locked="0"/>
    </xf>
    <xf numFmtId="0" fontId="3" fillId="0" borderId="0" xfId="50" applyFont="1" applyFill="1" applyBorder="1" applyAlignment="1" applyProtection="1">
      <alignment wrapText="1"/>
    </xf>
    <xf numFmtId="0" fontId="16" fillId="0" borderId="0" xfId="50" applyFont="1" applyFill="1" applyBorder="1" applyAlignment="1" applyProtection="1">
      <alignment horizontal="right" vertical="center" wrapText="1"/>
      <protection locked="0"/>
    </xf>
    <xf numFmtId="0" fontId="15" fillId="0" borderId="0" xfId="50" applyFont="1" applyFill="1" applyBorder="1" applyAlignment="1" applyProtection="1">
      <alignment horizontal="center" vertical="center" wrapText="1"/>
      <protection locked="0"/>
    </xf>
    <xf numFmtId="0" fontId="3" fillId="0" borderId="0" xfId="50" applyFont="1" applyFill="1" applyBorder="1" applyAlignment="1" applyProtection="1">
      <alignment vertical="top" wrapText="1"/>
      <protection locked="0"/>
    </xf>
    <xf numFmtId="0" fontId="4" fillId="0" borderId="0" xfId="50" applyFont="1" applyFill="1" applyBorder="1" applyAlignment="1" applyProtection="1">
      <alignment horizontal="right" wrapText="1"/>
      <protection locked="0"/>
    </xf>
    <xf numFmtId="0" fontId="4" fillId="0" borderId="3"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protection locked="0"/>
    </xf>
    <xf numFmtId="0" fontId="4" fillId="0" borderId="15" xfId="50" applyFont="1" applyFill="1" applyBorder="1" applyAlignment="1" applyProtection="1">
      <alignment horizontal="center" vertical="center" wrapText="1"/>
    </xf>
    <xf numFmtId="0" fontId="3" fillId="0" borderId="15" xfId="50" applyFont="1" applyFill="1" applyBorder="1" applyAlignment="1" applyProtection="1">
      <alignment horizontal="center" vertical="center"/>
      <protection locked="0"/>
    </xf>
    <xf numFmtId="0" fontId="3" fillId="0" borderId="15"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vertical="center" wrapText="1"/>
    </xf>
    <xf numFmtId="0" fontId="4" fillId="0" borderId="4" xfId="50" applyFont="1" applyFill="1" applyBorder="1" applyAlignment="1" applyProtection="1">
      <alignment horizontal="center" vertical="center" wrapText="1"/>
    </xf>
    <xf numFmtId="0" fontId="9" fillId="0" borderId="0" xfId="50" applyFont="1" applyFill="1" applyBorder="1" applyAlignment="1" applyProtection="1"/>
    <xf numFmtId="0" fontId="13" fillId="0" borderId="0" xfId="50" applyFont="1" applyFill="1" applyBorder="1" applyAlignment="1" applyProtection="1"/>
    <xf numFmtId="0" fontId="13" fillId="0" borderId="0" xfId="50" applyFont="1" applyFill="1" applyBorder="1" applyAlignment="1" applyProtection="1">
      <alignment horizontal="left"/>
    </xf>
    <xf numFmtId="0" fontId="13" fillId="0" borderId="1" xfId="50" applyFont="1" applyFill="1" applyBorder="1" applyAlignment="1" applyProtection="1">
      <alignment horizontal="left" vertical="center" wrapText="1"/>
    </xf>
    <xf numFmtId="0" fontId="13" fillId="0" borderId="9" xfId="50" applyFont="1" applyFill="1" applyBorder="1" applyAlignment="1" applyProtection="1">
      <alignment horizontal="left" vertical="center" wrapText="1"/>
    </xf>
    <xf numFmtId="0" fontId="13" fillId="0" borderId="5" xfId="50" applyFont="1" applyFill="1" applyBorder="1" applyAlignment="1" applyProtection="1">
      <alignment horizontal="left" vertical="center" wrapText="1"/>
    </xf>
    <xf numFmtId="0" fontId="13" fillId="0" borderId="13"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wrapText="1"/>
    </xf>
    <xf numFmtId="0" fontId="13" fillId="0" borderId="14"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xf>
    <xf numFmtId="0" fontId="13" fillId="0" borderId="14" xfId="50" applyFont="1" applyFill="1" applyBorder="1" applyAlignment="1" applyProtection="1">
      <alignment horizontal="left" vertical="center"/>
    </xf>
    <xf numFmtId="0" fontId="13" fillId="0" borderId="14"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center" vertical="center"/>
    </xf>
    <xf numFmtId="0" fontId="4" fillId="0" borderId="14" xfId="0" applyFont="1" applyFill="1" applyBorder="1" applyAlignment="1" applyProtection="1">
      <alignment horizontal="right" vertical="center"/>
    </xf>
    <xf numFmtId="0" fontId="4" fillId="0" borderId="6" xfId="0" applyFont="1" applyFill="1" applyBorder="1" applyAlignment="1" applyProtection="1">
      <alignment horizontal="left" vertical="center" wrapText="1" indent="2"/>
    </xf>
    <xf numFmtId="176" fontId="3" fillId="0" borderId="2" xfId="53" applyFont="1" applyBorder="1" applyProtection="1">
      <alignment horizontal="right" vertical="center"/>
      <protection locked="0"/>
    </xf>
    <xf numFmtId="0" fontId="6" fillId="0" borderId="12" xfId="0" applyFont="1" applyFill="1" applyBorder="1" applyAlignment="1" applyProtection="1">
      <alignment horizontal="center" vertical="center"/>
    </xf>
    <xf numFmtId="0" fontId="6" fillId="0" borderId="15" xfId="0" applyFont="1" applyFill="1" applyBorder="1" applyAlignment="1" applyProtection="1">
      <alignment horizontal="left" vertical="center"/>
    </xf>
    <xf numFmtId="0" fontId="6" fillId="0" borderId="15" xfId="0" applyFont="1" applyFill="1" applyBorder="1" applyAlignment="1" applyProtection="1">
      <alignment horizontal="center" vertical="center"/>
    </xf>
    <xf numFmtId="0" fontId="6" fillId="0" borderId="14" xfId="0" applyFont="1" applyFill="1" applyBorder="1" applyAlignment="1" applyProtection="1">
      <alignment horizontal="right" vertical="center"/>
    </xf>
    <xf numFmtId="176" fontId="7" fillId="0" borderId="2" xfId="53" applyFont="1" applyBorder="1" applyProtection="1">
      <alignment horizontal="right" vertical="center"/>
      <protection locked="0"/>
    </xf>
    <xf numFmtId="0" fontId="10"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protection locked="0"/>
    </xf>
    <xf numFmtId="0" fontId="9" fillId="0" borderId="0" xfId="50" applyFont="1" applyFill="1" applyBorder="1" applyAlignment="1" applyProtection="1">
      <alignment horizontal="left" vertical="top"/>
      <protection locked="0"/>
    </xf>
    <xf numFmtId="0" fontId="9" fillId="0" borderId="0" xfId="50" applyFont="1" applyFill="1" applyBorder="1" applyAlignment="1" applyProtection="1">
      <alignment horizontal="left"/>
    </xf>
    <xf numFmtId="0" fontId="13" fillId="0" borderId="0" xfId="50" applyFont="1" applyFill="1" applyBorder="1" applyAlignment="1" applyProtection="1">
      <alignment horizontal="left"/>
      <protection locked="0"/>
    </xf>
    <xf numFmtId="0" fontId="13" fillId="0" borderId="3"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protection locked="0"/>
    </xf>
    <xf numFmtId="0" fontId="9" fillId="0" borderId="13" xfId="50" applyFont="1" applyFill="1" applyBorder="1" applyAlignment="1" applyProtection="1">
      <alignment horizontal="left" vertical="center" wrapText="1"/>
      <protection locked="0"/>
    </xf>
    <xf numFmtId="0" fontId="13" fillId="0" borderId="15" xfId="50" applyFont="1" applyFill="1" applyBorder="1" applyAlignment="1" applyProtection="1">
      <alignment horizontal="left" vertical="center" wrapText="1"/>
    </xf>
    <xf numFmtId="0" fontId="9" fillId="0" borderId="15" xfId="50" applyFont="1" applyFill="1" applyBorder="1" applyAlignment="1" applyProtection="1">
      <alignment horizontal="left" vertical="center"/>
      <protection locked="0"/>
    </xf>
    <xf numFmtId="0" fontId="9" fillId="0" borderId="15" xfId="50" applyFont="1" applyFill="1" applyBorder="1" applyAlignment="1" applyProtection="1">
      <alignment horizontal="left" vertical="center" wrapText="1"/>
      <protection locked="0"/>
    </xf>
    <xf numFmtId="0" fontId="13" fillId="0" borderId="14" xfId="50" applyFont="1" applyFill="1" applyBorder="1" applyAlignment="1" applyProtection="1">
      <alignment horizontal="left" vertical="center" wrapText="1"/>
      <protection locked="0"/>
    </xf>
    <xf numFmtId="0" fontId="13" fillId="0" borderId="7" xfId="50" applyFont="1" applyFill="1" applyBorder="1" applyAlignment="1" applyProtection="1">
      <alignment horizontal="left" vertical="center" wrapText="1"/>
      <protection locked="0"/>
    </xf>
    <xf numFmtId="4" fontId="13" fillId="0" borderId="14" xfId="50" applyNumberFormat="1" applyFont="1" applyFill="1" applyBorder="1" applyAlignment="1" applyProtection="1">
      <alignment horizontal="left" vertical="center"/>
    </xf>
    <xf numFmtId="4" fontId="13" fillId="0" borderId="14" xfId="50" applyNumberFormat="1" applyFont="1" applyFill="1" applyBorder="1" applyAlignment="1" applyProtection="1">
      <alignment horizontal="left" vertical="center"/>
      <protection locked="0"/>
    </xf>
    <xf numFmtId="4" fontId="13" fillId="0" borderId="7" xfId="50" applyNumberFormat="1" applyFont="1" applyFill="1" applyBorder="1" applyAlignment="1" applyProtection="1">
      <alignment horizontal="left" vertical="center"/>
      <protection locked="0"/>
    </xf>
    <xf numFmtId="4" fontId="13" fillId="0" borderId="13" xfId="50" applyNumberFormat="1" applyFont="1" applyFill="1" applyBorder="1" applyAlignment="1" applyProtection="1">
      <alignment horizontal="left" vertical="center"/>
    </xf>
    <xf numFmtId="4" fontId="13" fillId="0" borderId="13" xfId="50" applyNumberFormat="1" applyFont="1" applyFill="1" applyBorder="1" applyAlignment="1" applyProtection="1">
      <alignment horizontal="left" vertical="center"/>
      <protection locked="0"/>
    </xf>
    <xf numFmtId="4" fontId="13" fillId="0" borderId="1" xfId="50" applyNumberFormat="1" applyFont="1" applyFill="1" applyBorder="1" applyAlignment="1" applyProtection="1">
      <alignment horizontal="left" vertical="center"/>
      <protection locked="0"/>
    </xf>
    <xf numFmtId="0" fontId="9" fillId="0" borderId="11" xfId="50" applyFont="1" applyFill="1" applyBorder="1" applyAlignment="1" applyProtection="1"/>
    <xf numFmtId="0" fontId="9" fillId="0" borderId="11" xfId="50" applyFont="1" applyFill="1" applyBorder="1" applyAlignment="1" applyProtection="1">
      <alignment vertical="top"/>
      <protection locked="0"/>
    </xf>
    <xf numFmtId="176" fontId="7" fillId="0" borderId="11" xfId="53" applyFont="1" applyBorder="1" applyProtection="1">
      <alignment horizontal="right" vertical="center"/>
      <protection locked="0"/>
    </xf>
    <xf numFmtId="0" fontId="2" fillId="0" borderId="11" xfId="0" applyFont="1" applyFill="1" applyBorder="1" applyAlignment="1" applyProtection="1">
      <alignment vertical="top"/>
    </xf>
    <xf numFmtId="49" fontId="9" fillId="0" borderId="0" xfId="50" applyNumberFormat="1" applyFont="1" applyFill="1" applyBorder="1" applyAlignment="1" applyProtection="1"/>
    <xf numFmtId="0" fontId="9" fillId="0" borderId="0" xfId="50" applyFont="1" applyFill="1" applyBorder="1" applyAlignment="1" applyProtection="1">
      <alignment horizontal="right"/>
      <protection locked="0"/>
    </xf>
    <xf numFmtId="49" fontId="9" fillId="0" borderId="0" xfId="50" applyNumberFormat="1" applyFont="1" applyFill="1" applyBorder="1" applyAlignment="1" applyProtection="1">
      <protection locked="0"/>
    </xf>
    <xf numFmtId="0" fontId="13" fillId="0" borderId="0" xfId="50" applyFont="1" applyFill="1" applyBorder="1" applyAlignment="1" applyProtection="1">
      <alignment horizontal="right"/>
    </xf>
    <xf numFmtId="0" fontId="10" fillId="0" borderId="0" xfId="50" applyFont="1" applyFill="1" applyBorder="1" applyAlignment="1" applyProtection="1">
      <alignment horizontal="right"/>
    </xf>
    <xf numFmtId="0" fontId="11" fillId="0" borderId="0"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protection locked="0"/>
    </xf>
    <xf numFmtId="0" fontId="17" fillId="0" borderId="0" xfId="50" applyFont="1" applyFill="1" applyBorder="1" applyAlignment="1" applyProtection="1">
      <alignment horizontal="right"/>
      <protection locked="0"/>
    </xf>
    <xf numFmtId="0" fontId="13" fillId="0" borderId="1" xfId="50" applyFont="1" applyFill="1" applyBorder="1" applyAlignment="1" applyProtection="1">
      <alignment horizontal="center" vertical="center"/>
      <protection locked="0"/>
    </xf>
    <xf numFmtId="49" fontId="13" fillId="0" borderId="1" xfId="50" applyNumberFormat="1" applyFont="1" applyFill="1" applyBorder="1" applyAlignment="1" applyProtection="1">
      <alignment horizontal="center" vertical="center" wrapText="1"/>
      <protection locked="0"/>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49" fontId="13" fillId="0" borderId="5" xfId="50" applyNumberFormat="1"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protection locked="0"/>
    </xf>
    <xf numFmtId="0" fontId="13" fillId="0" borderId="7" xfId="50" applyFont="1" applyFill="1" applyBorder="1" applyAlignment="1" applyProtection="1">
      <alignment horizontal="center" vertical="center"/>
    </xf>
    <xf numFmtId="0" fontId="9" fillId="0" borderId="7" xfId="50" applyFont="1" applyFill="1" applyBorder="1" applyAlignment="1" applyProtection="1">
      <alignment horizontal="left" vertical="center" wrapText="1"/>
      <protection locked="0"/>
    </xf>
    <xf numFmtId="178" fontId="13" fillId="0" borderId="7" xfId="50" applyNumberFormat="1" applyFont="1" applyFill="1" applyBorder="1" applyAlignment="1" applyProtection="1">
      <alignment horizontal="right" vertical="center"/>
      <protection locked="0"/>
    </xf>
    <xf numFmtId="178" fontId="13" fillId="0" borderId="7" xfId="50" applyNumberFormat="1" applyFont="1" applyFill="1" applyBorder="1" applyAlignment="1" applyProtection="1">
      <alignment horizontal="right" vertical="center" wrapText="1"/>
      <protection locked="0"/>
    </xf>
    <xf numFmtId="178" fontId="13" fillId="0" borderId="7" xfId="50" applyNumberFormat="1" applyFont="1" applyFill="1" applyBorder="1" applyAlignment="1" applyProtection="1">
      <alignment horizontal="right" vertical="center"/>
    </xf>
    <xf numFmtId="178" fontId="13" fillId="0" borderId="7" xfId="50" applyNumberFormat="1" applyFont="1" applyFill="1" applyBorder="1" applyAlignment="1" applyProtection="1">
      <alignment horizontal="right" vertical="center" wrapText="1"/>
    </xf>
    <xf numFmtId="0" fontId="9" fillId="0" borderId="3" xfId="50" applyFont="1" applyFill="1" applyBorder="1" applyAlignment="1" applyProtection="1">
      <alignment horizontal="center" vertical="center"/>
      <protection locked="0"/>
    </xf>
    <xf numFmtId="0" fontId="9" fillId="0" borderId="4" xfId="50" applyFont="1" applyFill="1" applyBorder="1" applyAlignment="1" applyProtection="1">
      <alignment horizontal="center" vertical="center"/>
      <protection locked="0"/>
    </xf>
    <xf numFmtId="0" fontId="8" fillId="0" borderId="0" xfId="50" applyFont="1" applyFill="1" applyBorder="1" applyAlignment="1" applyProtection="1">
      <alignment vertical="center"/>
      <protection locked="0"/>
    </xf>
    <xf numFmtId="0" fontId="9" fillId="0" borderId="0" xfId="50" applyFont="1" applyFill="1" applyBorder="1" applyAlignment="1" applyProtection="1">
      <alignment horizontal="left" vertical="center"/>
      <protection locked="0"/>
    </xf>
    <xf numFmtId="0" fontId="9" fillId="0" borderId="0" xfId="50" applyFont="1" applyFill="1" applyBorder="1" applyAlignment="1" applyProtection="1">
      <alignment vertical="center"/>
      <protection locked="0"/>
    </xf>
    <xf numFmtId="0" fontId="9" fillId="0" borderId="11" xfId="50" applyFont="1" applyFill="1" applyBorder="1" applyAlignment="1" applyProtection="1">
      <alignment horizontal="center" vertical="center" wrapText="1"/>
    </xf>
    <xf numFmtId="0" fontId="9" fillId="0" borderId="11" xfId="50" applyFont="1" applyFill="1" applyBorder="1" applyAlignment="1" applyProtection="1">
      <alignment horizontal="center" vertical="center" wrapText="1"/>
      <protection locked="0"/>
    </xf>
    <xf numFmtId="0" fontId="9" fillId="0" borderId="11" xfId="50" applyFont="1" applyFill="1" applyBorder="1" applyAlignment="1" applyProtection="1">
      <alignment vertical="center"/>
    </xf>
    <xf numFmtId="0" fontId="9" fillId="0" borderId="11" xfId="50" applyFont="1" applyFill="1" applyBorder="1" applyAlignment="1" applyProtection="1">
      <alignment vertical="center" wrapText="1"/>
    </xf>
    <xf numFmtId="49" fontId="18" fillId="0" borderId="2" xfId="54" applyFont="1" applyBorder="1">
      <alignment horizontal="left" vertical="center" wrapText="1"/>
    </xf>
    <xf numFmtId="0" fontId="9" fillId="0" borderId="16" xfId="50" applyFont="1" applyFill="1" applyBorder="1" applyAlignment="1" applyProtection="1">
      <alignment horizontal="center" vertical="center"/>
      <protection locked="0"/>
    </xf>
    <xf numFmtId="49" fontId="18" fillId="0" borderId="4" xfId="54" applyFont="1" applyBorder="1">
      <alignment horizontal="left" vertical="center" wrapText="1"/>
    </xf>
    <xf numFmtId="49" fontId="18" fillId="0" borderId="7" xfId="54" applyFont="1">
      <alignment horizontal="left" vertical="center" wrapText="1"/>
    </xf>
    <xf numFmtId="49" fontId="18" fillId="0" borderId="7" xfId="54" applyFont="1" applyAlignment="1">
      <alignment horizontal="center" vertical="center" wrapText="1"/>
    </xf>
    <xf numFmtId="0" fontId="9" fillId="0" borderId="17" xfId="50" applyFont="1" applyFill="1" applyBorder="1" applyAlignment="1" applyProtection="1">
      <alignment horizontal="center" vertical="center"/>
      <protection locked="0"/>
    </xf>
    <xf numFmtId="0" fontId="9" fillId="0" borderId="18" xfId="50" applyFont="1" applyFill="1" applyBorder="1" applyAlignment="1" applyProtection="1">
      <alignment horizontal="center" vertical="center"/>
      <protection locked="0"/>
    </xf>
    <xf numFmtId="0" fontId="9" fillId="0" borderId="0" xfId="50" applyFont="1" applyFill="1" applyAlignment="1" applyProtection="1">
      <alignment horizontal="center" vertical="center"/>
      <protection locked="0"/>
    </xf>
    <xf numFmtId="0" fontId="9" fillId="0" borderId="11" xfId="50" applyFont="1" applyFill="1" applyBorder="1" applyAlignment="1" applyProtection="1">
      <alignment horizontal="center" vertical="center"/>
      <protection locked="0"/>
    </xf>
    <xf numFmtId="0" fontId="10" fillId="0" borderId="0" xfId="50" applyFont="1" applyFill="1" applyBorder="1" applyAlignment="1" applyProtection="1">
      <alignment horizontal="right" vertical="center" wrapText="1"/>
      <protection locked="0"/>
    </xf>
    <xf numFmtId="0" fontId="19" fillId="0" borderId="0" xfId="50" applyFont="1" applyFill="1" applyBorder="1" applyAlignment="1" applyProtection="1"/>
    <xf numFmtId="0" fontId="9" fillId="0" borderId="0" xfId="50" applyFont="1" applyFill="1" applyBorder="1" applyAlignment="1" applyProtection="1">
      <alignment vertical="top"/>
    </xf>
    <xf numFmtId="49" fontId="13" fillId="0" borderId="0" xfId="50" applyNumberFormat="1" applyFont="1" applyFill="1" applyBorder="1" applyAlignment="1" applyProtection="1"/>
    <xf numFmtId="0" fontId="13" fillId="0" borderId="1"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xf>
    <xf numFmtId="49" fontId="4" fillId="0" borderId="7" xfId="54" applyFont="1">
      <alignment horizontal="left" vertical="center" wrapText="1"/>
    </xf>
    <xf numFmtId="0" fontId="13" fillId="0" borderId="10"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2"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xf>
    <xf numFmtId="176" fontId="4" fillId="0" borderId="7" xfId="53" applyFont="1">
      <alignment horizontal="right" vertical="center"/>
    </xf>
    <xf numFmtId="179" fontId="13" fillId="0" borderId="7" xfId="50" applyNumberFormat="1" applyFont="1" applyFill="1" applyBorder="1" applyAlignment="1" applyProtection="1">
      <alignment vertical="center"/>
      <protection locked="0"/>
    </xf>
    <xf numFmtId="4" fontId="9" fillId="0" borderId="7" xfId="50" applyNumberFormat="1" applyFont="1" applyFill="1" applyBorder="1" applyAlignment="1" applyProtection="1">
      <alignment vertical="center" wrapText="1"/>
      <protection locked="0"/>
    </xf>
    <xf numFmtId="4" fontId="13" fillId="0" borderId="7" xfId="50" applyNumberFormat="1" applyFont="1" applyFill="1" applyBorder="1" applyAlignment="1" applyProtection="1">
      <alignment vertical="center"/>
      <protection locked="0"/>
    </xf>
    <xf numFmtId="0" fontId="13" fillId="0" borderId="7" xfId="50" applyFont="1" applyFill="1" applyBorder="1" applyAlignment="1" applyProtection="1">
      <alignment vertical="center" wrapText="1"/>
      <protection locked="0"/>
    </xf>
    <xf numFmtId="4" fontId="9" fillId="0" borderId="16" xfId="50" applyNumberFormat="1" applyFont="1" applyFill="1" applyBorder="1" applyAlignment="1" applyProtection="1">
      <alignment horizontal="right" vertical="center" wrapText="1"/>
      <protection locked="0"/>
    </xf>
    <xf numFmtId="176" fontId="4" fillId="0" borderId="2" xfId="53" applyFont="1" applyBorder="1">
      <alignment horizontal="right" vertical="center"/>
    </xf>
    <xf numFmtId="0" fontId="13" fillId="0" borderId="7" xfId="50" applyFont="1" applyFill="1" applyBorder="1" applyAlignment="1" applyProtection="1">
      <alignment vertical="center"/>
      <protection locked="0"/>
    </xf>
    <xf numFmtId="0" fontId="13" fillId="0" borderId="7" xfId="50" applyFont="1" applyFill="1" applyBorder="1" applyAlignment="1" applyProtection="1">
      <alignment vertical="center"/>
    </xf>
    <xf numFmtId="4" fontId="13" fillId="0" borderId="7" xfId="50" applyNumberFormat="1" applyFont="1" applyFill="1" applyBorder="1" applyAlignment="1" applyProtection="1">
      <alignment vertical="center"/>
    </xf>
    <xf numFmtId="176" fontId="4" fillId="0" borderId="1" xfId="53" applyFont="1" applyBorder="1">
      <alignment horizontal="right" vertical="center"/>
    </xf>
    <xf numFmtId="176" fontId="4" fillId="0" borderId="11" xfId="53" applyFont="1" applyBorder="1">
      <alignment horizontal="right" vertical="center"/>
    </xf>
    <xf numFmtId="176" fontId="4" fillId="0" borderId="4" xfId="53" applyFont="1" applyBorder="1">
      <alignment horizontal="right" vertical="center"/>
    </xf>
    <xf numFmtId="4" fontId="9" fillId="0" borderId="0" xfId="50" applyNumberFormat="1" applyFont="1" applyFill="1" applyBorder="1" applyAlignment="1" applyProtection="1">
      <alignment horizontal="right" vertical="center" wrapText="1"/>
      <protection locked="0"/>
    </xf>
    <xf numFmtId="49" fontId="6" fillId="0" borderId="7" xfId="54" applyFont="1" applyAlignment="1">
      <alignment horizontal="center" vertical="center" wrapText="1"/>
    </xf>
    <xf numFmtId="176" fontId="6" fillId="0" borderId="7" xfId="53" applyFont="1">
      <alignment horizontal="right" vertical="center"/>
    </xf>
    <xf numFmtId="176" fontId="6" fillId="0" borderId="2" xfId="53" applyFont="1" applyBorder="1">
      <alignment horizontal="right" vertical="center"/>
    </xf>
    <xf numFmtId="0" fontId="19" fillId="0" borderId="11" xfId="50" applyFont="1" applyFill="1" applyBorder="1" applyAlignment="1" applyProtection="1"/>
    <xf numFmtId="176" fontId="6" fillId="0" borderId="11" xfId="53" applyFont="1" applyBorder="1">
      <alignment horizontal="right" vertical="center"/>
    </xf>
    <xf numFmtId="176" fontId="6" fillId="0" borderId="4" xfId="53" applyFont="1" applyBorder="1">
      <alignment horizontal="right" vertical="center"/>
    </xf>
    <xf numFmtId="0" fontId="9" fillId="2" borderId="0" xfId="50" applyFont="1" applyFill="1" applyBorder="1" applyAlignment="1" applyProtection="1"/>
    <xf numFmtId="49" fontId="13" fillId="0" borderId="0" xfId="50" applyNumberFormat="1" applyFont="1" applyFill="1" applyBorder="1" applyAlignment="1" applyProtection="1">
      <protection locked="0"/>
    </xf>
    <xf numFmtId="0" fontId="13" fillId="0" borderId="0" xfId="50" applyFont="1" applyFill="1" applyBorder="1" applyAlignment="1" applyProtection="1">
      <protection locked="0"/>
    </xf>
    <xf numFmtId="0" fontId="13" fillId="0" borderId="11"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xf>
    <xf numFmtId="49" fontId="4" fillId="2" borderId="7" xfId="54" applyFont="1" applyFill="1">
      <alignment horizontal="left" vertical="center" wrapText="1"/>
    </xf>
    <xf numFmtId="176" fontId="4" fillId="2" borderId="7" xfId="53" applyFont="1" applyFill="1">
      <alignment horizontal="right" vertical="center"/>
    </xf>
    <xf numFmtId="0" fontId="6" fillId="0" borderId="7"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3" fillId="0" borderId="11" xfId="50" applyFont="1" applyFill="1" applyBorder="1" applyAlignment="1" applyProtection="1">
      <alignment horizontal="center" vertical="center" wrapText="1"/>
    </xf>
    <xf numFmtId="4" fontId="13" fillId="0" borderId="11" xfId="50" applyNumberFormat="1" applyFont="1" applyFill="1" applyBorder="1" applyAlignment="1" applyProtection="1">
      <alignment horizontal="right" vertical="center"/>
      <protection locked="0"/>
    </xf>
    <xf numFmtId="4" fontId="13" fillId="0" borderId="16" xfId="50" applyNumberFormat="1" applyFont="1" applyFill="1" applyBorder="1" applyAlignment="1" applyProtection="1">
      <alignment horizontal="right" vertical="center"/>
      <protection locked="0"/>
    </xf>
    <xf numFmtId="176" fontId="4" fillId="2" borderId="2" xfId="53" applyFont="1" applyFill="1" applyBorder="1">
      <alignment horizontal="right" vertical="center"/>
    </xf>
    <xf numFmtId="0" fontId="9" fillId="2" borderId="11" xfId="50" applyFont="1" applyFill="1" applyBorder="1" applyAlignment="1" applyProtection="1"/>
    <xf numFmtId="176" fontId="4" fillId="2" borderId="11" xfId="53" applyFont="1" applyFill="1" applyBorder="1">
      <alignment horizontal="right" vertical="center"/>
    </xf>
    <xf numFmtId="0" fontId="13" fillId="0" borderId="0" xfId="50" applyFont="1" applyFill="1" applyBorder="1" applyAlignment="1" applyProtection="1">
      <alignment horizontal="right"/>
      <protection locked="0"/>
    </xf>
    <xf numFmtId="0" fontId="9" fillId="0" borderId="0" xfId="50" applyFont="1" applyFill="1" applyBorder="1" applyAlignment="1" applyProtection="1">
      <alignment horizontal="center"/>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9" fillId="0" borderId="0" xfId="50" applyFont="1" applyFill="1" applyBorder="1" applyAlignment="1" applyProtection="1">
      <alignment horizontal="right" wrapText="1"/>
    </xf>
    <xf numFmtId="0" fontId="9" fillId="0" borderId="7" xfId="50" applyFont="1" applyFill="1" applyBorder="1" applyAlignment="1" applyProtection="1">
      <alignment horizontal="center" vertical="center" wrapText="1"/>
    </xf>
    <xf numFmtId="0" fontId="9" fillId="0" borderId="2" xfId="50" applyFont="1" applyFill="1" applyBorder="1" applyAlignment="1" applyProtection="1">
      <alignment horizontal="center" vertical="center" wrapText="1"/>
    </xf>
    <xf numFmtId="4" fontId="4" fillId="0" borderId="7"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center" vertical="center"/>
    </xf>
    <xf numFmtId="10" fontId="20" fillId="0" borderId="0" xfId="11" applyNumberFormat="1" applyFont="1" applyFill="1" applyBorder="1" applyAlignment="1" applyProtection="1">
      <alignment horizontal="center" wrapText="1"/>
    </xf>
    <xf numFmtId="0" fontId="13" fillId="0" borderId="0" xfId="50" applyFont="1" applyFill="1" applyBorder="1" applyAlignment="1" applyProtection="1">
      <alignment horizontal="right" vertical="center"/>
    </xf>
    <xf numFmtId="176" fontId="18" fillId="0" borderId="7" xfId="53" applyFont="1">
      <alignment horizontal="right" vertical="center"/>
    </xf>
    <xf numFmtId="49" fontId="18" fillId="0" borderId="7" xfId="54" applyFont="1" applyAlignment="1">
      <alignment horizontal="left" vertical="center" wrapText="1" indent="1"/>
    </xf>
    <xf numFmtId="49" fontId="18" fillId="0" borderId="7" xfId="54" applyFont="1" applyAlignment="1">
      <alignment horizontal="left" vertical="center" wrapText="1" indent="2"/>
    </xf>
    <xf numFmtId="49" fontId="23" fillId="0" borderId="7" xfId="54" applyFont="1" applyAlignment="1">
      <alignment horizontal="center" vertical="center" wrapText="1"/>
    </xf>
    <xf numFmtId="176" fontId="23" fillId="0" borderId="7" xfId="53" applyFont="1">
      <alignment horizontal="right" vertical="center"/>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vertical="center"/>
    </xf>
    <xf numFmtId="0" fontId="4" fillId="0" borderId="0" xfId="50" applyFont="1" applyFill="1" applyBorder="1" applyAlignment="1" applyProtection="1">
      <alignment horizontal="center" vertical="center"/>
    </xf>
    <xf numFmtId="0" fontId="16"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0" fontId="6" fillId="0" borderId="0" xfId="50" applyFont="1" applyFill="1" applyBorder="1" applyAlignment="1" applyProtection="1">
      <alignment horizontal="center" vertical="center"/>
    </xf>
    <xf numFmtId="0" fontId="4" fillId="0" borderId="0" xfId="50" applyFont="1" applyFill="1" applyBorder="1" applyAlignment="1" applyProtection="1">
      <alignment horizontal="center"/>
    </xf>
    <xf numFmtId="0" fontId="4"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176" fontId="3" fillId="0" borderId="7" xfId="53" applyFont="1" applyAlignment="1" applyProtection="1">
      <alignment horizontal="center" vertical="center"/>
      <protection locked="0"/>
    </xf>
    <xf numFmtId="0" fontId="4" fillId="0" borderId="7" xfId="50" applyFont="1" applyFill="1" applyBorder="1" applyAlignment="1" applyProtection="1">
      <alignment horizontal="left" vertical="center"/>
      <protection locked="0"/>
    </xf>
    <xf numFmtId="4" fontId="3" fillId="0" borderId="7" xfId="50" applyNumberFormat="1" applyFont="1" applyFill="1" applyBorder="1" applyAlignment="1" applyProtection="1">
      <alignment horizontal="center" vertical="center"/>
      <protection locked="0"/>
    </xf>
    <xf numFmtId="4" fontId="4" fillId="0" borderId="7" xfId="50" applyNumberFormat="1" applyFont="1" applyFill="1" applyBorder="1" applyAlignment="1" applyProtection="1">
      <alignment horizontal="center"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center" vertical="center"/>
      <protection locked="0"/>
    </xf>
    <xf numFmtId="0" fontId="6" fillId="0" borderId="7" xfId="50" applyFont="1" applyFill="1" applyBorder="1" applyAlignment="1" applyProtection="1">
      <alignment horizontal="center" vertical="center"/>
    </xf>
    <xf numFmtId="0" fontId="6" fillId="0" borderId="7" xfId="50" applyFont="1" applyFill="1" applyBorder="1" applyAlignment="1" applyProtection="1">
      <alignment horizontal="center" vertical="center"/>
      <protection locked="0"/>
    </xf>
    <xf numFmtId="176" fontId="7" fillId="0" borderId="7" xfId="53" applyFont="1" applyAlignment="1" applyProtection="1">
      <alignment horizontal="center" vertical="center"/>
      <protection locked="0"/>
    </xf>
    <xf numFmtId="0" fontId="2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left" vertical="center" wrapText="1"/>
    </xf>
    <xf numFmtId="0" fontId="9" fillId="0" borderId="1" xfId="50"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xf>
    <xf numFmtId="0" fontId="9" fillId="0" borderId="2" xfId="50" applyFont="1" applyFill="1" applyBorder="1" applyAlignment="1" applyProtection="1">
      <alignment horizontal="center" vertical="center"/>
    </xf>
    <xf numFmtId="0" fontId="9" fillId="0" borderId="3" xfId="50" applyFont="1" applyFill="1" applyBorder="1" applyAlignment="1" applyProtection="1">
      <alignment horizontal="center" vertical="center"/>
    </xf>
    <xf numFmtId="0" fontId="9" fillId="0" borderId="4" xfId="50" applyFont="1" applyFill="1" applyBorder="1" applyAlignment="1" applyProtection="1">
      <alignment horizontal="center" vertical="center"/>
    </xf>
    <xf numFmtId="0" fontId="9" fillId="0" borderId="6" xfId="50" applyFont="1" applyFill="1" applyBorder="1" applyAlignment="1" applyProtection="1">
      <alignment horizontal="center" vertical="center"/>
    </xf>
    <xf numFmtId="0" fontId="9" fillId="0" borderId="7" xfId="50" applyFont="1" applyFill="1" applyBorder="1" applyAlignment="1" applyProtection="1">
      <alignment horizontal="center" vertical="center"/>
      <protection locked="0"/>
    </xf>
    <xf numFmtId="0" fontId="9"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xf>
    <xf numFmtId="0" fontId="4" fillId="0" borderId="7" xfId="54" applyNumberFormat="1" applyFont="1" applyAlignment="1">
      <alignment horizontal="left" vertical="center" wrapText="1" indent="1"/>
    </xf>
    <xf numFmtId="179" fontId="9" fillId="0" borderId="11" xfId="50" applyNumberFormat="1" applyFont="1" applyFill="1" applyBorder="1" applyAlignment="1" applyProtection="1">
      <alignment horizontal="right" vertical="center"/>
    </xf>
    <xf numFmtId="0" fontId="4" fillId="0" borderId="7" xfId="54" applyNumberFormat="1" applyFont="1" applyAlignment="1">
      <alignment horizontal="left" vertical="center" wrapText="1" indent="2"/>
    </xf>
    <xf numFmtId="177" fontId="9" fillId="0" borderId="11" xfId="50" applyNumberFormat="1" applyFont="1" applyFill="1" applyBorder="1" applyAlignment="1" applyProtection="1"/>
    <xf numFmtId="0" fontId="8" fillId="0" borderId="0" xfId="50" applyFont="1" applyFill="1" applyBorder="1" applyAlignment="1" applyProtection="1">
      <alignment horizontal="right" vertical="center"/>
    </xf>
    <xf numFmtId="0" fontId="9" fillId="0" borderId="0" xfId="50" applyFont="1" applyFill="1" applyBorder="1" applyAlignment="1" applyProtection="1">
      <alignment horizontal="right" vertical="center"/>
    </xf>
    <xf numFmtId="0" fontId="9" fillId="0" borderId="3" xfId="50" applyFont="1" applyFill="1" applyBorder="1" applyAlignment="1" applyProtection="1">
      <alignment horizontal="center" vertical="center" wrapText="1"/>
    </xf>
    <xf numFmtId="0" fontId="9" fillId="0" borderId="4" xfId="50" applyFont="1" applyFill="1" applyBorder="1" applyAlignment="1" applyProtection="1">
      <alignment horizontal="center" vertical="center" wrapText="1"/>
    </xf>
    <xf numFmtId="0" fontId="9" fillId="0" borderId="7" xfId="50" applyFont="1" applyFill="1" applyBorder="1" applyAlignment="1" applyProtection="1">
      <alignment horizontal="center" vertical="center" wrapText="1"/>
      <protection locked="0"/>
    </xf>
    <xf numFmtId="0" fontId="19" fillId="0" borderId="0" xfId="50" applyFont="1" applyFill="1" applyBorder="1" applyAlignment="1" applyProtection="1">
      <alignment vertical="top"/>
      <protection locked="0"/>
    </xf>
    <xf numFmtId="0" fontId="9" fillId="0" borderId="1"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protection locked="0"/>
    </xf>
    <xf numFmtId="0" fontId="9" fillId="0" borderId="5"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xf>
    <xf numFmtId="3" fontId="13" fillId="0" borderId="2" xfId="50" applyNumberFormat="1" applyFont="1" applyFill="1" applyBorder="1" applyAlignment="1" applyProtection="1">
      <alignment horizontal="center" vertical="center"/>
    </xf>
    <xf numFmtId="3" fontId="13" fillId="0" borderId="7" xfId="50" applyNumberFormat="1" applyFont="1" applyFill="1" applyBorder="1" applyAlignment="1" applyProtection="1">
      <alignment horizontal="center" vertical="center"/>
    </xf>
    <xf numFmtId="0" fontId="3" fillId="0" borderId="7" xfId="0" applyFont="1" applyFill="1" applyBorder="1" applyAlignment="1" applyProtection="1">
      <alignment vertical="center" wrapText="1"/>
    </xf>
    <xf numFmtId="4" fontId="13" fillId="0" borderId="7" xfId="50" applyNumberFormat="1" applyFont="1" applyFill="1" applyBorder="1" applyAlignment="1" applyProtection="1">
      <alignment horizontal="right" vertical="center"/>
      <protection locked="0"/>
    </xf>
    <xf numFmtId="0" fontId="25" fillId="0" borderId="2" xfId="50" applyFont="1" applyFill="1" applyBorder="1" applyAlignment="1" applyProtection="1">
      <alignment horizontal="center" vertical="center"/>
      <protection locked="0"/>
    </xf>
    <xf numFmtId="0" fontId="25" fillId="0" borderId="4" xfId="50" applyFont="1" applyFill="1" applyBorder="1" applyAlignment="1" applyProtection="1">
      <alignment horizontal="right" vertical="center"/>
      <protection locked="0"/>
    </xf>
    <xf numFmtId="4" fontId="25" fillId="0" borderId="7" xfId="50" applyNumberFormat="1" applyFont="1" applyFill="1" applyBorder="1" applyAlignment="1" applyProtection="1">
      <alignment horizontal="right" vertical="center"/>
      <protection locked="0"/>
    </xf>
    <xf numFmtId="0" fontId="9" fillId="0" borderId="15" xfId="50" applyFont="1" applyFill="1" applyBorder="1" applyAlignment="1" applyProtection="1">
      <alignment horizontal="center" vertical="center"/>
      <protection locked="0"/>
    </xf>
    <xf numFmtId="0" fontId="9" fillId="0" borderId="15"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protection locked="0"/>
    </xf>
    <xf numFmtId="0" fontId="9" fillId="0" borderId="14"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protection locked="0"/>
    </xf>
    <xf numFmtId="3" fontId="13" fillId="0" borderId="2" xfId="50" applyNumberFormat="1" applyFont="1" applyFill="1" applyBorder="1" applyAlignment="1" applyProtection="1">
      <alignment horizontal="center" vertical="center"/>
      <protection locked="0"/>
    </xf>
    <xf numFmtId="0" fontId="10" fillId="0" borderId="0" xfId="50" applyFont="1" applyFill="1" applyBorder="1" applyAlignment="1" applyProtection="1">
      <alignment horizontal="right" wrapText="1"/>
      <protection locked="0"/>
    </xf>
    <xf numFmtId="0" fontId="13"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wrapText="1"/>
      <protection locked="0"/>
    </xf>
    <xf numFmtId="0" fontId="9" fillId="0" borderId="4"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protection locked="0"/>
    </xf>
    <xf numFmtId="3" fontId="13" fillId="0" borderId="6" xfId="50" applyNumberFormat="1" applyFont="1" applyFill="1" applyBorder="1" applyAlignment="1" applyProtection="1">
      <alignment horizontal="center" vertical="center"/>
      <protection locked="0"/>
    </xf>
    <xf numFmtId="3" fontId="13" fillId="0" borderId="14" xfId="50" applyNumberFormat="1" applyFont="1" applyFill="1" applyBorder="1" applyAlignment="1" applyProtection="1">
      <alignment horizontal="center" vertical="center"/>
      <protection locked="0"/>
    </xf>
    <xf numFmtId="4" fontId="13" fillId="0" borderId="6" xfId="50" applyNumberFormat="1" applyFont="1" applyFill="1" applyBorder="1" applyAlignment="1" applyProtection="1">
      <alignment horizontal="right" vertical="center"/>
      <protection locked="0"/>
    </xf>
    <xf numFmtId="0" fontId="9" fillId="0" borderId="7" xfId="50" applyFont="1" applyFill="1" applyBorder="1" applyAlignment="1" applyProtection="1">
      <alignment vertical="top"/>
      <protection locked="0"/>
    </xf>
    <xf numFmtId="0" fontId="9" fillId="0" borderId="7" xfId="50" applyFont="1" applyFill="1" applyBorder="1" applyAlignment="1" applyProtection="1"/>
    <xf numFmtId="0" fontId="3" fillId="0" borderId="0" xfId="50" applyFont="1" applyFill="1" applyBorder="1" applyAlignment="1" applyProtection="1">
      <alignment horizontal="right"/>
    </xf>
    <xf numFmtId="0" fontId="26" fillId="0" borderId="0" xfId="50" applyFont="1" applyFill="1" applyBorder="1" applyAlignment="1" applyProtection="1"/>
    <xf numFmtId="0" fontId="4" fillId="0" borderId="0" xfId="50" applyFont="1" applyFill="1" applyBorder="1" applyAlignment="1" applyProtection="1">
      <alignment horizontal="right"/>
    </xf>
    <xf numFmtId="0" fontId="16" fillId="0" borderId="0" xfId="50" applyFont="1" applyFill="1" applyBorder="1" applyAlignment="1" applyProtection="1">
      <alignment horizontal="right"/>
    </xf>
    <xf numFmtId="0" fontId="15" fillId="0" borderId="0" xfId="50" applyFont="1" applyFill="1" applyBorder="1" applyAlignment="1" applyProtection="1">
      <alignment horizontal="right" vertical="top"/>
    </xf>
    <xf numFmtId="0" fontId="15" fillId="0" borderId="0" xfId="50" applyFont="1" applyFill="1" applyBorder="1" applyAlignment="1" applyProtection="1">
      <alignment horizontal="center" vertical="top"/>
    </xf>
    <xf numFmtId="0" fontId="6" fillId="0" borderId="0" xfId="50" applyFont="1" applyFill="1" applyBorder="1" applyAlignment="1" applyProtection="1">
      <alignment horizontal="right" vertical="center"/>
    </xf>
    <xf numFmtId="0" fontId="4" fillId="0" borderId="4" xfId="50" applyFont="1" applyFill="1" applyBorder="1" applyAlignment="1" applyProtection="1">
      <alignment horizontal="right" vertical="center"/>
    </xf>
    <xf numFmtId="0" fontId="4" fillId="0" borderId="1" xfId="50" applyFont="1" applyFill="1" applyBorder="1" applyAlignment="1" applyProtection="1">
      <alignment horizontal="right" vertical="center"/>
    </xf>
    <xf numFmtId="0" fontId="4" fillId="0" borderId="6" xfId="50" applyFont="1" applyFill="1" applyBorder="1" applyAlignment="1" applyProtection="1">
      <alignment horizontal="right" vertical="center"/>
    </xf>
    <xf numFmtId="176" fontId="18" fillId="0" borderId="7" xfId="0" applyNumberFormat="1" applyFont="1" applyFill="1" applyBorder="1" applyAlignment="1" applyProtection="1">
      <alignment horizontal="right" vertical="center"/>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right" vertical="center"/>
    </xf>
    <xf numFmtId="4" fontId="4" fillId="0" borderId="7" xfId="50" applyNumberFormat="1" applyFont="1" applyFill="1" applyBorder="1" applyAlignment="1" applyProtection="1">
      <alignment horizontal="right" vertical="center"/>
      <protection locked="0"/>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3" fillId="0" borderId="7" xfId="50" applyNumberFormat="1" applyFont="1" applyFill="1" applyBorder="1" applyAlignment="1" applyProtection="1">
      <alignment horizontal="right" vertical="center"/>
    </xf>
    <xf numFmtId="179" fontId="6" fillId="0" borderId="7" xfId="50" applyNumberFormat="1" applyFont="1" applyFill="1" applyBorder="1" applyAlignment="1" applyProtection="1">
      <alignment horizontal="right" vertical="center"/>
    </xf>
    <xf numFmtId="179" fontId="6" fillId="0" borderId="1" xfId="50" applyNumberFormat="1" applyFont="1" applyFill="1" applyBorder="1" applyAlignment="1" applyProtection="1">
      <alignment horizontal="right" vertical="center"/>
    </xf>
    <xf numFmtId="0" fontId="6" fillId="0" borderId="6" xfId="50" applyFont="1" applyFill="1" applyBorder="1" applyAlignment="1" applyProtection="1">
      <alignment horizontal="center" vertical="center"/>
    </xf>
    <xf numFmtId="4" fontId="6" fillId="0" borderId="12" xfId="50" applyNumberFormat="1" applyFont="1" applyFill="1" applyBorder="1" applyAlignment="1" applyProtection="1">
      <alignment horizontal="right" vertical="center"/>
    </xf>
    <xf numFmtId="0" fontId="6" fillId="0" borderId="2" xfId="50" applyFont="1" applyFill="1" applyBorder="1" applyAlignment="1" applyProtection="1">
      <alignment horizontal="center" vertical="center"/>
    </xf>
    <xf numFmtId="4" fontId="6"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6" fillId="0" borderId="6" xfId="50" applyFont="1" applyFill="1" applyBorder="1" applyAlignment="1" applyProtection="1">
      <alignment horizontal="center" vertical="center"/>
      <protection locked="0"/>
    </xf>
    <xf numFmtId="179" fontId="6" fillId="0" borderId="11" xfId="50" applyNumberFormat="1" applyFont="1" applyFill="1" applyBorder="1" applyAlignment="1" applyProtection="1">
      <alignment horizontal="right" vertical="center"/>
      <protection locked="0"/>
    </xf>
    <xf numFmtId="0" fontId="9" fillId="0" borderId="16" xfId="50" applyFont="1" applyFill="1" applyBorder="1" applyAlignment="1" applyProtection="1" quotePrefix="1">
      <alignment horizontal="center" vertical="center"/>
      <protection locked="0"/>
    </xf>
    <xf numFmtId="0" fontId="9" fillId="0" borderId="0" xfId="50" applyFont="1" applyFill="1" applyAlignment="1" applyProtection="1" quotePrefix="1">
      <alignment horizontal="center" vertical="center"/>
      <protection locked="0"/>
    </xf>
    <xf numFmtId="0" fontId="9" fillId="0" borderId="11" xfId="50" applyFont="1" applyFill="1" applyBorder="1" applyAlignment="1" applyProtection="1" quotePrefix="1">
      <alignment horizontal="center" vertical="center"/>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D34"/>
  <sheetViews>
    <sheetView tabSelected="1" workbookViewId="0">
      <selection activeCell="D14" sqref="D14:D25"/>
    </sheetView>
  </sheetViews>
  <sheetFormatPr defaultColWidth="8" defaultRowHeight="14.25" customHeight="1" outlineLevelCol="3"/>
  <cols>
    <col min="1" max="1" width="40.7142857142857" style="3" customWidth="1"/>
    <col min="2" max="2" width="45.7142857142857" style="356" customWidth="1"/>
    <col min="3" max="4" width="45.7142857142857" style="3" customWidth="1"/>
    <col min="5" max="5" width="8" style="64" customWidth="1"/>
    <col min="6" max="16384" width="8" style="64"/>
  </cols>
  <sheetData>
    <row r="1" ht="13.5" customHeight="1" spans="1:4">
      <c r="A1" s="357"/>
      <c r="B1" s="358"/>
      <c r="C1" s="5"/>
      <c r="D1" s="359" t="s">
        <v>0</v>
      </c>
    </row>
    <row r="2" ht="36" customHeight="1" spans="1:4">
      <c r="A2" s="7" t="s">
        <v>1</v>
      </c>
      <c r="B2" s="360"/>
      <c r="C2" s="361"/>
      <c r="D2" s="361"/>
    </row>
    <row r="3" s="62" customFormat="1" ht="21" customHeight="1" spans="1:4">
      <c r="A3" s="9" t="s">
        <v>2</v>
      </c>
      <c r="B3" s="362"/>
      <c r="C3" s="290"/>
      <c r="D3" s="358" t="s">
        <v>3</v>
      </c>
    </row>
    <row r="4" s="62" customFormat="1" ht="19.5" customHeight="1" spans="1:4">
      <c r="A4" s="13" t="s">
        <v>4</v>
      </c>
      <c r="B4" s="363"/>
      <c r="C4" s="13" t="s">
        <v>5</v>
      </c>
      <c r="D4" s="15"/>
    </row>
    <row r="5" s="62" customFormat="1" ht="19.5" customHeight="1" spans="1:4">
      <c r="A5" s="18" t="s">
        <v>6</v>
      </c>
      <c r="B5" s="364" t="s">
        <v>7</v>
      </c>
      <c r="C5" s="18" t="s">
        <v>8</v>
      </c>
      <c r="D5" s="18" t="s">
        <v>7</v>
      </c>
    </row>
    <row r="6" s="62" customFormat="1" ht="19.5" customHeight="1" spans="1:4">
      <c r="A6" s="21"/>
      <c r="B6" s="365"/>
      <c r="C6" s="21"/>
      <c r="D6" s="21"/>
    </row>
    <row r="7" s="62" customFormat="1" ht="20.25" customHeight="1" spans="1:4">
      <c r="A7" s="298" t="s">
        <v>9</v>
      </c>
      <c r="B7" s="366">
        <v>23831266.7</v>
      </c>
      <c r="C7" s="298" t="s">
        <v>10</v>
      </c>
      <c r="D7" s="367"/>
    </row>
    <row r="8" s="62" customFormat="1" ht="20.25" customHeight="1" spans="1:4">
      <c r="A8" s="298" t="s">
        <v>11</v>
      </c>
      <c r="B8" s="366"/>
      <c r="C8" s="298" t="s">
        <v>12</v>
      </c>
      <c r="D8" s="368"/>
    </row>
    <row r="9" s="62" customFormat="1" ht="20.25" customHeight="1" spans="1:4">
      <c r="A9" s="298" t="s">
        <v>13</v>
      </c>
      <c r="B9" s="366"/>
      <c r="C9" s="298" t="s">
        <v>14</v>
      </c>
      <c r="D9" s="368"/>
    </row>
    <row r="10" s="62" customFormat="1" ht="20.25" customHeight="1" spans="1:4">
      <c r="A10" s="298" t="s">
        <v>15</v>
      </c>
      <c r="B10" s="366"/>
      <c r="C10" s="298" t="s">
        <v>16</v>
      </c>
      <c r="D10" s="368"/>
    </row>
    <row r="11" s="62" customFormat="1" ht="21.75" customHeight="1" spans="1:4">
      <c r="A11" s="295" t="s">
        <v>17</v>
      </c>
      <c r="B11" s="366">
        <v>50000</v>
      </c>
      <c r="C11" s="298" t="s">
        <v>18</v>
      </c>
      <c r="D11" s="368"/>
    </row>
    <row r="12" s="62" customFormat="1" ht="20.25" customHeight="1" spans="1:4">
      <c r="A12" s="295" t="s">
        <v>19</v>
      </c>
      <c r="B12" s="369"/>
      <c r="C12" s="298" t="s">
        <v>20</v>
      </c>
      <c r="D12" s="368"/>
    </row>
    <row r="13" s="62" customFormat="1" ht="20.25" customHeight="1" spans="1:4">
      <c r="A13" s="295" t="s">
        <v>21</v>
      </c>
      <c r="B13" s="369"/>
      <c r="C13" s="298" t="s">
        <v>22</v>
      </c>
      <c r="D13" s="368"/>
    </row>
    <row r="14" s="62" customFormat="1" ht="20.25" customHeight="1" spans="1:4">
      <c r="A14" s="295" t="s">
        <v>23</v>
      </c>
      <c r="B14" s="369"/>
      <c r="C14" s="298" t="s">
        <v>24</v>
      </c>
      <c r="D14" s="366">
        <v>1142264.52</v>
      </c>
    </row>
    <row r="15" s="62" customFormat="1" ht="21" customHeight="1" spans="1:4">
      <c r="A15" s="370" t="s">
        <v>25</v>
      </c>
      <c r="B15" s="369"/>
      <c r="C15" s="298" t="s">
        <v>26</v>
      </c>
      <c r="D15" s="366">
        <v>1097319</v>
      </c>
    </row>
    <row r="16" s="62" customFormat="1" ht="21" customHeight="1" spans="1:4">
      <c r="A16" s="370" t="s">
        <v>27</v>
      </c>
      <c r="B16" s="371"/>
      <c r="C16" s="298" t="s">
        <v>28</v>
      </c>
      <c r="D16" s="372"/>
    </row>
    <row r="17" s="62" customFormat="1" ht="21" customHeight="1" spans="1:4">
      <c r="A17" s="370" t="s">
        <v>29</v>
      </c>
      <c r="B17" s="371"/>
      <c r="C17" s="298" t="s">
        <v>30</v>
      </c>
      <c r="D17" s="372"/>
    </row>
    <row r="18" s="62" customFormat="1" ht="21" customHeight="1" spans="1:4">
      <c r="A18" s="370"/>
      <c r="B18" s="366">
        <v>50000</v>
      </c>
      <c r="C18" s="298" t="s">
        <v>31</v>
      </c>
      <c r="D18" s="366">
        <v>20879047.54</v>
      </c>
    </row>
    <row r="19" s="62" customFormat="1" ht="21" customHeight="1" spans="1:4">
      <c r="A19" s="370"/>
      <c r="B19" s="371"/>
      <c r="C19" s="298" t="s">
        <v>32</v>
      </c>
      <c r="D19" s="372"/>
    </row>
    <row r="20" s="62" customFormat="1" ht="21" customHeight="1" spans="1:4">
      <c r="A20" s="370"/>
      <c r="B20" s="371"/>
      <c r="C20" s="298" t="s">
        <v>33</v>
      </c>
      <c r="D20" s="372"/>
    </row>
    <row r="21" s="62" customFormat="1" ht="21" customHeight="1" spans="1:4">
      <c r="A21" s="370"/>
      <c r="B21" s="371"/>
      <c r="C21" s="298" t="s">
        <v>34</v>
      </c>
      <c r="D21" s="372"/>
    </row>
    <row r="22" s="62" customFormat="1" ht="21" customHeight="1" spans="1:4">
      <c r="A22" s="370"/>
      <c r="B22" s="371"/>
      <c r="C22" s="298" t="s">
        <v>35</v>
      </c>
      <c r="D22" s="372"/>
    </row>
    <row r="23" s="62" customFormat="1" ht="21" customHeight="1" spans="1:4">
      <c r="A23" s="370"/>
      <c r="B23" s="371"/>
      <c r="C23" s="298" t="s">
        <v>36</v>
      </c>
      <c r="D23" s="372"/>
    </row>
    <row r="24" s="62" customFormat="1" ht="21" customHeight="1" spans="1:4">
      <c r="A24" s="370"/>
      <c r="B24" s="371"/>
      <c r="C24" s="298" t="s">
        <v>37</v>
      </c>
      <c r="D24" s="372"/>
    </row>
    <row r="25" s="62" customFormat="1" ht="21" customHeight="1" spans="1:4">
      <c r="A25" s="370"/>
      <c r="B25" s="371"/>
      <c r="C25" s="298" t="s">
        <v>38</v>
      </c>
      <c r="D25" s="366">
        <v>762635.64</v>
      </c>
    </row>
    <row r="26" s="62" customFormat="1" ht="21" customHeight="1" spans="1:4">
      <c r="A26" s="370"/>
      <c r="B26" s="371"/>
      <c r="C26" s="298" t="s">
        <v>39</v>
      </c>
      <c r="D26" s="373"/>
    </row>
    <row r="27" s="62" customFormat="1" ht="21" customHeight="1" spans="1:4">
      <c r="A27" s="370"/>
      <c r="B27" s="371"/>
      <c r="C27" s="298" t="s">
        <v>40</v>
      </c>
      <c r="D27" s="373"/>
    </row>
    <row r="28" s="62" customFormat="1" ht="21" customHeight="1" spans="1:4">
      <c r="A28" s="370"/>
      <c r="B28" s="371"/>
      <c r="C28" s="298" t="s">
        <v>41</v>
      </c>
      <c r="D28" s="373"/>
    </row>
    <row r="29" s="62" customFormat="1" ht="21" customHeight="1" spans="1:4">
      <c r="A29" s="370"/>
      <c r="B29" s="371"/>
      <c r="C29" s="298" t="s">
        <v>42</v>
      </c>
      <c r="D29" s="374"/>
    </row>
    <row r="30" s="62" customFormat="1" ht="20.25" customHeight="1" spans="1:4">
      <c r="A30" s="375" t="s">
        <v>43</v>
      </c>
      <c r="B30" s="376">
        <f>SUM(B7:B11)</f>
        <v>23881266.7</v>
      </c>
      <c r="C30" s="377" t="s">
        <v>44</v>
      </c>
      <c r="D30" s="378">
        <f>SUM(D7:D29)</f>
        <v>23881266.7</v>
      </c>
    </row>
    <row r="31" s="62" customFormat="1" ht="20.25" customHeight="1" spans="1:4">
      <c r="A31" s="379" t="s">
        <v>45</v>
      </c>
      <c r="B31" s="380"/>
      <c r="C31" s="381" t="s">
        <v>46</v>
      </c>
      <c r="D31" s="382"/>
    </row>
    <row r="32" s="62" customFormat="1" ht="20.25" customHeight="1" spans="1:4">
      <c r="A32" s="379" t="s">
        <v>47</v>
      </c>
      <c r="B32" s="380"/>
      <c r="C32" s="381" t="s">
        <v>47</v>
      </c>
      <c r="D32" s="382"/>
    </row>
    <row r="33" s="62" customFormat="1" ht="20.25" customHeight="1" spans="1:4">
      <c r="A33" s="379" t="s">
        <v>48</v>
      </c>
      <c r="B33" s="380"/>
      <c r="C33" s="381" t="s">
        <v>49</v>
      </c>
      <c r="D33" s="382"/>
    </row>
    <row r="34" s="62" customFormat="1" ht="20.25" customHeight="1" spans="1:4">
      <c r="A34" s="383" t="s">
        <v>50</v>
      </c>
      <c r="B34" s="376">
        <f>B30+B31</f>
        <v>23881266.7</v>
      </c>
      <c r="C34" s="377" t="s">
        <v>51</v>
      </c>
      <c r="D34" s="384">
        <f>D30+D31</f>
        <v>23881266.7</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F11"/>
  <sheetViews>
    <sheetView workbookViewId="0">
      <selection activeCell="D19" sqref="D19"/>
    </sheetView>
  </sheetViews>
  <sheetFormatPr defaultColWidth="9.14285714285714" defaultRowHeight="14.25" customHeight="1" outlineLevelCol="5"/>
  <cols>
    <col min="1" max="1" width="32.1428571428571" style="122" customWidth="1"/>
    <col min="2" max="2" width="20.7142857142857" style="168" customWidth="1"/>
    <col min="3" max="3" width="32.1428571428571" style="122" customWidth="1"/>
    <col min="4" max="4" width="27.7142857142857" style="122" customWidth="1"/>
    <col min="5" max="6" width="36.7142857142857" style="122" customWidth="1"/>
    <col min="7" max="16384" width="9.14285714285714" style="122" customWidth="1"/>
  </cols>
  <sheetData>
    <row r="1" s="122" customFormat="1" ht="12" customHeight="1" spans="1:6">
      <c r="A1" s="169"/>
      <c r="B1" s="170"/>
      <c r="C1" s="169"/>
      <c r="D1" s="171"/>
      <c r="E1" s="171"/>
      <c r="F1" s="172" t="s">
        <v>816</v>
      </c>
    </row>
    <row r="2" s="122" customFormat="1" ht="26.25" customHeight="1" spans="1:6">
      <c r="A2" s="173" t="s">
        <v>817</v>
      </c>
      <c r="B2" s="173"/>
      <c r="C2" s="174"/>
      <c r="D2" s="175"/>
      <c r="E2" s="175"/>
      <c r="F2" s="175"/>
    </row>
    <row r="3" s="122" customFormat="1" ht="13.5" customHeight="1" spans="1:6">
      <c r="A3" s="176" t="s">
        <v>2</v>
      </c>
      <c r="B3" s="176"/>
      <c r="C3" s="177"/>
      <c r="D3" s="171"/>
      <c r="E3" s="171"/>
      <c r="F3" s="171" t="s">
        <v>3</v>
      </c>
    </row>
    <row r="4" s="122" customFormat="1" ht="33" customHeight="1" spans="1:6">
      <c r="A4" s="178" t="s">
        <v>818</v>
      </c>
      <c r="B4" s="179" t="s">
        <v>74</v>
      </c>
      <c r="C4" s="178" t="s">
        <v>75</v>
      </c>
      <c r="D4" s="180" t="s">
        <v>819</v>
      </c>
      <c r="E4" s="181"/>
      <c r="F4" s="182"/>
    </row>
    <row r="5" s="122" customFormat="1" ht="33" customHeight="1" spans="1:6">
      <c r="A5" s="183"/>
      <c r="B5" s="184"/>
      <c r="C5" s="183"/>
      <c r="D5" s="185" t="s">
        <v>56</v>
      </c>
      <c r="E5" s="180" t="s">
        <v>77</v>
      </c>
      <c r="F5" s="185" t="s">
        <v>78</v>
      </c>
    </row>
    <row r="6" s="122" customFormat="1" ht="33" customHeight="1" spans="1:6">
      <c r="A6" s="186">
        <v>1</v>
      </c>
      <c r="B6" s="187" t="s">
        <v>187</v>
      </c>
      <c r="C6" s="186">
        <v>3</v>
      </c>
      <c r="D6" s="188">
        <v>4</v>
      </c>
      <c r="E6" s="188">
        <v>5</v>
      </c>
      <c r="F6" s="188">
        <v>6</v>
      </c>
    </row>
    <row r="7" s="122" customFormat="1" ht="33" customHeight="1" spans="1:6">
      <c r="A7" s="189" t="s">
        <v>177</v>
      </c>
      <c r="B7" s="189"/>
      <c r="C7" s="189"/>
      <c r="D7" s="190" t="s">
        <v>177</v>
      </c>
      <c r="E7" s="191" t="s">
        <v>177</v>
      </c>
      <c r="F7" s="191" t="s">
        <v>177</v>
      </c>
    </row>
    <row r="8" s="122" customFormat="1" ht="33" customHeight="1" spans="1:6">
      <c r="A8" s="189"/>
      <c r="B8" s="189" t="s">
        <v>177</v>
      </c>
      <c r="C8" s="189" t="s">
        <v>177</v>
      </c>
      <c r="D8" s="192" t="s">
        <v>177</v>
      </c>
      <c r="E8" s="193" t="s">
        <v>177</v>
      </c>
      <c r="F8" s="193" t="s">
        <v>177</v>
      </c>
    </row>
    <row r="9" s="122" customFormat="1" ht="33" customHeight="1" spans="1:6">
      <c r="A9" s="194" t="s">
        <v>820</v>
      </c>
      <c r="B9" s="194"/>
      <c r="C9" s="195"/>
      <c r="D9" s="192" t="s">
        <v>177</v>
      </c>
      <c r="E9" s="193" t="s">
        <v>177</v>
      </c>
      <c r="F9" s="193" t="s">
        <v>177</v>
      </c>
    </row>
    <row r="11" ht="27" customHeight="1" spans="1:1">
      <c r="A11" s="3" t="s">
        <v>821</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R42"/>
  <sheetViews>
    <sheetView topLeftCell="A29" workbookViewId="0">
      <selection activeCell="E8" sqref="E8:E41"/>
    </sheetView>
  </sheetViews>
  <sheetFormatPr defaultColWidth="9.14285714285714" defaultRowHeight="14.25" customHeight="1"/>
  <cols>
    <col min="1" max="1" width="44" style="122" customWidth="1"/>
    <col min="2" max="2" width="25.5714285714286" style="122" customWidth="1"/>
    <col min="3" max="3" width="29.2857142857143" style="122" customWidth="1"/>
    <col min="4" max="10" width="14.8571428571429" style="122" customWidth="1"/>
    <col min="11" max="11" width="14.8571428571429" style="40" customWidth="1"/>
    <col min="12" max="14" width="14.8571428571429" style="122" customWidth="1"/>
    <col min="15" max="17" width="14.8571428571429" style="40" customWidth="1"/>
    <col min="18" max="18" width="14.8571428571429" style="122" customWidth="1"/>
    <col min="19" max="16384" width="9.14285714285714" style="40" customWidth="1"/>
  </cols>
  <sheetData>
    <row r="1" s="40" customFormat="1" ht="13.5" customHeight="1" spans="1:18">
      <c r="A1" s="123"/>
      <c r="B1" s="123"/>
      <c r="C1" s="123"/>
      <c r="D1" s="123"/>
      <c r="E1" s="123"/>
      <c r="F1" s="123"/>
      <c r="G1" s="123"/>
      <c r="H1" s="123"/>
      <c r="I1" s="123"/>
      <c r="J1" s="123"/>
      <c r="L1" s="122"/>
      <c r="M1" s="122"/>
      <c r="N1" s="122"/>
      <c r="O1" s="145"/>
      <c r="P1" s="145"/>
      <c r="Q1" s="145"/>
      <c r="R1" s="43" t="s">
        <v>822</v>
      </c>
    </row>
    <row r="2" s="40" customFormat="1" ht="27.75" customHeight="1" spans="1:18">
      <c r="A2" s="44" t="s">
        <v>823</v>
      </c>
      <c r="B2" s="45"/>
      <c r="C2" s="45"/>
      <c r="D2" s="45"/>
      <c r="E2" s="45"/>
      <c r="F2" s="45"/>
      <c r="G2" s="45"/>
      <c r="H2" s="45"/>
      <c r="I2" s="45"/>
      <c r="J2" s="45"/>
      <c r="K2" s="146"/>
      <c r="L2" s="45"/>
      <c r="M2" s="45"/>
      <c r="N2" s="45"/>
      <c r="O2" s="146"/>
      <c r="P2" s="146"/>
      <c r="Q2" s="146"/>
      <c r="R2" s="45"/>
    </row>
    <row r="3" s="41" customFormat="1" ht="18.75" customHeight="1" spans="1:18">
      <c r="A3" s="46" t="s">
        <v>2</v>
      </c>
      <c r="B3" s="124"/>
      <c r="C3" s="124"/>
      <c r="D3" s="124"/>
      <c r="E3" s="124"/>
      <c r="F3" s="124"/>
      <c r="G3" s="124"/>
      <c r="H3" s="124"/>
      <c r="I3" s="124"/>
      <c r="J3" s="124"/>
      <c r="K3" s="147"/>
      <c r="L3" s="148"/>
      <c r="M3" s="148"/>
      <c r="N3" s="148"/>
      <c r="O3" s="149"/>
      <c r="P3" s="149"/>
      <c r="Q3" s="149"/>
      <c r="R3" s="124" t="s">
        <v>195</v>
      </c>
    </row>
    <row r="4" s="41" customFormat="1" ht="15.75" customHeight="1" spans="1:18">
      <c r="A4" s="125" t="s">
        <v>824</v>
      </c>
      <c r="B4" s="126" t="s">
        <v>825</v>
      </c>
      <c r="C4" s="126" t="s">
        <v>826</v>
      </c>
      <c r="D4" s="126" t="s">
        <v>827</v>
      </c>
      <c r="E4" s="126" t="s">
        <v>828</v>
      </c>
      <c r="F4" s="126" t="s">
        <v>829</v>
      </c>
      <c r="G4" s="49" t="s">
        <v>211</v>
      </c>
      <c r="H4" s="49"/>
      <c r="I4" s="49"/>
      <c r="J4" s="49"/>
      <c r="K4" s="150"/>
      <c r="L4" s="49"/>
      <c r="M4" s="49"/>
      <c r="N4" s="49"/>
      <c r="O4" s="151"/>
      <c r="P4" s="150"/>
      <c r="Q4" s="151"/>
      <c r="R4" s="50"/>
    </row>
    <row r="5" s="41" customFormat="1" ht="17.25" customHeight="1" spans="1:18">
      <c r="A5" s="127"/>
      <c r="B5" s="128"/>
      <c r="C5" s="128"/>
      <c r="D5" s="128"/>
      <c r="E5" s="128"/>
      <c r="F5" s="128"/>
      <c r="G5" s="128" t="s">
        <v>56</v>
      </c>
      <c r="H5" s="128" t="s">
        <v>59</v>
      </c>
      <c r="I5" s="128" t="s">
        <v>830</v>
      </c>
      <c r="J5" s="128" t="s">
        <v>831</v>
      </c>
      <c r="K5" s="152" t="s">
        <v>832</v>
      </c>
      <c r="L5" s="153" t="s">
        <v>63</v>
      </c>
      <c r="M5" s="153"/>
      <c r="N5" s="153"/>
      <c r="O5" s="154"/>
      <c r="P5" s="155"/>
      <c r="Q5" s="154"/>
      <c r="R5" s="130"/>
    </row>
    <row r="6" s="41" customFormat="1" ht="36" customHeight="1" spans="1:18">
      <c r="A6" s="129"/>
      <c r="B6" s="130"/>
      <c r="C6" s="130"/>
      <c r="D6" s="130"/>
      <c r="E6" s="130"/>
      <c r="F6" s="130"/>
      <c r="G6" s="130"/>
      <c r="H6" s="130"/>
      <c r="I6" s="130"/>
      <c r="J6" s="130"/>
      <c r="K6" s="156"/>
      <c r="L6" s="130" t="s">
        <v>58</v>
      </c>
      <c r="M6" s="130" t="s">
        <v>64</v>
      </c>
      <c r="N6" s="130" t="s">
        <v>219</v>
      </c>
      <c r="O6" s="157" t="s">
        <v>66</v>
      </c>
      <c r="P6" s="156" t="s">
        <v>67</v>
      </c>
      <c r="Q6" s="156" t="s">
        <v>68</v>
      </c>
      <c r="R6" s="130" t="s">
        <v>69</v>
      </c>
    </row>
    <row r="7" s="41" customFormat="1" ht="28" customHeight="1" spans="1:18">
      <c r="A7" s="131">
        <v>1</v>
      </c>
      <c r="B7" s="132">
        <v>2</v>
      </c>
      <c r="C7" s="132">
        <v>3</v>
      </c>
      <c r="D7" s="132">
        <v>4</v>
      </c>
      <c r="E7" s="132">
        <v>5</v>
      </c>
      <c r="F7" s="132">
        <v>6</v>
      </c>
      <c r="G7" s="133">
        <v>7</v>
      </c>
      <c r="H7" s="133">
        <v>8</v>
      </c>
      <c r="I7" s="133">
        <v>9</v>
      </c>
      <c r="J7" s="133">
        <v>10</v>
      </c>
      <c r="K7" s="133">
        <v>11</v>
      </c>
      <c r="L7" s="133">
        <v>12</v>
      </c>
      <c r="M7" s="133">
        <v>13</v>
      </c>
      <c r="N7" s="133">
        <v>14</v>
      </c>
      <c r="O7" s="133">
        <v>15</v>
      </c>
      <c r="P7" s="133">
        <v>16</v>
      </c>
      <c r="Q7" s="133">
        <v>17</v>
      </c>
      <c r="R7" s="133">
        <v>18</v>
      </c>
    </row>
    <row r="8" s="41" customFormat="1" ht="41" customHeight="1" spans="1:18">
      <c r="A8" s="134" t="s">
        <v>71</v>
      </c>
      <c r="B8" s="135"/>
      <c r="C8" s="135"/>
      <c r="D8" s="136"/>
      <c r="E8" s="137"/>
      <c r="F8" s="26">
        <v>615244</v>
      </c>
      <c r="G8" s="26">
        <v>688244</v>
      </c>
      <c r="H8" s="26">
        <v>688244</v>
      </c>
      <c r="I8" s="158"/>
      <c r="J8" s="158"/>
      <c r="K8" s="159"/>
      <c r="L8" s="158"/>
      <c r="M8" s="158"/>
      <c r="N8" s="158"/>
      <c r="O8" s="160"/>
      <c r="P8" s="159"/>
      <c r="Q8" s="159"/>
      <c r="R8" s="158"/>
    </row>
    <row r="9" s="41" customFormat="1" ht="41" customHeight="1" spans="1:18">
      <c r="A9" s="138" t="s">
        <v>71</v>
      </c>
      <c r="B9" s="135"/>
      <c r="C9" s="135"/>
      <c r="D9" s="136"/>
      <c r="E9" s="137"/>
      <c r="F9" s="26">
        <v>615244</v>
      </c>
      <c r="G9" s="26">
        <v>688244</v>
      </c>
      <c r="H9" s="26">
        <v>688244</v>
      </c>
      <c r="I9" s="161"/>
      <c r="J9" s="161"/>
      <c r="K9" s="162"/>
      <c r="L9" s="161"/>
      <c r="M9" s="161"/>
      <c r="N9" s="161"/>
      <c r="O9" s="163"/>
      <c r="P9" s="162"/>
      <c r="Q9" s="162"/>
      <c r="R9" s="161"/>
    </row>
    <row r="10" s="41" customFormat="1" ht="41" customHeight="1" spans="1:18">
      <c r="A10" s="134" t="str">
        <f>"     "&amp;"一般公用经费"</f>
        <v>     一般公用经费</v>
      </c>
      <c r="B10" s="135" t="s">
        <v>833</v>
      </c>
      <c r="C10" s="135" t="s">
        <v>834</v>
      </c>
      <c r="D10" s="136" t="s">
        <v>437</v>
      </c>
      <c r="E10" s="137">
        <v>1</v>
      </c>
      <c r="F10" s="26">
        <v>5900</v>
      </c>
      <c r="G10" s="26">
        <v>5900</v>
      </c>
      <c r="H10" s="139">
        <v>5900</v>
      </c>
      <c r="I10" s="164"/>
      <c r="J10" s="164"/>
      <c r="K10" s="165"/>
      <c r="L10" s="164"/>
      <c r="M10" s="164"/>
      <c r="N10" s="164"/>
      <c r="O10" s="165"/>
      <c r="P10" s="165"/>
      <c r="Q10" s="165"/>
      <c r="R10" s="164"/>
    </row>
    <row r="11" s="41" customFormat="1" ht="41" customHeight="1" spans="1:18">
      <c r="A11" s="134" t="str">
        <f t="shared" ref="A11:A14" si="0">"     "&amp;"瑞丽市林草湿荒综合监测和资源调查项目专项经费"</f>
        <v>     瑞丽市林草湿荒综合监测和资源调查项目专项经费</v>
      </c>
      <c r="B11" s="135" t="s">
        <v>302</v>
      </c>
      <c r="C11" s="135" t="s">
        <v>835</v>
      </c>
      <c r="D11" s="136" t="s">
        <v>836</v>
      </c>
      <c r="E11" s="137">
        <v>1</v>
      </c>
      <c r="F11" s="26">
        <v>10000</v>
      </c>
      <c r="G11" s="26">
        <v>10000</v>
      </c>
      <c r="H11" s="139">
        <v>10000</v>
      </c>
      <c r="I11" s="164"/>
      <c r="J11" s="164"/>
      <c r="K11" s="165"/>
      <c r="L11" s="164"/>
      <c r="M11" s="164"/>
      <c r="N11" s="164"/>
      <c r="O11" s="165"/>
      <c r="P11" s="165"/>
      <c r="Q11" s="165"/>
      <c r="R11" s="164"/>
    </row>
    <row r="12" s="41" customFormat="1" ht="41" customHeight="1" spans="1:18">
      <c r="A12" s="134" t="str">
        <f t="shared" si="0"/>
        <v>     瑞丽市林草湿荒综合监测和资源调查项目专项经费</v>
      </c>
      <c r="B12" s="135" t="s">
        <v>302</v>
      </c>
      <c r="C12" s="135" t="s">
        <v>837</v>
      </c>
      <c r="D12" s="136" t="s">
        <v>503</v>
      </c>
      <c r="E12" s="137">
        <v>1</v>
      </c>
      <c r="F12" s="26">
        <v>20000</v>
      </c>
      <c r="G12" s="26">
        <v>20000</v>
      </c>
      <c r="H12" s="139">
        <v>20000</v>
      </c>
      <c r="I12" s="164"/>
      <c r="J12" s="164"/>
      <c r="K12" s="165"/>
      <c r="L12" s="164"/>
      <c r="M12" s="164"/>
      <c r="N12" s="164"/>
      <c r="O12" s="165"/>
      <c r="P12" s="165"/>
      <c r="Q12" s="165"/>
      <c r="R12" s="164"/>
    </row>
    <row r="13" s="41" customFormat="1" ht="41" customHeight="1" spans="1:18">
      <c r="A13" s="134" t="str">
        <f t="shared" si="0"/>
        <v>     瑞丽市林草湿荒综合监测和资源调查项目专项经费</v>
      </c>
      <c r="B13" s="135" t="s">
        <v>326</v>
      </c>
      <c r="C13" s="135" t="s">
        <v>838</v>
      </c>
      <c r="D13" s="136" t="s">
        <v>498</v>
      </c>
      <c r="E13" s="137">
        <v>1</v>
      </c>
      <c r="F13" s="26">
        <v>180000</v>
      </c>
      <c r="G13" s="26">
        <v>180000</v>
      </c>
      <c r="H13" s="139">
        <v>180000</v>
      </c>
      <c r="I13" s="164"/>
      <c r="J13" s="164"/>
      <c r="K13" s="165"/>
      <c r="L13" s="164"/>
      <c r="M13" s="164"/>
      <c r="N13" s="164"/>
      <c r="O13" s="165"/>
      <c r="P13" s="165"/>
      <c r="Q13" s="165"/>
      <c r="R13" s="164"/>
    </row>
    <row r="14" s="41" customFormat="1" ht="41" customHeight="1" spans="1:18">
      <c r="A14" s="134" t="str">
        <f t="shared" si="0"/>
        <v>     瑞丽市林草湿荒综合监测和资源调查项目专项经费</v>
      </c>
      <c r="B14" s="135" t="s">
        <v>839</v>
      </c>
      <c r="C14" s="135" t="s">
        <v>840</v>
      </c>
      <c r="D14" s="136" t="s">
        <v>841</v>
      </c>
      <c r="E14" s="137">
        <v>1</v>
      </c>
      <c r="F14" s="26">
        <v>5000</v>
      </c>
      <c r="G14" s="26">
        <v>5000</v>
      </c>
      <c r="H14" s="139">
        <v>5000</v>
      </c>
      <c r="I14" s="164"/>
      <c r="J14" s="164"/>
      <c r="K14" s="165"/>
      <c r="L14" s="164"/>
      <c r="M14" s="164"/>
      <c r="N14" s="164"/>
      <c r="O14" s="165"/>
      <c r="P14" s="165"/>
      <c r="Q14" s="165"/>
      <c r="R14" s="164"/>
    </row>
    <row r="15" s="41" customFormat="1" ht="41" customHeight="1" spans="1:18">
      <c r="A15" s="134" t="str">
        <f t="shared" ref="A15:A18" si="1">"     "&amp;"瑞丽市平安林区创建专项经费"</f>
        <v>     瑞丽市平安林区创建专项经费</v>
      </c>
      <c r="B15" s="135" t="s">
        <v>302</v>
      </c>
      <c r="C15" s="135" t="s">
        <v>835</v>
      </c>
      <c r="D15" s="136" t="s">
        <v>836</v>
      </c>
      <c r="E15" s="137">
        <v>1</v>
      </c>
      <c r="F15" s="26"/>
      <c r="G15" s="26">
        <v>15000</v>
      </c>
      <c r="H15" s="139">
        <v>15000</v>
      </c>
      <c r="I15" s="164"/>
      <c r="J15" s="164"/>
      <c r="K15" s="165"/>
      <c r="L15" s="164"/>
      <c r="M15" s="164"/>
      <c r="N15" s="164"/>
      <c r="O15" s="165"/>
      <c r="P15" s="165"/>
      <c r="Q15" s="165"/>
      <c r="R15" s="164"/>
    </row>
    <row r="16" s="41" customFormat="1" ht="41" customHeight="1" spans="1:18">
      <c r="A16" s="134" t="str">
        <f t="shared" si="1"/>
        <v>     瑞丽市平安林区创建专项经费</v>
      </c>
      <c r="B16" s="135" t="s">
        <v>201</v>
      </c>
      <c r="C16" s="135" t="s">
        <v>837</v>
      </c>
      <c r="D16" s="136" t="s">
        <v>503</v>
      </c>
      <c r="E16" s="137">
        <v>1</v>
      </c>
      <c r="F16" s="26"/>
      <c r="G16" s="26">
        <v>13000</v>
      </c>
      <c r="H16" s="139">
        <v>13000</v>
      </c>
      <c r="I16" s="164"/>
      <c r="J16" s="164"/>
      <c r="K16" s="165"/>
      <c r="L16" s="164"/>
      <c r="M16" s="164"/>
      <c r="N16" s="164"/>
      <c r="O16" s="165"/>
      <c r="P16" s="165"/>
      <c r="Q16" s="165"/>
      <c r="R16" s="164"/>
    </row>
    <row r="17" s="41" customFormat="1" ht="41" customHeight="1" spans="1:18">
      <c r="A17" s="134" t="str">
        <f t="shared" si="1"/>
        <v>     瑞丽市平安林区创建专项经费</v>
      </c>
      <c r="B17" s="135" t="s">
        <v>326</v>
      </c>
      <c r="C17" s="135" t="s">
        <v>838</v>
      </c>
      <c r="D17" s="136" t="s">
        <v>498</v>
      </c>
      <c r="E17" s="137">
        <v>1</v>
      </c>
      <c r="F17" s="26">
        <v>30000</v>
      </c>
      <c r="G17" s="26">
        <v>30000</v>
      </c>
      <c r="H17" s="139">
        <v>30000</v>
      </c>
      <c r="I17" s="164"/>
      <c r="J17" s="164"/>
      <c r="K17" s="165"/>
      <c r="L17" s="164"/>
      <c r="M17" s="164"/>
      <c r="N17" s="164"/>
      <c r="O17" s="165"/>
      <c r="P17" s="165"/>
      <c r="Q17" s="165"/>
      <c r="R17" s="164"/>
    </row>
    <row r="18" s="41" customFormat="1" ht="41" customHeight="1" spans="1:18">
      <c r="A18" s="134" t="str">
        <f t="shared" si="1"/>
        <v>     瑞丽市平安林区创建专项经费</v>
      </c>
      <c r="B18" s="135" t="s">
        <v>839</v>
      </c>
      <c r="C18" s="135" t="s">
        <v>840</v>
      </c>
      <c r="D18" s="136" t="s">
        <v>841</v>
      </c>
      <c r="E18" s="137">
        <v>1</v>
      </c>
      <c r="F18" s="26">
        <v>5000</v>
      </c>
      <c r="G18" s="26">
        <v>5000</v>
      </c>
      <c r="H18" s="139">
        <v>5000</v>
      </c>
      <c r="I18" s="164"/>
      <c r="J18" s="164"/>
      <c r="K18" s="165"/>
      <c r="L18" s="164"/>
      <c r="M18" s="164"/>
      <c r="N18" s="164"/>
      <c r="O18" s="165"/>
      <c r="P18" s="165"/>
      <c r="Q18" s="165"/>
      <c r="R18" s="164"/>
    </row>
    <row r="19" s="41" customFormat="1" ht="41" customHeight="1" spans="1:18">
      <c r="A19" s="134" t="str">
        <f t="shared" ref="A19:A22" si="2">"     "&amp;"瑞丽市全面推行林长制补助经费"</f>
        <v>     瑞丽市全面推行林长制补助经费</v>
      </c>
      <c r="B19" s="135" t="s">
        <v>302</v>
      </c>
      <c r="C19" s="135" t="s">
        <v>835</v>
      </c>
      <c r="D19" s="136" t="s">
        <v>836</v>
      </c>
      <c r="E19" s="137">
        <v>1</v>
      </c>
      <c r="F19" s="26"/>
      <c r="G19" s="26">
        <v>20000</v>
      </c>
      <c r="H19" s="139">
        <v>20000</v>
      </c>
      <c r="I19" s="164"/>
      <c r="J19" s="164"/>
      <c r="K19" s="165"/>
      <c r="L19" s="164"/>
      <c r="M19" s="164"/>
      <c r="N19" s="164"/>
      <c r="O19" s="165"/>
      <c r="P19" s="165"/>
      <c r="Q19" s="165"/>
      <c r="R19" s="164"/>
    </row>
    <row r="20" s="41" customFormat="1" ht="41" customHeight="1" spans="1:18">
      <c r="A20" s="134" t="str">
        <f t="shared" si="2"/>
        <v>     瑞丽市全面推行林长制补助经费</v>
      </c>
      <c r="B20" s="135" t="s">
        <v>302</v>
      </c>
      <c r="C20" s="135" t="s">
        <v>837</v>
      </c>
      <c r="D20" s="136" t="s">
        <v>842</v>
      </c>
      <c r="E20" s="137">
        <v>1</v>
      </c>
      <c r="F20" s="26">
        <v>30000</v>
      </c>
      <c r="G20" s="26">
        <v>30000</v>
      </c>
      <c r="H20" s="139">
        <v>30000</v>
      </c>
      <c r="I20" s="164"/>
      <c r="J20" s="164"/>
      <c r="K20" s="165"/>
      <c r="L20" s="164"/>
      <c r="M20" s="164"/>
      <c r="N20" s="164"/>
      <c r="O20" s="165"/>
      <c r="P20" s="165"/>
      <c r="Q20" s="165"/>
      <c r="R20" s="164"/>
    </row>
    <row r="21" s="41" customFormat="1" ht="41" customHeight="1" spans="1:18">
      <c r="A21" s="134" t="str">
        <f t="shared" si="2"/>
        <v>     瑞丽市全面推行林长制补助经费</v>
      </c>
      <c r="B21" s="135" t="s">
        <v>843</v>
      </c>
      <c r="C21" s="135" t="s">
        <v>838</v>
      </c>
      <c r="D21" s="136" t="s">
        <v>498</v>
      </c>
      <c r="E21" s="137">
        <v>1</v>
      </c>
      <c r="F21" s="26">
        <v>35000</v>
      </c>
      <c r="G21" s="26">
        <v>35000</v>
      </c>
      <c r="H21" s="139">
        <v>35000</v>
      </c>
      <c r="I21" s="164"/>
      <c r="J21" s="164"/>
      <c r="K21" s="165"/>
      <c r="L21" s="164"/>
      <c r="M21" s="164"/>
      <c r="N21" s="164"/>
      <c r="O21" s="165"/>
      <c r="P21" s="165"/>
      <c r="Q21" s="165"/>
      <c r="R21" s="164"/>
    </row>
    <row r="22" s="41" customFormat="1" ht="41" customHeight="1" spans="1:18">
      <c r="A22" s="134" t="str">
        <f t="shared" si="2"/>
        <v>     瑞丽市全面推行林长制补助经费</v>
      </c>
      <c r="B22" s="135" t="s">
        <v>839</v>
      </c>
      <c r="C22" s="135" t="s">
        <v>840</v>
      </c>
      <c r="D22" s="136" t="s">
        <v>844</v>
      </c>
      <c r="E22" s="137">
        <v>1</v>
      </c>
      <c r="F22" s="26">
        <v>5000</v>
      </c>
      <c r="G22" s="26">
        <v>5000</v>
      </c>
      <c r="H22" s="139">
        <v>5000</v>
      </c>
      <c r="I22" s="164"/>
      <c r="J22" s="164"/>
      <c r="K22" s="165"/>
      <c r="L22" s="164"/>
      <c r="M22" s="164"/>
      <c r="N22" s="164"/>
      <c r="O22" s="165"/>
      <c r="P22" s="165"/>
      <c r="Q22" s="165"/>
      <c r="R22" s="164"/>
    </row>
    <row r="23" s="41" customFormat="1" ht="41" customHeight="1" spans="1:18">
      <c r="A23" s="134" t="str">
        <f t="shared" ref="A23:A26" si="3">"     "&amp;"瑞丽市森林防火专项经费"</f>
        <v>     瑞丽市森林防火专项经费</v>
      </c>
      <c r="B23" s="135" t="s">
        <v>302</v>
      </c>
      <c r="C23" s="135" t="s">
        <v>835</v>
      </c>
      <c r="D23" s="136" t="s">
        <v>836</v>
      </c>
      <c r="E23" s="137">
        <v>1</v>
      </c>
      <c r="F23" s="26"/>
      <c r="G23" s="26">
        <v>20000</v>
      </c>
      <c r="H23" s="139">
        <v>20000</v>
      </c>
      <c r="I23" s="164"/>
      <c r="J23" s="164"/>
      <c r="K23" s="165"/>
      <c r="L23" s="164"/>
      <c r="M23" s="164"/>
      <c r="N23" s="164"/>
      <c r="O23" s="165"/>
      <c r="P23" s="165"/>
      <c r="Q23" s="165"/>
      <c r="R23" s="164"/>
    </row>
    <row r="24" s="41" customFormat="1" ht="41" customHeight="1" spans="1:18">
      <c r="A24" s="134" t="str">
        <f t="shared" si="3"/>
        <v>     瑞丽市森林防火专项经费</v>
      </c>
      <c r="B24" s="135" t="s">
        <v>302</v>
      </c>
      <c r="C24" s="135" t="s">
        <v>837</v>
      </c>
      <c r="D24" s="136" t="s">
        <v>842</v>
      </c>
      <c r="E24" s="137">
        <v>1</v>
      </c>
      <c r="F24" s="26">
        <v>15000</v>
      </c>
      <c r="G24" s="26">
        <v>15000</v>
      </c>
      <c r="H24" s="139">
        <v>15000</v>
      </c>
      <c r="I24" s="164"/>
      <c r="J24" s="164"/>
      <c r="K24" s="165"/>
      <c r="L24" s="164"/>
      <c r="M24" s="164"/>
      <c r="N24" s="164"/>
      <c r="O24" s="165"/>
      <c r="P24" s="165"/>
      <c r="Q24" s="165"/>
      <c r="R24" s="164"/>
    </row>
    <row r="25" s="41" customFormat="1" ht="41" customHeight="1" spans="1:18">
      <c r="A25" s="134" t="str">
        <f t="shared" si="3"/>
        <v>     瑞丽市森林防火专项经费</v>
      </c>
      <c r="B25" s="135" t="s">
        <v>302</v>
      </c>
      <c r="C25" s="135" t="s">
        <v>845</v>
      </c>
      <c r="D25" s="136" t="s">
        <v>437</v>
      </c>
      <c r="E25" s="137">
        <v>1</v>
      </c>
      <c r="F25" s="26">
        <v>10000</v>
      </c>
      <c r="G25" s="26">
        <v>10000</v>
      </c>
      <c r="H25" s="139">
        <v>10000</v>
      </c>
      <c r="I25" s="164"/>
      <c r="J25" s="164"/>
      <c r="K25" s="165"/>
      <c r="L25" s="164"/>
      <c r="M25" s="164"/>
      <c r="N25" s="164"/>
      <c r="O25" s="165"/>
      <c r="P25" s="165"/>
      <c r="Q25" s="165"/>
      <c r="R25" s="164"/>
    </row>
    <row r="26" s="41" customFormat="1" ht="41" customHeight="1" spans="1:18">
      <c r="A26" s="134" t="str">
        <f t="shared" si="3"/>
        <v>     瑞丽市森林防火专项经费</v>
      </c>
      <c r="B26" s="135" t="s">
        <v>326</v>
      </c>
      <c r="C26" s="135" t="s">
        <v>838</v>
      </c>
      <c r="D26" s="136" t="s">
        <v>498</v>
      </c>
      <c r="E26" s="137">
        <v>1</v>
      </c>
      <c r="F26" s="26">
        <v>35064</v>
      </c>
      <c r="G26" s="26">
        <v>35064</v>
      </c>
      <c r="H26" s="139">
        <v>35064</v>
      </c>
      <c r="I26" s="164"/>
      <c r="J26" s="164"/>
      <c r="K26" s="165"/>
      <c r="L26" s="164"/>
      <c r="M26" s="164"/>
      <c r="N26" s="164"/>
      <c r="O26" s="165"/>
      <c r="P26" s="165"/>
      <c r="Q26" s="165"/>
      <c r="R26" s="164"/>
    </row>
    <row r="27" s="41" customFormat="1" ht="41" customHeight="1" spans="1:18">
      <c r="A27" s="134" t="str">
        <f>"     "&amp;"公用经费安排的公务用车运行维护费"</f>
        <v>     公用经费安排的公务用车运行维护费</v>
      </c>
      <c r="B27" s="135" t="s">
        <v>302</v>
      </c>
      <c r="C27" s="135" t="s">
        <v>835</v>
      </c>
      <c r="D27" s="136" t="s">
        <v>836</v>
      </c>
      <c r="E27" s="137">
        <v>1</v>
      </c>
      <c r="F27" s="26">
        <v>8000</v>
      </c>
      <c r="G27" s="26">
        <v>8000</v>
      </c>
      <c r="H27" s="139">
        <v>8000</v>
      </c>
      <c r="I27" s="164"/>
      <c r="J27" s="164"/>
      <c r="K27" s="165"/>
      <c r="L27" s="164"/>
      <c r="M27" s="164"/>
      <c r="N27" s="164"/>
      <c r="O27" s="165"/>
      <c r="P27" s="165"/>
      <c r="Q27" s="165"/>
      <c r="R27" s="164"/>
    </row>
    <row r="28" s="41" customFormat="1" ht="41" customHeight="1" spans="1:18">
      <c r="A28" s="134" t="str">
        <f>"     "&amp;"公用经费安排的公务用车运行维护费"</f>
        <v>     公用经费安排的公务用车运行维护费</v>
      </c>
      <c r="B28" s="135" t="s">
        <v>302</v>
      </c>
      <c r="C28" s="135" t="s">
        <v>837</v>
      </c>
      <c r="D28" s="136" t="s">
        <v>842</v>
      </c>
      <c r="E28" s="137">
        <v>1</v>
      </c>
      <c r="F28" s="26">
        <v>5000</v>
      </c>
      <c r="G28" s="26">
        <v>5000</v>
      </c>
      <c r="H28" s="139">
        <v>5000</v>
      </c>
      <c r="I28" s="164"/>
      <c r="J28" s="164"/>
      <c r="K28" s="165"/>
      <c r="L28" s="164"/>
      <c r="M28" s="164"/>
      <c r="N28" s="164"/>
      <c r="O28" s="165"/>
      <c r="P28" s="165"/>
      <c r="Q28" s="165"/>
      <c r="R28" s="164"/>
    </row>
    <row r="29" s="41" customFormat="1" ht="41" customHeight="1" spans="1:18">
      <c r="A29" s="134" t="str">
        <f>"     "&amp;"农林水部门编外聘用人员保险"</f>
        <v>     农林水部门编外聘用人员保险</v>
      </c>
      <c r="B29" s="135" t="s">
        <v>846</v>
      </c>
      <c r="C29" s="135" t="s">
        <v>834</v>
      </c>
      <c r="D29" s="136" t="s">
        <v>472</v>
      </c>
      <c r="E29" s="137">
        <v>1</v>
      </c>
      <c r="F29" s="26">
        <v>30000</v>
      </c>
      <c r="G29" s="26">
        <v>30000</v>
      </c>
      <c r="H29" s="139">
        <v>30000</v>
      </c>
      <c r="I29" s="164"/>
      <c r="J29" s="164"/>
      <c r="K29" s="165"/>
      <c r="L29" s="164"/>
      <c r="M29" s="164"/>
      <c r="N29" s="164"/>
      <c r="O29" s="165"/>
      <c r="P29" s="165"/>
      <c r="Q29" s="165"/>
      <c r="R29" s="164"/>
    </row>
    <row r="30" s="41" customFormat="1" ht="41" customHeight="1" spans="1:18">
      <c r="A30" s="134" t="str">
        <f>"     "&amp;"编外人员经费"</f>
        <v>     编外人员经费</v>
      </c>
      <c r="B30" s="135" t="s">
        <v>847</v>
      </c>
      <c r="C30" s="135" t="s">
        <v>834</v>
      </c>
      <c r="D30" s="136" t="s">
        <v>472</v>
      </c>
      <c r="E30" s="137">
        <v>1</v>
      </c>
      <c r="F30" s="26">
        <v>46080</v>
      </c>
      <c r="G30" s="26">
        <v>46080</v>
      </c>
      <c r="H30" s="139">
        <v>46080</v>
      </c>
      <c r="I30" s="164"/>
      <c r="J30" s="164"/>
      <c r="K30" s="165"/>
      <c r="L30" s="164"/>
      <c r="M30" s="164"/>
      <c r="N30" s="164"/>
      <c r="O30" s="165"/>
      <c r="P30" s="165"/>
      <c r="Q30" s="165"/>
      <c r="R30" s="164"/>
    </row>
    <row r="31" s="41" customFormat="1" ht="41" customHeight="1" spans="1:18">
      <c r="A31" s="134" t="str">
        <f t="shared" ref="A31:A33" si="4">"     "&amp;"生态修复国土空间绿化工作专项经费"</f>
        <v>     生态修复国土空间绿化工作专项经费</v>
      </c>
      <c r="B31" s="135" t="s">
        <v>302</v>
      </c>
      <c r="C31" s="135" t="s">
        <v>835</v>
      </c>
      <c r="D31" s="136" t="s">
        <v>836</v>
      </c>
      <c r="E31" s="137">
        <v>1</v>
      </c>
      <c r="F31" s="26">
        <v>20000</v>
      </c>
      <c r="G31" s="26">
        <v>20000</v>
      </c>
      <c r="H31" s="139">
        <v>20000</v>
      </c>
      <c r="I31" s="164"/>
      <c r="J31" s="164"/>
      <c r="K31" s="165"/>
      <c r="L31" s="164"/>
      <c r="M31" s="164"/>
      <c r="N31" s="164"/>
      <c r="O31" s="165"/>
      <c r="P31" s="165"/>
      <c r="Q31" s="165"/>
      <c r="R31" s="164"/>
    </row>
    <row r="32" s="41" customFormat="1" ht="41" customHeight="1" spans="1:18">
      <c r="A32" s="134" t="str">
        <f t="shared" si="4"/>
        <v>     生态修复国土空间绿化工作专项经费</v>
      </c>
      <c r="B32" s="135" t="s">
        <v>302</v>
      </c>
      <c r="C32" s="135" t="s">
        <v>837</v>
      </c>
      <c r="D32" s="136" t="s">
        <v>503</v>
      </c>
      <c r="E32" s="137">
        <v>1</v>
      </c>
      <c r="F32" s="26">
        <v>10000</v>
      </c>
      <c r="G32" s="26">
        <v>10000</v>
      </c>
      <c r="H32" s="139">
        <v>10000</v>
      </c>
      <c r="I32" s="164"/>
      <c r="J32" s="164"/>
      <c r="K32" s="165"/>
      <c r="L32" s="164"/>
      <c r="M32" s="164"/>
      <c r="N32" s="164"/>
      <c r="O32" s="165"/>
      <c r="P32" s="165"/>
      <c r="Q32" s="165"/>
      <c r="R32" s="164"/>
    </row>
    <row r="33" s="41" customFormat="1" ht="41" customHeight="1" spans="1:18">
      <c r="A33" s="134" t="str">
        <f t="shared" si="4"/>
        <v>     生态修复国土空间绿化工作专项经费</v>
      </c>
      <c r="B33" s="135" t="s">
        <v>848</v>
      </c>
      <c r="C33" s="135" t="s">
        <v>849</v>
      </c>
      <c r="D33" s="136" t="s">
        <v>841</v>
      </c>
      <c r="E33" s="137">
        <v>1</v>
      </c>
      <c r="F33" s="26">
        <v>5000</v>
      </c>
      <c r="G33" s="26">
        <v>5000</v>
      </c>
      <c r="H33" s="139">
        <v>5000</v>
      </c>
      <c r="I33" s="164"/>
      <c r="J33" s="164"/>
      <c r="K33" s="165"/>
      <c r="L33" s="164"/>
      <c r="M33" s="164"/>
      <c r="N33" s="164"/>
      <c r="O33" s="165"/>
      <c r="P33" s="165"/>
      <c r="Q33" s="165"/>
      <c r="R33" s="164"/>
    </row>
    <row r="34" s="41" customFormat="1" ht="41" customHeight="1" spans="1:18">
      <c r="A34" s="134" t="str">
        <f>"     "&amp;"瑞丽珍贵树种造林和管护项目专项资金"</f>
        <v>     瑞丽珍贵树种造林和管护项目专项资金</v>
      </c>
      <c r="B34" s="135" t="s">
        <v>326</v>
      </c>
      <c r="C34" s="135" t="s">
        <v>838</v>
      </c>
      <c r="D34" s="136" t="s">
        <v>498</v>
      </c>
      <c r="E34" s="137">
        <v>1</v>
      </c>
      <c r="F34" s="26">
        <v>30000</v>
      </c>
      <c r="G34" s="26">
        <v>30000</v>
      </c>
      <c r="H34" s="139">
        <v>30000</v>
      </c>
      <c r="I34" s="164"/>
      <c r="J34" s="164"/>
      <c r="K34" s="165"/>
      <c r="L34" s="164"/>
      <c r="M34" s="164"/>
      <c r="N34" s="164"/>
      <c r="O34" s="165"/>
      <c r="P34" s="165"/>
      <c r="Q34" s="165"/>
      <c r="R34" s="164"/>
    </row>
    <row r="35" s="41" customFormat="1" ht="41" customHeight="1" spans="1:18">
      <c r="A35" s="134" t="str">
        <f t="shared" ref="A35:A37" si="5">"     "&amp;"瑞丽市野生动物救助和疫源疫病监测项目专项资金"</f>
        <v>     瑞丽市野生动物救助和疫源疫病监测项目专项资金</v>
      </c>
      <c r="B35" s="135" t="s">
        <v>850</v>
      </c>
      <c r="C35" s="135" t="s">
        <v>835</v>
      </c>
      <c r="D35" s="136" t="s">
        <v>836</v>
      </c>
      <c r="E35" s="137">
        <v>1</v>
      </c>
      <c r="F35" s="26"/>
      <c r="G35" s="26">
        <v>5000</v>
      </c>
      <c r="H35" s="139">
        <v>5000</v>
      </c>
      <c r="I35" s="164"/>
      <c r="J35" s="164"/>
      <c r="K35" s="165"/>
      <c r="L35" s="164"/>
      <c r="M35" s="164"/>
      <c r="N35" s="164"/>
      <c r="O35" s="165"/>
      <c r="P35" s="165"/>
      <c r="Q35" s="165"/>
      <c r="R35" s="164"/>
    </row>
    <row r="36" s="41" customFormat="1" ht="41" customHeight="1" spans="1:18">
      <c r="A36" s="134" t="str">
        <f t="shared" si="5"/>
        <v>     瑞丽市野生动物救助和疫源疫病监测项目专项资金</v>
      </c>
      <c r="B36" s="135" t="s">
        <v>839</v>
      </c>
      <c r="C36" s="135" t="s">
        <v>849</v>
      </c>
      <c r="D36" s="136" t="s">
        <v>841</v>
      </c>
      <c r="E36" s="137">
        <v>1</v>
      </c>
      <c r="F36" s="26">
        <v>3000</v>
      </c>
      <c r="G36" s="26">
        <v>3000</v>
      </c>
      <c r="H36" s="139">
        <v>3000</v>
      </c>
      <c r="I36" s="164"/>
      <c r="J36" s="164"/>
      <c r="K36" s="165"/>
      <c r="L36" s="164"/>
      <c r="M36" s="164"/>
      <c r="N36" s="164"/>
      <c r="O36" s="165"/>
      <c r="P36" s="165"/>
      <c r="Q36" s="165"/>
      <c r="R36" s="164"/>
    </row>
    <row r="37" s="41" customFormat="1" ht="41" customHeight="1" spans="1:18">
      <c r="A37" s="134" t="str">
        <f t="shared" si="5"/>
        <v>     瑞丽市野生动物救助和疫源疫病监测项目专项资金</v>
      </c>
      <c r="B37" s="135" t="s">
        <v>851</v>
      </c>
      <c r="C37" s="135" t="s">
        <v>838</v>
      </c>
      <c r="D37" s="136" t="s">
        <v>498</v>
      </c>
      <c r="E37" s="137">
        <v>1</v>
      </c>
      <c r="F37" s="26">
        <v>30000</v>
      </c>
      <c r="G37" s="26">
        <v>30000</v>
      </c>
      <c r="H37" s="139">
        <v>30000</v>
      </c>
      <c r="I37" s="164"/>
      <c r="J37" s="164"/>
      <c r="K37" s="165"/>
      <c r="L37" s="164"/>
      <c r="M37" s="164"/>
      <c r="N37" s="164"/>
      <c r="O37" s="165"/>
      <c r="P37" s="165"/>
      <c r="Q37" s="165"/>
      <c r="R37" s="164"/>
    </row>
    <row r="38" s="41" customFormat="1" ht="41" customHeight="1" spans="1:18">
      <c r="A38" s="134" t="str">
        <f t="shared" ref="A38:A41" si="6">"     "&amp;"瑞丽林草工作运行保障专项资金"</f>
        <v>     瑞丽林草工作运行保障专项资金</v>
      </c>
      <c r="B38" s="135" t="s">
        <v>302</v>
      </c>
      <c r="C38" s="135" t="s">
        <v>835</v>
      </c>
      <c r="D38" s="136" t="s">
        <v>836</v>
      </c>
      <c r="E38" s="137">
        <v>1</v>
      </c>
      <c r="F38" s="26">
        <v>10000</v>
      </c>
      <c r="G38" s="26">
        <v>10000</v>
      </c>
      <c r="H38" s="139">
        <v>10000</v>
      </c>
      <c r="I38" s="164"/>
      <c r="J38" s="164"/>
      <c r="K38" s="165"/>
      <c r="L38" s="164"/>
      <c r="M38" s="164"/>
      <c r="N38" s="164"/>
      <c r="O38" s="165"/>
      <c r="P38" s="165"/>
      <c r="Q38" s="165"/>
      <c r="R38" s="164"/>
    </row>
    <row r="39" s="41" customFormat="1" ht="41" customHeight="1" spans="1:18">
      <c r="A39" s="134" t="str">
        <f t="shared" si="6"/>
        <v>     瑞丽林草工作运行保障专项资金</v>
      </c>
      <c r="B39" s="135" t="s">
        <v>302</v>
      </c>
      <c r="C39" s="135" t="s">
        <v>837</v>
      </c>
      <c r="D39" s="136" t="s">
        <v>842</v>
      </c>
      <c r="E39" s="137">
        <v>1</v>
      </c>
      <c r="F39" s="26">
        <v>8000</v>
      </c>
      <c r="G39" s="26">
        <v>8000</v>
      </c>
      <c r="H39" s="139">
        <v>8000</v>
      </c>
      <c r="I39" s="164"/>
      <c r="J39" s="164"/>
      <c r="K39" s="165"/>
      <c r="L39" s="164"/>
      <c r="M39" s="164"/>
      <c r="N39" s="164"/>
      <c r="O39" s="165"/>
      <c r="P39" s="165"/>
      <c r="Q39" s="165"/>
      <c r="R39" s="164"/>
    </row>
    <row r="40" s="41" customFormat="1" ht="41" customHeight="1" spans="1:18">
      <c r="A40" s="134" t="str">
        <f t="shared" si="6"/>
        <v>     瑞丽林草工作运行保障专项资金</v>
      </c>
      <c r="B40" s="135" t="s">
        <v>852</v>
      </c>
      <c r="C40" s="135" t="s">
        <v>834</v>
      </c>
      <c r="D40" s="136" t="s">
        <v>437</v>
      </c>
      <c r="E40" s="137">
        <v>1</v>
      </c>
      <c r="F40" s="26">
        <v>18000</v>
      </c>
      <c r="G40" s="26">
        <v>18000</v>
      </c>
      <c r="H40" s="139">
        <v>18000</v>
      </c>
      <c r="I40" s="164"/>
      <c r="J40" s="164"/>
      <c r="K40" s="165"/>
      <c r="L40" s="164"/>
      <c r="M40" s="164"/>
      <c r="N40" s="164"/>
      <c r="O40" s="165"/>
      <c r="P40" s="165"/>
      <c r="Q40" s="165"/>
      <c r="R40" s="164"/>
    </row>
    <row r="41" s="41" customFormat="1" ht="41" customHeight="1" spans="1:18">
      <c r="A41" s="134" t="str">
        <f t="shared" si="6"/>
        <v>     瑞丽林草工作运行保障专项资金</v>
      </c>
      <c r="B41" s="135" t="s">
        <v>853</v>
      </c>
      <c r="C41" s="135" t="s">
        <v>834</v>
      </c>
      <c r="D41" s="136" t="s">
        <v>437</v>
      </c>
      <c r="E41" s="137">
        <v>1</v>
      </c>
      <c r="F41" s="26">
        <v>6200</v>
      </c>
      <c r="G41" s="26">
        <v>6200</v>
      </c>
      <c r="H41" s="139">
        <v>6200</v>
      </c>
      <c r="I41" s="164"/>
      <c r="J41" s="164"/>
      <c r="K41" s="165"/>
      <c r="L41" s="164"/>
      <c r="M41" s="164"/>
      <c r="N41" s="164"/>
      <c r="O41" s="165"/>
      <c r="P41" s="165"/>
      <c r="Q41" s="165"/>
      <c r="R41" s="164"/>
    </row>
    <row r="42" s="2" customFormat="1" ht="41" customHeight="1" spans="1:18">
      <c r="A42" s="140" t="s">
        <v>820</v>
      </c>
      <c r="B42" s="141"/>
      <c r="C42" s="141"/>
      <c r="D42" s="142"/>
      <c r="E42" s="143"/>
      <c r="F42" s="32">
        <v>615244</v>
      </c>
      <c r="G42" s="32">
        <v>688244</v>
      </c>
      <c r="H42" s="144">
        <v>688244</v>
      </c>
      <c r="I42" s="166"/>
      <c r="J42" s="166"/>
      <c r="K42" s="166"/>
      <c r="L42" s="166"/>
      <c r="M42" s="166"/>
      <c r="N42" s="166"/>
      <c r="O42" s="166"/>
      <c r="P42" s="166"/>
      <c r="Q42" s="166"/>
      <c r="R42" s="167"/>
    </row>
  </sheetData>
  <autoFilter ref="A6:R42">
    <extLst/>
  </autoFilter>
  <mergeCells count="16">
    <mergeCell ref="A2:R2"/>
    <mergeCell ref="A3:F3"/>
    <mergeCell ref="G4:R4"/>
    <mergeCell ref="L5:R5"/>
    <mergeCell ref="A42:E42"/>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R11"/>
  <sheetViews>
    <sheetView topLeftCell="B1" workbookViewId="0">
      <selection activeCell="B17" sqref="B16:B17"/>
    </sheetView>
  </sheetViews>
  <sheetFormatPr defaultColWidth="9.14285714285714" defaultRowHeight="14.25" customHeight="1"/>
  <cols>
    <col min="1" max="1" width="33.7142857142857" style="3" customWidth="1"/>
    <col min="2" max="2" width="29.4285714285714" style="3" customWidth="1"/>
    <col min="3" max="3" width="39.1428571428571" style="3" customWidth="1"/>
    <col min="4" max="4" width="20.2857142857143" style="64" customWidth="1"/>
    <col min="5" max="5" width="17.2857142857143" style="64" customWidth="1"/>
    <col min="6" max="6" width="29.2857142857143" style="64" customWidth="1"/>
    <col min="7" max="7" width="12" style="3" customWidth="1"/>
    <col min="8" max="10" width="10" style="3" customWidth="1"/>
    <col min="11" max="11" width="9.14285714285714" style="64" customWidth="1"/>
    <col min="12" max="13" width="9.14285714285714" style="3" customWidth="1"/>
    <col min="14" max="14" width="12.7142857142857" style="3" customWidth="1"/>
    <col min="15" max="16" width="9.14285714285714" style="64" customWidth="1"/>
    <col min="17" max="17" width="12.1428571428571" style="64" customWidth="1"/>
    <col min="18" max="18" width="10.4285714285714" style="3" customWidth="1"/>
    <col min="19" max="19" width="9.14285714285714" style="64" customWidth="1"/>
    <col min="20" max="16384" width="9.14285714285714" style="64"/>
  </cols>
  <sheetData>
    <row r="1" ht="13.5" customHeight="1" spans="1:18">
      <c r="A1" s="78"/>
      <c r="B1" s="78"/>
      <c r="C1" s="78"/>
      <c r="D1" s="90"/>
      <c r="E1" s="90"/>
      <c r="F1" s="90"/>
      <c r="G1" s="78"/>
      <c r="H1" s="78"/>
      <c r="I1" s="78"/>
      <c r="J1" s="78"/>
      <c r="K1" s="107"/>
      <c r="L1" s="108"/>
      <c r="M1" s="108"/>
      <c r="N1" s="108"/>
      <c r="O1" s="74"/>
      <c r="P1" s="109"/>
      <c r="Q1" s="74"/>
      <c r="R1" s="120" t="s">
        <v>854</v>
      </c>
    </row>
    <row r="2" ht="27.75" customHeight="1" spans="1:18">
      <c r="A2" s="76" t="s">
        <v>855</v>
      </c>
      <c r="B2" s="91"/>
      <c r="C2" s="91"/>
      <c r="D2" s="65"/>
      <c r="E2" s="65"/>
      <c r="F2" s="65"/>
      <c r="G2" s="91"/>
      <c r="H2" s="91"/>
      <c r="I2" s="91"/>
      <c r="J2" s="91"/>
      <c r="K2" s="110"/>
      <c r="L2" s="91"/>
      <c r="M2" s="91"/>
      <c r="N2" s="91"/>
      <c r="O2" s="65"/>
      <c r="P2" s="110"/>
      <c r="Q2" s="65"/>
      <c r="R2" s="91"/>
    </row>
    <row r="3" s="62" customFormat="1" ht="18.75" customHeight="1" spans="1:18">
      <c r="A3" s="77" t="s">
        <v>2</v>
      </c>
      <c r="B3" s="78"/>
      <c r="C3" s="78"/>
      <c r="D3" s="90"/>
      <c r="E3" s="90"/>
      <c r="F3" s="90"/>
      <c r="G3" s="78"/>
      <c r="H3" s="78"/>
      <c r="I3" s="78"/>
      <c r="J3" s="78"/>
      <c r="K3" s="111"/>
      <c r="L3" s="108"/>
      <c r="M3" s="108"/>
      <c r="N3" s="108"/>
      <c r="O3" s="10"/>
      <c r="P3" s="112"/>
      <c r="Q3" s="10"/>
      <c r="R3" s="79" t="s">
        <v>195</v>
      </c>
    </row>
    <row r="4" s="62" customFormat="1" ht="15.75" customHeight="1" spans="1:18">
      <c r="A4" s="12" t="s">
        <v>824</v>
      </c>
      <c r="B4" s="92" t="s">
        <v>856</v>
      </c>
      <c r="C4" s="92" t="s">
        <v>857</v>
      </c>
      <c r="D4" s="93" t="s">
        <v>858</v>
      </c>
      <c r="E4" s="93" t="s">
        <v>859</v>
      </c>
      <c r="F4" s="93" t="s">
        <v>860</v>
      </c>
      <c r="G4" s="94" t="s">
        <v>211</v>
      </c>
      <c r="H4" s="94"/>
      <c r="I4" s="94"/>
      <c r="J4" s="94"/>
      <c r="K4" s="113"/>
      <c r="L4" s="94"/>
      <c r="M4" s="94"/>
      <c r="N4" s="94"/>
      <c r="O4" s="114"/>
      <c r="P4" s="113"/>
      <c r="Q4" s="114"/>
      <c r="R4" s="121"/>
    </row>
    <row r="5" s="62" customFormat="1" ht="17.25" customHeight="1" spans="1:18">
      <c r="A5" s="17"/>
      <c r="B5" s="95"/>
      <c r="C5" s="95"/>
      <c r="D5" s="96"/>
      <c r="E5" s="96"/>
      <c r="F5" s="96"/>
      <c r="G5" s="95" t="s">
        <v>56</v>
      </c>
      <c r="H5" s="95" t="s">
        <v>59</v>
      </c>
      <c r="I5" s="95" t="s">
        <v>830</v>
      </c>
      <c r="J5" s="95" t="s">
        <v>831</v>
      </c>
      <c r="K5" s="96" t="s">
        <v>832</v>
      </c>
      <c r="L5" s="115" t="s">
        <v>861</v>
      </c>
      <c r="M5" s="115"/>
      <c r="N5" s="115"/>
      <c r="O5" s="116"/>
      <c r="P5" s="117"/>
      <c r="Q5" s="116"/>
      <c r="R5" s="97"/>
    </row>
    <row r="6" s="62" customFormat="1" ht="54" customHeight="1" spans="1:18">
      <c r="A6" s="20"/>
      <c r="B6" s="97"/>
      <c r="C6" s="97"/>
      <c r="D6" s="98"/>
      <c r="E6" s="98"/>
      <c r="F6" s="98"/>
      <c r="G6" s="97"/>
      <c r="H6" s="97" t="s">
        <v>58</v>
      </c>
      <c r="I6" s="97"/>
      <c r="J6" s="97"/>
      <c r="K6" s="98"/>
      <c r="L6" s="97" t="s">
        <v>58</v>
      </c>
      <c r="M6" s="97" t="s">
        <v>64</v>
      </c>
      <c r="N6" s="97" t="s">
        <v>219</v>
      </c>
      <c r="O6" s="118" t="s">
        <v>66</v>
      </c>
      <c r="P6" s="98" t="s">
        <v>67</v>
      </c>
      <c r="Q6" s="98" t="s">
        <v>68</v>
      </c>
      <c r="R6" s="97" t="s">
        <v>69</v>
      </c>
    </row>
    <row r="7" s="62" customFormat="1" ht="15" customHeight="1" spans="1:18">
      <c r="A7" s="21">
        <v>1</v>
      </c>
      <c r="B7" s="99">
        <v>2</v>
      </c>
      <c r="C7" s="99">
        <v>3</v>
      </c>
      <c r="D7" s="21">
        <v>4</v>
      </c>
      <c r="E7" s="99">
        <v>5</v>
      </c>
      <c r="F7" s="99">
        <v>6</v>
      </c>
      <c r="G7" s="21">
        <v>7</v>
      </c>
      <c r="H7" s="99">
        <v>8</v>
      </c>
      <c r="I7" s="99">
        <v>9</v>
      </c>
      <c r="J7" s="21">
        <v>10</v>
      </c>
      <c r="K7" s="99">
        <v>11</v>
      </c>
      <c r="L7" s="99">
        <v>12</v>
      </c>
      <c r="M7" s="21">
        <v>13</v>
      </c>
      <c r="N7" s="99">
        <v>14</v>
      </c>
      <c r="O7" s="99">
        <v>15</v>
      </c>
      <c r="P7" s="21">
        <v>16</v>
      </c>
      <c r="Q7" s="99">
        <v>17</v>
      </c>
      <c r="R7" s="99">
        <v>18</v>
      </c>
    </row>
    <row r="8" s="62" customFormat="1" ht="30" customHeight="1" spans="1:18">
      <c r="A8" s="100" t="s">
        <v>177</v>
      </c>
      <c r="B8" s="101"/>
      <c r="C8" s="101"/>
      <c r="D8" s="102"/>
      <c r="E8" s="102"/>
      <c r="F8" s="102"/>
      <c r="G8" s="102" t="s">
        <v>177</v>
      </c>
      <c r="H8" s="102" t="s">
        <v>177</v>
      </c>
      <c r="I8" s="102" t="s">
        <v>177</v>
      </c>
      <c r="J8" s="102" t="s">
        <v>177</v>
      </c>
      <c r="K8" s="102" t="s">
        <v>177</v>
      </c>
      <c r="L8" s="102" t="s">
        <v>177</v>
      </c>
      <c r="M8" s="102" t="s">
        <v>177</v>
      </c>
      <c r="N8" s="102" t="s">
        <v>177</v>
      </c>
      <c r="O8" s="119" t="s">
        <v>177</v>
      </c>
      <c r="P8" s="102" t="s">
        <v>177</v>
      </c>
      <c r="Q8" s="102" t="s">
        <v>177</v>
      </c>
      <c r="R8" s="102" t="s">
        <v>177</v>
      </c>
    </row>
    <row r="9" s="62" customFormat="1" ht="30" customHeight="1" spans="1:18">
      <c r="A9" s="100" t="s">
        <v>177</v>
      </c>
      <c r="B9" s="101" t="s">
        <v>177</v>
      </c>
      <c r="C9" s="101" t="s">
        <v>177</v>
      </c>
      <c r="D9" s="103" t="s">
        <v>177</v>
      </c>
      <c r="E9" s="103" t="s">
        <v>177</v>
      </c>
      <c r="F9" s="103" t="s">
        <v>177</v>
      </c>
      <c r="G9" s="104" t="s">
        <v>177</v>
      </c>
      <c r="H9" s="104" t="s">
        <v>177</v>
      </c>
      <c r="I9" s="104" t="s">
        <v>177</v>
      </c>
      <c r="J9" s="104" t="s">
        <v>177</v>
      </c>
      <c r="K9" s="102" t="s">
        <v>177</v>
      </c>
      <c r="L9" s="104" t="s">
        <v>177</v>
      </c>
      <c r="M9" s="104" t="s">
        <v>177</v>
      </c>
      <c r="N9" s="104" t="s">
        <v>177</v>
      </c>
      <c r="O9" s="119" t="s">
        <v>177</v>
      </c>
      <c r="P9" s="102" t="s">
        <v>177</v>
      </c>
      <c r="Q9" s="102" t="s">
        <v>177</v>
      </c>
      <c r="R9" s="104" t="s">
        <v>177</v>
      </c>
    </row>
    <row r="10" s="62" customFormat="1" ht="30" customHeight="1" spans="1:18">
      <c r="A10" s="82" t="s">
        <v>820</v>
      </c>
      <c r="B10" s="105"/>
      <c r="C10" s="106"/>
      <c r="D10" s="102"/>
      <c r="E10" s="102"/>
      <c r="F10" s="102"/>
      <c r="G10" s="102" t="s">
        <v>177</v>
      </c>
      <c r="H10" s="102" t="s">
        <v>177</v>
      </c>
      <c r="I10" s="102" t="s">
        <v>177</v>
      </c>
      <c r="J10" s="102" t="s">
        <v>177</v>
      </c>
      <c r="K10" s="102" t="s">
        <v>177</v>
      </c>
      <c r="L10" s="102" t="s">
        <v>177</v>
      </c>
      <c r="M10" s="102" t="s">
        <v>177</v>
      </c>
      <c r="N10" s="102" t="s">
        <v>177</v>
      </c>
      <c r="O10" s="119" t="s">
        <v>177</v>
      </c>
      <c r="P10" s="102" t="s">
        <v>177</v>
      </c>
      <c r="Q10" s="102" t="s">
        <v>177</v>
      </c>
      <c r="R10" s="102" t="s">
        <v>177</v>
      </c>
    </row>
    <row r="11" s="62" customFormat="1" ht="30" customHeight="1" spans="1:1">
      <c r="A11" s="3" t="s">
        <v>862</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I11"/>
  <sheetViews>
    <sheetView workbookViewId="0">
      <selection activeCell="D24" sqref="D24"/>
    </sheetView>
  </sheetViews>
  <sheetFormatPr defaultColWidth="10" defaultRowHeight="14.25" customHeight="1"/>
  <cols>
    <col min="1" max="1" width="38.1238095238095" style="3" customWidth="1"/>
    <col min="2" max="2" width="14.1238095238095" style="3" customWidth="1"/>
    <col min="3" max="3" width="18.247619047619" style="3" customWidth="1"/>
    <col min="4" max="4" width="17.752380952381" style="3" customWidth="1"/>
    <col min="5" max="8" width="10.2857142857143" style="64"/>
    <col min="9" max="9" width="13.247619047619" style="64" customWidth="1"/>
    <col min="10" max="237" width="10.2857142857143" style="64"/>
    <col min="238" max="16384" width="10" style="64"/>
  </cols>
  <sheetData>
    <row r="1" s="64" customFormat="1" ht="13.5" customHeight="1" spans="1:9">
      <c r="A1" s="5"/>
      <c r="B1" s="5"/>
      <c r="C1" s="5"/>
      <c r="D1" s="75"/>
      <c r="I1" s="75" t="s">
        <v>863</v>
      </c>
    </row>
    <row r="2" s="64" customFormat="1" ht="27.75" customHeight="1" spans="1:9">
      <c r="A2" s="76" t="s">
        <v>864</v>
      </c>
      <c r="B2" s="76"/>
      <c r="C2" s="76"/>
      <c r="D2" s="76"/>
      <c r="E2" s="76"/>
      <c r="F2" s="76"/>
      <c r="G2" s="76"/>
      <c r="H2" s="76"/>
      <c r="I2" s="76"/>
    </row>
    <row r="3" s="62" customFormat="1" ht="18" customHeight="1" spans="1:9">
      <c r="A3" s="77" t="s">
        <v>2</v>
      </c>
      <c r="B3" s="78"/>
      <c r="C3" s="78"/>
      <c r="D3" s="79"/>
      <c r="I3" s="89" t="s">
        <v>195</v>
      </c>
    </row>
    <row r="4" s="62" customFormat="1" ht="19.5" customHeight="1" spans="1:9">
      <c r="A4" s="80" t="s">
        <v>865</v>
      </c>
      <c r="B4" s="81" t="s">
        <v>211</v>
      </c>
      <c r="C4" s="81"/>
      <c r="D4" s="81"/>
      <c r="E4" s="81" t="s">
        <v>866</v>
      </c>
      <c r="F4" s="81"/>
      <c r="G4" s="81"/>
      <c r="H4" s="81"/>
      <c r="I4" s="81"/>
    </row>
    <row r="5" s="62" customFormat="1" ht="40.5" customHeight="1" spans="1:9">
      <c r="A5" s="82"/>
      <c r="B5" s="81" t="s">
        <v>56</v>
      </c>
      <c r="C5" s="83" t="s">
        <v>59</v>
      </c>
      <c r="D5" s="83" t="s">
        <v>867</v>
      </c>
      <c r="E5" s="81" t="s">
        <v>868</v>
      </c>
      <c r="F5" s="81" t="s">
        <v>869</v>
      </c>
      <c r="G5" s="81" t="s">
        <v>870</v>
      </c>
      <c r="H5" s="81" t="s">
        <v>871</v>
      </c>
      <c r="I5" s="81" t="s">
        <v>872</v>
      </c>
    </row>
    <row r="6" s="62" customFormat="1" ht="19.5" customHeight="1" spans="1:9">
      <c r="A6" s="13">
        <v>1</v>
      </c>
      <c r="B6" s="81">
        <v>2</v>
      </c>
      <c r="C6" s="81">
        <v>3</v>
      </c>
      <c r="D6" s="84">
        <v>4</v>
      </c>
      <c r="E6" s="84">
        <v>5</v>
      </c>
      <c r="F6" s="81">
        <v>6</v>
      </c>
      <c r="G6" s="84">
        <v>7</v>
      </c>
      <c r="H6" s="81">
        <v>8</v>
      </c>
      <c r="I6" s="84">
        <v>9</v>
      </c>
    </row>
    <row r="7" s="62" customFormat="1" ht="19.5" customHeight="1" spans="1:9">
      <c r="A7" s="85" t="s">
        <v>177</v>
      </c>
      <c r="B7" s="86" t="s">
        <v>177</v>
      </c>
      <c r="C7" s="86" t="s">
        <v>177</v>
      </c>
      <c r="D7" s="87" t="s">
        <v>177</v>
      </c>
      <c r="E7" s="86" t="s">
        <v>177</v>
      </c>
      <c r="F7" s="86" t="s">
        <v>177</v>
      </c>
      <c r="G7" s="86" t="s">
        <v>177</v>
      </c>
      <c r="H7" s="86" t="s">
        <v>177</v>
      </c>
      <c r="I7" s="86" t="s">
        <v>177</v>
      </c>
    </row>
    <row r="8" s="62" customFormat="1" ht="19.5" customHeight="1" spans="1:9">
      <c r="A8" s="88" t="s">
        <v>177</v>
      </c>
      <c r="B8" s="86" t="s">
        <v>177</v>
      </c>
      <c r="C8" s="86" t="s">
        <v>177</v>
      </c>
      <c r="D8" s="87" t="s">
        <v>177</v>
      </c>
      <c r="E8" s="86" t="s">
        <v>177</v>
      </c>
      <c r="F8" s="86" t="s">
        <v>177</v>
      </c>
      <c r="G8" s="86" t="s">
        <v>177</v>
      </c>
      <c r="H8" s="86" t="s">
        <v>177</v>
      </c>
      <c r="I8" s="86" t="s">
        <v>177</v>
      </c>
    </row>
    <row r="9" s="62" customFormat="1" customHeight="1" spans="1:1">
      <c r="A9" s="3" t="s">
        <v>873</v>
      </c>
    </row>
    <row r="10" s="62" customFormat="1" customHeight="1"/>
    <row r="11" s="62" customFormat="1" customHeight="1"/>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pageSetUpPr fitToPage="1"/>
  </sheetPr>
  <dimension ref="A1:K8"/>
  <sheetViews>
    <sheetView workbookViewId="0">
      <selection activeCell="A18" sqref="A18"/>
    </sheetView>
  </sheetViews>
  <sheetFormatPr defaultColWidth="9.14285714285714" defaultRowHeight="12" customHeight="1" outlineLevelRow="7"/>
  <cols>
    <col min="1" max="1" width="27.8571428571429" style="63" customWidth="1"/>
    <col min="2" max="2" width="27.8571428571429" style="64" customWidth="1"/>
    <col min="3" max="3" width="27.8571428571429" style="63" customWidth="1"/>
    <col min="4" max="4" width="15" style="63" customWidth="1"/>
    <col min="5" max="5" width="14.5714285714286" style="63" customWidth="1"/>
    <col min="6" max="6" width="23.5714285714286" style="63" customWidth="1"/>
    <col min="7" max="7" width="11.2857142857143" style="64" customWidth="1"/>
    <col min="8" max="8" width="18.7142857142857" style="63" customWidth="1"/>
    <col min="9" max="9" width="15.5714285714286" style="64" customWidth="1"/>
    <col min="10" max="10" width="18.8571428571429" style="64" customWidth="1"/>
    <col min="11" max="11" width="23.2857142857143" style="63" customWidth="1"/>
    <col min="12" max="12" width="9.14285714285714" style="64" customWidth="1"/>
    <col min="13" max="16384" width="9.14285714285714" style="64"/>
  </cols>
  <sheetData>
    <row r="1" customHeight="1" spans="11:11">
      <c r="K1" s="74" t="s">
        <v>874</v>
      </c>
    </row>
    <row r="2" ht="28.5" customHeight="1" spans="1:11">
      <c r="A2" s="7" t="s">
        <v>875</v>
      </c>
      <c r="B2" s="65"/>
      <c r="C2" s="66"/>
      <c r="D2" s="66"/>
      <c r="E2" s="66"/>
      <c r="F2" s="66"/>
      <c r="G2" s="65"/>
      <c r="H2" s="66"/>
      <c r="I2" s="65"/>
      <c r="J2" s="65"/>
      <c r="K2" s="66"/>
    </row>
    <row r="3" s="62" customFormat="1" ht="17.25" customHeight="1" spans="1:2">
      <c r="A3" s="67" t="s">
        <v>2</v>
      </c>
      <c r="B3" s="68"/>
    </row>
    <row r="4" s="62" customFormat="1" ht="44.25" customHeight="1" spans="1:11">
      <c r="A4" s="69" t="s">
        <v>413</v>
      </c>
      <c r="B4" s="23" t="s">
        <v>205</v>
      </c>
      <c r="C4" s="69" t="s">
        <v>414</v>
      </c>
      <c r="D4" s="69" t="s">
        <v>415</v>
      </c>
      <c r="E4" s="69" t="s">
        <v>416</v>
      </c>
      <c r="F4" s="69" t="s">
        <v>417</v>
      </c>
      <c r="G4" s="23" t="s">
        <v>418</v>
      </c>
      <c r="H4" s="69" t="s">
        <v>419</v>
      </c>
      <c r="I4" s="23" t="s">
        <v>420</v>
      </c>
      <c r="J4" s="23" t="s">
        <v>421</v>
      </c>
      <c r="K4" s="69" t="s">
        <v>422</v>
      </c>
    </row>
    <row r="5" s="62" customFormat="1" ht="14.25" customHeight="1" spans="1:11">
      <c r="A5" s="69">
        <v>1</v>
      </c>
      <c r="B5" s="23">
        <v>2</v>
      </c>
      <c r="C5" s="69">
        <v>3</v>
      </c>
      <c r="D5" s="69">
        <v>4</v>
      </c>
      <c r="E5" s="69">
        <v>5</v>
      </c>
      <c r="F5" s="69">
        <v>6</v>
      </c>
      <c r="G5" s="23">
        <v>7</v>
      </c>
      <c r="H5" s="69">
        <v>8</v>
      </c>
      <c r="I5" s="23">
        <v>9</v>
      </c>
      <c r="J5" s="23">
        <v>10</v>
      </c>
      <c r="K5" s="69">
        <v>11</v>
      </c>
    </row>
    <row r="6" s="62" customFormat="1" ht="31" customHeight="1" spans="1:11">
      <c r="A6" s="70" t="s">
        <v>177</v>
      </c>
      <c r="B6" s="71"/>
      <c r="C6" s="72"/>
      <c r="D6" s="72"/>
      <c r="E6" s="72"/>
      <c r="F6" s="69"/>
      <c r="G6" s="23"/>
      <c r="H6" s="69"/>
      <c r="I6" s="23"/>
      <c r="J6" s="23"/>
      <c r="K6" s="69"/>
    </row>
    <row r="7" s="62" customFormat="1" ht="31" customHeight="1" spans="1:11">
      <c r="A7" s="73" t="s">
        <v>177</v>
      </c>
      <c r="B7" s="73" t="s">
        <v>177</v>
      </c>
      <c r="C7" s="73" t="s">
        <v>177</v>
      </c>
      <c r="D7" s="73" t="s">
        <v>177</v>
      </c>
      <c r="E7" s="73" t="s">
        <v>177</v>
      </c>
      <c r="F7" s="70" t="s">
        <v>177</v>
      </c>
      <c r="G7" s="73" t="s">
        <v>177</v>
      </c>
      <c r="H7" s="70" t="s">
        <v>177</v>
      </c>
      <c r="I7" s="73" t="s">
        <v>177</v>
      </c>
      <c r="J7" s="73" t="s">
        <v>177</v>
      </c>
      <c r="K7" s="70" t="s">
        <v>177</v>
      </c>
    </row>
    <row r="8" s="62" customFormat="1" ht="35" customHeight="1" spans="1:1">
      <c r="A8" s="3" t="s">
        <v>876</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H9"/>
  <sheetViews>
    <sheetView workbookViewId="0">
      <selection activeCell="D23" sqref="D23"/>
    </sheetView>
  </sheetViews>
  <sheetFormatPr defaultColWidth="9.14285714285714" defaultRowHeight="12" customHeight="1" outlineLevelCol="7"/>
  <cols>
    <col min="1" max="1" width="29" style="42" customWidth="1"/>
    <col min="2" max="2" width="18.7142857142857" style="42" customWidth="1"/>
    <col min="3" max="3" width="24.8571428571429" style="42" customWidth="1"/>
    <col min="4" max="4" width="23.5714285714286" style="42" customWidth="1"/>
    <col min="5" max="5" width="17.8571428571429" style="42" customWidth="1"/>
    <col min="6" max="6" width="23.5714285714286" style="42" customWidth="1"/>
    <col min="7" max="7" width="25.1428571428571" style="42" customWidth="1"/>
    <col min="8" max="8" width="18.8571428571429" style="42" customWidth="1"/>
    <col min="9" max="16384" width="9.14285714285714" style="40" customWidth="1"/>
  </cols>
  <sheetData>
    <row r="1" s="40" customFormat="1" ht="14.25" customHeight="1" spans="1:8">
      <c r="A1" s="42"/>
      <c r="B1" s="42"/>
      <c r="C1" s="42"/>
      <c r="D1" s="42"/>
      <c r="E1" s="42"/>
      <c r="F1" s="42"/>
      <c r="G1" s="42"/>
      <c r="H1" s="43" t="s">
        <v>877</v>
      </c>
    </row>
    <row r="2" s="40" customFormat="1" ht="28.5" customHeight="1" spans="1:8">
      <c r="A2" s="44" t="s">
        <v>878</v>
      </c>
      <c r="B2" s="45"/>
      <c r="C2" s="45"/>
      <c r="D2" s="45"/>
      <c r="E2" s="45"/>
      <c r="F2" s="45"/>
      <c r="G2" s="45"/>
      <c r="H2" s="45"/>
    </row>
    <row r="3" s="41" customFormat="1" ht="30" customHeight="1" spans="1:8">
      <c r="A3" s="46" t="s">
        <v>2</v>
      </c>
      <c r="B3" s="46"/>
      <c r="C3" s="42"/>
      <c r="D3" s="42"/>
      <c r="E3" s="42"/>
      <c r="F3" s="42"/>
      <c r="G3" s="42"/>
      <c r="H3" s="42"/>
    </row>
    <row r="4" s="41" customFormat="1" ht="18" customHeight="1" spans="1:8">
      <c r="A4" s="47" t="s">
        <v>818</v>
      </c>
      <c r="B4" s="47" t="s">
        <v>879</v>
      </c>
      <c r="C4" s="47" t="s">
        <v>880</v>
      </c>
      <c r="D4" s="47" t="s">
        <v>881</v>
      </c>
      <c r="E4" s="47" t="s">
        <v>882</v>
      </c>
      <c r="F4" s="48" t="s">
        <v>883</v>
      </c>
      <c r="G4" s="49"/>
      <c r="H4" s="50"/>
    </row>
    <row r="5" s="41" customFormat="1" ht="18" customHeight="1" spans="1:8">
      <c r="A5" s="51"/>
      <c r="B5" s="51"/>
      <c r="C5" s="51"/>
      <c r="D5" s="51"/>
      <c r="E5" s="51"/>
      <c r="F5" s="52" t="s">
        <v>828</v>
      </c>
      <c r="G5" s="52" t="s">
        <v>884</v>
      </c>
      <c r="H5" s="52" t="s">
        <v>885</v>
      </c>
    </row>
    <row r="6" s="41" customFormat="1" ht="21" customHeight="1" spans="1:8">
      <c r="A6" s="52">
        <v>1</v>
      </c>
      <c r="B6" s="52">
        <v>2</v>
      </c>
      <c r="C6" s="52">
        <v>3</v>
      </c>
      <c r="D6" s="52">
        <v>4</v>
      </c>
      <c r="E6" s="52">
        <v>5</v>
      </c>
      <c r="F6" s="52">
        <v>6</v>
      </c>
      <c r="G6" s="52">
        <v>7</v>
      </c>
      <c r="H6" s="52">
        <v>8</v>
      </c>
    </row>
    <row r="7" s="41" customFormat="1" ht="33" customHeight="1" spans="1:8">
      <c r="A7" s="53" t="s">
        <v>177</v>
      </c>
      <c r="B7" s="53" t="s">
        <v>177</v>
      </c>
      <c r="C7" s="53" t="s">
        <v>177</v>
      </c>
      <c r="D7" s="53" t="s">
        <v>177</v>
      </c>
      <c r="E7" s="53" t="s">
        <v>177</v>
      </c>
      <c r="F7" s="54" t="s">
        <v>177</v>
      </c>
      <c r="G7" s="55" t="s">
        <v>177</v>
      </c>
      <c r="H7" s="55" t="s">
        <v>177</v>
      </c>
    </row>
    <row r="8" s="41" customFormat="1" ht="24" customHeight="1" spans="1:8">
      <c r="A8" s="56" t="s">
        <v>56</v>
      </c>
      <c r="B8" s="57"/>
      <c r="C8" s="57"/>
      <c r="D8" s="57"/>
      <c r="E8" s="57"/>
      <c r="F8" s="58" t="s">
        <v>177</v>
      </c>
      <c r="G8" s="59"/>
      <c r="H8" s="59" t="s">
        <v>177</v>
      </c>
    </row>
    <row r="9" s="41" customFormat="1" ht="39" customHeight="1" spans="1:8">
      <c r="A9" s="3" t="s">
        <v>886</v>
      </c>
      <c r="B9" s="60"/>
      <c r="C9" s="60"/>
      <c r="D9" s="60"/>
      <c r="E9" s="60"/>
      <c r="F9" s="60"/>
      <c r="G9" s="60"/>
      <c r="H9" s="61"/>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pageSetUpPr fitToPage="1"/>
  </sheetPr>
  <dimension ref="A1:K16"/>
  <sheetViews>
    <sheetView topLeftCell="A8" workbookViewId="0">
      <selection activeCell="B23" sqref="B23"/>
    </sheetView>
  </sheetViews>
  <sheetFormatPr defaultColWidth="9.14285714285714" defaultRowHeight="14.25" customHeight="1"/>
  <cols>
    <col min="1" max="1" width="21.2857142857143" style="3" customWidth="1"/>
    <col min="2" max="2" width="43.4285714285714" style="3" customWidth="1"/>
    <col min="3" max="3" width="23.8571428571429" style="3" customWidth="1"/>
    <col min="4" max="4" width="15.1428571428571" style="3" customWidth="1"/>
    <col min="5" max="5" width="17.7142857142857" style="3" customWidth="1"/>
    <col min="6" max="6" width="15.1428571428571" style="3" customWidth="1"/>
    <col min="7" max="7" width="17.7142857142857" style="3" customWidth="1"/>
    <col min="8" max="11" width="15.4285714285714" style="3" customWidth="1"/>
    <col min="12" max="12" width="9.14285714285714" style="3" customWidth="1"/>
    <col min="13" max="16384" width="9.14285714285714" style="3"/>
  </cols>
  <sheetData>
    <row r="1" ht="13.5" customHeight="1" spans="4:11">
      <c r="D1" s="4"/>
      <c r="E1" s="4"/>
      <c r="F1" s="4"/>
      <c r="G1" s="4"/>
      <c r="H1" s="5"/>
      <c r="I1" s="5"/>
      <c r="J1" s="5"/>
      <c r="K1" s="6" t="s">
        <v>887</v>
      </c>
    </row>
    <row r="2" ht="27.75" customHeight="1" spans="1:11">
      <c r="A2" s="7" t="s">
        <v>888</v>
      </c>
      <c r="B2" s="7"/>
      <c r="C2" s="7"/>
      <c r="D2" s="7"/>
      <c r="E2" s="7"/>
      <c r="F2" s="7"/>
      <c r="G2" s="7"/>
      <c r="H2" s="7"/>
      <c r="I2" s="7"/>
      <c r="J2" s="7"/>
      <c r="K2" s="7"/>
    </row>
    <row r="3" ht="24" customHeight="1" spans="1:11">
      <c r="A3" s="8" t="s">
        <v>2</v>
      </c>
      <c r="B3" s="9"/>
      <c r="C3" s="9"/>
      <c r="D3" s="9"/>
      <c r="E3" s="9"/>
      <c r="F3" s="9"/>
      <c r="G3" s="9"/>
      <c r="H3" s="5"/>
      <c r="I3" s="5"/>
      <c r="J3" s="5"/>
      <c r="K3" s="10" t="s">
        <v>195</v>
      </c>
    </row>
    <row r="4" ht="21.75" customHeight="1" spans="1:11">
      <c r="A4" s="11" t="s">
        <v>312</v>
      </c>
      <c r="B4" s="11" t="s">
        <v>206</v>
      </c>
      <c r="C4" s="11" t="s">
        <v>204</v>
      </c>
      <c r="D4" s="12" t="s">
        <v>207</v>
      </c>
      <c r="E4" s="12" t="s">
        <v>208</v>
      </c>
      <c r="F4" s="12" t="s">
        <v>209</v>
      </c>
      <c r="G4" s="12" t="s">
        <v>313</v>
      </c>
      <c r="H4" s="18" t="s">
        <v>56</v>
      </c>
      <c r="I4" s="13" t="s">
        <v>889</v>
      </c>
      <c r="J4" s="14"/>
      <c r="K4" s="15"/>
    </row>
    <row r="5" ht="21.75" customHeight="1" spans="1:11">
      <c r="A5" s="16"/>
      <c r="B5" s="16"/>
      <c r="C5" s="16"/>
      <c r="D5" s="17"/>
      <c r="E5" s="17"/>
      <c r="F5" s="17"/>
      <c r="G5" s="17"/>
      <c r="H5" s="33"/>
      <c r="I5" s="12" t="s">
        <v>59</v>
      </c>
      <c r="J5" s="12" t="s">
        <v>60</v>
      </c>
      <c r="K5" s="12" t="s">
        <v>61</v>
      </c>
    </row>
    <row r="6" ht="40.5" customHeight="1" spans="1:11">
      <c r="A6" s="19"/>
      <c r="B6" s="19"/>
      <c r="C6" s="19"/>
      <c r="D6" s="20"/>
      <c r="E6" s="20"/>
      <c r="F6" s="20"/>
      <c r="G6" s="20"/>
      <c r="H6" s="21"/>
      <c r="I6" s="20" t="s">
        <v>58</v>
      </c>
      <c r="J6" s="20"/>
      <c r="K6" s="20"/>
    </row>
    <row r="7" ht="31" customHeight="1" spans="1:11">
      <c r="A7" s="22">
        <v>1</v>
      </c>
      <c r="B7" s="22">
        <v>2</v>
      </c>
      <c r="C7" s="22">
        <v>3</v>
      </c>
      <c r="D7" s="22">
        <v>4</v>
      </c>
      <c r="E7" s="22">
        <v>5</v>
      </c>
      <c r="F7" s="22">
        <v>6</v>
      </c>
      <c r="G7" s="22">
        <v>7</v>
      </c>
      <c r="H7" s="22">
        <v>8</v>
      </c>
      <c r="I7" s="22">
        <v>9</v>
      </c>
      <c r="J7" s="23">
        <v>10</v>
      </c>
      <c r="K7" s="23">
        <v>11</v>
      </c>
    </row>
    <row r="8" s="1" customFormat="1" ht="52.5" customHeight="1" spans="1:11">
      <c r="A8" s="34"/>
      <c r="B8" s="25" t="s">
        <v>890</v>
      </c>
      <c r="C8" s="34"/>
      <c r="D8" s="34"/>
      <c r="E8" s="34"/>
      <c r="F8" s="34"/>
      <c r="G8" s="34"/>
      <c r="H8" s="26">
        <v>3388900</v>
      </c>
      <c r="I8" s="26">
        <v>3388900</v>
      </c>
      <c r="J8" s="26"/>
      <c r="K8" s="37"/>
    </row>
    <row r="9" s="1" customFormat="1" ht="52.5" customHeight="1" spans="1:11">
      <c r="A9" s="25" t="s">
        <v>317</v>
      </c>
      <c r="B9" s="25" t="s">
        <v>890</v>
      </c>
      <c r="C9" s="25" t="s">
        <v>71</v>
      </c>
      <c r="D9" s="25" t="s">
        <v>891</v>
      </c>
      <c r="E9" s="25" t="s">
        <v>892</v>
      </c>
      <c r="F9" s="25" t="s">
        <v>280</v>
      </c>
      <c r="G9" s="25" t="s">
        <v>281</v>
      </c>
      <c r="H9" s="26">
        <v>12418</v>
      </c>
      <c r="I9" s="26">
        <v>12418</v>
      </c>
      <c r="J9" s="26"/>
      <c r="K9" s="38"/>
    </row>
    <row r="10" s="1" customFormat="1" ht="52.5" customHeight="1" spans="1:11">
      <c r="A10" s="25" t="s">
        <v>317</v>
      </c>
      <c r="B10" s="25" t="s">
        <v>890</v>
      </c>
      <c r="C10" s="25" t="s">
        <v>71</v>
      </c>
      <c r="D10" s="25" t="s">
        <v>891</v>
      </c>
      <c r="E10" s="25" t="s">
        <v>892</v>
      </c>
      <c r="F10" s="25" t="s">
        <v>329</v>
      </c>
      <c r="G10" s="25" t="s">
        <v>330</v>
      </c>
      <c r="H10" s="26">
        <v>23200</v>
      </c>
      <c r="I10" s="26">
        <v>23200</v>
      </c>
      <c r="J10" s="26"/>
      <c r="K10" s="28"/>
    </row>
    <row r="11" s="1" customFormat="1" ht="52.5" customHeight="1" spans="1:11">
      <c r="A11" s="25" t="s">
        <v>317</v>
      </c>
      <c r="B11" s="25" t="s">
        <v>890</v>
      </c>
      <c r="C11" s="25" t="s">
        <v>71</v>
      </c>
      <c r="D11" s="25" t="s">
        <v>891</v>
      </c>
      <c r="E11" s="25" t="s">
        <v>892</v>
      </c>
      <c r="F11" s="25" t="s">
        <v>336</v>
      </c>
      <c r="G11" s="25" t="s">
        <v>337</v>
      </c>
      <c r="H11" s="26">
        <v>1647282</v>
      </c>
      <c r="I11" s="26">
        <v>1647282</v>
      </c>
      <c r="J11" s="26"/>
      <c r="K11" s="28"/>
    </row>
    <row r="12" s="1" customFormat="1" ht="52.5" customHeight="1" spans="1:11">
      <c r="A12" s="25" t="s">
        <v>317</v>
      </c>
      <c r="B12" s="25" t="s">
        <v>890</v>
      </c>
      <c r="C12" s="25" t="s">
        <v>71</v>
      </c>
      <c r="D12" s="25" t="s">
        <v>891</v>
      </c>
      <c r="E12" s="25" t="s">
        <v>892</v>
      </c>
      <c r="F12" s="25" t="s">
        <v>336</v>
      </c>
      <c r="G12" s="25" t="s">
        <v>337</v>
      </c>
      <c r="H12" s="26">
        <v>809400</v>
      </c>
      <c r="I12" s="26">
        <v>809400</v>
      </c>
      <c r="J12" s="26"/>
      <c r="K12" s="28"/>
    </row>
    <row r="13" s="1" customFormat="1" ht="52.5" customHeight="1" spans="1:11">
      <c r="A13" s="25" t="s">
        <v>317</v>
      </c>
      <c r="B13" s="25" t="s">
        <v>890</v>
      </c>
      <c r="C13" s="25" t="s">
        <v>71</v>
      </c>
      <c r="D13" s="25" t="s">
        <v>891</v>
      </c>
      <c r="E13" s="25" t="s">
        <v>892</v>
      </c>
      <c r="F13" s="25" t="s">
        <v>365</v>
      </c>
      <c r="G13" s="25" t="s">
        <v>366</v>
      </c>
      <c r="H13" s="26">
        <v>323400</v>
      </c>
      <c r="I13" s="26">
        <v>323400</v>
      </c>
      <c r="J13" s="26"/>
      <c r="K13" s="28"/>
    </row>
    <row r="14" s="1" customFormat="1" ht="52.5" customHeight="1" spans="1:11">
      <c r="A14" s="25" t="s">
        <v>317</v>
      </c>
      <c r="B14" s="25" t="s">
        <v>890</v>
      </c>
      <c r="C14" s="25" t="s">
        <v>71</v>
      </c>
      <c r="D14" s="25" t="s">
        <v>891</v>
      </c>
      <c r="E14" s="25" t="s">
        <v>892</v>
      </c>
      <c r="F14" s="25" t="s">
        <v>365</v>
      </c>
      <c r="G14" s="25" t="s">
        <v>366</v>
      </c>
      <c r="H14" s="26">
        <v>543200</v>
      </c>
      <c r="I14" s="26">
        <v>543200</v>
      </c>
      <c r="J14" s="26"/>
      <c r="K14" s="28"/>
    </row>
    <row r="15" s="1" customFormat="1" ht="52.5" customHeight="1" spans="1:11">
      <c r="A15" s="25" t="s">
        <v>317</v>
      </c>
      <c r="B15" s="25" t="s">
        <v>890</v>
      </c>
      <c r="C15" s="25" t="s">
        <v>71</v>
      </c>
      <c r="D15" s="25" t="s">
        <v>891</v>
      </c>
      <c r="E15" s="25" t="s">
        <v>892</v>
      </c>
      <c r="F15" s="25" t="s">
        <v>325</v>
      </c>
      <c r="G15" s="25" t="s">
        <v>326</v>
      </c>
      <c r="H15" s="26">
        <v>30000</v>
      </c>
      <c r="I15" s="26">
        <v>30000</v>
      </c>
      <c r="J15" s="26"/>
      <c r="K15" s="28"/>
    </row>
    <row r="16" s="2" customFormat="1" ht="30" customHeight="1" spans="1:11">
      <c r="A16" s="35" t="s">
        <v>820</v>
      </c>
      <c r="B16" s="36"/>
      <c r="C16" s="36"/>
      <c r="D16" s="36"/>
      <c r="E16" s="36"/>
      <c r="F16" s="36"/>
      <c r="G16" s="36"/>
      <c r="H16" s="32">
        <v>3388900</v>
      </c>
      <c r="I16" s="32">
        <v>3388900</v>
      </c>
      <c r="J16" s="32"/>
      <c r="K16" s="39"/>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Below="0" summaryRight="0"/>
    <pageSetUpPr fitToPage="1"/>
  </sheetPr>
  <dimension ref="A1:G43"/>
  <sheetViews>
    <sheetView workbookViewId="0">
      <selection activeCell="I14" sqref="I14"/>
    </sheetView>
  </sheetViews>
  <sheetFormatPr defaultColWidth="9.14285714285714" defaultRowHeight="14.25" customHeight="1" outlineLevelCol="6"/>
  <cols>
    <col min="1" max="1" width="19.8571428571429" style="3" customWidth="1"/>
    <col min="2" max="2" width="28" style="3" customWidth="1"/>
    <col min="3" max="3" width="50.8571428571429" style="3" customWidth="1"/>
    <col min="4" max="4" width="28" style="3" customWidth="1"/>
    <col min="5" max="7" width="23.8571428571429" style="3" customWidth="1"/>
    <col min="8" max="8" width="9.14285714285714" style="3" customWidth="1"/>
    <col min="9" max="16384" width="9.14285714285714" style="3"/>
  </cols>
  <sheetData>
    <row r="1" ht="13.5" customHeight="1" spans="4:7">
      <c r="D1" s="4"/>
      <c r="E1" s="5"/>
      <c r="F1" s="5"/>
      <c r="G1" s="6" t="s">
        <v>893</v>
      </c>
    </row>
    <row r="2" ht="27.75" customHeight="1" spans="1:7">
      <c r="A2" s="7" t="s">
        <v>894</v>
      </c>
      <c r="B2" s="7"/>
      <c r="C2" s="7"/>
      <c r="D2" s="7"/>
      <c r="E2" s="7"/>
      <c r="F2" s="7"/>
      <c r="G2" s="7"/>
    </row>
    <row r="3" ht="30" customHeight="1" spans="1:7">
      <c r="A3" s="8" t="s">
        <v>2</v>
      </c>
      <c r="B3" s="9"/>
      <c r="C3" s="9"/>
      <c r="D3" s="9"/>
      <c r="E3" s="5"/>
      <c r="F3" s="5"/>
      <c r="G3" s="10" t="s">
        <v>195</v>
      </c>
    </row>
    <row r="4" ht="21.75" customHeight="1" spans="1:7">
      <c r="A4" s="11" t="s">
        <v>204</v>
      </c>
      <c r="B4" s="11" t="s">
        <v>312</v>
      </c>
      <c r="C4" s="11" t="s">
        <v>206</v>
      </c>
      <c r="D4" s="12" t="s">
        <v>895</v>
      </c>
      <c r="E4" s="13" t="s">
        <v>59</v>
      </c>
      <c r="F4" s="14"/>
      <c r="G4" s="15"/>
    </row>
    <row r="5" ht="21.75" customHeight="1" spans="1:7">
      <c r="A5" s="16"/>
      <c r="B5" s="16"/>
      <c r="C5" s="16"/>
      <c r="D5" s="17"/>
      <c r="E5" s="18" t="s">
        <v>441</v>
      </c>
      <c r="F5" s="12" t="s">
        <v>896</v>
      </c>
      <c r="G5" s="12" t="s">
        <v>897</v>
      </c>
    </row>
    <row r="6" ht="40.5" customHeight="1" spans="1:7">
      <c r="A6" s="19"/>
      <c r="B6" s="19"/>
      <c r="C6" s="19"/>
      <c r="D6" s="20"/>
      <c r="E6" s="21"/>
      <c r="F6" s="20"/>
      <c r="G6" s="20"/>
    </row>
    <row r="7" ht="23" customHeight="1" spans="1:7">
      <c r="A7" s="22">
        <v>1</v>
      </c>
      <c r="B7" s="22">
        <v>2</v>
      </c>
      <c r="C7" s="22">
        <v>3</v>
      </c>
      <c r="D7" s="22">
        <v>4</v>
      </c>
      <c r="E7" s="22">
        <v>5</v>
      </c>
      <c r="F7" s="22">
        <v>6</v>
      </c>
      <c r="G7" s="23">
        <v>7</v>
      </c>
    </row>
    <row r="8" s="1" customFormat="1" ht="37" customHeight="1" spans="1:7">
      <c r="A8" s="24" t="s">
        <v>71</v>
      </c>
      <c r="B8" s="25"/>
      <c r="C8" s="25"/>
      <c r="D8" s="25"/>
      <c r="E8" s="26">
        <v>13706221</v>
      </c>
      <c r="F8" s="26">
        <v>329520</v>
      </c>
      <c r="G8" s="26">
        <v>337686</v>
      </c>
    </row>
    <row r="9" s="1" customFormat="1" ht="37" customHeight="1" spans="1:7">
      <c r="A9" s="27"/>
      <c r="B9" s="25" t="s">
        <v>898</v>
      </c>
      <c r="C9" s="25" t="s">
        <v>360</v>
      </c>
      <c r="D9" s="25" t="s">
        <v>899</v>
      </c>
      <c r="E9" s="26">
        <v>800000</v>
      </c>
      <c r="F9" s="26"/>
      <c r="G9" s="26"/>
    </row>
    <row r="10" s="1" customFormat="1" ht="37" customHeight="1" spans="1:7">
      <c r="A10" s="28"/>
      <c r="B10" s="25" t="s">
        <v>898</v>
      </c>
      <c r="C10" s="25" t="s">
        <v>367</v>
      </c>
      <c r="D10" s="25" t="s">
        <v>899</v>
      </c>
      <c r="E10" s="26">
        <v>200000</v>
      </c>
      <c r="F10" s="26"/>
      <c r="G10" s="26"/>
    </row>
    <row r="11" s="1" customFormat="1" ht="37" customHeight="1" spans="1:7">
      <c r="A11" s="28"/>
      <c r="B11" s="25" t="s">
        <v>898</v>
      </c>
      <c r="C11" s="25" t="s">
        <v>371</v>
      </c>
      <c r="D11" s="25" t="s">
        <v>899</v>
      </c>
      <c r="E11" s="26">
        <v>300000</v>
      </c>
      <c r="F11" s="26"/>
      <c r="G11" s="26"/>
    </row>
    <row r="12" s="1" customFormat="1" ht="37" customHeight="1" spans="1:7">
      <c r="A12" s="28"/>
      <c r="B12" s="25" t="s">
        <v>898</v>
      </c>
      <c r="C12" s="25" t="s">
        <v>406</v>
      </c>
      <c r="D12" s="25" t="s">
        <v>899</v>
      </c>
      <c r="E12" s="26">
        <v>169600</v>
      </c>
      <c r="F12" s="26"/>
      <c r="G12" s="26"/>
    </row>
    <row r="13" s="1" customFormat="1" ht="37" customHeight="1" spans="1:7">
      <c r="A13" s="28"/>
      <c r="B13" s="25" t="s">
        <v>898</v>
      </c>
      <c r="C13" s="25" t="s">
        <v>386</v>
      </c>
      <c r="D13" s="25" t="s">
        <v>899</v>
      </c>
      <c r="E13" s="26">
        <v>407564</v>
      </c>
      <c r="F13" s="26"/>
      <c r="G13" s="26"/>
    </row>
    <row r="14" s="1" customFormat="1" ht="37" customHeight="1" spans="1:7">
      <c r="A14" s="28"/>
      <c r="B14" s="25" t="s">
        <v>898</v>
      </c>
      <c r="C14" s="25" t="s">
        <v>384</v>
      </c>
      <c r="D14" s="25" t="s">
        <v>899</v>
      </c>
      <c r="E14" s="26">
        <v>101530</v>
      </c>
      <c r="F14" s="26"/>
      <c r="G14" s="26"/>
    </row>
    <row r="15" s="1" customFormat="1" ht="37" customHeight="1" spans="1:7">
      <c r="A15" s="28"/>
      <c r="B15" s="25" t="s">
        <v>898</v>
      </c>
      <c r="C15" s="25" t="s">
        <v>382</v>
      </c>
      <c r="D15" s="25" t="s">
        <v>899</v>
      </c>
      <c r="E15" s="26">
        <v>1012000</v>
      </c>
      <c r="F15" s="26">
        <v>285150</v>
      </c>
      <c r="G15" s="26">
        <v>285150</v>
      </c>
    </row>
    <row r="16" s="1" customFormat="1" ht="37" customHeight="1" spans="1:7">
      <c r="A16" s="28"/>
      <c r="B16" s="25" t="s">
        <v>898</v>
      </c>
      <c r="C16" s="25" t="s">
        <v>388</v>
      </c>
      <c r="D16" s="25" t="s">
        <v>899</v>
      </c>
      <c r="E16" s="26">
        <v>80000</v>
      </c>
      <c r="F16" s="26"/>
      <c r="G16" s="26"/>
    </row>
    <row r="17" s="1" customFormat="1" ht="37" customHeight="1" spans="1:7">
      <c r="A17" s="28"/>
      <c r="B17" s="25" t="s">
        <v>898</v>
      </c>
      <c r="C17" s="25" t="s">
        <v>398</v>
      </c>
      <c r="D17" s="25" t="s">
        <v>899</v>
      </c>
      <c r="E17" s="26">
        <v>300000</v>
      </c>
      <c r="F17" s="26"/>
      <c r="G17" s="26"/>
    </row>
    <row r="18" s="1" customFormat="1" ht="37" customHeight="1" spans="1:7">
      <c r="A18" s="28"/>
      <c r="B18" s="25" t="s">
        <v>898</v>
      </c>
      <c r="C18" s="25" t="s">
        <v>350</v>
      </c>
      <c r="D18" s="25" t="s">
        <v>899</v>
      </c>
      <c r="E18" s="26">
        <v>550000</v>
      </c>
      <c r="F18" s="26"/>
      <c r="G18" s="26"/>
    </row>
    <row r="19" s="1" customFormat="1" ht="37" customHeight="1" spans="1:7">
      <c r="A19" s="28"/>
      <c r="B19" s="25" t="s">
        <v>898</v>
      </c>
      <c r="C19" s="25" t="s">
        <v>356</v>
      </c>
      <c r="D19" s="25" t="s">
        <v>899</v>
      </c>
      <c r="E19" s="26">
        <v>120000</v>
      </c>
      <c r="F19" s="26"/>
      <c r="G19" s="26"/>
    </row>
    <row r="20" s="1" customFormat="1" ht="37" customHeight="1" spans="1:7">
      <c r="A20" s="28"/>
      <c r="B20" s="25" t="s">
        <v>898</v>
      </c>
      <c r="C20" s="25" t="s">
        <v>331</v>
      </c>
      <c r="D20" s="25" t="s">
        <v>899</v>
      </c>
      <c r="E20" s="26">
        <v>3000</v>
      </c>
      <c r="F20" s="26">
        <v>3000</v>
      </c>
      <c r="G20" s="26">
        <v>3000</v>
      </c>
    </row>
    <row r="21" s="1" customFormat="1" ht="37" customHeight="1" spans="1:7">
      <c r="A21" s="28"/>
      <c r="B21" s="25" t="s">
        <v>898</v>
      </c>
      <c r="C21" s="25" t="s">
        <v>327</v>
      </c>
      <c r="D21" s="25" t="s">
        <v>899</v>
      </c>
      <c r="E21" s="26">
        <v>4800</v>
      </c>
      <c r="F21" s="26">
        <v>4950</v>
      </c>
      <c r="G21" s="26">
        <v>4800</v>
      </c>
    </row>
    <row r="22" s="1" customFormat="1" ht="37" customHeight="1" spans="1:7">
      <c r="A22" s="28"/>
      <c r="B22" s="25" t="s">
        <v>898</v>
      </c>
      <c r="C22" s="25" t="s">
        <v>400</v>
      </c>
      <c r="D22" s="25" t="s">
        <v>899</v>
      </c>
      <c r="E22" s="26">
        <v>100000</v>
      </c>
      <c r="F22" s="26"/>
      <c r="G22" s="26"/>
    </row>
    <row r="23" s="1" customFormat="1" ht="37" customHeight="1" spans="1:7">
      <c r="A23" s="28"/>
      <c r="B23" s="25" t="s">
        <v>898</v>
      </c>
      <c r="C23" s="25" t="s">
        <v>392</v>
      </c>
      <c r="D23" s="25" t="s">
        <v>899</v>
      </c>
      <c r="E23" s="26">
        <v>440000</v>
      </c>
      <c r="F23" s="26"/>
      <c r="G23" s="26"/>
    </row>
    <row r="24" s="1" customFormat="1" ht="37" customHeight="1" spans="1:7">
      <c r="A24" s="28"/>
      <c r="B24" s="25" t="s">
        <v>898</v>
      </c>
      <c r="C24" s="25" t="s">
        <v>408</v>
      </c>
      <c r="D24" s="25" t="s">
        <v>899</v>
      </c>
      <c r="E24" s="26">
        <v>200000</v>
      </c>
      <c r="F24" s="26"/>
      <c r="G24" s="26"/>
    </row>
    <row r="25" s="1" customFormat="1" ht="37" customHeight="1" spans="1:7">
      <c r="A25" s="28"/>
      <c r="B25" s="25" t="s">
        <v>898</v>
      </c>
      <c r="C25" s="25" t="s">
        <v>380</v>
      </c>
      <c r="D25" s="25" t="s">
        <v>899</v>
      </c>
      <c r="E25" s="26">
        <v>300000</v>
      </c>
      <c r="F25" s="26"/>
      <c r="G25" s="26"/>
    </row>
    <row r="26" s="1" customFormat="1" ht="37" customHeight="1" spans="1:7">
      <c r="A26" s="28"/>
      <c r="B26" s="25" t="s">
        <v>898</v>
      </c>
      <c r="C26" s="25" t="s">
        <v>321</v>
      </c>
      <c r="D26" s="25" t="s">
        <v>899</v>
      </c>
      <c r="E26" s="26">
        <v>958200</v>
      </c>
      <c r="F26" s="26"/>
      <c r="G26" s="26"/>
    </row>
    <row r="27" s="1" customFormat="1" ht="37" customHeight="1" spans="1:7">
      <c r="A27" s="28"/>
      <c r="B27" s="25" t="s">
        <v>898</v>
      </c>
      <c r="C27" s="25" t="s">
        <v>394</v>
      </c>
      <c r="D27" s="25" t="s">
        <v>899</v>
      </c>
      <c r="E27" s="26">
        <v>300000</v>
      </c>
      <c r="F27" s="26"/>
      <c r="G27" s="26"/>
    </row>
    <row r="28" s="1" customFormat="1" ht="37" customHeight="1" spans="1:7">
      <c r="A28" s="28"/>
      <c r="B28" s="25" t="s">
        <v>898</v>
      </c>
      <c r="C28" s="25" t="s">
        <v>402</v>
      </c>
      <c r="D28" s="25" t="s">
        <v>899</v>
      </c>
      <c r="E28" s="26">
        <v>200000</v>
      </c>
      <c r="F28" s="26"/>
      <c r="G28" s="26"/>
    </row>
    <row r="29" s="1" customFormat="1" ht="37" customHeight="1" spans="1:7">
      <c r="A29" s="28"/>
      <c r="B29" s="25" t="s">
        <v>898</v>
      </c>
      <c r="C29" s="25" t="s">
        <v>396</v>
      </c>
      <c r="D29" s="25" t="s">
        <v>899</v>
      </c>
      <c r="E29" s="26">
        <v>80000</v>
      </c>
      <c r="F29" s="26"/>
      <c r="G29" s="26"/>
    </row>
    <row r="30" s="1" customFormat="1" ht="37" customHeight="1" spans="1:7">
      <c r="A30" s="28"/>
      <c r="B30" s="25" t="s">
        <v>898</v>
      </c>
      <c r="C30" s="25" t="s">
        <v>338</v>
      </c>
      <c r="D30" s="25" t="s">
        <v>899</v>
      </c>
      <c r="E30" s="26">
        <v>200000</v>
      </c>
      <c r="F30" s="26"/>
      <c r="G30" s="26"/>
    </row>
    <row r="31" s="1" customFormat="1" ht="37" customHeight="1" spans="1:7">
      <c r="A31" s="28"/>
      <c r="B31" s="25" t="s">
        <v>898</v>
      </c>
      <c r="C31" s="25" t="s">
        <v>344</v>
      </c>
      <c r="D31" s="25" t="s">
        <v>899</v>
      </c>
      <c r="E31" s="26">
        <v>420000</v>
      </c>
      <c r="F31" s="26"/>
      <c r="G31" s="26"/>
    </row>
    <row r="32" s="1" customFormat="1" ht="37" customHeight="1" spans="1:7">
      <c r="A32" s="28"/>
      <c r="B32" s="25" t="s">
        <v>898</v>
      </c>
      <c r="C32" s="25" t="s">
        <v>346</v>
      </c>
      <c r="D32" s="25" t="s">
        <v>899</v>
      </c>
      <c r="E32" s="26">
        <v>200000</v>
      </c>
      <c r="F32" s="26"/>
      <c r="G32" s="26"/>
    </row>
    <row r="33" s="1" customFormat="1" ht="37" customHeight="1" spans="1:7">
      <c r="A33" s="28"/>
      <c r="B33" s="25" t="s">
        <v>898</v>
      </c>
      <c r="C33" s="25" t="s">
        <v>378</v>
      </c>
      <c r="D33" s="25" t="s">
        <v>899</v>
      </c>
      <c r="E33" s="26">
        <v>228000</v>
      </c>
      <c r="F33" s="26"/>
      <c r="G33" s="26"/>
    </row>
    <row r="34" s="1" customFormat="1" ht="37" customHeight="1" spans="1:7">
      <c r="A34" s="28"/>
      <c r="B34" s="25" t="s">
        <v>898</v>
      </c>
      <c r="C34" s="25" t="s">
        <v>342</v>
      </c>
      <c r="D34" s="25" t="s">
        <v>899</v>
      </c>
      <c r="E34" s="26">
        <v>224000</v>
      </c>
      <c r="F34" s="26"/>
      <c r="G34" s="26"/>
    </row>
    <row r="35" s="1" customFormat="1" ht="37" customHeight="1" spans="1:7">
      <c r="A35" s="28"/>
      <c r="B35" s="25" t="s">
        <v>898</v>
      </c>
      <c r="C35" s="25" t="s">
        <v>348</v>
      </c>
      <c r="D35" s="25" t="s">
        <v>899</v>
      </c>
      <c r="E35" s="26">
        <v>300000</v>
      </c>
      <c r="F35" s="26"/>
      <c r="G35" s="26"/>
    </row>
    <row r="36" s="1" customFormat="1" ht="37" customHeight="1" spans="1:7">
      <c r="A36" s="28"/>
      <c r="B36" s="25" t="s">
        <v>898</v>
      </c>
      <c r="C36" s="25" t="s">
        <v>316</v>
      </c>
      <c r="D36" s="25" t="s">
        <v>899</v>
      </c>
      <c r="E36" s="26">
        <v>3202791</v>
      </c>
      <c r="F36" s="26"/>
      <c r="G36" s="26"/>
    </row>
    <row r="37" s="1" customFormat="1" ht="37" customHeight="1" spans="1:7">
      <c r="A37" s="28"/>
      <c r="B37" s="25" t="s">
        <v>900</v>
      </c>
      <c r="C37" s="25" t="s">
        <v>362</v>
      </c>
      <c r="D37" s="25" t="s">
        <v>899</v>
      </c>
      <c r="E37" s="26">
        <v>44736</v>
      </c>
      <c r="F37" s="26">
        <v>36420</v>
      </c>
      <c r="G37" s="26">
        <v>44736</v>
      </c>
    </row>
    <row r="38" s="1" customFormat="1" ht="37" customHeight="1" spans="1:7">
      <c r="A38" s="28"/>
      <c r="B38" s="25" t="s">
        <v>901</v>
      </c>
      <c r="C38" s="25" t="s">
        <v>340</v>
      </c>
      <c r="D38" s="25" t="s">
        <v>899</v>
      </c>
      <c r="E38" s="26">
        <v>600000</v>
      </c>
      <c r="F38" s="26"/>
      <c r="G38" s="26"/>
    </row>
    <row r="39" s="1" customFormat="1" ht="37" customHeight="1" spans="1:7">
      <c r="A39" s="28"/>
      <c r="B39" s="25" t="s">
        <v>901</v>
      </c>
      <c r="C39" s="25" t="s">
        <v>376</v>
      </c>
      <c r="D39" s="25" t="s">
        <v>899</v>
      </c>
      <c r="E39" s="26">
        <v>300000</v>
      </c>
      <c r="F39" s="26"/>
      <c r="G39" s="26"/>
    </row>
    <row r="40" s="1" customFormat="1" ht="37" customHeight="1" spans="1:7">
      <c r="A40" s="28"/>
      <c r="B40" s="25" t="s">
        <v>901</v>
      </c>
      <c r="C40" s="25" t="s">
        <v>333</v>
      </c>
      <c r="D40" s="25" t="s">
        <v>899</v>
      </c>
      <c r="E40" s="26">
        <v>60000</v>
      </c>
      <c r="F40" s="26"/>
      <c r="G40" s="26"/>
    </row>
    <row r="41" s="1" customFormat="1" ht="37" customHeight="1" spans="1:7">
      <c r="A41" s="28"/>
      <c r="B41" s="25" t="s">
        <v>901</v>
      </c>
      <c r="C41" s="25" t="s">
        <v>404</v>
      </c>
      <c r="D41" s="25" t="s">
        <v>899</v>
      </c>
      <c r="E41" s="26">
        <v>1300000</v>
      </c>
      <c r="F41" s="26"/>
      <c r="G41" s="26"/>
    </row>
    <row r="42" s="2" customFormat="1" ht="37" customHeight="1" spans="1:7">
      <c r="A42" s="29" t="s">
        <v>902</v>
      </c>
      <c r="B42" s="30"/>
      <c r="C42" s="30"/>
      <c r="D42" s="31"/>
      <c r="E42" s="32">
        <v>13706221</v>
      </c>
      <c r="F42" s="32">
        <v>329520</v>
      </c>
      <c r="G42" s="32">
        <v>337686</v>
      </c>
    </row>
    <row r="43" ht="37" customHeight="1"/>
  </sheetData>
  <mergeCells count="11">
    <mergeCell ref="A2:G2"/>
    <mergeCell ref="A3:D3"/>
    <mergeCell ref="E4:G4"/>
    <mergeCell ref="A42:D42"/>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U9"/>
  <sheetViews>
    <sheetView workbookViewId="0">
      <selection activeCell="E20" sqref="E20"/>
    </sheetView>
  </sheetViews>
  <sheetFormatPr defaultColWidth="8" defaultRowHeight="14.25" customHeight="1"/>
  <cols>
    <col min="1" max="1" width="11.247619047619" style="122" customWidth="1"/>
    <col min="2" max="2" width="25.4285714285714" style="122" customWidth="1"/>
    <col min="3" max="3" width="17.5714285714286" style="122" customWidth="1"/>
    <col min="4" max="4" width="19.1428571428571" style="122" customWidth="1"/>
    <col min="5" max="5" width="18.1428571428571" style="122" customWidth="1"/>
    <col min="6" max="8" width="14.2857142857143" style="122" customWidth="1"/>
    <col min="9" max="9" width="14.2857142857143" style="40" customWidth="1"/>
    <col min="10" max="13" width="14.2857142857143" style="122" customWidth="1"/>
    <col min="14" max="14" width="14.2857142857143" style="40" customWidth="1"/>
    <col min="15" max="15" width="14.2857142857143" style="122" customWidth="1"/>
    <col min="16" max="19" width="14.2857142857143" style="40" customWidth="1"/>
    <col min="20" max="21" width="14.2857142857143" style="122" customWidth="1"/>
    <col min="22" max="16384" width="8" style="40" customWidth="1"/>
  </cols>
  <sheetData>
    <row r="1" s="40" customFormat="1" customHeight="1" spans="1:21">
      <c r="A1" s="123"/>
      <c r="B1" s="123"/>
      <c r="C1" s="123"/>
      <c r="D1" s="123"/>
      <c r="E1" s="123"/>
      <c r="F1" s="123"/>
      <c r="G1" s="123"/>
      <c r="H1" s="123"/>
      <c r="I1" s="249"/>
      <c r="J1" s="123"/>
      <c r="K1" s="123"/>
      <c r="L1" s="123"/>
      <c r="M1" s="123"/>
      <c r="N1" s="249"/>
      <c r="O1" s="123"/>
      <c r="P1" s="249"/>
      <c r="Q1" s="249"/>
      <c r="R1" s="249"/>
      <c r="S1" s="249"/>
      <c r="T1" s="345" t="s">
        <v>52</v>
      </c>
      <c r="U1" s="346"/>
    </row>
    <row r="2" s="40" customFormat="1" ht="36" customHeight="1" spans="1:21">
      <c r="A2" s="174" t="s">
        <v>53</v>
      </c>
      <c r="B2" s="45"/>
      <c r="C2" s="45"/>
      <c r="D2" s="45"/>
      <c r="E2" s="45"/>
      <c r="F2" s="45"/>
      <c r="G2" s="45"/>
      <c r="H2" s="45"/>
      <c r="I2" s="146"/>
      <c r="J2" s="45"/>
      <c r="K2" s="45"/>
      <c r="L2" s="45"/>
      <c r="M2" s="45"/>
      <c r="N2" s="146"/>
      <c r="O2" s="45"/>
      <c r="P2" s="146"/>
      <c r="Q2" s="146"/>
      <c r="R2" s="146"/>
      <c r="S2" s="146"/>
      <c r="T2" s="45"/>
      <c r="U2" s="146"/>
    </row>
    <row r="3" s="41" customFormat="1" ht="20.25" customHeight="1" spans="1:21">
      <c r="A3" s="46" t="s">
        <v>2</v>
      </c>
      <c r="B3" s="123"/>
      <c r="C3" s="123"/>
      <c r="D3" s="123"/>
      <c r="E3" s="123"/>
      <c r="F3" s="123"/>
      <c r="G3" s="123"/>
      <c r="H3" s="123"/>
      <c r="I3" s="249"/>
      <c r="J3" s="123"/>
      <c r="K3" s="123"/>
      <c r="L3" s="123"/>
      <c r="M3" s="123"/>
      <c r="N3" s="249"/>
      <c r="O3" s="123"/>
      <c r="P3" s="249"/>
      <c r="Q3" s="249"/>
      <c r="R3" s="249"/>
      <c r="S3" s="249"/>
      <c r="T3" s="347" t="s">
        <v>3</v>
      </c>
      <c r="U3" s="263"/>
    </row>
    <row r="4" s="41" customFormat="1" ht="18.75" customHeight="1" spans="1:21">
      <c r="A4" s="326" t="s">
        <v>54</v>
      </c>
      <c r="B4" s="327" t="s">
        <v>55</v>
      </c>
      <c r="C4" s="327" t="s">
        <v>56</v>
      </c>
      <c r="D4" s="328" t="s">
        <v>57</v>
      </c>
      <c r="E4" s="322"/>
      <c r="F4" s="322"/>
      <c r="G4" s="322"/>
      <c r="H4" s="322"/>
      <c r="I4" s="194"/>
      <c r="J4" s="322"/>
      <c r="K4" s="322"/>
      <c r="L4" s="322"/>
      <c r="M4" s="322"/>
      <c r="N4" s="194"/>
      <c r="O4" s="323"/>
      <c r="P4" s="328" t="s">
        <v>45</v>
      </c>
      <c r="Q4" s="328"/>
      <c r="R4" s="328"/>
      <c r="S4" s="328"/>
      <c r="T4" s="322"/>
      <c r="U4" s="348"/>
    </row>
    <row r="5" s="41" customFormat="1" ht="24.75" customHeight="1" spans="1:21">
      <c r="A5" s="329"/>
      <c r="B5" s="330"/>
      <c r="C5" s="330"/>
      <c r="D5" s="330" t="s">
        <v>58</v>
      </c>
      <c r="E5" s="330" t="s">
        <v>59</v>
      </c>
      <c r="F5" s="330" t="s">
        <v>60</v>
      </c>
      <c r="G5" s="330" t="s">
        <v>61</v>
      </c>
      <c r="H5" s="330" t="s">
        <v>62</v>
      </c>
      <c r="I5" s="338" t="s">
        <v>63</v>
      </c>
      <c r="J5" s="339"/>
      <c r="K5" s="339"/>
      <c r="L5" s="339"/>
      <c r="M5" s="339"/>
      <c r="N5" s="338"/>
      <c r="O5" s="340"/>
      <c r="P5" s="341" t="s">
        <v>58</v>
      </c>
      <c r="Q5" s="341" t="s">
        <v>59</v>
      </c>
      <c r="R5" s="326" t="s">
        <v>60</v>
      </c>
      <c r="S5" s="327" t="s">
        <v>61</v>
      </c>
      <c r="T5" s="349" t="s">
        <v>62</v>
      </c>
      <c r="U5" s="327" t="s">
        <v>63</v>
      </c>
    </row>
    <row r="6" s="41" customFormat="1" ht="30" customHeight="1" spans="1:21">
      <c r="A6" s="221"/>
      <c r="B6" s="226"/>
      <c r="C6" s="226"/>
      <c r="D6" s="226"/>
      <c r="E6" s="226"/>
      <c r="F6" s="226"/>
      <c r="G6" s="226"/>
      <c r="H6" s="226"/>
      <c r="I6" s="186" t="s">
        <v>58</v>
      </c>
      <c r="J6" s="342" t="s">
        <v>64</v>
      </c>
      <c r="K6" s="342" t="s">
        <v>65</v>
      </c>
      <c r="L6" s="342" t="s">
        <v>66</v>
      </c>
      <c r="M6" s="342" t="s">
        <v>67</v>
      </c>
      <c r="N6" s="342" t="s">
        <v>68</v>
      </c>
      <c r="O6" s="342" t="s">
        <v>69</v>
      </c>
      <c r="P6" s="343"/>
      <c r="Q6" s="343"/>
      <c r="R6" s="350"/>
      <c r="S6" s="343"/>
      <c r="T6" s="226"/>
      <c r="U6" s="226"/>
    </row>
    <row r="7" s="41" customFormat="1" ht="28" customHeight="1" spans="1:21">
      <c r="A7" s="180">
        <v>1</v>
      </c>
      <c r="B7" s="188">
        <v>2</v>
      </c>
      <c r="C7" s="188">
        <v>3</v>
      </c>
      <c r="D7" s="188">
        <v>4</v>
      </c>
      <c r="E7" s="331">
        <v>5</v>
      </c>
      <c r="F7" s="332">
        <v>6</v>
      </c>
      <c r="G7" s="332">
        <v>7</v>
      </c>
      <c r="H7" s="331">
        <v>8</v>
      </c>
      <c r="I7" s="331">
        <v>9</v>
      </c>
      <c r="J7" s="332">
        <v>10</v>
      </c>
      <c r="K7" s="332">
        <v>11</v>
      </c>
      <c r="L7" s="331">
        <v>12</v>
      </c>
      <c r="M7" s="331">
        <v>13</v>
      </c>
      <c r="N7" s="186">
        <v>14</v>
      </c>
      <c r="O7" s="188">
        <v>15</v>
      </c>
      <c r="P7" s="344">
        <v>16</v>
      </c>
      <c r="Q7" s="351">
        <v>17</v>
      </c>
      <c r="R7" s="352">
        <v>18</v>
      </c>
      <c r="S7" s="352">
        <v>19</v>
      </c>
      <c r="T7" s="352">
        <v>20</v>
      </c>
      <c r="U7" s="226">
        <v>21</v>
      </c>
    </row>
    <row r="8" s="41" customFormat="1" ht="47" customHeight="1" spans="1:21">
      <c r="A8" s="333" t="s">
        <v>70</v>
      </c>
      <c r="B8" s="333" t="s">
        <v>71</v>
      </c>
      <c r="C8" s="334">
        <f>D8+I8+P8</f>
        <v>23881266.7</v>
      </c>
      <c r="D8" s="334">
        <f>SUM(E8:H8)</f>
        <v>23831266.7</v>
      </c>
      <c r="E8" s="26">
        <v>23831266.7</v>
      </c>
      <c r="F8" s="334"/>
      <c r="G8" s="334"/>
      <c r="H8" s="334"/>
      <c r="I8" s="334">
        <f>SUM(J8:O8)</f>
        <v>50000</v>
      </c>
      <c r="J8" s="334"/>
      <c r="K8" s="334"/>
      <c r="L8" s="334"/>
      <c r="M8" s="334"/>
      <c r="N8" s="334"/>
      <c r="O8" s="26">
        <v>50000</v>
      </c>
      <c r="P8" s="334">
        <f>SUM(Q8:U8)</f>
        <v>0</v>
      </c>
      <c r="Q8" s="334"/>
      <c r="R8" s="353"/>
      <c r="S8" s="354"/>
      <c r="T8" s="355"/>
      <c r="U8" s="355"/>
    </row>
    <row r="9" s="325" customFormat="1" ht="37" customHeight="1" spans="1:21">
      <c r="A9" s="335" t="s">
        <v>56</v>
      </c>
      <c r="B9" s="336"/>
      <c r="C9" s="337">
        <f>SUM(C8:C8)</f>
        <v>23881266.7</v>
      </c>
      <c r="D9" s="337">
        <f>SUM(D8:D8)</f>
        <v>23831266.7</v>
      </c>
      <c r="E9" s="337">
        <f>SUM(E8:E8)</f>
        <v>23831266.7</v>
      </c>
      <c r="F9" s="337">
        <f t="shared" ref="D9:U9" si="0">SUM(F8:F8)</f>
        <v>0</v>
      </c>
      <c r="G9" s="337">
        <f t="shared" si="0"/>
        <v>0</v>
      </c>
      <c r="H9" s="337">
        <f t="shared" si="0"/>
        <v>0</v>
      </c>
      <c r="I9" s="337">
        <f t="shared" si="0"/>
        <v>50000</v>
      </c>
      <c r="J9" s="337">
        <f t="shared" si="0"/>
        <v>0</v>
      </c>
      <c r="K9" s="337">
        <f t="shared" si="0"/>
        <v>0</v>
      </c>
      <c r="L9" s="337">
        <f t="shared" si="0"/>
        <v>0</v>
      </c>
      <c r="M9" s="337">
        <f t="shared" si="0"/>
        <v>0</v>
      </c>
      <c r="N9" s="337">
        <f t="shared" si="0"/>
        <v>0</v>
      </c>
      <c r="O9" s="337">
        <f t="shared" si="0"/>
        <v>50000</v>
      </c>
      <c r="P9" s="337">
        <f t="shared" si="0"/>
        <v>0</v>
      </c>
      <c r="Q9" s="337">
        <f t="shared" si="0"/>
        <v>0</v>
      </c>
      <c r="R9" s="337">
        <f t="shared" si="0"/>
        <v>0</v>
      </c>
      <c r="S9" s="337">
        <f t="shared" si="0"/>
        <v>0</v>
      </c>
      <c r="T9" s="337">
        <f t="shared" si="0"/>
        <v>0</v>
      </c>
      <c r="U9" s="337">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P38"/>
  <sheetViews>
    <sheetView workbookViewId="0">
      <pane ySplit="6" topLeftCell="A31" activePane="bottomLeft" state="frozen"/>
      <selection/>
      <selection pane="bottomLeft" activeCell="A22" sqref="$A22:$XFD24"/>
    </sheetView>
  </sheetViews>
  <sheetFormatPr defaultColWidth="9.14285714285714" defaultRowHeight="14.25" customHeight="1"/>
  <cols>
    <col min="1" max="1" width="13.2857142857143" style="122" customWidth="1"/>
    <col min="2" max="2" width="27.1428571428571" style="122" customWidth="1"/>
    <col min="3" max="3" width="20.5714285714286" style="122" customWidth="1"/>
    <col min="4" max="4" width="18.4285714285714" style="122" customWidth="1"/>
    <col min="5" max="5" width="16.4285714285714" style="122" customWidth="1"/>
    <col min="6" max="6" width="17.1428571428571" style="122" customWidth="1"/>
    <col min="7" max="16" width="13.2857142857143" style="122" customWidth="1"/>
    <col min="17" max="16384" width="9.14285714285714" style="122" hidden="1" customWidth="1"/>
  </cols>
  <sheetData>
    <row r="1" s="122" customFormat="1" ht="15.75" customHeight="1" spans="15:16">
      <c r="O1" s="320"/>
      <c r="P1" s="320" t="s">
        <v>72</v>
      </c>
    </row>
    <row r="2" s="122" customFormat="1" ht="28.5" customHeight="1" spans="1:16">
      <c r="A2" s="303" t="s">
        <v>73</v>
      </c>
      <c r="B2" s="303"/>
      <c r="C2" s="303"/>
      <c r="D2" s="303"/>
      <c r="E2" s="303"/>
      <c r="F2" s="303"/>
      <c r="G2" s="303"/>
      <c r="H2" s="303"/>
      <c r="I2" s="303"/>
      <c r="J2" s="303"/>
      <c r="K2" s="303"/>
      <c r="L2" s="303"/>
      <c r="M2" s="303"/>
      <c r="N2" s="303"/>
      <c r="O2" s="303"/>
      <c r="P2" s="303"/>
    </row>
    <row r="3" s="122" customFormat="1" ht="30" customHeight="1" spans="1:16">
      <c r="A3" s="304" t="s">
        <v>2</v>
      </c>
      <c r="B3" s="305"/>
      <c r="C3" s="269"/>
      <c r="E3" s="269"/>
      <c r="F3" s="269"/>
      <c r="I3" s="269"/>
      <c r="K3" s="269"/>
      <c r="L3" s="269"/>
      <c r="O3" s="321"/>
      <c r="P3" s="321" t="s">
        <v>3</v>
      </c>
    </row>
    <row r="4" s="3" customFormat="1" ht="17.25" customHeight="1" spans="1:16">
      <c r="A4" s="306" t="s">
        <v>74</v>
      </c>
      <c r="B4" s="306" t="s">
        <v>75</v>
      </c>
      <c r="C4" s="307" t="s">
        <v>56</v>
      </c>
      <c r="D4" s="308" t="s">
        <v>59</v>
      </c>
      <c r="E4" s="309"/>
      <c r="F4" s="310"/>
      <c r="G4" s="306" t="s">
        <v>60</v>
      </c>
      <c r="H4" s="306" t="s">
        <v>61</v>
      </c>
      <c r="I4" s="306" t="s">
        <v>76</v>
      </c>
      <c r="J4" s="308" t="s">
        <v>63</v>
      </c>
      <c r="K4" s="322"/>
      <c r="L4" s="322"/>
      <c r="M4" s="322"/>
      <c r="N4" s="322"/>
      <c r="O4" s="309"/>
      <c r="P4" s="323"/>
    </row>
    <row r="5" s="3" customFormat="1" ht="37" customHeight="1" spans="1:16">
      <c r="A5" s="311"/>
      <c r="B5" s="311"/>
      <c r="C5" s="311"/>
      <c r="D5" s="311" t="s">
        <v>58</v>
      </c>
      <c r="E5" s="312" t="s">
        <v>77</v>
      </c>
      <c r="F5" s="312" t="s">
        <v>78</v>
      </c>
      <c r="G5" s="311"/>
      <c r="H5" s="311"/>
      <c r="I5" s="311"/>
      <c r="J5" s="313" t="s">
        <v>58</v>
      </c>
      <c r="K5" s="324" t="s">
        <v>79</v>
      </c>
      <c r="L5" s="324" t="s">
        <v>80</v>
      </c>
      <c r="M5" s="324" t="s">
        <v>81</v>
      </c>
      <c r="N5" s="324" t="s">
        <v>82</v>
      </c>
      <c r="O5" s="274" t="s">
        <v>83</v>
      </c>
      <c r="P5" s="324" t="s">
        <v>84</v>
      </c>
    </row>
    <row r="6" s="122" customFormat="1" ht="16.5" customHeight="1" spans="1:16">
      <c r="A6" s="313">
        <v>1</v>
      </c>
      <c r="B6" s="313">
        <v>2</v>
      </c>
      <c r="C6" s="313">
        <v>3</v>
      </c>
      <c r="D6" s="313">
        <v>4</v>
      </c>
      <c r="E6" s="313">
        <v>5</v>
      </c>
      <c r="F6" s="313">
        <v>6</v>
      </c>
      <c r="G6" s="313">
        <v>7</v>
      </c>
      <c r="H6" s="313">
        <v>8</v>
      </c>
      <c r="I6" s="313">
        <v>9</v>
      </c>
      <c r="J6" s="313">
        <v>10</v>
      </c>
      <c r="K6" s="313">
        <v>11</v>
      </c>
      <c r="L6" s="313">
        <v>12</v>
      </c>
      <c r="M6" s="313">
        <v>13</v>
      </c>
      <c r="N6" s="313">
        <v>14</v>
      </c>
      <c r="O6" s="313">
        <v>15</v>
      </c>
      <c r="P6" s="313">
        <v>16</v>
      </c>
    </row>
    <row r="7" s="122" customFormat="1" ht="39" customHeight="1" spans="1:16">
      <c r="A7" s="314" t="s">
        <v>85</v>
      </c>
      <c r="B7" s="315" t="s">
        <v>86</v>
      </c>
      <c r="C7" s="227">
        <v>1142264.52</v>
      </c>
      <c r="D7" s="227">
        <v>1142264.52</v>
      </c>
      <c r="E7" s="227">
        <v>1097528.52</v>
      </c>
      <c r="F7" s="227">
        <v>44736</v>
      </c>
      <c r="G7" s="307"/>
      <c r="H7" s="307"/>
      <c r="I7" s="307"/>
      <c r="J7" s="307"/>
      <c r="K7" s="307"/>
      <c r="L7" s="307"/>
      <c r="M7" s="307"/>
      <c r="N7" s="307"/>
      <c r="O7" s="307"/>
      <c r="P7" s="307"/>
    </row>
    <row r="8" s="122" customFormat="1" ht="39" customHeight="1" spans="1:16">
      <c r="A8" s="316" t="s">
        <v>87</v>
      </c>
      <c r="B8" s="316" t="s">
        <v>88</v>
      </c>
      <c r="C8" s="227">
        <v>1058847.52</v>
      </c>
      <c r="D8" s="227">
        <v>1058847.52</v>
      </c>
      <c r="E8" s="227">
        <v>1058847.52</v>
      </c>
      <c r="F8" s="233"/>
      <c r="G8" s="317"/>
      <c r="H8" s="317"/>
      <c r="I8" s="317"/>
      <c r="J8" s="317">
        <f>SUM(J7:J7)</f>
        <v>0</v>
      </c>
      <c r="K8" s="317">
        <f>SUM(K7:K7)</f>
        <v>0</v>
      </c>
      <c r="L8" s="317"/>
      <c r="M8" s="317"/>
      <c r="N8" s="317"/>
      <c r="O8" s="317"/>
      <c r="P8" s="317">
        <f>SUM(P7:P7)</f>
        <v>0</v>
      </c>
    </row>
    <row r="9" ht="39" customHeight="1" spans="1:16">
      <c r="A9" s="318" t="s">
        <v>89</v>
      </c>
      <c r="B9" s="318" t="s">
        <v>90</v>
      </c>
      <c r="C9" s="227">
        <v>22800</v>
      </c>
      <c r="D9" s="227">
        <v>22800</v>
      </c>
      <c r="E9" s="227">
        <v>22800</v>
      </c>
      <c r="F9" s="233"/>
      <c r="G9" s="319"/>
      <c r="H9" s="319"/>
      <c r="I9" s="319"/>
      <c r="J9" s="319"/>
      <c r="K9" s="319"/>
      <c r="L9" s="319"/>
      <c r="M9" s="319"/>
      <c r="N9" s="319"/>
      <c r="O9" s="319"/>
      <c r="P9" s="319"/>
    </row>
    <row r="10" ht="39" customHeight="1" spans="1:16">
      <c r="A10" s="318" t="s">
        <v>91</v>
      </c>
      <c r="B10" s="318" t="s">
        <v>92</v>
      </c>
      <c r="C10" s="227">
        <v>19200</v>
      </c>
      <c r="D10" s="227">
        <v>19200</v>
      </c>
      <c r="E10" s="227">
        <v>19200</v>
      </c>
      <c r="F10" s="233"/>
      <c r="G10" s="164"/>
      <c r="H10" s="164"/>
      <c r="I10" s="164"/>
      <c r="J10" s="164"/>
      <c r="K10" s="164"/>
      <c r="L10" s="164"/>
      <c r="M10" s="164"/>
      <c r="N10" s="164"/>
      <c r="O10" s="164"/>
      <c r="P10" s="164"/>
    </row>
    <row r="11" ht="39" customHeight="1" spans="1:16">
      <c r="A11" s="318" t="s">
        <v>93</v>
      </c>
      <c r="B11" s="318" t="s">
        <v>94</v>
      </c>
      <c r="C11" s="227">
        <v>1016847.52</v>
      </c>
      <c r="D11" s="227">
        <v>1016847.52</v>
      </c>
      <c r="E11" s="227">
        <v>1016847.52</v>
      </c>
      <c r="F11" s="233"/>
      <c r="G11" s="164"/>
      <c r="H11" s="164"/>
      <c r="I11" s="164"/>
      <c r="J11" s="164"/>
      <c r="K11" s="164"/>
      <c r="L11" s="164"/>
      <c r="M11" s="164"/>
      <c r="N11" s="164"/>
      <c r="O11" s="164"/>
      <c r="P11" s="164"/>
    </row>
    <row r="12" ht="39" customHeight="1" spans="1:16">
      <c r="A12" s="316" t="s">
        <v>95</v>
      </c>
      <c r="B12" s="316" t="s">
        <v>96</v>
      </c>
      <c r="C12" s="227">
        <v>44736</v>
      </c>
      <c r="D12" s="227">
        <v>44736</v>
      </c>
      <c r="E12" s="227"/>
      <c r="F12" s="233">
        <v>44736</v>
      </c>
      <c r="G12" s="164"/>
      <c r="H12" s="164"/>
      <c r="I12" s="164"/>
      <c r="J12" s="164"/>
      <c r="K12" s="164"/>
      <c r="L12" s="164"/>
      <c r="M12" s="164"/>
      <c r="N12" s="164"/>
      <c r="O12" s="164"/>
      <c r="P12" s="164"/>
    </row>
    <row r="13" ht="39" customHeight="1" spans="1:16">
      <c r="A13" s="318" t="s">
        <v>97</v>
      </c>
      <c r="B13" s="318" t="s">
        <v>98</v>
      </c>
      <c r="C13" s="227">
        <v>44736</v>
      </c>
      <c r="D13" s="227">
        <v>44736</v>
      </c>
      <c r="E13" s="227"/>
      <c r="F13" s="233">
        <v>44736</v>
      </c>
      <c r="G13" s="164"/>
      <c r="H13" s="164"/>
      <c r="I13" s="164"/>
      <c r="J13" s="164"/>
      <c r="K13" s="164"/>
      <c r="L13" s="164"/>
      <c r="M13" s="164"/>
      <c r="N13" s="164"/>
      <c r="O13" s="164"/>
      <c r="P13" s="164"/>
    </row>
    <row r="14" ht="39" customHeight="1" spans="1:16">
      <c r="A14" s="316" t="s">
        <v>99</v>
      </c>
      <c r="B14" s="316" t="s">
        <v>100</v>
      </c>
      <c r="C14" s="227">
        <v>38681</v>
      </c>
      <c r="D14" s="227">
        <v>38681</v>
      </c>
      <c r="E14" s="227">
        <v>38681</v>
      </c>
      <c r="F14" s="233"/>
      <c r="G14" s="164"/>
      <c r="H14" s="164"/>
      <c r="I14" s="164"/>
      <c r="J14" s="164"/>
      <c r="K14" s="164"/>
      <c r="L14" s="164"/>
      <c r="M14" s="164"/>
      <c r="N14" s="164"/>
      <c r="O14" s="164"/>
      <c r="P14" s="164"/>
    </row>
    <row r="15" ht="39" customHeight="1" spans="1:16">
      <c r="A15" s="318" t="s">
        <v>101</v>
      </c>
      <c r="B15" s="318" t="s">
        <v>100</v>
      </c>
      <c r="C15" s="227">
        <v>38681</v>
      </c>
      <c r="D15" s="227">
        <v>38681</v>
      </c>
      <c r="E15" s="227">
        <v>38681</v>
      </c>
      <c r="F15" s="233"/>
      <c r="G15" s="164"/>
      <c r="H15" s="164"/>
      <c r="I15" s="164"/>
      <c r="J15" s="164"/>
      <c r="K15" s="164"/>
      <c r="L15" s="164"/>
      <c r="M15" s="164"/>
      <c r="N15" s="164"/>
      <c r="O15" s="164"/>
      <c r="P15" s="164"/>
    </row>
    <row r="16" ht="39" customHeight="1" spans="1:16">
      <c r="A16" s="314" t="s">
        <v>102</v>
      </c>
      <c r="B16" s="315" t="s">
        <v>103</v>
      </c>
      <c r="C16" s="227">
        <v>1097319</v>
      </c>
      <c r="D16" s="227">
        <v>1097319</v>
      </c>
      <c r="E16" s="227">
        <v>1097319</v>
      </c>
      <c r="F16" s="233"/>
      <c r="G16" s="164"/>
      <c r="H16" s="164"/>
      <c r="I16" s="164"/>
      <c r="J16" s="164"/>
      <c r="K16" s="164"/>
      <c r="L16" s="164"/>
      <c r="M16" s="164"/>
      <c r="N16" s="164"/>
      <c r="O16" s="164"/>
      <c r="P16" s="164"/>
    </row>
    <row r="17" ht="39" customHeight="1" spans="1:16">
      <c r="A17" s="316" t="s">
        <v>104</v>
      </c>
      <c r="B17" s="316" t="s">
        <v>105</v>
      </c>
      <c r="C17" s="227">
        <v>1097319</v>
      </c>
      <c r="D17" s="227">
        <v>1097319</v>
      </c>
      <c r="E17" s="227">
        <v>1097319</v>
      </c>
      <c r="F17" s="233"/>
      <c r="G17" s="164"/>
      <c r="H17" s="164"/>
      <c r="I17" s="164"/>
      <c r="J17" s="164"/>
      <c r="K17" s="164"/>
      <c r="L17" s="164"/>
      <c r="M17" s="164"/>
      <c r="N17" s="164"/>
      <c r="O17" s="164"/>
      <c r="P17" s="164"/>
    </row>
    <row r="18" ht="39" customHeight="1" spans="1:16">
      <c r="A18" s="318" t="s">
        <v>106</v>
      </c>
      <c r="B18" s="318" t="s">
        <v>107</v>
      </c>
      <c r="C18" s="227">
        <v>583113</v>
      </c>
      <c r="D18" s="227">
        <v>583113</v>
      </c>
      <c r="E18" s="227">
        <v>583113</v>
      </c>
      <c r="F18" s="233"/>
      <c r="G18" s="164"/>
      <c r="H18" s="164"/>
      <c r="I18" s="164"/>
      <c r="J18" s="164"/>
      <c r="K18" s="164"/>
      <c r="L18" s="164"/>
      <c r="M18" s="164"/>
      <c r="N18" s="164"/>
      <c r="O18" s="164"/>
      <c r="P18" s="164"/>
    </row>
    <row r="19" ht="39" customHeight="1" spans="1:16">
      <c r="A19" s="318" t="s">
        <v>108</v>
      </c>
      <c r="B19" s="318" t="s">
        <v>109</v>
      </c>
      <c r="C19" s="227">
        <v>26070</v>
      </c>
      <c r="D19" s="227">
        <v>26070</v>
      </c>
      <c r="E19" s="227">
        <v>26070</v>
      </c>
      <c r="F19" s="233"/>
      <c r="G19" s="164"/>
      <c r="H19" s="164"/>
      <c r="I19" s="164"/>
      <c r="J19" s="164"/>
      <c r="K19" s="164"/>
      <c r="L19" s="164"/>
      <c r="M19" s="164"/>
      <c r="N19" s="164"/>
      <c r="O19" s="164"/>
      <c r="P19" s="164"/>
    </row>
    <row r="20" ht="39" customHeight="1" spans="1:16">
      <c r="A20" s="318" t="s">
        <v>110</v>
      </c>
      <c r="B20" s="318" t="s">
        <v>111</v>
      </c>
      <c r="C20" s="227">
        <v>430938</v>
      </c>
      <c r="D20" s="227">
        <v>430938</v>
      </c>
      <c r="E20" s="227">
        <v>430938</v>
      </c>
      <c r="F20" s="233"/>
      <c r="G20" s="164"/>
      <c r="H20" s="164"/>
      <c r="I20" s="164"/>
      <c r="J20" s="164"/>
      <c r="K20" s="164"/>
      <c r="L20" s="164"/>
      <c r="M20" s="164"/>
      <c r="N20" s="164"/>
      <c r="O20" s="164"/>
      <c r="P20" s="164"/>
    </row>
    <row r="21" ht="39" customHeight="1" spans="1:16">
      <c r="A21" s="318" t="s">
        <v>112</v>
      </c>
      <c r="B21" s="318" t="s">
        <v>113</v>
      </c>
      <c r="C21" s="227">
        <v>57198</v>
      </c>
      <c r="D21" s="227">
        <v>57198</v>
      </c>
      <c r="E21" s="227">
        <v>57198</v>
      </c>
      <c r="F21" s="233"/>
      <c r="G21" s="164"/>
      <c r="H21" s="164"/>
      <c r="I21" s="164"/>
      <c r="J21" s="164"/>
      <c r="K21" s="164"/>
      <c r="L21" s="164"/>
      <c r="M21" s="164"/>
      <c r="N21" s="164"/>
      <c r="O21" s="164"/>
      <c r="P21" s="164"/>
    </row>
    <row r="22" ht="39" customHeight="1" spans="1:16">
      <c r="A22" s="314" t="s">
        <v>114</v>
      </c>
      <c r="B22" s="315" t="s">
        <v>115</v>
      </c>
      <c r="C22" s="227">
        <v>20879047.54</v>
      </c>
      <c r="D22" s="227">
        <v>20829047.54</v>
      </c>
      <c r="E22" s="227">
        <v>7167562.54</v>
      </c>
      <c r="F22" s="233">
        <v>13661485</v>
      </c>
      <c r="G22" s="164"/>
      <c r="H22" s="164"/>
      <c r="I22" s="164"/>
      <c r="J22" s="227">
        <v>50000</v>
      </c>
      <c r="K22" s="164"/>
      <c r="L22" s="164"/>
      <c r="M22" s="164"/>
      <c r="N22" s="164"/>
      <c r="O22" s="164"/>
      <c r="P22" s="227">
        <v>50000</v>
      </c>
    </row>
    <row r="23" ht="39" customHeight="1" spans="1:16">
      <c r="A23" s="316" t="s">
        <v>116</v>
      </c>
      <c r="B23" s="316" t="s">
        <v>117</v>
      </c>
      <c r="C23" s="227">
        <v>20799047.54</v>
      </c>
      <c r="D23" s="227">
        <v>20749047.54</v>
      </c>
      <c r="E23" s="227">
        <v>7167562.54</v>
      </c>
      <c r="F23" s="233">
        <v>13581485</v>
      </c>
      <c r="G23" s="164"/>
      <c r="H23" s="164"/>
      <c r="I23" s="164"/>
      <c r="J23" s="227">
        <v>50000</v>
      </c>
      <c r="K23" s="164"/>
      <c r="L23" s="164"/>
      <c r="M23" s="164"/>
      <c r="N23" s="164"/>
      <c r="O23" s="164"/>
      <c r="P23" s="227">
        <v>50000</v>
      </c>
    </row>
    <row r="24" ht="39" customHeight="1" spans="1:16">
      <c r="A24" s="318" t="s">
        <v>118</v>
      </c>
      <c r="B24" s="318" t="s">
        <v>119</v>
      </c>
      <c r="C24" s="227">
        <v>3332166.54</v>
      </c>
      <c r="D24" s="227">
        <v>3282166.54</v>
      </c>
      <c r="E24" s="227">
        <v>1780366.54</v>
      </c>
      <c r="F24" s="233">
        <v>1501800</v>
      </c>
      <c r="G24" s="164"/>
      <c r="H24" s="164"/>
      <c r="I24" s="164"/>
      <c r="J24" s="227">
        <v>50000</v>
      </c>
      <c r="K24" s="164"/>
      <c r="L24" s="164"/>
      <c r="M24" s="164"/>
      <c r="N24" s="164"/>
      <c r="O24" s="164"/>
      <c r="P24" s="227">
        <v>50000</v>
      </c>
    </row>
    <row r="25" ht="39" customHeight="1" spans="1:16">
      <c r="A25" s="318" t="s">
        <v>120</v>
      </c>
      <c r="B25" s="318" t="s">
        <v>121</v>
      </c>
      <c r="C25" s="227">
        <v>5158956</v>
      </c>
      <c r="D25" s="227">
        <v>5158956</v>
      </c>
      <c r="E25" s="227">
        <v>5158956</v>
      </c>
      <c r="F25" s="233"/>
      <c r="G25" s="164"/>
      <c r="H25" s="164"/>
      <c r="I25" s="164"/>
      <c r="J25" s="164"/>
      <c r="K25" s="164"/>
      <c r="L25" s="164"/>
      <c r="M25" s="164"/>
      <c r="N25" s="164"/>
      <c r="O25" s="164"/>
      <c r="P25" s="164"/>
    </row>
    <row r="26" ht="39" customHeight="1" spans="1:16">
      <c r="A26" s="318" t="s">
        <v>122</v>
      </c>
      <c r="B26" s="318" t="s">
        <v>123</v>
      </c>
      <c r="C26" s="227">
        <v>169600</v>
      </c>
      <c r="D26" s="227">
        <v>169600</v>
      </c>
      <c r="E26" s="227"/>
      <c r="F26" s="233">
        <v>169600</v>
      </c>
      <c r="G26" s="164"/>
      <c r="H26" s="164"/>
      <c r="I26" s="164"/>
      <c r="J26" s="164"/>
      <c r="K26" s="164"/>
      <c r="L26" s="164"/>
      <c r="M26" s="164"/>
      <c r="N26" s="164"/>
      <c r="O26" s="164"/>
      <c r="P26" s="164"/>
    </row>
    <row r="27" ht="39" customHeight="1" spans="1:16">
      <c r="A27" s="318" t="s">
        <v>124</v>
      </c>
      <c r="B27" s="318" t="s">
        <v>125</v>
      </c>
      <c r="C27" s="227">
        <v>200000</v>
      </c>
      <c r="D27" s="227">
        <v>200000</v>
      </c>
      <c r="E27" s="227"/>
      <c r="F27" s="233">
        <v>200000</v>
      </c>
      <c r="G27" s="164"/>
      <c r="H27" s="164"/>
      <c r="I27" s="164"/>
      <c r="J27" s="164"/>
      <c r="K27" s="164"/>
      <c r="L27" s="164"/>
      <c r="M27" s="164"/>
      <c r="N27" s="164"/>
      <c r="O27" s="164"/>
      <c r="P27" s="164"/>
    </row>
    <row r="28" ht="39" customHeight="1" spans="1:16">
      <c r="A28" s="318" t="s">
        <v>126</v>
      </c>
      <c r="B28" s="318" t="s">
        <v>127</v>
      </c>
      <c r="C28" s="227">
        <v>1628240</v>
      </c>
      <c r="D28" s="227">
        <v>1628240</v>
      </c>
      <c r="E28" s="227">
        <v>228240</v>
      </c>
      <c r="F28" s="233">
        <v>1400000</v>
      </c>
      <c r="G28" s="164"/>
      <c r="H28" s="164"/>
      <c r="I28" s="164"/>
      <c r="J28" s="164"/>
      <c r="K28" s="164"/>
      <c r="L28" s="164"/>
      <c r="M28" s="164"/>
      <c r="N28" s="164"/>
      <c r="O28" s="164"/>
      <c r="P28" s="164"/>
    </row>
    <row r="29" ht="39" customHeight="1" spans="1:16">
      <c r="A29" s="318" t="s">
        <v>128</v>
      </c>
      <c r="B29" s="318" t="s">
        <v>129</v>
      </c>
      <c r="C29" s="227">
        <v>80000</v>
      </c>
      <c r="D29" s="227">
        <v>80000</v>
      </c>
      <c r="E29" s="227"/>
      <c r="F29" s="233">
        <v>80000</v>
      </c>
      <c r="G29" s="164"/>
      <c r="H29" s="164"/>
      <c r="I29" s="164"/>
      <c r="J29" s="164"/>
      <c r="K29" s="164"/>
      <c r="L29" s="164"/>
      <c r="M29" s="164"/>
      <c r="N29" s="164"/>
      <c r="O29" s="164"/>
      <c r="P29" s="164"/>
    </row>
    <row r="30" ht="39" customHeight="1" spans="1:16">
      <c r="A30" s="318" t="s">
        <v>130</v>
      </c>
      <c r="B30" s="318" t="s">
        <v>131</v>
      </c>
      <c r="C30" s="227">
        <v>300000</v>
      </c>
      <c r="D30" s="227">
        <v>300000</v>
      </c>
      <c r="E30" s="227"/>
      <c r="F30" s="233">
        <v>300000</v>
      </c>
      <c r="G30" s="164"/>
      <c r="H30" s="164"/>
      <c r="I30" s="164"/>
      <c r="J30" s="164"/>
      <c r="K30" s="164"/>
      <c r="L30" s="164"/>
      <c r="M30" s="164"/>
      <c r="N30" s="164"/>
      <c r="O30" s="164"/>
      <c r="P30" s="164"/>
    </row>
    <row r="31" ht="39" customHeight="1" spans="1:16">
      <c r="A31" s="318" t="s">
        <v>132</v>
      </c>
      <c r="B31" s="318" t="s">
        <v>133</v>
      </c>
      <c r="C31" s="227">
        <v>5682085</v>
      </c>
      <c r="D31" s="227">
        <v>5682085</v>
      </c>
      <c r="E31" s="227"/>
      <c r="F31" s="233">
        <v>5682085</v>
      </c>
      <c r="G31" s="164"/>
      <c r="H31" s="164"/>
      <c r="I31" s="164"/>
      <c r="J31" s="164"/>
      <c r="K31" s="164"/>
      <c r="L31" s="164"/>
      <c r="M31" s="164"/>
      <c r="N31" s="164"/>
      <c r="O31" s="164"/>
      <c r="P31" s="164"/>
    </row>
    <row r="32" ht="39" customHeight="1" spans="1:16">
      <c r="A32" s="318" t="s">
        <v>134</v>
      </c>
      <c r="B32" s="318" t="s">
        <v>135</v>
      </c>
      <c r="C32" s="227">
        <v>4248000</v>
      </c>
      <c r="D32" s="227">
        <v>4248000</v>
      </c>
      <c r="E32" s="227"/>
      <c r="F32" s="233">
        <v>4248000</v>
      </c>
      <c r="G32" s="164"/>
      <c r="H32" s="164"/>
      <c r="I32" s="164"/>
      <c r="J32" s="164"/>
      <c r="K32" s="164"/>
      <c r="L32" s="164"/>
      <c r="M32" s="164"/>
      <c r="N32" s="164"/>
      <c r="O32" s="164"/>
      <c r="P32" s="164"/>
    </row>
    <row r="33" ht="39" customHeight="1" spans="1:16">
      <c r="A33" s="316" t="s">
        <v>136</v>
      </c>
      <c r="B33" s="316" t="s">
        <v>137</v>
      </c>
      <c r="C33" s="227">
        <v>80000</v>
      </c>
      <c r="D33" s="227">
        <v>80000</v>
      </c>
      <c r="E33" s="227"/>
      <c r="F33" s="233">
        <v>80000</v>
      </c>
      <c r="G33" s="164"/>
      <c r="H33" s="164"/>
      <c r="I33" s="164"/>
      <c r="J33" s="164"/>
      <c r="K33" s="164"/>
      <c r="L33" s="164"/>
      <c r="M33" s="164"/>
      <c r="N33" s="164"/>
      <c r="O33" s="164"/>
      <c r="P33" s="164"/>
    </row>
    <row r="34" ht="39" customHeight="1" spans="1:16">
      <c r="A34" s="318" t="s">
        <v>138</v>
      </c>
      <c r="B34" s="318" t="s">
        <v>139</v>
      </c>
      <c r="C34" s="227">
        <v>80000</v>
      </c>
      <c r="D34" s="227">
        <v>80000</v>
      </c>
      <c r="E34" s="227"/>
      <c r="F34" s="233">
        <v>80000</v>
      </c>
      <c r="G34" s="164"/>
      <c r="H34" s="164"/>
      <c r="I34" s="164"/>
      <c r="J34" s="164"/>
      <c r="K34" s="164"/>
      <c r="L34" s="164"/>
      <c r="M34" s="164"/>
      <c r="N34" s="164"/>
      <c r="O34" s="164"/>
      <c r="P34" s="164"/>
    </row>
    <row r="35" ht="39" customHeight="1" spans="1:16">
      <c r="A35" s="314" t="s">
        <v>140</v>
      </c>
      <c r="B35" s="315" t="s">
        <v>141</v>
      </c>
      <c r="C35" s="227">
        <v>762635.64</v>
      </c>
      <c r="D35" s="227">
        <v>762635.64</v>
      </c>
      <c r="E35" s="227">
        <v>762635.64</v>
      </c>
      <c r="F35" s="233"/>
      <c r="G35" s="164"/>
      <c r="H35" s="164"/>
      <c r="I35" s="164"/>
      <c r="J35" s="164"/>
      <c r="K35" s="164"/>
      <c r="L35" s="164"/>
      <c r="M35" s="164"/>
      <c r="N35" s="164"/>
      <c r="O35" s="164"/>
      <c r="P35" s="164"/>
    </row>
    <row r="36" ht="39" customHeight="1" spans="1:16">
      <c r="A36" s="316" t="s">
        <v>142</v>
      </c>
      <c r="B36" s="316" t="s">
        <v>143</v>
      </c>
      <c r="C36" s="227">
        <v>762635.64</v>
      </c>
      <c r="D36" s="227">
        <v>762635.64</v>
      </c>
      <c r="E36" s="227">
        <v>762635.64</v>
      </c>
      <c r="F36" s="233"/>
      <c r="G36" s="164"/>
      <c r="H36" s="164"/>
      <c r="I36" s="164"/>
      <c r="J36" s="164"/>
      <c r="K36" s="164"/>
      <c r="L36" s="164"/>
      <c r="M36" s="164"/>
      <c r="N36" s="164"/>
      <c r="O36" s="164"/>
      <c r="P36" s="164"/>
    </row>
    <row r="37" ht="39" customHeight="1" spans="1:16">
      <c r="A37" s="318" t="s">
        <v>144</v>
      </c>
      <c r="B37" s="318" t="s">
        <v>145</v>
      </c>
      <c r="C37" s="227">
        <v>762635.64</v>
      </c>
      <c r="D37" s="227">
        <v>762635.64</v>
      </c>
      <c r="E37" s="227">
        <v>762635.64</v>
      </c>
      <c r="F37" s="233"/>
      <c r="G37" s="164"/>
      <c r="H37" s="164"/>
      <c r="I37" s="164"/>
      <c r="J37" s="164"/>
      <c r="K37" s="164"/>
      <c r="L37" s="164"/>
      <c r="M37" s="164"/>
      <c r="N37" s="164"/>
      <c r="O37" s="164"/>
      <c r="P37" s="164"/>
    </row>
    <row r="38" s="213" customFormat="1" ht="39" customHeight="1" spans="1:16">
      <c r="A38" s="255" t="s">
        <v>56</v>
      </c>
      <c r="B38" s="36"/>
      <c r="C38" s="242">
        <v>23881266.7</v>
      </c>
      <c r="D38" s="242">
        <v>23831266.7</v>
      </c>
      <c r="E38" s="242">
        <v>10125045.7</v>
      </c>
      <c r="F38" s="243">
        <v>13706221</v>
      </c>
      <c r="G38" s="244"/>
      <c r="H38" s="244"/>
      <c r="I38" s="244"/>
      <c r="J38" s="242">
        <v>50000</v>
      </c>
      <c r="K38" s="244"/>
      <c r="L38" s="244"/>
      <c r="M38" s="244"/>
      <c r="N38" s="244"/>
      <c r="O38" s="244"/>
      <c r="P38" s="242">
        <v>50000</v>
      </c>
    </row>
  </sheetData>
  <mergeCells count="11">
    <mergeCell ref="A2:P2"/>
    <mergeCell ref="A3:L3"/>
    <mergeCell ref="D4:F4"/>
    <mergeCell ref="J4:P4"/>
    <mergeCell ref="A38:B3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P8 K8"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D32"/>
  <sheetViews>
    <sheetView topLeftCell="A11" workbookViewId="0">
      <selection activeCell="I19" sqref="I19"/>
    </sheetView>
  </sheetViews>
  <sheetFormatPr defaultColWidth="9.14285714285714" defaultRowHeight="14.25" customHeight="1" outlineLevelCol="3"/>
  <cols>
    <col min="1" max="1" width="49.2857142857143" style="63" customWidth="1"/>
    <col min="2" max="2" width="31" style="285" customWidth="1"/>
    <col min="3" max="3" width="48.5714285714286" style="63" customWidth="1"/>
    <col min="4" max="4" width="30.2857142857143" style="285" customWidth="1"/>
    <col min="5" max="5" width="9.14285714285714" style="64" customWidth="1"/>
    <col min="6" max="16384" width="9.14285714285714" style="64"/>
  </cols>
  <sheetData>
    <row r="1" ht="33" customHeight="1" spans="1:4">
      <c r="A1" s="286"/>
      <c r="B1" s="287"/>
      <c r="C1" s="286"/>
      <c r="D1" s="288" t="s">
        <v>146</v>
      </c>
    </row>
    <row r="2" ht="31.5" customHeight="1" spans="1:4">
      <c r="A2" s="7" t="s">
        <v>147</v>
      </c>
      <c r="B2" s="289"/>
      <c r="C2" s="289"/>
      <c r="D2" s="289"/>
    </row>
    <row r="3" s="62" customFormat="1" ht="17.25" customHeight="1" spans="1:4">
      <c r="A3" s="8" t="s">
        <v>2</v>
      </c>
      <c r="B3" s="290"/>
      <c r="C3" s="290"/>
      <c r="D3" s="291" t="s">
        <v>3</v>
      </c>
    </row>
    <row r="4" s="62" customFormat="1" ht="19.5" customHeight="1" spans="1:4">
      <c r="A4" s="13" t="s">
        <v>4</v>
      </c>
      <c r="B4" s="15"/>
      <c r="C4" s="13" t="s">
        <v>5</v>
      </c>
      <c r="D4" s="15"/>
    </row>
    <row r="5" s="62" customFormat="1" ht="21.75" customHeight="1" spans="1:4">
      <c r="A5" s="18" t="s">
        <v>6</v>
      </c>
      <c r="B5" s="292" t="s">
        <v>7</v>
      </c>
      <c r="C5" s="18" t="s">
        <v>148</v>
      </c>
      <c r="D5" s="292" t="s">
        <v>7</v>
      </c>
    </row>
    <row r="6" s="62" customFormat="1" ht="17.25" customHeight="1" spans="1:4">
      <c r="A6" s="21"/>
      <c r="B6" s="20"/>
      <c r="C6" s="21"/>
      <c r="D6" s="20"/>
    </row>
    <row r="7" s="62" customFormat="1" ht="25" customHeight="1" spans="1:4">
      <c r="A7" s="293" t="s">
        <v>149</v>
      </c>
      <c r="B7" s="294">
        <v>23831266.7</v>
      </c>
      <c r="C7" s="295" t="s">
        <v>150</v>
      </c>
      <c r="D7" s="294">
        <v>23831266.7</v>
      </c>
    </row>
    <row r="8" s="62" customFormat="1" ht="25" customHeight="1" spans="1:4">
      <c r="A8" s="71" t="s">
        <v>151</v>
      </c>
      <c r="B8" s="294">
        <v>23831266.7</v>
      </c>
      <c r="C8" s="295" t="s">
        <v>152</v>
      </c>
      <c r="D8" s="296"/>
    </row>
    <row r="9" s="62" customFormat="1" ht="25" customHeight="1" spans="1:4">
      <c r="A9" s="71" t="s">
        <v>153</v>
      </c>
      <c r="B9" s="297"/>
      <c r="C9" s="295" t="s">
        <v>154</v>
      </c>
      <c r="D9" s="296"/>
    </row>
    <row r="10" s="62" customFormat="1" ht="25" customHeight="1" spans="1:4">
      <c r="A10" s="71" t="s">
        <v>155</v>
      </c>
      <c r="B10" s="297"/>
      <c r="C10" s="295" t="s">
        <v>156</v>
      </c>
      <c r="D10" s="296"/>
    </row>
    <row r="11" s="62" customFormat="1" ht="25" customHeight="1" spans="1:4">
      <c r="A11" s="71" t="s">
        <v>157</v>
      </c>
      <c r="B11" s="297"/>
      <c r="C11" s="295" t="s">
        <v>158</v>
      </c>
      <c r="D11" s="296"/>
    </row>
    <row r="12" s="62" customFormat="1" ht="25" customHeight="1" spans="1:4">
      <c r="A12" s="71" t="s">
        <v>151</v>
      </c>
      <c r="B12" s="297"/>
      <c r="C12" s="295" t="s">
        <v>159</v>
      </c>
      <c r="D12" s="296"/>
    </row>
    <row r="13" s="62" customFormat="1" ht="25" customHeight="1" spans="1:4">
      <c r="A13" s="298" t="s">
        <v>153</v>
      </c>
      <c r="B13" s="297"/>
      <c r="C13" s="295" t="s">
        <v>160</v>
      </c>
      <c r="D13" s="296"/>
    </row>
    <row r="14" s="62" customFormat="1" ht="25" customHeight="1" spans="1:4">
      <c r="A14" s="298" t="s">
        <v>155</v>
      </c>
      <c r="B14" s="297"/>
      <c r="C14" s="295" t="s">
        <v>161</v>
      </c>
      <c r="D14" s="296"/>
    </row>
    <row r="15" s="62" customFormat="1" ht="25" customHeight="1" spans="1:4">
      <c r="A15" s="293"/>
      <c r="B15" s="297"/>
      <c r="C15" s="295" t="s">
        <v>162</v>
      </c>
      <c r="D15" s="294">
        <v>1142264.52</v>
      </c>
    </row>
    <row r="16" s="62" customFormat="1" ht="25" customHeight="1" spans="1:4">
      <c r="A16" s="293"/>
      <c r="B16" s="297"/>
      <c r="C16" s="295" t="s">
        <v>163</v>
      </c>
      <c r="D16" s="294">
        <v>1097319</v>
      </c>
    </row>
    <row r="17" s="62" customFormat="1" ht="25" customHeight="1" spans="1:4">
      <c r="A17" s="293"/>
      <c r="B17" s="297"/>
      <c r="C17" s="295" t="s">
        <v>164</v>
      </c>
      <c r="D17" s="296"/>
    </row>
    <row r="18" s="62" customFormat="1" ht="25" customHeight="1" spans="1:4">
      <c r="A18" s="293"/>
      <c r="B18" s="297"/>
      <c r="C18" s="295" t="s">
        <v>165</v>
      </c>
      <c r="D18" s="296"/>
    </row>
    <row r="19" s="62" customFormat="1" ht="25" customHeight="1" spans="1:4">
      <c r="A19" s="293"/>
      <c r="B19" s="297"/>
      <c r="C19" s="295" t="s">
        <v>166</v>
      </c>
      <c r="D19" s="294">
        <v>20829047.54</v>
      </c>
    </row>
    <row r="20" s="62" customFormat="1" ht="25" customHeight="1" spans="1:4">
      <c r="A20" s="293"/>
      <c r="B20" s="297"/>
      <c r="C20" s="295" t="s">
        <v>167</v>
      </c>
      <c r="D20" s="296"/>
    </row>
    <row r="21" s="62" customFormat="1" ht="25" customHeight="1" spans="1:4">
      <c r="A21" s="293"/>
      <c r="B21" s="297"/>
      <c r="C21" s="295" t="s">
        <v>168</v>
      </c>
      <c r="D21" s="296"/>
    </row>
    <row r="22" s="62" customFormat="1" ht="25" customHeight="1" spans="1:4">
      <c r="A22" s="293"/>
      <c r="B22" s="297"/>
      <c r="C22" s="295" t="s">
        <v>169</v>
      </c>
      <c r="D22" s="296"/>
    </row>
    <row r="23" s="62" customFormat="1" ht="25" customHeight="1" spans="1:4">
      <c r="A23" s="293"/>
      <c r="B23" s="297"/>
      <c r="C23" s="295" t="s">
        <v>170</v>
      </c>
      <c r="D23" s="296"/>
    </row>
    <row r="24" s="62" customFormat="1" ht="25" customHeight="1" spans="1:4">
      <c r="A24" s="293"/>
      <c r="B24" s="297"/>
      <c r="C24" s="295" t="s">
        <v>171</v>
      </c>
      <c r="D24" s="296"/>
    </row>
    <row r="25" s="62" customFormat="1" ht="25" customHeight="1" spans="1:4">
      <c r="A25" s="293"/>
      <c r="B25" s="297"/>
      <c r="C25" s="295" t="s">
        <v>172</v>
      </c>
      <c r="D25" s="296"/>
    </row>
    <row r="26" s="62" customFormat="1" ht="25" customHeight="1" spans="1:4">
      <c r="A26" s="293"/>
      <c r="B26" s="297"/>
      <c r="C26" s="295" t="s">
        <v>173</v>
      </c>
      <c r="D26" s="294">
        <v>762635.64</v>
      </c>
    </row>
    <row r="27" s="62" customFormat="1" ht="25" customHeight="1" spans="1:4">
      <c r="A27" s="293"/>
      <c r="B27" s="297"/>
      <c r="C27" s="295" t="s">
        <v>174</v>
      </c>
      <c r="D27" s="299"/>
    </row>
    <row r="28" s="62" customFormat="1" ht="25" customHeight="1" spans="1:4">
      <c r="A28" s="293"/>
      <c r="B28" s="297"/>
      <c r="C28" s="295" t="s">
        <v>175</v>
      </c>
      <c r="D28" s="299"/>
    </row>
    <row r="29" s="62" customFormat="1" ht="25" customHeight="1" spans="1:4">
      <c r="A29" s="71"/>
      <c r="B29" s="297"/>
      <c r="C29" s="295" t="s">
        <v>176</v>
      </c>
      <c r="D29" s="299" t="s">
        <v>177</v>
      </c>
    </row>
    <row r="30" s="62" customFormat="1" ht="25" customHeight="1" spans="1:4">
      <c r="A30" s="71"/>
      <c r="B30" s="299"/>
      <c r="C30" s="298" t="s">
        <v>178</v>
      </c>
      <c r="D30" s="297"/>
    </row>
    <row r="31" s="62" customFormat="1" ht="25" customHeight="1" spans="1:4">
      <c r="A31" s="300"/>
      <c r="B31" s="300"/>
      <c r="C31" s="298" t="s">
        <v>179</v>
      </c>
      <c r="D31" s="300"/>
    </row>
    <row r="32" s="62" customFormat="1" ht="25" customHeight="1" spans="1:4">
      <c r="A32" s="301" t="s">
        <v>180</v>
      </c>
      <c r="B32" s="302">
        <v>23831266.7</v>
      </c>
      <c r="C32" s="300" t="s">
        <v>51</v>
      </c>
      <c r="D32" s="302">
        <v>23831266.7</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G38"/>
  <sheetViews>
    <sheetView topLeftCell="A13" workbookViewId="0">
      <selection activeCell="F38" sqref="F38"/>
    </sheetView>
  </sheetViews>
  <sheetFormatPr defaultColWidth="9.14285714285714" defaultRowHeight="14.25" customHeight="1" outlineLevelCol="6"/>
  <cols>
    <col min="1" max="1" width="20.1428571428571" style="168" customWidth="1"/>
    <col min="2" max="2" width="39.5714285714286" style="168" customWidth="1"/>
    <col min="3" max="3" width="24.2857142857143" style="122" customWidth="1"/>
    <col min="4" max="4" width="16.5714285714286" style="122" customWidth="1"/>
    <col min="5" max="7" width="24.2857142857143" style="122" customWidth="1"/>
    <col min="8" max="16384" width="9.14285714285714" style="122" customWidth="1"/>
  </cols>
  <sheetData>
    <row r="1" s="122" customFormat="1" ht="23" customHeight="1" spans="1:7">
      <c r="A1" s="168"/>
      <c r="B1" s="168"/>
      <c r="D1" s="214"/>
      <c r="F1" s="279"/>
      <c r="G1" s="43" t="s">
        <v>181</v>
      </c>
    </row>
    <row r="2" s="122" customFormat="1" ht="31" customHeight="1" spans="1:7">
      <c r="A2" s="175" t="s">
        <v>182</v>
      </c>
      <c r="B2" s="175"/>
      <c r="C2" s="175"/>
      <c r="D2" s="175"/>
      <c r="E2" s="175"/>
      <c r="F2" s="175"/>
      <c r="G2" s="175"/>
    </row>
    <row r="3" s="122" customFormat="1" ht="24" customHeight="1" spans="1:7">
      <c r="A3" s="176" t="s">
        <v>2</v>
      </c>
      <c r="B3" s="168"/>
      <c r="F3" s="171"/>
      <c r="G3" s="171" t="s">
        <v>3</v>
      </c>
    </row>
    <row r="4" s="122" customFormat="1" ht="20.25" customHeight="1" spans="1:7">
      <c r="A4" s="207" t="s">
        <v>183</v>
      </c>
      <c r="B4" s="207"/>
      <c r="C4" s="207" t="s">
        <v>56</v>
      </c>
      <c r="D4" s="207" t="s">
        <v>77</v>
      </c>
      <c r="E4" s="207"/>
      <c r="F4" s="207"/>
      <c r="G4" s="207" t="s">
        <v>78</v>
      </c>
    </row>
    <row r="5" s="122" customFormat="1" ht="20.25" customHeight="1" spans="1:7">
      <c r="A5" s="207" t="s">
        <v>74</v>
      </c>
      <c r="B5" s="207" t="s">
        <v>75</v>
      </c>
      <c r="C5" s="207"/>
      <c r="D5" s="207" t="s">
        <v>58</v>
      </c>
      <c r="E5" s="207" t="s">
        <v>184</v>
      </c>
      <c r="F5" s="207" t="s">
        <v>185</v>
      </c>
      <c r="G5" s="207"/>
    </row>
    <row r="6" s="122" customFormat="1" ht="23" customHeight="1" spans="1:7">
      <c r="A6" s="207" t="s">
        <v>186</v>
      </c>
      <c r="B6" s="207" t="s">
        <v>187</v>
      </c>
      <c r="C6" s="207" t="s">
        <v>188</v>
      </c>
      <c r="D6" s="207" t="s">
        <v>189</v>
      </c>
      <c r="E6" s="207" t="s">
        <v>190</v>
      </c>
      <c r="F6" s="207" t="s">
        <v>191</v>
      </c>
      <c r="G6" s="207" t="s">
        <v>192</v>
      </c>
    </row>
    <row r="7" s="122" customFormat="1" ht="27" customHeight="1" spans="1:7">
      <c r="A7" s="206" t="s">
        <v>85</v>
      </c>
      <c r="B7" s="206" t="s">
        <v>86</v>
      </c>
      <c r="C7" s="280">
        <v>1142264.52</v>
      </c>
      <c r="D7" s="280">
        <v>1097528.52</v>
      </c>
      <c r="E7" s="280">
        <v>1055528.52</v>
      </c>
      <c r="F7" s="280">
        <v>42000</v>
      </c>
      <c r="G7" s="280">
        <v>44736</v>
      </c>
    </row>
    <row r="8" s="122" customFormat="1" ht="27" customHeight="1" spans="1:7">
      <c r="A8" s="281" t="s">
        <v>87</v>
      </c>
      <c r="B8" s="281" t="s">
        <v>88</v>
      </c>
      <c r="C8" s="280">
        <v>1058847.52</v>
      </c>
      <c r="D8" s="280">
        <v>1058847.52</v>
      </c>
      <c r="E8" s="280">
        <v>1016847.52</v>
      </c>
      <c r="F8" s="280">
        <v>42000</v>
      </c>
      <c r="G8" s="280"/>
    </row>
    <row r="9" s="122" customFormat="1" ht="27" customHeight="1" spans="1:7">
      <c r="A9" s="282" t="s">
        <v>89</v>
      </c>
      <c r="B9" s="282" t="s">
        <v>90</v>
      </c>
      <c r="C9" s="280">
        <v>22800</v>
      </c>
      <c r="D9" s="280">
        <v>22800</v>
      </c>
      <c r="E9" s="280"/>
      <c r="F9" s="280">
        <v>22800</v>
      </c>
      <c r="G9" s="280"/>
    </row>
    <row r="10" s="122" customFormat="1" ht="27" customHeight="1" spans="1:7">
      <c r="A10" s="282" t="s">
        <v>91</v>
      </c>
      <c r="B10" s="282" t="s">
        <v>92</v>
      </c>
      <c r="C10" s="280">
        <v>19200</v>
      </c>
      <c r="D10" s="280">
        <v>19200</v>
      </c>
      <c r="E10" s="280"/>
      <c r="F10" s="280">
        <v>19200</v>
      </c>
      <c r="G10" s="280"/>
    </row>
    <row r="11" ht="27" customHeight="1" spans="1:7">
      <c r="A11" s="282" t="s">
        <v>93</v>
      </c>
      <c r="B11" s="282" t="s">
        <v>94</v>
      </c>
      <c r="C11" s="280">
        <v>1016847.52</v>
      </c>
      <c r="D11" s="280">
        <v>1016847.52</v>
      </c>
      <c r="E11" s="280">
        <v>1016847.52</v>
      </c>
      <c r="F11" s="280"/>
      <c r="G11" s="280"/>
    </row>
    <row r="12" ht="27" customHeight="1" spans="1:7">
      <c r="A12" s="281" t="s">
        <v>95</v>
      </c>
      <c r="B12" s="281" t="s">
        <v>96</v>
      </c>
      <c r="C12" s="280">
        <v>44736</v>
      </c>
      <c r="D12" s="280"/>
      <c r="E12" s="280"/>
      <c r="F12" s="280"/>
      <c r="G12" s="280">
        <v>44736</v>
      </c>
    </row>
    <row r="13" ht="27" customHeight="1" spans="1:7">
      <c r="A13" s="282" t="s">
        <v>97</v>
      </c>
      <c r="B13" s="282" t="s">
        <v>98</v>
      </c>
      <c r="C13" s="280">
        <v>44736</v>
      </c>
      <c r="D13" s="280"/>
      <c r="E13" s="280"/>
      <c r="F13" s="280"/>
      <c r="G13" s="280">
        <v>44736</v>
      </c>
    </row>
    <row r="14" ht="27" customHeight="1" spans="1:7">
      <c r="A14" s="281" t="s">
        <v>99</v>
      </c>
      <c r="B14" s="281" t="s">
        <v>100</v>
      </c>
      <c r="C14" s="280">
        <v>38681</v>
      </c>
      <c r="D14" s="280">
        <v>38681</v>
      </c>
      <c r="E14" s="280">
        <v>38681</v>
      </c>
      <c r="F14" s="280"/>
      <c r="G14" s="280"/>
    </row>
    <row r="15" ht="27" customHeight="1" spans="1:7">
      <c r="A15" s="282" t="s">
        <v>101</v>
      </c>
      <c r="B15" s="282" t="s">
        <v>100</v>
      </c>
      <c r="C15" s="280">
        <v>38681</v>
      </c>
      <c r="D15" s="280">
        <v>38681</v>
      </c>
      <c r="E15" s="280">
        <v>38681</v>
      </c>
      <c r="F15" s="280"/>
      <c r="G15" s="280"/>
    </row>
    <row r="16" ht="27" customHeight="1" spans="1:7">
      <c r="A16" s="206" t="s">
        <v>102</v>
      </c>
      <c r="B16" s="206" t="s">
        <v>103</v>
      </c>
      <c r="C16" s="280">
        <v>1097319</v>
      </c>
      <c r="D16" s="280">
        <v>1097319</v>
      </c>
      <c r="E16" s="280">
        <v>1097319</v>
      </c>
      <c r="F16" s="280"/>
      <c r="G16" s="280"/>
    </row>
    <row r="17" ht="27" customHeight="1" spans="1:7">
      <c r="A17" s="281" t="s">
        <v>104</v>
      </c>
      <c r="B17" s="281" t="s">
        <v>105</v>
      </c>
      <c r="C17" s="280">
        <v>1097319</v>
      </c>
      <c r="D17" s="280">
        <v>1097319</v>
      </c>
      <c r="E17" s="280">
        <v>1097319</v>
      </c>
      <c r="F17" s="280"/>
      <c r="G17" s="280"/>
    </row>
    <row r="18" ht="27" customHeight="1" spans="1:7">
      <c r="A18" s="282" t="s">
        <v>106</v>
      </c>
      <c r="B18" s="282" t="s">
        <v>107</v>
      </c>
      <c r="C18" s="280">
        <v>583113</v>
      </c>
      <c r="D18" s="280">
        <v>583113</v>
      </c>
      <c r="E18" s="280">
        <v>583113</v>
      </c>
      <c r="F18" s="280"/>
      <c r="G18" s="280"/>
    </row>
    <row r="19" ht="27" customHeight="1" spans="1:7">
      <c r="A19" s="282" t="s">
        <v>108</v>
      </c>
      <c r="B19" s="282" t="s">
        <v>109</v>
      </c>
      <c r="C19" s="280">
        <v>26070</v>
      </c>
      <c r="D19" s="280">
        <v>26070</v>
      </c>
      <c r="E19" s="280">
        <v>26070</v>
      </c>
      <c r="F19" s="280"/>
      <c r="G19" s="280"/>
    </row>
    <row r="20" ht="27" customHeight="1" spans="1:7">
      <c r="A20" s="282" t="s">
        <v>110</v>
      </c>
      <c r="B20" s="282" t="s">
        <v>111</v>
      </c>
      <c r="C20" s="280">
        <v>430938</v>
      </c>
      <c r="D20" s="280">
        <v>430938</v>
      </c>
      <c r="E20" s="280">
        <v>430938</v>
      </c>
      <c r="F20" s="280"/>
      <c r="G20" s="280"/>
    </row>
    <row r="21" ht="27" customHeight="1" spans="1:7">
      <c r="A21" s="282" t="s">
        <v>112</v>
      </c>
      <c r="B21" s="282" t="s">
        <v>113</v>
      </c>
      <c r="C21" s="280">
        <v>57198</v>
      </c>
      <c r="D21" s="280">
        <v>57198</v>
      </c>
      <c r="E21" s="280">
        <v>57198</v>
      </c>
      <c r="F21" s="280"/>
      <c r="G21" s="280"/>
    </row>
    <row r="22" ht="27" customHeight="1" spans="1:7">
      <c r="A22" s="206" t="s">
        <v>114</v>
      </c>
      <c r="B22" s="206" t="s">
        <v>115</v>
      </c>
      <c r="C22" s="280">
        <v>20829047.54</v>
      </c>
      <c r="D22" s="280">
        <v>7167562.54</v>
      </c>
      <c r="E22" s="280">
        <v>6595837</v>
      </c>
      <c r="F22" s="280">
        <v>571725.54</v>
      </c>
      <c r="G22" s="280">
        <v>13661485</v>
      </c>
    </row>
    <row r="23" ht="27" customHeight="1" spans="1:7">
      <c r="A23" s="281" t="s">
        <v>116</v>
      </c>
      <c r="B23" s="281" t="s">
        <v>117</v>
      </c>
      <c r="C23" s="280">
        <v>20749047.54</v>
      </c>
      <c r="D23" s="280">
        <v>7167562.54</v>
      </c>
      <c r="E23" s="280">
        <v>6595837</v>
      </c>
      <c r="F23" s="280">
        <v>571725.54</v>
      </c>
      <c r="G23" s="280">
        <v>13581485</v>
      </c>
    </row>
    <row r="24" ht="27" customHeight="1" spans="1:7">
      <c r="A24" s="282" t="s">
        <v>118</v>
      </c>
      <c r="B24" s="282" t="s">
        <v>119</v>
      </c>
      <c r="C24" s="280">
        <v>3282166.54</v>
      </c>
      <c r="D24" s="280">
        <v>1780366.54</v>
      </c>
      <c r="E24" s="280">
        <v>1443641</v>
      </c>
      <c r="F24" s="280">
        <v>336725.54</v>
      </c>
      <c r="G24" s="280">
        <v>1501800</v>
      </c>
    </row>
    <row r="25" ht="27" customHeight="1" spans="1:7">
      <c r="A25" s="282" t="s">
        <v>120</v>
      </c>
      <c r="B25" s="282" t="s">
        <v>121</v>
      </c>
      <c r="C25" s="280">
        <v>5158956</v>
      </c>
      <c r="D25" s="280">
        <v>5158956</v>
      </c>
      <c r="E25" s="280">
        <v>4923956</v>
      </c>
      <c r="F25" s="280">
        <v>235000</v>
      </c>
      <c r="G25" s="280"/>
    </row>
    <row r="26" ht="27" customHeight="1" spans="1:7">
      <c r="A26" s="282" t="s">
        <v>122</v>
      </c>
      <c r="B26" s="282" t="s">
        <v>123</v>
      </c>
      <c r="C26" s="280">
        <v>169600</v>
      </c>
      <c r="D26" s="280"/>
      <c r="E26" s="280"/>
      <c r="F26" s="280"/>
      <c r="G26" s="280">
        <v>169600</v>
      </c>
    </row>
    <row r="27" ht="27" customHeight="1" spans="1:7">
      <c r="A27" s="282" t="s">
        <v>124</v>
      </c>
      <c r="B27" s="282" t="s">
        <v>125</v>
      </c>
      <c r="C27" s="280">
        <v>200000</v>
      </c>
      <c r="D27" s="280"/>
      <c r="E27" s="280"/>
      <c r="F27" s="280"/>
      <c r="G27" s="280">
        <v>200000</v>
      </c>
    </row>
    <row r="28" ht="27" customHeight="1" spans="1:7">
      <c r="A28" s="282" t="s">
        <v>126</v>
      </c>
      <c r="B28" s="282" t="s">
        <v>127</v>
      </c>
      <c r="C28" s="280">
        <v>1628240</v>
      </c>
      <c r="D28" s="280">
        <v>228240</v>
      </c>
      <c r="E28" s="280">
        <v>228240</v>
      </c>
      <c r="F28" s="280"/>
      <c r="G28" s="280">
        <v>1400000</v>
      </c>
    </row>
    <row r="29" ht="27" customHeight="1" spans="1:7">
      <c r="A29" s="282" t="s">
        <v>128</v>
      </c>
      <c r="B29" s="282" t="s">
        <v>129</v>
      </c>
      <c r="C29" s="280">
        <v>80000</v>
      </c>
      <c r="D29" s="280"/>
      <c r="E29" s="280"/>
      <c r="F29" s="280"/>
      <c r="G29" s="280">
        <v>80000</v>
      </c>
    </row>
    <row r="30" ht="27" customHeight="1" spans="1:7">
      <c r="A30" s="282" t="s">
        <v>130</v>
      </c>
      <c r="B30" s="282" t="s">
        <v>131</v>
      </c>
      <c r="C30" s="280">
        <v>300000</v>
      </c>
      <c r="D30" s="280"/>
      <c r="E30" s="280"/>
      <c r="F30" s="280"/>
      <c r="G30" s="280">
        <v>300000</v>
      </c>
    </row>
    <row r="31" ht="27" customHeight="1" spans="1:7">
      <c r="A31" s="282" t="s">
        <v>132</v>
      </c>
      <c r="B31" s="282" t="s">
        <v>133</v>
      </c>
      <c r="C31" s="280">
        <v>5682085</v>
      </c>
      <c r="D31" s="280"/>
      <c r="E31" s="280"/>
      <c r="F31" s="280"/>
      <c r="G31" s="280">
        <v>5682085</v>
      </c>
    </row>
    <row r="32" ht="27" customHeight="1" spans="1:7">
      <c r="A32" s="282" t="s">
        <v>134</v>
      </c>
      <c r="B32" s="282" t="s">
        <v>135</v>
      </c>
      <c r="C32" s="280">
        <v>4248000</v>
      </c>
      <c r="D32" s="280"/>
      <c r="E32" s="280"/>
      <c r="F32" s="280"/>
      <c r="G32" s="280">
        <v>4248000</v>
      </c>
    </row>
    <row r="33" ht="27" customHeight="1" spans="1:7">
      <c r="A33" s="281" t="s">
        <v>136</v>
      </c>
      <c r="B33" s="281" t="s">
        <v>137</v>
      </c>
      <c r="C33" s="280">
        <v>80000</v>
      </c>
      <c r="D33" s="280"/>
      <c r="E33" s="280"/>
      <c r="F33" s="280"/>
      <c r="G33" s="280">
        <v>80000</v>
      </c>
    </row>
    <row r="34" ht="27" customHeight="1" spans="1:7">
      <c r="A34" s="282" t="s">
        <v>138</v>
      </c>
      <c r="B34" s="282" t="s">
        <v>139</v>
      </c>
      <c r="C34" s="280">
        <v>80000</v>
      </c>
      <c r="D34" s="280"/>
      <c r="E34" s="280"/>
      <c r="F34" s="280"/>
      <c r="G34" s="280">
        <v>80000</v>
      </c>
    </row>
    <row r="35" ht="27" customHeight="1" spans="1:7">
      <c r="A35" s="206" t="s">
        <v>140</v>
      </c>
      <c r="B35" s="206" t="s">
        <v>141</v>
      </c>
      <c r="C35" s="280">
        <v>762635.64</v>
      </c>
      <c r="D35" s="280">
        <v>762635.64</v>
      </c>
      <c r="E35" s="280">
        <v>762635.64</v>
      </c>
      <c r="F35" s="280"/>
      <c r="G35" s="280"/>
    </row>
    <row r="36" ht="27" customHeight="1" spans="1:7">
      <c r="A36" s="281" t="s">
        <v>142</v>
      </c>
      <c r="B36" s="281" t="s">
        <v>143</v>
      </c>
      <c r="C36" s="280">
        <v>762635.64</v>
      </c>
      <c r="D36" s="280">
        <v>762635.64</v>
      </c>
      <c r="E36" s="280">
        <v>762635.64</v>
      </c>
      <c r="F36" s="280"/>
      <c r="G36" s="280"/>
    </row>
    <row r="37" ht="27" customHeight="1" spans="1:7">
      <c r="A37" s="282" t="s">
        <v>144</v>
      </c>
      <c r="B37" s="282" t="s">
        <v>145</v>
      </c>
      <c r="C37" s="280">
        <v>762635.64</v>
      </c>
      <c r="D37" s="280">
        <v>762635.64</v>
      </c>
      <c r="E37" s="280">
        <v>762635.64</v>
      </c>
      <c r="F37" s="280"/>
      <c r="G37" s="280"/>
    </row>
    <row r="38" s="213" customFormat="1" ht="27" customHeight="1" spans="1:7">
      <c r="A38" s="283" t="s">
        <v>56</v>
      </c>
      <c r="B38" s="283"/>
      <c r="C38" s="284">
        <v>23831266.7</v>
      </c>
      <c r="D38" s="284">
        <v>10125045.7</v>
      </c>
      <c r="E38" s="284">
        <v>9511320.16</v>
      </c>
      <c r="F38" s="284">
        <v>613725.54</v>
      </c>
      <c r="G38" s="284">
        <v>13706221</v>
      </c>
    </row>
  </sheetData>
  <mergeCells count="7">
    <mergeCell ref="A2:G2"/>
    <mergeCell ref="A3:E3"/>
    <mergeCell ref="A4:B4"/>
    <mergeCell ref="D4:F4"/>
    <mergeCell ref="A38:B38"/>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F10"/>
  <sheetViews>
    <sheetView workbookViewId="0">
      <selection activeCell="E7" sqref="E7"/>
    </sheetView>
  </sheetViews>
  <sheetFormatPr defaultColWidth="9.14285714285714" defaultRowHeight="14.25" customHeight="1" outlineLevelCol="5"/>
  <cols>
    <col min="1" max="2" width="27.4285714285714" style="265" customWidth="1"/>
    <col min="3" max="3" width="22.9619047619048" style="266" customWidth="1"/>
    <col min="4" max="5" width="26.2857142857143" style="267" customWidth="1"/>
    <col min="6" max="6" width="24.447619047619" style="267" customWidth="1"/>
    <col min="7" max="16384" width="9.14285714285714" style="122" customWidth="1"/>
  </cols>
  <sheetData>
    <row r="1" s="122" customFormat="1" ht="27" customHeight="1" spans="1:6">
      <c r="A1" s="268"/>
      <c r="B1" s="268"/>
      <c r="C1" s="269"/>
      <c r="F1" s="270" t="s">
        <v>193</v>
      </c>
    </row>
    <row r="2" s="122" customFormat="1" ht="53" customHeight="1" spans="1:6">
      <c r="A2" s="271" t="s">
        <v>194</v>
      </c>
      <c r="B2" s="272"/>
      <c r="C2" s="272"/>
      <c r="D2" s="272"/>
      <c r="E2" s="272"/>
      <c r="F2" s="272"/>
    </row>
    <row r="3" s="122" customFormat="1" ht="23" customHeight="1" spans="1:6">
      <c r="A3" s="176" t="s">
        <v>2</v>
      </c>
      <c r="B3" s="268"/>
      <c r="C3" s="269"/>
      <c r="F3" s="273" t="s">
        <v>195</v>
      </c>
    </row>
    <row r="4" s="264" customFormat="1" ht="33" customHeight="1" spans="1:6">
      <c r="A4" s="47" t="s">
        <v>196</v>
      </c>
      <c r="B4" s="185" t="s">
        <v>197</v>
      </c>
      <c r="C4" s="180" t="s">
        <v>198</v>
      </c>
      <c r="D4" s="181"/>
      <c r="E4" s="182"/>
      <c r="F4" s="185" t="s">
        <v>199</v>
      </c>
    </row>
    <row r="5" s="264" customFormat="1" ht="33" customHeight="1" spans="1:6">
      <c r="A5" s="51"/>
      <c r="B5" s="221"/>
      <c r="C5" s="188" t="s">
        <v>58</v>
      </c>
      <c r="D5" s="188" t="s">
        <v>200</v>
      </c>
      <c r="E5" s="188" t="s">
        <v>201</v>
      </c>
      <c r="F5" s="221"/>
    </row>
    <row r="6" s="264" customFormat="1" ht="33" customHeight="1" spans="1:6">
      <c r="A6" s="274">
        <v>1</v>
      </c>
      <c r="B6" s="274">
        <v>2</v>
      </c>
      <c r="C6" s="275">
        <v>3</v>
      </c>
      <c r="D6" s="274">
        <v>4</v>
      </c>
      <c r="E6" s="274">
        <v>5</v>
      </c>
      <c r="F6" s="274">
        <v>6</v>
      </c>
    </row>
    <row r="7" s="264" customFormat="1" ht="33" customHeight="1" spans="1:6">
      <c r="A7" s="276">
        <v>289053.21</v>
      </c>
      <c r="B7" s="276"/>
      <c r="C7" s="277">
        <v>251417.21</v>
      </c>
      <c r="D7" s="276"/>
      <c r="E7" s="276">
        <v>251417.21</v>
      </c>
      <c r="F7" s="276">
        <v>37636</v>
      </c>
    </row>
    <row r="8" customHeight="1" spans="1:6">
      <c r="A8" s="268"/>
      <c r="B8" s="268"/>
      <c r="C8" s="269"/>
      <c r="D8" s="122"/>
      <c r="E8" s="122"/>
      <c r="F8" s="122"/>
    </row>
    <row r="9" customHeight="1" spans="5:6">
      <c r="E9" s="265"/>
      <c r="F9" s="265"/>
    </row>
    <row r="10" customHeight="1" spans="1:6">
      <c r="A10" s="278"/>
      <c r="E10" s="278"/>
      <c r="F10" s="278"/>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Y51"/>
  <sheetViews>
    <sheetView topLeftCell="A38" workbookViewId="0">
      <selection activeCell="A30" sqref="$A30:$XFD30"/>
    </sheetView>
  </sheetViews>
  <sheetFormatPr defaultColWidth="9.14285714285714" defaultRowHeight="14.25" customHeight="1"/>
  <cols>
    <col min="1" max="1" width="24.2095238095238" style="122" customWidth="1"/>
    <col min="2" max="2" width="24.8571428571429" style="122" customWidth="1"/>
    <col min="3" max="3" width="29.1428571428571" style="122" customWidth="1"/>
    <col min="4" max="4" width="13.5714285714286" style="122" customWidth="1"/>
    <col min="5" max="5" width="15.2" style="122" customWidth="1"/>
    <col min="6" max="6" width="16.7142857142857" style="122" customWidth="1"/>
    <col min="7" max="7" width="19.952380952381" style="122" customWidth="1"/>
    <col min="8" max="8" width="18.0761904761905" style="122" customWidth="1"/>
    <col min="9" max="9" width="16.9238095238095" style="122" customWidth="1"/>
    <col min="10" max="10" width="9.87619047619048" style="122" customWidth="1"/>
    <col min="11" max="11" width="6.95238095238095" style="122" customWidth="1"/>
    <col min="12" max="12" width="7.83809523809524" style="122" customWidth="1"/>
    <col min="13" max="13" width="15.8285714285714" style="122" customWidth="1"/>
    <col min="14" max="14" width="11.1428571428571" style="122" customWidth="1"/>
    <col min="15" max="17" width="9.14285714285714" style="122" customWidth="1"/>
    <col min="18" max="18" width="9.22857142857143" style="122" customWidth="1"/>
    <col min="19" max="19" width="16.4380952380952" style="122" customWidth="1"/>
    <col min="20" max="20" width="17.5047619047619" style="122" customWidth="1"/>
    <col min="21" max="21" width="9.37142857142857" style="122" customWidth="1"/>
    <col min="22" max="22" width="7.53333333333333" style="122" customWidth="1"/>
    <col min="23" max="23" width="7.31428571428571" style="122" customWidth="1"/>
    <col min="24" max="24" width="8.78095238095238" style="122" customWidth="1"/>
    <col min="25" max="25" width="12.4666666666667" style="122" customWidth="1"/>
    <col min="26" max="16384" width="9.14285714285714" style="122"/>
  </cols>
  <sheetData>
    <row r="1" s="122" customFormat="1" ht="13.5" customHeight="1" spans="2:25">
      <c r="B1" s="41"/>
      <c r="D1" s="248"/>
      <c r="E1" s="248"/>
      <c r="F1" s="248"/>
      <c r="G1" s="248"/>
      <c r="H1" s="249"/>
      <c r="I1" s="249"/>
      <c r="J1" s="123"/>
      <c r="K1" s="249"/>
      <c r="L1" s="249"/>
      <c r="M1" s="249"/>
      <c r="N1" s="249"/>
      <c r="O1" s="123"/>
      <c r="P1" s="123"/>
      <c r="Q1" s="123"/>
      <c r="R1" s="249"/>
      <c r="V1" s="41"/>
      <c r="X1" s="43"/>
      <c r="Y1" s="145" t="s">
        <v>202</v>
      </c>
    </row>
    <row r="2" s="122" customFormat="1" ht="27.75" customHeight="1" spans="1:25">
      <c r="A2" s="174" t="s">
        <v>203</v>
      </c>
      <c r="B2" s="174"/>
      <c r="C2" s="174"/>
      <c r="D2" s="174"/>
      <c r="E2" s="174"/>
      <c r="F2" s="174"/>
      <c r="G2" s="174"/>
      <c r="H2" s="174"/>
      <c r="I2" s="174"/>
      <c r="J2" s="175"/>
      <c r="K2" s="174"/>
      <c r="L2" s="174"/>
      <c r="M2" s="174"/>
      <c r="N2" s="174"/>
      <c r="O2" s="175"/>
      <c r="P2" s="175"/>
      <c r="Q2" s="175"/>
      <c r="R2" s="174"/>
      <c r="S2" s="174"/>
      <c r="T2" s="174"/>
      <c r="U2" s="174"/>
      <c r="V2" s="174"/>
      <c r="W2" s="174"/>
      <c r="X2" s="175"/>
      <c r="Y2" s="174"/>
    </row>
    <row r="3" s="122" customFormat="1" ht="18.75" customHeight="1" spans="1:25">
      <c r="A3" s="176" t="s">
        <v>2</v>
      </c>
      <c r="B3" s="176"/>
      <c r="C3" s="176"/>
      <c r="D3" s="176"/>
      <c r="E3" s="176"/>
      <c r="F3" s="176"/>
      <c r="G3" s="176"/>
      <c r="H3" s="249"/>
      <c r="I3" s="249"/>
      <c r="J3" s="123"/>
      <c r="K3" s="249"/>
      <c r="L3" s="249"/>
      <c r="M3" s="249"/>
      <c r="N3" s="249"/>
      <c r="O3" s="123"/>
      <c r="P3" s="123"/>
      <c r="Q3" s="123"/>
      <c r="R3" s="249"/>
      <c r="V3" s="41"/>
      <c r="X3" s="171"/>
      <c r="Y3" s="263" t="s">
        <v>195</v>
      </c>
    </row>
    <row r="4" s="122" customFormat="1" ht="47" customHeight="1" spans="1:25">
      <c r="A4" s="250" t="s">
        <v>204</v>
      </c>
      <c r="B4" s="250" t="s">
        <v>205</v>
      </c>
      <c r="C4" s="250" t="s">
        <v>206</v>
      </c>
      <c r="D4" s="250" t="s">
        <v>207</v>
      </c>
      <c r="E4" s="250" t="s">
        <v>208</v>
      </c>
      <c r="F4" s="250" t="s">
        <v>209</v>
      </c>
      <c r="G4" s="250" t="s">
        <v>210</v>
      </c>
      <c r="H4" s="251" t="s">
        <v>211</v>
      </c>
      <c r="I4" s="251"/>
      <c r="J4" s="252"/>
      <c r="K4" s="251"/>
      <c r="L4" s="251"/>
      <c r="M4" s="251"/>
      <c r="N4" s="251"/>
      <c r="O4" s="252"/>
      <c r="P4" s="252"/>
      <c r="Q4" s="252"/>
      <c r="R4" s="250"/>
      <c r="S4" s="251"/>
      <c r="T4" s="251"/>
      <c r="U4" s="251"/>
      <c r="V4" s="251"/>
      <c r="W4" s="251"/>
      <c r="X4" s="252"/>
      <c r="Y4" s="251"/>
    </row>
    <row r="5" s="122" customFormat="1" ht="47" customHeight="1" spans="1:25">
      <c r="A5" s="250"/>
      <c r="B5" s="251"/>
      <c r="C5" s="250"/>
      <c r="D5" s="250"/>
      <c r="E5" s="250"/>
      <c r="F5" s="250"/>
      <c r="G5" s="250"/>
      <c r="H5" s="251" t="s">
        <v>212</v>
      </c>
      <c r="I5" s="251" t="s">
        <v>59</v>
      </c>
      <c r="J5" s="252"/>
      <c r="K5" s="251"/>
      <c r="L5" s="251"/>
      <c r="M5" s="251"/>
      <c r="N5" s="251"/>
      <c r="O5" s="252" t="s">
        <v>213</v>
      </c>
      <c r="P5" s="252"/>
      <c r="Q5" s="252"/>
      <c r="R5" s="250" t="s">
        <v>62</v>
      </c>
      <c r="S5" s="251" t="s">
        <v>63</v>
      </c>
      <c r="T5" s="250"/>
      <c r="U5" s="251"/>
      <c r="V5" s="250"/>
      <c r="W5" s="250"/>
      <c r="X5" s="252"/>
      <c r="Y5" s="250"/>
    </row>
    <row r="6" s="122" customFormat="1" ht="47" customHeight="1" spans="1:25">
      <c r="A6" s="252"/>
      <c r="B6" s="252"/>
      <c r="C6" s="252"/>
      <c r="D6" s="252"/>
      <c r="E6" s="252"/>
      <c r="F6" s="252"/>
      <c r="G6" s="252"/>
      <c r="H6" s="252"/>
      <c r="I6" s="250" t="s">
        <v>214</v>
      </c>
      <c r="J6" s="252"/>
      <c r="K6" s="250" t="s">
        <v>215</v>
      </c>
      <c r="L6" s="250" t="s">
        <v>216</v>
      </c>
      <c r="M6" s="250" t="s">
        <v>217</v>
      </c>
      <c r="N6" s="250" t="s">
        <v>218</v>
      </c>
      <c r="O6" s="250" t="s">
        <v>59</v>
      </c>
      <c r="P6" s="250" t="s">
        <v>60</v>
      </c>
      <c r="Q6" s="250" t="s">
        <v>61</v>
      </c>
      <c r="R6" s="252"/>
      <c r="S6" s="250" t="s">
        <v>58</v>
      </c>
      <c r="T6" s="250" t="s">
        <v>64</v>
      </c>
      <c r="U6" s="250" t="s">
        <v>219</v>
      </c>
      <c r="V6" s="250" t="s">
        <v>66</v>
      </c>
      <c r="W6" s="250" t="s">
        <v>67</v>
      </c>
      <c r="X6" s="257" t="s">
        <v>68</v>
      </c>
      <c r="Y6" s="250" t="s">
        <v>69</v>
      </c>
    </row>
    <row r="7" s="122" customFormat="1" ht="47" customHeight="1" spans="1:25">
      <c r="A7" s="251"/>
      <c r="B7" s="251"/>
      <c r="C7" s="251"/>
      <c r="D7" s="251"/>
      <c r="E7" s="251"/>
      <c r="F7" s="251"/>
      <c r="G7" s="251"/>
      <c r="H7" s="251"/>
      <c r="I7" s="250" t="s">
        <v>58</v>
      </c>
      <c r="J7" s="257" t="s">
        <v>220</v>
      </c>
      <c r="K7" s="250"/>
      <c r="L7" s="250"/>
      <c r="M7" s="250"/>
      <c r="N7" s="250"/>
      <c r="O7" s="250"/>
      <c r="P7" s="250"/>
      <c r="Q7" s="250"/>
      <c r="R7" s="250"/>
      <c r="S7" s="250"/>
      <c r="T7" s="250"/>
      <c r="U7" s="250"/>
      <c r="V7" s="250"/>
      <c r="W7" s="250"/>
      <c r="X7" s="257"/>
      <c r="Y7" s="250"/>
    </row>
    <row r="8" s="122" customFormat="1" ht="31" customHeight="1" spans="1:25">
      <c r="A8" s="251">
        <v>1</v>
      </c>
      <c r="B8" s="251">
        <v>2</v>
      </c>
      <c r="C8" s="251">
        <v>3</v>
      </c>
      <c r="D8" s="251">
        <v>4</v>
      </c>
      <c r="E8" s="251">
        <v>5</v>
      </c>
      <c r="F8" s="251">
        <v>6</v>
      </c>
      <c r="G8" s="251">
        <v>7</v>
      </c>
      <c r="H8" s="251">
        <v>8</v>
      </c>
      <c r="I8" s="251">
        <v>9</v>
      </c>
      <c r="J8" s="251">
        <v>10</v>
      </c>
      <c r="K8" s="251">
        <v>11</v>
      </c>
      <c r="L8" s="251">
        <v>12</v>
      </c>
      <c r="M8" s="251">
        <v>13</v>
      </c>
      <c r="N8" s="251">
        <v>14</v>
      </c>
      <c r="O8" s="251">
        <v>15</v>
      </c>
      <c r="P8" s="251">
        <v>16</v>
      </c>
      <c r="Q8" s="251">
        <v>17</v>
      </c>
      <c r="R8" s="251">
        <v>18</v>
      </c>
      <c r="S8" s="251">
        <v>19</v>
      </c>
      <c r="T8" s="251">
        <v>20</v>
      </c>
      <c r="U8" s="251">
        <v>21</v>
      </c>
      <c r="V8" s="251">
        <v>22</v>
      </c>
      <c r="W8" s="251">
        <v>23</v>
      </c>
      <c r="X8" s="251">
        <v>24</v>
      </c>
      <c r="Y8" s="251">
        <v>25</v>
      </c>
    </row>
    <row r="9" s="122" customFormat="1" ht="31" customHeight="1" spans="1:25">
      <c r="A9" s="222" t="s">
        <v>71</v>
      </c>
      <c r="B9" s="222"/>
      <c r="C9" s="222"/>
      <c r="D9" s="222"/>
      <c r="E9" s="222"/>
      <c r="F9" s="222"/>
      <c r="G9" s="222"/>
      <c r="H9" s="227">
        <v>10125045.7</v>
      </c>
      <c r="I9" s="227">
        <v>10125045.7</v>
      </c>
      <c r="J9" s="258"/>
      <c r="K9" s="258"/>
      <c r="L9" s="258"/>
      <c r="M9" s="227">
        <v>10125045.7</v>
      </c>
      <c r="N9" s="258"/>
      <c r="O9" s="258"/>
      <c r="P9" s="258"/>
      <c r="Q9" s="258"/>
      <c r="R9" s="258"/>
      <c r="S9" s="258"/>
      <c r="T9" s="258"/>
      <c r="U9" s="258"/>
      <c r="V9" s="258"/>
      <c r="W9" s="258"/>
      <c r="X9" s="258"/>
      <c r="Y9" s="258"/>
    </row>
    <row r="10" s="122" customFormat="1" ht="38" customHeight="1" spans="1:25">
      <c r="A10" s="222" t="s">
        <v>71</v>
      </c>
      <c r="B10" s="222" t="s">
        <v>221</v>
      </c>
      <c r="C10" s="222" t="s">
        <v>222</v>
      </c>
      <c r="D10" s="222" t="s">
        <v>118</v>
      </c>
      <c r="E10" s="222" t="s">
        <v>119</v>
      </c>
      <c r="F10" s="222" t="s">
        <v>223</v>
      </c>
      <c r="G10" s="222" t="s">
        <v>224</v>
      </c>
      <c r="H10" s="227">
        <v>624732</v>
      </c>
      <c r="I10" s="227">
        <v>624732</v>
      </c>
      <c r="J10" s="259"/>
      <c r="K10" s="259"/>
      <c r="L10" s="259"/>
      <c r="M10" s="237">
        <v>624732</v>
      </c>
      <c r="N10" s="259"/>
      <c r="O10" s="259"/>
      <c r="P10" s="259"/>
      <c r="Q10" s="259"/>
      <c r="R10" s="259"/>
      <c r="S10" s="259"/>
      <c r="T10" s="259"/>
      <c r="U10" s="259"/>
      <c r="V10" s="259"/>
      <c r="W10" s="258"/>
      <c r="X10" s="258"/>
      <c r="Y10" s="258"/>
    </row>
    <row r="11" ht="38" customHeight="1" spans="1:25">
      <c r="A11" s="222" t="s">
        <v>71</v>
      </c>
      <c r="B11" s="222" t="s">
        <v>225</v>
      </c>
      <c r="C11" s="222" t="s">
        <v>226</v>
      </c>
      <c r="D11" s="222" t="s">
        <v>120</v>
      </c>
      <c r="E11" s="222" t="s">
        <v>121</v>
      </c>
      <c r="F11" s="222" t="s">
        <v>223</v>
      </c>
      <c r="G11" s="222" t="s">
        <v>224</v>
      </c>
      <c r="H11" s="227">
        <v>2080608</v>
      </c>
      <c r="I11" s="233">
        <v>2080608</v>
      </c>
      <c r="J11" s="164"/>
      <c r="K11" s="164"/>
      <c r="L11" s="164"/>
      <c r="M11" s="238">
        <v>2080608</v>
      </c>
      <c r="N11" s="164"/>
      <c r="O11" s="164"/>
      <c r="P11" s="164"/>
      <c r="Q11" s="164"/>
      <c r="R11" s="164"/>
      <c r="S11" s="164"/>
      <c r="T11" s="164"/>
      <c r="U11" s="164"/>
      <c r="V11" s="164"/>
      <c r="W11" s="164"/>
      <c r="X11" s="164"/>
      <c r="Y11" s="164"/>
    </row>
    <row r="12" ht="38" customHeight="1" spans="1:25">
      <c r="A12" s="222" t="s">
        <v>71</v>
      </c>
      <c r="B12" s="222" t="s">
        <v>227</v>
      </c>
      <c r="C12" s="222" t="s">
        <v>228</v>
      </c>
      <c r="D12" s="222" t="s">
        <v>118</v>
      </c>
      <c r="E12" s="222" t="s">
        <v>119</v>
      </c>
      <c r="F12" s="222" t="s">
        <v>229</v>
      </c>
      <c r="G12" s="222" t="s">
        <v>230</v>
      </c>
      <c r="H12" s="227">
        <v>759348</v>
      </c>
      <c r="I12" s="233">
        <v>759348</v>
      </c>
      <c r="J12" s="164"/>
      <c r="K12" s="164"/>
      <c r="L12" s="164"/>
      <c r="M12" s="238">
        <v>759348</v>
      </c>
      <c r="N12" s="164"/>
      <c r="O12" s="164"/>
      <c r="P12" s="164"/>
      <c r="Q12" s="164"/>
      <c r="R12" s="164"/>
      <c r="S12" s="164"/>
      <c r="T12" s="164"/>
      <c r="U12" s="164"/>
      <c r="V12" s="164"/>
      <c r="W12" s="164"/>
      <c r="X12" s="164"/>
      <c r="Y12" s="164"/>
    </row>
    <row r="13" ht="38" customHeight="1" spans="1:25">
      <c r="A13" s="222" t="s">
        <v>71</v>
      </c>
      <c r="B13" s="222" t="s">
        <v>231</v>
      </c>
      <c r="C13" s="222" t="s">
        <v>232</v>
      </c>
      <c r="D13" s="222" t="s">
        <v>120</v>
      </c>
      <c r="E13" s="222" t="s">
        <v>121</v>
      </c>
      <c r="F13" s="222" t="s">
        <v>229</v>
      </c>
      <c r="G13" s="222" t="s">
        <v>230</v>
      </c>
      <c r="H13" s="227">
        <v>318600</v>
      </c>
      <c r="I13" s="233">
        <v>318600</v>
      </c>
      <c r="J13" s="164"/>
      <c r="K13" s="164"/>
      <c r="L13" s="164"/>
      <c r="M13" s="238">
        <v>318600</v>
      </c>
      <c r="N13" s="164"/>
      <c r="O13" s="164"/>
      <c r="P13" s="164"/>
      <c r="Q13" s="164"/>
      <c r="R13" s="164"/>
      <c r="S13" s="164"/>
      <c r="T13" s="164"/>
      <c r="U13" s="164"/>
      <c r="V13" s="164"/>
      <c r="W13" s="164"/>
      <c r="X13" s="164"/>
      <c r="Y13" s="164"/>
    </row>
    <row r="14" ht="38" customHeight="1" spans="1:25">
      <c r="A14" s="222" t="s">
        <v>71</v>
      </c>
      <c r="B14" s="222" t="s">
        <v>227</v>
      </c>
      <c r="C14" s="222" t="s">
        <v>228</v>
      </c>
      <c r="D14" s="222" t="s">
        <v>118</v>
      </c>
      <c r="E14" s="222" t="s">
        <v>119</v>
      </c>
      <c r="F14" s="222" t="s">
        <v>229</v>
      </c>
      <c r="G14" s="222" t="s">
        <v>230</v>
      </c>
      <c r="H14" s="227"/>
      <c r="I14" s="233"/>
      <c r="J14" s="164"/>
      <c r="K14" s="164"/>
      <c r="L14" s="164"/>
      <c r="M14" s="238"/>
      <c r="N14" s="164"/>
      <c r="O14" s="164"/>
      <c r="P14" s="164"/>
      <c r="Q14" s="164"/>
      <c r="R14" s="164"/>
      <c r="S14" s="164"/>
      <c r="T14" s="164"/>
      <c r="U14" s="164"/>
      <c r="V14" s="164"/>
      <c r="W14" s="164"/>
      <c r="X14" s="164"/>
      <c r="Y14" s="164"/>
    </row>
    <row r="15" ht="38" customHeight="1" spans="1:25">
      <c r="A15" s="222" t="s">
        <v>71</v>
      </c>
      <c r="B15" s="222" t="s">
        <v>231</v>
      </c>
      <c r="C15" s="222" t="s">
        <v>232</v>
      </c>
      <c r="D15" s="222" t="s">
        <v>120</v>
      </c>
      <c r="E15" s="222" t="s">
        <v>121</v>
      </c>
      <c r="F15" s="222" t="s">
        <v>229</v>
      </c>
      <c r="G15" s="222" t="s">
        <v>230</v>
      </c>
      <c r="H15" s="227"/>
      <c r="I15" s="233"/>
      <c r="J15" s="164"/>
      <c r="K15" s="164"/>
      <c r="L15" s="164"/>
      <c r="M15" s="238"/>
      <c r="N15" s="164"/>
      <c r="O15" s="164"/>
      <c r="P15" s="164"/>
      <c r="Q15" s="164"/>
      <c r="R15" s="164"/>
      <c r="S15" s="164"/>
      <c r="T15" s="164"/>
      <c r="U15" s="164"/>
      <c r="V15" s="164"/>
      <c r="W15" s="164"/>
      <c r="X15" s="164"/>
      <c r="Y15" s="164"/>
    </row>
    <row r="16" ht="38" customHeight="1" spans="1:25">
      <c r="A16" s="222" t="s">
        <v>71</v>
      </c>
      <c r="B16" s="222" t="s">
        <v>233</v>
      </c>
      <c r="C16" s="222" t="s">
        <v>234</v>
      </c>
      <c r="D16" s="222" t="s">
        <v>118</v>
      </c>
      <c r="E16" s="222" t="s">
        <v>119</v>
      </c>
      <c r="F16" s="222" t="s">
        <v>235</v>
      </c>
      <c r="G16" s="222" t="s">
        <v>236</v>
      </c>
      <c r="H16" s="227">
        <v>52061</v>
      </c>
      <c r="I16" s="233">
        <v>52061</v>
      </c>
      <c r="J16" s="164"/>
      <c r="K16" s="164"/>
      <c r="L16" s="164"/>
      <c r="M16" s="238">
        <v>52061</v>
      </c>
      <c r="N16" s="164"/>
      <c r="O16" s="164"/>
      <c r="P16" s="164"/>
      <c r="Q16" s="164"/>
      <c r="R16" s="164"/>
      <c r="S16" s="164"/>
      <c r="T16" s="164"/>
      <c r="U16" s="164"/>
      <c r="V16" s="164"/>
      <c r="W16" s="164"/>
      <c r="X16" s="164"/>
      <c r="Y16" s="164"/>
    </row>
    <row r="17" ht="38" customHeight="1" spans="1:25">
      <c r="A17" s="222" t="s">
        <v>71</v>
      </c>
      <c r="B17" s="222" t="s">
        <v>237</v>
      </c>
      <c r="C17" s="222" t="s">
        <v>238</v>
      </c>
      <c r="D17" s="222" t="s">
        <v>120</v>
      </c>
      <c r="E17" s="222" t="s">
        <v>121</v>
      </c>
      <c r="F17" s="222" t="s">
        <v>235</v>
      </c>
      <c r="G17" s="222" t="s">
        <v>236</v>
      </c>
      <c r="H17" s="227">
        <v>173384</v>
      </c>
      <c r="I17" s="233">
        <v>173384</v>
      </c>
      <c r="J17" s="164"/>
      <c r="K17" s="164"/>
      <c r="L17" s="164"/>
      <c r="M17" s="238">
        <v>173384</v>
      </c>
      <c r="N17" s="164"/>
      <c r="O17" s="164"/>
      <c r="P17" s="164"/>
      <c r="Q17" s="164"/>
      <c r="R17" s="164"/>
      <c r="S17" s="164"/>
      <c r="T17" s="164"/>
      <c r="U17" s="164"/>
      <c r="V17" s="164"/>
      <c r="W17" s="164"/>
      <c r="X17" s="164"/>
      <c r="Y17" s="164"/>
    </row>
    <row r="18" ht="38" customHeight="1" spans="1:25">
      <c r="A18" s="222" t="s">
        <v>71</v>
      </c>
      <c r="B18" s="222" t="s">
        <v>239</v>
      </c>
      <c r="C18" s="222" t="s">
        <v>240</v>
      </c>
      <c r="D18" s="222" t="s">
        <v>118</v>
      </c>
      <c r="E18" s="222" t="s">
        <v>119</v>
      </c>
      <c r="F18" s="222" t="s">
        <v>235</v>
      </c>
      <c r="G18" s="222" t="s">
        <v>236</v>
      </c>
      <c r="H18" s="227">
        <v>7500</v>
      </c>
      <c r="I18" s="233">
        <v>7500</v>
      </c>
      <c r="J18" s="164"/>
      <c r="K18" s="164"/>
      <c r="L18" s="164"/>
      <c r="M18" s="238">
        <v>7500</v>
      </c>
      <c r="N18" s="164"/>
      <c r="O18" s="164"/>
      <c r="P18" s="164"/>
      <c r="Q18" s="164"/>
      <c r="R18" s="164"/>
      <c r="S18" s="164"/>
      <c r="T18" s="164"/>
      <c r="U18" s="164"/>
      <c r="V18" s="164"/>
      <c r="W18" s="164"/>
      <c r="X18" s="164"/>
      <c r="Y18" s="164"/>
    </row>
    <row r="19" ht="38" customHeight="1" spans="1:25">
      <c r="A19" s="222" t="s">
        <v>71</v>
      </c>
      <c r="B19" s="222" t="s">
        <v>241</v>
      </c>
      <c r="C19" s="222" t="s">
        <v>242</v>
      </c>
      <c r="D19" s="222" t="s">
        <v>120</v>
      </c>
      <c r="E19" s="222" t="s">
        <v>121</v>
      </c>
      <c r="F19" s="222" t="s">
        <v>243</v>
      </c>
      <c r="G19" s="222" t="s">
        <v>244</v>
      </c>
      <c r="H19" s="227">
        <v>625500</v>
      </c>
      <c r="I19" s="233">
        <v>625500</v>
      </c>
      <c r="J19" s="164"/>
      <c r="K19" s="164"/>
      <c r="L19" s="164"/>
      <c r="M19" s="238">
        <v>625500</v>
      </c>
      <c r="N19" s="164"/>
      <c r="O19" s="164"/>
      <c r="P19" s="164"/>
      <c r="Q19" s="164"/>
      <c r="R19" s="164"/>
      <c r="S19" s="164"/>
      <c r="T19" s="164"/>
      <c r="U19" s="164"/>
      <c r="V19" s="164"/>
      <c r="W19" s="164"/>
      <c r="X19" s="164"/>
      <c r="Y19" s="164"/>
    </row>
    <row r="20" ht="38" customHeight="1" spans="1:25">
      <c r="A20" s="222" t="s">
        <v>71</v>
      </c>
      <c r="B20" s="222" t="s">
        <v>245</v>
      </c>
      <c r="C20" s="222" t="s">
        <v>246</v>
      </c>
      <c r="D20" s="222" t="s">
        <v>120</v>
      </c>
      <c r="E20" s="222" t="s">
        <v>121</v>
      </c>
      <c r="F20" s="222" t="s">
        <v>243</v>
      </c>
      <c r="G20" s="222" t="s">
        <v>244</v>
      </c>
      <c r="H20" s="227">
        <v>645264</v>
      </c>
      <c r="I20" s="233">
        <v>645264</v>
      </c>
      <c r="J20" s="164"/>
      <c r="K20" s="164"/>
      <c r="L20" s="164"/>
      <c r="M20" s="238">
        <v>645264</v>
      </c>
      <c r="N20" s="164"/>
      <c r="O20" s="164"/>
      <c r="P20" s="164"/>
      <c r="Q20" s="164"/>
      <c r="R20" s="164"/>
      <c r="S20" s="164"/>
      <c r="T20" s="164"/>
      <c r="U20" s="164"/>
      <c r="V20" s="164"/>
      <c r="W20" s="164"/>
      <c r="X20" s="164"/>
      <c r="Y20" s="164"/>
    </row>
    <row r="21" ht="38" customHeight="1" spans="1:25">
      <c r="A21" s="222" t="s">
        <v>71</v>
      </c>
      <c r="B21" s="222" t="s">
        <v>245</v>
      </c>
      <c r="C21" s="222" t="s">
        <v>246</v>
      </c>
      <c r="D21" s="222" t="s">
        <v>120</v>
      </c>
      <c r="E21" s="222" t="s">
        <v>121</v>
      </c>
      <c r="F21" s="222" t="s">
        <v>243</v>
      </c>
      <c r="G21" s="222" t="s">
        <v>244</v>
      </c>
      <c r="H21" s="227">
        <v>1064100</v>
      </c>
      <c r="I21" s="233">
        <v>1064100</v>
      </c>
      <c r="J21" s="164"/>
      <c r="K21" s="164"/>
      <c r="L21" s="164"/>
      <c r="M21" s="238">
        <v>1064100</v>
      </c>
      <c r="N21" s="164"/>
      <c r="O21" s="164"/>
      <c r="P21" s="164"/>
      <c r="Q21" s="164"/>
      <c r="R21" s="164"/>
      <c r="S21" s="164"/>
      <c r="T21" s="164"/>
      <c r="U21" s="164"/>
      <c r="V21" s="164"/>
      <c r="W21" s="164"/>
      <c r="X21" s="164"/>
      <c r="Y21" s="164"/>
    </row>
    <row r="22" ht="38" customHeight="1" spans="1:25">
      <c r="A22" s="222" t="s">
        <v>71</v>
      </c>
      <c r="B22" s="222" t="s">
        <v>247</v>
      </c>
      <c r="C22" s="222" t="s">
        <v>248</v>
      </c>
      <c r="D22" s="222" t="s">
        <v>120</v>
      </c>
      <c r="E22" s="222" t="s">
        <v>121</v>
      </c>
      <c r="F22" s="222" t="s">
        <v>243</v>
      </c>
      <c r="G22" s="222" t="s">
        <v>244</v>
      </c>
      <c r="H22" s="227">
        <v>16500</v>
      </c>
      <c r="I22" s="233">
        <v>16500</v>
      </c>
      <c r="J22" s="164"/>
      <c r="K22" s="164"/>
      <c r="L22" s="164"/>
      <c r="M22" s="238">
        <v>16500</v>
      </c>
      <c r="N22" s="164"/>
      <c r="O22" s="164"/>
      <c r="P22" s="164"/>
      <c r="Q22" s="164"/>
      <c r="R22" s="164"/>
      <c r="S22" s="164"/>
      <c r="T22" s="164"/>
      <c r="U22" s="164"/>
      <c r="V22" s="164"/>
      <c r="W22" s="164"/>
      <c r="X22" s="164"/>
      <c r="Y22" s="164"/>
    </row>
    <row r="23" s="247" customFormat="1" ht="38" customHeight="1" spans="1:25">
      <c r="A23" s="253" t="s">
        <v>71</v>
      </c>
      <c r="B23" s="253" t="s">
        <v>249</v>
      </c>
      <c r="C23" s="253" t="s">
        <v>250</v>
      </c>
      <c r="D23" s="253" t="s">
        <v>126</v>
      </c>
      <c r="E23" s="253" t="s">
        <v>127</v>
      </c>
      <c r="F23" s="253" t="s">
        <v>251</v>
      </c>
      <c r="G23" s="253" t="s">
        <v>252</v>
      </c>
      <c r="H23" s="254">
        <v>138240</v>
      </c>
      <c r="I23" s="260">
        <v>138240</v>
      </c>
      <c r="J23" s="261"/>
      <c r="K23" s="261"/>
      <c r="L23" s="261"/>
      <c r="M23" s="262">
        <v>138240</v>
      </c>
      <c r="N23" s="261"/>
      <c r="O23" s="261"/>
      <c r="P23" s="261"/>
      <c r="Q23" s="261"/>
      <c r="R23" s="261"/>
      <c r="S23" s="261"/>
      <c r="T23" s="261"/>
      <c r="U23" s="261"/>
      <c r="V23" s="261"/>
      <c r="W23" s="261"/>
      <c r="X23" s="261"/>
      <c r="Y23" s="261"/>
    </row>
    <row r="24" ht="38" customHeight="1" spans="1:25">
      <c r="A24" s="222" t="s">
        <v>71</v>
      </c>
      <c r="B24" s="222" t="s">
        <v>253</v>
      </c>
      <c r="C24" s="222" t="s">
        <v>254</v>
      </c>
      <c r="D24" s="222" t="s">
        <v>93</v>
      </c>
      <c r="E24" s="222" t="s">
        <v>94</v>
      </c>
      <c r="F24" s="222" t="s">
        <v>255</v>
      </c>
      <c r="G24" s="222" t="s">
        <v>256</v>
      </c>
      <c r="H24" s="227">
        <v>1016847.52</v>
      </c>
      <c r="I24" s="233">
        <v>1016847.52</v>
      </c>
      <c r="J24" s="164"/>
      <c r="K24" s="164"/>
      <c r="L24" s="164"/>
      <c r="M24" s="238">
        <v>1016847.52</v>
      </c>
      <c r="N24" s="164"/>
      <c r="O24" s="164"/>
      <c r="P24" s="164"/>
      <c r="Q24" s="164"/>
      <c r="R24" s="164"/>
      <c r="S24" s="164"/>
      <c r="T24" s="164"/>
      <c r="U24" s="164"/>
      <c r="V24" s="164"/>
      <c r="W24" s="164"/>
      <c r="X24" s="164"/>
      <c r="Y24" s="164"/>
    </row>
    <row r="25" ht="38" customHeight="1" spans="1:25">
      <c r="A25" s="222" t="s">
        <v>71</v>
      </c>
      <c r="B25" s="222" t="s">
        <v>257</v>
      </c>
      <c r="C25" s="222" t="s">
        <v>258</v>
      </c>
      <c r="D25" s="222" t="s">
        <v>106</v>
      </c>
      <c r="E25" s="222" t="s">
        <v>107</v>
      </c>
      <c r="F25" s="222" t="s">
        <v>259</v>
      </c>
      <c r="G25" s="222" t="s">
        <v>260</v>
      </c>
      <c r="H25" s="227">
        <v>17490</v>
      </c>
      <c r="I25" s="233">
        <v>17490</v>
      </c>
      <c r="J25" s="164"/>
      <c r="K25" s="164"/>
      <c r="L25" s="164"/>
      <c r="M25" s="238">
        <v>17490</v>
      </c>
      <c r="N25" s="164"/>
      <c r="O25" s="164"/>
      <c r="P25" s="164"/>
      <c r="Q25" s="164"/>
      <c r="R25" s="164"/>
      <c r="S25" s="164"/>
      <c r="T25" s="164"/>
      <c r="U25" s="164"/>
      <c r="V25" s="164"/>
      <c r="W25" s="164"/>
      <c r="X25" s="164"/>
      <c r="Y25" s="164"/>
    </row>
    <row r="26" ht="38" customHeight="1" spans="1:25">
      <c r="A26" s="222" t="s">
        <v>71</v>
      </c>
      <c r="B26" s="222" t="s">
        <v>257</v>
      </c>
      <c r="C26" s="222" t="s">
        <v>258</v>
      </c>
      <c r="D26" s="222" t="s">
        <v>108</v>
      </c>
      <c r="E26" s="222" t="s">
        <v>109</v>
      </c>
      <c r="F26" s="222" t="s">
        <v>259</v>
      </c>
      <c r="G26" s="222" t="s">
        <v>260</v>
      </c>
      <c r="H26" s="227">
        <v>26070</v>
      </c>
      <c r="I26" s="233">
        <v>26070</v>
      </c>
      <c r="J26" s="164"/>
      <c r="K26" s="164"/>
      <c r="L26" s="164"/>
      <c r="M26" s="238">
        <v>26070</v>
      </c>
      <c r="N26" s="164"/>
      <c r="O26" s="164"/>
      <c r="P26" s="164"/>
      <c r="Q26" s="164"/>
      <c r="R26" s="164"/>
      <c r="S26" s="164"/>
      <c r="T26" s="164"/>
      <c r="U26" s="164"/>
      <c r="V26" s="164"/>
      <c r="W26" s="164"/>
      <c r="X26" s="164"/>
      <c r="Y26" s="164"/>
    </row>
    <row r="27" ht="38" customHeight="1" spans="1:25">
      <c r="A27" s="222" t="s">
        <v>71</v>
      </c>
      <c r="B27" s="222" t="s">
        <v>261</v>
      </c>
      <c r="C27" s="222" t="s">
        <v>262</v>
      </c>
      <c r="D27" s="222" t="s">
        <v>106</v>
      </c>
      <c r="E27" s="222" t="s">
        <v>107</v>
      </c>
      <c r="F27" s="222" t="s">
        <v>259</v>
      </c>
      <c r="G27" s="222" t="s">
        <v>260</v>
      </c>
      <c r="H27" s="227">
        <v>540201</v>
      </c>
      <c r="I27" s="233">
        <v>540201</v>
      </c>
      <c r="J27" s="164"/>
      <c r="K27" s="164"/>
      <c r="L27" s="164"/>
      <c r="M27" s="238">
        <v>540201</v>
      </c>
      <c r="N27" s="164"/>
      <c r="O27" s="164"/>
      <c r="P27" s="164"/>
      <c r="Q27" s="164"/>
      <c r="R27" s="164"/>
      <c r="S27" s="164"/>
      <c r="T27" s="164"/>
      <c r="U27" s="164"/>
      <c r="V27" s="164"/>
      <c r="W27" s="164"/>
      <c r="X27" s="164"/>
      <c r="Y27" s="164"/>
    </row>
    <row r="28" ht="38" customHeight="1" spans="1:25">
      <c r="A28" s="222" t="s">
        <v>71</v>
      </c>
      <c r="B28" s="222" t="s">
        <v>263</v>
      </c>
      <c r="C28" s="222" t="s">
        <v>264</v>
      </c>
      <c r="D28" s="222" t="s">
        <v>112</v>
      </c>
      <c r="E28" s="222" t="s">
        <v>113</v>
      </c>
      <c r="F28" s="222" t="s">
        <v>265</v>
      </c>
      <c r="G28" s="222" t="s">
        <v>266</v>
      </c>
      <c r="H28" s="227">
        <v>57198</v>
      </c>
      <c r="I28" s="233">
        <v>57198</v>
      </c>
      <c r="J28" s="164"/>
      <c r="K28" s="164"/>
      <c r="L28" s="164"/>
      <c r="M28" s="238">
        <v>57198</v>
      </c>
      <c r="N28" s="164"/>
      <c r="O28" s="164"/>
      <c r="P28" s="164"/>
      <c r="Q28" s="164"/>
      <c r="R28" s="164"/>
      <c r="S28" s="164"/>
      <c r="T28" s="164"/>
      <c r="U28" s="164"/>
      <c r="V28" s="164"/>
      <c r="W28" s="164"/>
      <c r="X28" s="164"/>
      <c r="Y28" s="164"/>
    </row>
    <row r="29" ht="38" customHeight="1" spans="1:25">
      <c r="A29" s="222" t="s">
        <v>71</v>
      </c>
      <c r="B29" s="222" t="s">
        <v>267</v>
      </c>
      <c r="C29" s="222" t="s">
        <v>268</v>
      </c>
      <c r="D29" s="222" t="s">
        <v>106</v>
      </c>
      <c r="E29" s="222" t="s">
        <v>107</v>
      </c>
      <c r="F29" s="222" t="s">
        <v>259</v>
      </c>
      <c r="G29" s="222" t="s">
        <v>260</v>
      </c>
      <c r="H29" s="227">
        <v>25422</v>
      </c>
      <c r="I29" s="233">
        <v>25422</v>
      </c>
      <c r="J29" s="164"/>
      <c r="K29" s="164"/>
      <c r="L29" s="164"/>
      <c r="M29" s="238">
        <v>25422</v>
      </c>
      <c r="N29" s="164"/>
      <c r="O29" s="164"/>
      <c r="P29" s="164"/>
      <c r="Q29" s="164"/>
      <c r="R29" s="164"/>
      <c r="S29" s="164"/>
      <c r="T29" s="164"/>
      <c r="U29" s="164"/>
      <c r="V29" s="164"/>
      <c r="W29" s="164"/>
      <c r="X29" s="164"/>
      <c r="Y29" s="164"/>
    </row>
    <row r="30" ht="38" customHeight="1" spans="1:25">
      <c r="A30" s="222" t="s">
        <v>71</v>
      </c>
      <c r="B30" s="222" t="s">
        <v>269</v>
      </c>
      <c r="C30" s="222" t="s">
        <v>270</v>
      </c>
      <c r="D30" s="222" t="s">
        <v>101</v>
      </c>
      <c r="E30" s="222" t="s">
        <v>100</v>
      </c>
      <c r="F30" s="222" t="s">
        <v>265</v>
      </c>
      <c r="G30" s="222" t="s">
        <v>266</v>
      </c>
      <c r="H30" s="227">
        <v>38681</v>
      </c>
      <c r="I30" s="233">
        <v>38681</v>
      </c>
      <c r="J30" s="164"/>
      <c r="K30" s="164"/>
      <c r="L30" s="164"/>
      <c r="M30" s="238">
        <v>38681</v>
      </c>
      <c r="N30" s="164"/>
      <c r="O30" s="164"/>
      <c r="P30" s="164"/>
      <c r="Q30" s="164"/>
      <c r="R30" s="164"/>
      <c r="S30" s="164"/>
      <c r="T30" s="164"/>
      <c r="U30" s="164"/>
      <c r="V30" s="164"/>
      <c r="W30" s="164"/>
      <c r="X30" s="164"/>
      <c r="Y30" s="164"/>
    </row>
    <row r="31" ht="38" customHeight="1" spans="1:25">
      <c r="A31" s="222" t="s">
        <v>71</v>
      </c>
      <c r="B31" s="222" t="s">
        <v>271</v>
      </c>
      <c r="C31" s="222" t="s">
        <v>111</v>
      </c>
      <c r="D31" s="222" t="s">
        <v>110</v>
      </c>
      <c r="E31" s="222" t="s">
        <v>111</v>
      </c>
      <c r="F31" s="222" t="s">
        <v>272</v>
      </c>
      <c r="G31" s="222" t="s">
        <v>273</v>
      </c>
      <c r="H31" s="227">
        <v>430938</v>
      </c>
      <c r="I31" s="233">
        <v>430938</v>
      </c>
      <c r="J31" s="164"/>
      <c r="K31" s="164"/>
      <c r="L31" s="164"/>
      <c r="M31" s="238">
        <v>430938</v>
      </c>
      <c r="N31" s="164"/>
      <c r="O31" s="164"/>
      <c r="P31" s="164"/>
      <c r="Q31" s="164"/>
      <c r="R31" s="164"/>
      <c r="S31" s="164"/>
      <c r="T31" s="164"/>
      <c r="U31" s="164"/>
      <c r="V31" s="164"/>
      <c r="W31" s="164"/>
      <c r="X31" s="164"/>
      <c r="Y31" s="164"/>
    </row>
    <row r="32" ht="38" customHeight="1" spans="1:25">
      <c r="A32" s="222" t="s">
        <v>71</v>
      </c>
      <c r="B32" s="222" t="s">
        <v>274</v>
      </c>
      <c r="C32" s="222" t="s">
        <v>145</v>
      </c>
      <c r="D32" s="222" t="s">
        <v>144</v>
      </c>
      <c r="E32" s="222" t="s">
        <v>145</v>
      </c>
      <c r="F32" s="222" t="s">
        <v>275</v>
      </c>
      <c r="G32" s="222" t="s">
        <v>145</v>
      </c>
      <c r="H32" s="227">
        <v>762635.64</v>
      </c>
      <c r="I32" s="233">
        <v>762635.64</v>
      </c>
      <c r="J32" s="164"/>
      <c r="K32" s="164"/>
      <c r="L32" s="164"/>
      <c r="M32" s="238">
        <v>762635.64</v>
      </c>
      <c r="N32" s="164"/>
      <c r="O32" s="164"/>
      <c r="P32" s="164"/>
      <c r="Q32" s="164"/>
      <c r="R32" s="164"/>
      <c r="S32" s="164"/>
      <c r="T32" s="164"/>
      <c r="U32" s="164"/>
      <c r="V32" s="164"/>
      <c r="W32" s="164"/>
      <c r="X32" s="164"/>
      <c r="Y32" s="164"/>
    </row>
    <row r="33" s="247" customFormat="1" ht="38" customHeight="1" spans="1:25">
      <c r="A33" s="253" t="s">
        <v>71</v>
      </c>
      <c r="B33" s="253" t="s">
        <v>276</v>
      </c>
      <c r="C33" s="253" t="s">
        <v>277</v>
      </c>
      <c r="D33" s="253" t="s">
        <v>126</v>
      </c>
      <c r="E33" s="253" t="s">
        <v>127</v>
      </c>
      <c r="F33" s="253" t="s">
        <v>251</v>
      </c>
      <c r="G33" s="253" t="s">
        <v>252</v>
      </c>
      <c r="H33" s="254">
        <v>90000</v>
      </c>
      <c r="I33" s="260">
        <v>90000</v>
      </c>
      <c r="J33" s="261"/>
      <c r="K33" s="261"/>
      <c r="L33" s="261"/>
      <c r="M33" s="262">
        <v>90000</v>
      </c>
      <c r="N33" s="261"/>
      <c r="O33" s="261"/>
      <c r="P33" s="261"/>
      <c r="Q33" s="261"/>
      <c r="R33" s="261"/>
      <c r="S33" s="261"/>
      <c r="T33" s="261"/>
      <c r="U33" s="261"/>
      <c r="V33" s="261"/>
      <c r="W33" s="261"/>
      <c r="X33" s="261"/>
      <c r="Y33" s="261"/>
    </row>
    <row r="34" ht="38" customHeight="1" spans="1:25">
      <c r="A34" s="222" t="s">
        <v>71</v>
      </c>
      <c r="B34" s="222" t="s">
        <v>278</v>
      </c>
      <c r="C34" s="222" t="s">
        <v>279</v>
      </c>
      <c r="D34" s="222" t="s">
        <v>118</v>
      </c>
      <c r="E34" s="222" t="s">
        <v>119</v>
      </c>
      <c r="F34" s="222" t="s">
        <v>280</v>
      </c>
      <c r="G34" s="222" t="s">
        <v>281</v>
      </c>
      <c r="H34" s="227">
        <v>29500</v>
      </c>
      <c r="I34" s="233">
        <v>29500</v>
      </c>
      <c r="J34" s="164"/>
      <c r="K34" s="164"/>
      <c r="L34" s="164"/>
      <c r="M34" s="238">
        <v>29500</v>
      </c>
      <c r="N34" s="164"/>
      <c r="O34" s="164"/>
      <c r="P34" s="164"/>
      <c r="Q34" s="164"/>
      <c r="R34" s="164"/>
      <c r="S34" s="164"/>
      <c r="T34" s="164"/>
      <c r="U34" s="164"/>
      <c r="V34" s="164"/>
      <c r="W34" s="164"/>
      <c r="X34" s="164"/>
      <c r="Y34" s="164"/>
    </row>
    <row r="35" ht="38" customHeight="1" spans="1:25">
      <c r="A35" s="222" t="s">
        <v>71</v>
      </c>
      <c r="B35" s="222" t="s">
        <v>278</v>
      </c>
      <c r="C35" s="222" t="s">
        <v>279</v>
      </c>
      <c r="D35" s="222" t="s">
        <v>118</v>
      </c>
      <c r="E35" s="222" t="s">
        <v>119</v>
      </c>
      <c r="F35" s="222" t="s">
        <v>282</v>
      </c>
      <c r="G35" s="222" t="s">
        <v>283</v>
      </c>
      <c r="H35" s="227">
        <v>5000</v>
      </c>
      <c r="I35" s="233">
        <v>5000</v>
      </c>
      <c r="J35" s="164"/>
      <c r="K35" s="164"/>
      <c r="L35" s="164"/>
      <c r="M35" s="238">
        <v>5000</v>
      </c>
      <c r="N35" s="164"/>
      <c r="O35" s="164"/>
      <c r="P35" s="164"/>
      <c r="Q35" s="164"/>
      <c r="R35" s="164"/>
      <c r="S35" s="164"/>
      <c r="T35" s="164"/>
      <c r="U35" s="164"/>
      <c r="V35" s="164"/>
      <c r="W35" s="164"/>
      <c r="X35" s="164"/>
      <c r="Y35" s="164"/>
    </row>
    <row r="36" ht="38" customHeight="1" spans="1:25">
      <c r="A36" s="222" t="s">
        <v>71</v>
      </c>
      <c r="B36" s="222" t="s">
        <v>278</v>
      </c>
      <c r="C36" s="222" t="s">
        <v>279</v>
      </c>
      <c r="D36" s="222" t="s">
        <v>118</v>
      </c>
      <c r="E36" s="222" t="s">
        <v>119</v>
      </c>
      <c r="F36" s="222" t="s">
        <v>284</v>
      </c>
      <c r="G36" s="222" t="s">
        <v>285</v>
      </c>
      <c r="H36" s="227">
        <v>7000</v>
      </c>
      <c r="I36" s="233">
        <v>7000</v>
      </c>
      <c r="J36" s="164"/>
      <c r="K36" s="164"/>
      <c r="L36" s="164"/>
      <c r="M36" s="238">
        <v>7000</v>
      </c>
      <c r="N36" s="164"/>
      <c r="O36" s="164"/>
      <c r="P36" s="164"/>
      <c r="Q36" s="164"/>
      <c r="R36" s="164"/>
      <c r="S36" s="164"/>
      <c r="T36" s="164"/>
      <c r="U36" s="164"/>
      <c r="V36" s="164"/>
      <c r="W36" s="164"/>
      <c r="X36" s="164"/>
      <c r="Y36" s="164"/>
    </row>
    <row r="37" ht="38" customHeight="1" spans="1:25">
      <c r="A37" s="222" t="s">
        <v>71</v>
      </c>
      <c r="B37" s="222" t="s">
        <v>278</v>
      </c>
      <c r="C37" s="222" t="s">
        <v>279</v>
      </c>
      <c r="D37" s="222" t="s">
        <v>118</v>
      </c>
      <c r="E37" s="222" t="s">
        <v>119</v>
      </c>
      <c r="F37" s="222" t="s">
        <v>286</v>
      </c>
      <c r="G37" s="222" t="s">
        <v>287</v>
      </c>
      <c r="H37" s="227">
        <v>26000</v>
      </c>
      <c r="I37" s="233">
        <v>26000</v>
      </c>
      <c r="J37" s="164"/>
      <c r="K37" s="164"/>
      <c r="L37" s="164"/>
      <c r="M37" s="238">
        <v>26000</v>
      </c>
      <c r="N37" s="164"/>
      <c r="O37" s="164"/>
      <c r="P37" s="164"/>
      <c r="Q37" s="164"/>
      <c r="R37" s="164"/>
      <c r="S37" s="164"/>
      <c r="T37" s="164"/>
      <c r="U37" s="164"/>
      <c r="V37" s="164"/>
      <c r="W37" s="164"/>
      <c r="X37" s="164"/>
      <c r="Y37" s="164"/>
    </row>
    <row r="38" ht="38" customHeight="1" spans="1:25">
      <c r="A38" s="222" t="s">
        <v>71</v>
      </c>
      <c r="B38" s="222" t="s">
        <v>278</v>
      </c>
      <c r="C38" s="222" t="s">
        <v>279</v>
      </c>
      <c r="D38" s="222" t="s">
        <v>118</v>
      </c>
      <c r="E38" s="222" t="s">
        <v>119</v>
      </c>
      <c r="F38" s="222" t="s">
        <v>288</v>
      </c>
      <c r="G38" s="222" t="s">
        <v>289</v>
      </c>
      <c r="H38" s="227">
        <v>7500</v>
      </c>
      <c r="I38" s="233">
        <v>7500</v>
      </c>
      <c r="J38" s="164"/>
      <c r="K38" s="164"/>
      <c r="L38" s="164"/>
      <c r="M38" s="238">
        <v>7500</v>
      </c>
      <c r="N38" s="164"/>
      <c r="O38" s="164"/>
      <c r="P38" s="164"/>
      <c r="Q38" s="164"/>
      <c r="R38" s="164"/>
      <c r="S38" s="164"/>
      <c r="T38" s="164"/>
      <c r="U38" s="164"/>
      <c r="V38" s="164"/>
      <c r="W38" s="164"/>
      <c r="X38" s="164"/>
      <c r="Y38" s="164"/>
    </row>
    <row r="39" ht="38" customHeight="1" spans="1:25">
      <c r="A39" s="222" t="s">
        <v>71</v>
      </c>
      <c r="B39" s="222" t="s">
        <v>278</v>
      </c>
      <c r="C39" s="222" t="s">
        <v>279</v>
      </c>
      <c r="D39" s="222" t="s">
        <v>120</v>
      </c>
      <c r="E39" s="222" t="s">
        <v>121</v>
      </c>
      <c r="F39" s="222" t="s">
        <v>280</v>
      </c>
      <c r="G39" s="222" t="s">
        <v>281</v>
      </c>
      <c r="H39" s="227">
        <v>63546.79</v>
      </c>
      <c r="I39" s="233">
        <v>63546.79</v>
      </c>
      <c r="J39" s="164"/>
      <c r="K39" s="164"/>
      <c r="L39" s="164"/>
      <c r="M39" s="238">
        <v>63546.79</v>
      </c>
      <c r="N39" s="164"/>
      <c r="O39" s="164"/>
      <c r="P39" s="164"/>
      <c r="Q39" s="164"/>
      <c r="R39" s="164"/>
      <c r="S39" s="164"/>
      <c r="T39" s="164"/>
      <c r="U39" s="164"/>
      <c r="V39" s="164"/>
      <c r="W39" s="164"/>
      <c r="X39" s="164"/>
      <c r="Y39" s="164"/>
    </row>
    <row r="40" ht="38" customHeight="1" spans="1:25">
      <c r="A40" s="222" t="s">
        <v>71</v>
      </c>
      <c r="B40" s="222" t="s">
        <v>278</v>
      </c>
      <c r="C40" s="222" t="s">
        <v>279</v>
      </c>
      <c r="D40" s="222" t="s">
        <v>120</v>
      </c>
      <c r="E40" s="222" t="s">
        <v>121</v>
      </c>
      <c r="F40" s="222" t="s">
        <v>290</v>
      </c>
      <c r="G40" s="222" t="s">
        <v>291</v>
      </c>
      <c r="H40" s="227">
        <v>56000</v>
      </c>
      <c r="I40" s="233">
        <v>56000</v>
      </c>
      <c r="J40" s="164"/>
      <c r="K40" s="164"/>
      <c r="L40" s="164"/>
      <c r="M40" s="238">
        <v>56000</v>
      </c>
      <c r="N40" s="164"/>
      <c r="O40" s="164"/>
      <c r="P40" s="164"/>
      <c r="Q40" s="164"/>
      <c r="R40" s="164"/>
      <c r="S40" s="164"/>
      <c r="T40" s="164"/>
      <c r="U40" s="164"/>
      <c r="V40" s="164"/>
      <c r="W40" s="164"/>
      <c r="X40" s="164"/>
      <c r="Y40" s="164"/>
    </row>
    <row r="41" ht="38" customHeight="1" spans="1:25">
      <c r="A41" s="222" t="s">
        <v>71</v>
      </c>
      <c r="B41" s="222" t="s">
        <v>292</v>
      </c>
      <c r="C41" s="222" t="s">
        <v>293</v>
      </c>
      <c r="D41" s="222" t="s">
        <v>120</v>
      </c>
      <c r="E41" s="222" t="s">
        <v>121</v>
      </c>
      <c r="F41" s="222" t="s">
        <v>294</v>
      </c>
      <c r="G41" s="222" t="s">
        <v>199</v>
      </c>
      <c r="H41" s="227">
        <v>2636</v>
      </c>
      <c r="I41" s="233">
        <v>2636</v>
      </c>
      <c r="J41" s="164"/>
      <c r="K41" s="164"/>
      <c r="L41" s="164"/>
      <c r="M41" s="238">
        <v>2636</v>
      </c>
      <c r="N41" s="164"/>
      <c r="O41" s="164"/>
      <c r="P41" s="164"/>
      <c r="Q41" s="164"/>
      <c r="R41" s="164"/>
      <c r="S41" s="164"/>
      <c r="T41" s="164"/>
      <c r="U41" s="164"/>
      <c r="V41" s="164"/>
      <c r="W41" s="164"/>
      <c r="X41" s="164"/>
      <c r="Y41" s="164"/>
    </row>
    <row r="42" ht="38" customHeight="1" spans="1:25">
      <c r="A42" s="222" t="s">
        <v>71</v>
      </c>
      <c r="B42" s="222" t="s">
        <v>295</v>
      </c>
      <c r="C42" s="222" t="s">
        <v>296</v>
      </c>
      <c r="D42" s="222" t="s">
        <v>120</v>
      </c>
      <c r="E42" s="222" t="s">
        <v>121</v>
      </c>
      <c r="F42" s="222" t="s">
        <v>297</v>
      </c>
      <c r="G42" s="222" t="s">
        <v>298</v>
      </c>
      <c r="H42" s="227">
        <v>77900</v>
      </c>
      <c r="I42" s="233">
        <v>77900</v>
      </c>
      <c r="J42" s="164"/>
      <c r="K42" s="164"/>
      <c r="L42" s="164"/>
      <c r="M42" s="238">
        <v>77900</v>
      </c>
      <c r="N42" s="164"/>
      <c r="O42" s="164"/>
      <c r="P42" s="164"/>
      <c r="Q42" s="164"/>
      <c r="R42" s="164"/>
      <c r="S42" s="164"/>
      <c r="T42" s="164"/>
      <c r="U42" s="164"/>
      <c r="V42" s="164"/>
      <c r="W42" s="164"/>
      <c r="X42" s="164"/>
      <c r="Y42" s="164"/>
    </row>
    <row r="43" ht="38" customHeight="1" spans="1:25">
      <c r="A43" s="222" t="s">
        <v>71</v>
      </c>
      <c r="B43" s="222" t="s">
        <v>299</v>
      </c>
      <c r="C43" s="222" t="s">
        <v>300</v>
      </c>
      <c r="D43" s="222" t="s">
        <v>120</v>
      </c>
      <c r="E43" s="222" t="s">
        <v>121</v>
      </c>
      <c r="F43" s="222" t="s">
        <v>301</v>
      </c>
      <c r="G43" s="222" t="s">
        <v>302</v>
      </c>
      <c r="H43" s="227">
        <v>21417.21</v>
      </c>
      <c r="I43" s="233">
        <v>21417.21</v>
      </c>
      <c r="J43" s="164"/>
      <c r="K43" s="164"/>
      <c r="L43" s="164"/>
      <c r="M43" s="238">
        <v>21417.21</v>
      </c>
      <c r="N43" s="164"/>
      <c r="O43" s="164"/>
      <c r="P43" s="164"/>
      <c r="Q43" s="164"/>
      <c r="R43" s="164"/>
      <c r="S43" s="164"/>
      <c r="T43" s="164"/>
      <c r="U43" s="164"/>
      <c r="V43" s="164"/>
      <c r="W43" s="164"/>
      <c r="X43" s="164"/>
      <c r="Y43" s="164"/>
    </row>
    <row r="44" ht="38" customHeight="1" spans="1:25">
      <c r="A44" s="222" t="s">
        <v>71</v>
      </c>
      <c r="B44" s="222" t="s">
        <v>278</v>
      </c>
      <c r="C44" s="222" t="s">
        <v>279</v>
      </c>
      <c r="D44" s="222" t="s">
        <v>120</v>
      </c>
      <c r="E44" s="222" t="s">
        <v>121</v>
      </c>
      <c r="F44" s="222" t="s">
        <v>288</v>
      </c>
      <c r="G44" s="222" t="s">
        <v>289</v>
      </c>
      <c r="H44" s="227">
        <v>13500</v>
      </c>
      <c r="I44" s="233">
        <v>13500</v>
      </c>
      <c r="J44" s="164"/>
      <c r="K44" s="164"/>
      <c r="L44" s="164"/>
      <c r="M44" s="238">
        <v>13500</v>
      </c>
      <c r="N44" s="164"/>
      <c r="O44" s="164"/>
      <c r="P44" s="164"/>
      <c r="Q44" s="164"/>
      <c r="R44" s="164"/>
      <c r="S44" s="164"/>
      <c r="T44" s="164"/>
      <c r="U44" s="164"/>
      <c r="V44" s="164"/>
      <c r="W44" s="164"/>
      <c r="X44" s="164"/>
      <c r="Y44" s="164"/>
    </row>
    <row r="45" ht="38" customHeight="1" spans="1:25">
      <c r="A45" s="222" t="s">
        <v>71</v>
      </c>
      <c r="B45" s="222" t="s">
        <v>303</v>
      </c>
      <c r="C45" s="222" t="s">
        <v>304</v>
      </c>
      <c r="D45" s="222" t="s">
        <v>89</v>
      </c>
      <c r="E45" s="222" t="s">
        <v>90</v>
      </c>
      <c r="F45" s="222" t="s">
        <v>280</v>
      </c>
      <c r="G45" s="222" t="s">
        <v>281</v>
      </c>
      <c r="H45" s="227">
        <v>20520</v>
      </c>
      <c r="I45" s="233">
        <v>20520</v>
      </c>
      <c r="J45" s="164"/>
      <c r="K45" s="164"/>
      <c r="L45" s="164"/>
      <c r="M45" s="238">
        <v>20520</v>
      </c>
      <c r="N45" s="164"/>
      <c r="O45" s="164"/>
      <c r="P45" s="164"/>
      <c r="Q45" s="164"/>
      <c r="R45" s="164"/>
      <c r="S45" s="164"/>
      <c r="T45" s="164"/>
      <c r="U45" s="164"/>
      <c r="V45" s="164"/>
      <c r="W45" s="164"/>
      <c r="X45" s="164"/>
      <c r="Y45" s="164"/>
    </row>
    <row r="46" ht="38" customHeight="1" spans="1:25">
      <c r="A46" s="222" t="s">
        <v>71</v>
      </c>
      <c r="B46" s="222" t="s">
        <v>303</v>
      </c>
      <c r="C46" s="222" t="s">
        <v>304</v>
      </c>
      <c r="D46" s="222" t="s">
        <v>89</v>
      </c>
      <c r="E46" s="222" t="s">
        <v>90</v>
      </c>
      <c r="F46" s="222" t="s">
        <v>288</v>
      </c>
      <c r="G46" s="222" t="s">
        <v>289</v>
      </c>
      <c r="H46" s="227">
        <v>2280</v>
      </c>
      <c r="I46" s="233">
        <v>2280</v>
      </c>
      <c r="J46" s="164"/>
      <c r="K46" s="164"/>
      <c r="L46" s="164"/>
      <c r="M46" s="238">
        <v>2280</v>
      </c>
      <c r="N46" s="164"/>
      <c r="O46" s="164"/>
      <c r="P46" s="164"/>
      <c r="Q46" s="164"/>
      <c r="R46" s="164"/>
      <c r="S46" s="164"/>
      <c r="T46" s="164"/>
      <c r="U46" s="164"/>
      <c r="V46" s="164"/>
      <c r="W46" s="164"/>
      <c r="X46" s="164"/>
      <c r="Y46" s="164"/>
    </row>
    <row r="47" ht="38" customHeight="1" spans="1:25">
      <c r="A47" s="222" t="s">
        <v>71</v>
      </c>
      <c r="B47" s="222" t="s">
        <v>303</v>
      </c>
      <c r="C47" s="222" t="s">
        <v>304</v>
      </c>
      <c r="D47" s="222" t="s">
        <v>91</v>
      </c>
      <c r="E47" s="222" t="s">
        <v>92</v>
      </c>
      <c r="F47" s="222" t="s">
        <v>280</v>
      </c>
      <c r="G47" s="222" t="s">
        <v>281</v>
      </c>
      <c r="H47" s="227">
        <v>17280</v>
      </c>
      <c r="I47" s="233">
        <v>17280</v>
      </c>
      <c r="J47" s="164"/>
      <c r="K47" s="164"/>
      <c r="L47" s="164"/>
      <c r="M47" s="238">
        <v>17280</v>
      </c>
      <c r="N47" s="164"/>
      <c r="O47" s="164"/>
      <c r="P47" s="164"/>
      <c r="Q47" s="164"/>
      <c r="R47" s="164"/>
      <c r="S47" s="164"/>
      <c r="T47" s="164"/>
      <c r="U47" s="164"/>
      <c r="V47" s="164"/>
      <c r="W47" s="164"/>
      <c r="X47" s="164"/>
      <c r="Y47" s="164"/>
    </row>
    <row r="48" ht="38" customHeight="1" spans="1:25">
      <c r="A48" s="222" t="s">
        <v>71</v>
      </c>
      <c r="B48" s="222" t="s">
        <v>303</v>
      </c>
      <c r="C48" s="222" t="s">
        <v>304</v>
      </c>
      <c r="D48" s="222" t="s">
        <v>91</v>
      </c>
      <c r="E48" s="222" t="s">
        <v>92</v>
      </c>
      <c r="F48" s="222" t="s">
        <v>288</v>
      </c>
      <c r="G48" s="222" t="s">
        <v>289</v>
      </c>
      <c r="H48" s="227">
        <v>1920</v>
      </c>
      <c r="I48" s="233">
        <v>1920</v>
      </c>
      <c r="J48" s="164"/>
      <c r="K48" s="164"/>
      <c r="L48" s="164"/>
      <c r="M48" s="238">
        <v>1920</v>
      </c>
      <c r="N48" s="164"/>
      <c r="O48" s="164"/>
      <c r="P48" s="164"/>
      <c r="Q48" s="164"/>
      <c r="R48" s="164"/>
      <c r="S48" s="164"/>
      <c r="T48" s="164"/>
      <c r="U48" s="164"/>
      <c r="V48" s="164"/>
      <c r="W48" s="164"/>
      <c r="X48" s="164"/>
      <c r="Y48" s="164"/>
    </row>
    <row r="49" ht="38" customHeight="1" spans="1:25">
      <c r="A49" s="222" t="s">
        <v>71</v>
      </c>
      <c r="B49" s="222" t="s">
        <v>305</v>
      </c>
      <c r="C49" s="222" t="s">
        <v>298</v>
      </c>
      <c r="D49" s="222" t="s">
        <v>118</v>
      </c>
      <c r="E49" s="222" t="s">
        <v>119</v>
      </c>
      <c r="F49" s="222" t="s">
        <v>297</v>
      </c>
      <c r="G49" s="222" t="s">
        <v>298</v>
      </c>
      <c r="H49" s="227">
        <v>135125.54</v>
      </c>
      <c r="I49" s="233">
        <v>135125.54</v>
      </c>
      <c r="J49" s="164"/>
      <c r="K49" s="164"/>
      <c r="L49" s="164"/>
      <c r="M49" s="238">
        <v>135125.54</v>
      </c>
      <c r="N49" s="164"/>
      <c r="O49" s="164"/>
      <c r="P49" s="164"/>
      <c r="Q49" s="164"/>
      <c r="R49" s="164"/>
      <c r="S49" s="164"/>
      <c r="T49" s="164"/>
      <c r="U49" s="164"/>
      <c r="V49" s="164"/>
      <c r="W49" s="164"/>
      <c r="X49" s="164"/>
      <c r="Y49" s="164"/>
    </row>
    <row r="50" ht="38" customHeight="1" spans="1:25">
      <c r="A50" s="222" t="s">
        <v>71</v>
      </c>
      <c r="B50" s="222" t="s">
        <v>306</v>
      </c>
      <c r="C50" s="222" t="s">
        <v>307</v>
      </c>
      <c r="D50" s="222" t="s">
        <v>118</v>
      </c>
      <c r="E50" s="222" t="s">
        <v>119</v>
      </c>
      <c r="F50" s="222" t="s">
        <v>308</v>
      </c>
      <c r="G50" s="222" t="s">
        <v>309</v>
      </c>
      <c r="H50" s="227">
        <v>126600</v>
      </c>
      <c r="I50" s="233">
        <v>126600</v>
      </c>
      <c r="J50" s="164"/>
      <c r="K50" s="164"/>
      <c r="L50" s="164"/>
      <c r="M50" s="238">
        <v>126600</v>
      </c>
      <c r="N50" s="164"/>
      <c r="O50" s="164"/>
      <c r="P50" s="164"/>
      <c r="Q50" s="164"/>
      <c r="R50" s="164"/>
      <c r="S50" s="164"/>
      <c r="T50" s="164"/>
      <c r="U50" s="164"/>
      <c r="V50" s="164"/>
      <c r="W50" s="164"/>
      <c r="X50" s="164"/>
      <c r="Y50" s="164"/>
    </row>
    <row r="51" s="213" customFormat="1" ht="38" customHeight="1" spans="1:25">
      <c r="A51" s="255" t="s">
        <v>56</v>
      </c>
      <c r="B51" s="256"/>
      <c r="C51" s="256"/>
      <c r="D51" s="256"/>
      <c r="E51" s="256"/>
      <c r="F51" s="256"/>
      <c r="G51" s="256"/>
      <c r="H51" s="242">
        <v>10125045.7</v>
      </c>
      <c r="I51" s="243">
        <v>10125045.7</v>
      </c>
      <c r="J51" s="244"/>
      <c r="K51" s="244"/>
      <c r="L51" s="244"/>
      <c r="M51" s="245">
        <v>10125045.7</v>
      </c>
      <c r="N51" s="244"/>
      <c r="O51" s="244"/>
      <c r="P51" s="244"/>
      <c r="Q51" s="244"/>
      <c r="R51" s="244"/>
      <c r="S51" s="244"/>
      <c r="T51" s="244"/>
      <c r="U51" s="244"/>
      <c r="V51" s="244"/>
      <c r="W51" s="244"/>
      <c r="X51" s="244"/>
      <c r="Y51" s="244"/>
    </row>
  </sheetData>
  <mergeCells count="31">
    <mergeCell ref="A2:Y2"/>
    <mergeCell ref="A3:G3"/>
    <mergeCell ref="H4:Y4"/>
    <mergeCell ref="I5:N5"/>
    <mergeCell ref="O5:Q5"/>
    <mergeCell ref="S5:Y5"/>
    <mergeCell ref="I6:J6"/>
    <mergeCell ref="A51:G5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BQ147"/>
  <sheetViews>
    <sheetView topLeftCell="A40" workbookViewId="0">
      <selection activeCell="A40" sqref="$A40:$XFD40"/>
    </sheetView>
  </sheetViews>
  <sheetFormatPr defaultColWidth="9.14285714285714" defaultRowHeight="14.25" customHeight="1"/>
  <cols>
    <col min="1" max="1" width="14.5714285714286" style="122" customWidth="1"/>
    <col min="2" max="2" width="29" style="122" customWidth="1"/>
    <col min="3" max="3" width="47.8571428571429" style="122" customWidth="1"/>
    <col min="4" max="4" width="20.2857142857143" style="122" customWidth="1"/>
    <col min="5" max="5" width="11.1428571428571" style="122" customWidth="1"/>
    <col min="6" max="6" width="17.7142857142857" style="122" customWidth="1"/>
    <col min="7" max="7" width="16" style="122" customWidth="1"/>
    <col min="8" max="8" width="14.2666666666667" style="122" customWidth="1"/>
    <col min="9" max="9" width="19.2" style="122" customWidth="1"/>
    <col min="10" max="10" width="18.1619047619048" style="122" customWidth="1"/>
    <col min="11" max="11" width="18.0190476190476" style="122" customWidth="1"/>
    <col min="12" max="12" width="11.2571428571429" style="122" customWidth="1"/>
    <col min="13" max="14" width="10.2285714285714" style="122" customWidth="1"/>
    <col min="15" max="15" width="9.19047619047619" style="122" customWidth="1"/>
    <col min="16" max="16" width="11.1428571428571" style="122" customWidth="1"/>
    <col min="17" max="17" width="8.62857142857143" style="122" customWidth="1"/>
    <col min="18" max="18" width="18.1904761904762" style="122" customWidth="1"/>
    <col min="19" max="19" width="19.1333333333333" style="122" customWidth="1"/>
    <col min="20" max="20" width="11.8571428571429" style="122" customWidth="1"/>
    <col min="21" max="21" width="9.88571428571429" style="122" customWidth="1"/>
    <col min="22" max="22" width="9.24761904761905" style="122" customWidth="1"/>
    <col min="23" max="23" width="10.3333333333333" style="122" customWidth="1"/>
    <col min="24" max="24" width="17.9333333333333" style="122" customWidth="1"/>
    <col min="25" max="16384" width="9.14285714285714" style="122" customWidth="1"/>
  </cols>
  <sheetData>
    <row r="1" s="122" customFormat="1" ht="13.5" customHeight="1" spans="2:24">
      <c r="B1" s="214"/>
      <c r="E1" s="215"/>
      <c r="F1" s="215"/>
      <c r="G1" s="215"/>
      <c r="H1" s="215"/>
      <c r="I1" s="123"/>
      <c r="J1" s="123"/>
      <c r="K1" s="123"/>
      <c r="L1" s="123"/>
      <c r="M1" s="123"/>
      <c r="N1" s="123"/>
      <c r="O1" s="123"/>
      <c r="P1" s="123"/>
      <c r="Q1" s="123"/>
      <c r="U1" s="214"/>
      <c r="W1" s="43"/>
      <c r="X1" s="43" t="s">
        <v>310</v>
      </c>
    </row>
    <row r="2" s="122" customFormat="1" ht="27.75" customHeight="1" spans="1:24">
      <c r="A2" s="175" t="s">
        <v>311</v>
      </c>
      <c r="B2" s="175"/>
      <c r="C2" s="175"/>
      <c r="D2" s="175"/>
      <c r="E2" s="175"/>
      <c r="F2" s="175"/>
      <c r="G2" s="175"/>
      <c r="H2" s="175"/>
      <c r="I2" s="175"/>
      <c r="J2" s="175"/>
      <c r="K2" s="175"/>
      <c r="L2" s="175"/>
      <c r="M2" s="175"/>
      <c r="N2" s="175"/>
      <c r="O2" s="175"/>
      <c r="P2" s="175"/>
      <c r="Q2" s="175"/>
      <c r="R2" s="175"/>
      <c r="S2" s="175"/>
      <c r="T2" s="175"/>
      <c r="U2" s="175"/>
      <c r="V2" s="175"/>
      <c r="W2" s="175"/>
      <c r="X2" s="175"/>
    </row>
    <row r="3" s="122" customFormat="1" ht="34" customHeight="1" spans="1:24">
      <c r="A3" s="176" t="s">
        <v>2</v>
      </c>
      <c r="B3" s="46"/>
      <c r="C3" s="46"/>
      <c r="D3" s="46"/>
      <c r="E3" s="46"/>
      <c r="F3" s="46"/>
      <c r="G3" s="46"/>
      <c r="H3" s="46"/>
      <c r="I3" s="123"/>
      <c r="J3" s="123"/>
      <c r="K3" s="123"/>
      <c r="L3" s="123"/>
      <c r="M3" s="123"/>
      <c r="N3" s="123"/>
      <c r="O3" s="123"/>
      <c r="P3" s="123"/>
      <c r="Q3" s="123"/>
      <c r="U3" s="214"/>
      <c r="W3" s="171"/>
      <c r="X3" s="171" t="s">
        <v>195</v>
      </c>
    </row>
    <row r="4" s="122" customFormat="1" ht="21.75" customHeight="1" spans="1:24">
      <c r="A4" s="216" t="s">
        <v>312</v>
      </c>
      <c r="B4" s="47" t="s">
        <v>205</v>
      </c>
      <c r="C4" s="216" t="s">
        <v>206</v>
      </c>
      <c r="D4" s="216" t="s">
        <v>204</v>
      </c>
      <c r="E4" s="47" t="s">
        <v>207</v>
      </c>
      <c r="F4" s="47" t="s">
        <v>208</v>
      </c>
      <c r="G4" s="47" t="s">
        <v>209</v>
      </c>
      <c r="H4" s="47" t="s">
        <v>313</v>
      </c>
      <c r="I4" s="185" t="s">
        <v>56</v>
      </c>
      <c r="J4" s="180" t="s">
        <v>314</v>
      </c>
      <c r="K4" s="181"/>
      <c r="L4" s="181"/>
      <c r="M4" s="182"/>
      <c r="N4" s="180" t="s">
        <v>213</v>
      </c>
      <c r="O4" s="181"/>
      <c r="P4" s="182"/>
      <c r="Q4" s="47" t="s">
        <v>62</v>
      </c>
      <c r="R4" s="180" t="s">
        <v>63</v>
      </c>
      <c r="S4" s="181"/>
      <c r="T4" s="181"/>
      <c r="U4" s="181"/>
      <c r="V4" s="181"/>
      <c r="W4" s="181"/>
      <c r="X4" s="182"/>
    </row>
    <row r="5" s="122" customFormat="1" ht="21.75" customHeight="1" spans="1:24">
      <c r="A5" s="217"/>
      <c r="B5" s="218"/>
      <c r="C5" s="217"/>
      <c r="D5" s="217"/>
      <c r="E5" s="219"/>
      <c r="F5" s="219"/>
      <c r="G5" s="219"/>
      <c r="H5" s="219"/>
      <c r="I5" s="218"/>
      <c r="J5" s="223" t="s">
        <v>59</v>
      </c>
      <c r="K5" s="224"/>
      <c r="L5" s="47" t="s">
        <v>60</v>
      </c>
      <c r="M5" s="47" t="s">
        <v>61</v>
      </c>
      <c r="N5" s="47" t="s">
        <v>59</v>
      </c>
      <c r="O5" s="47" t="s">
        <v>60</v>
      </c>
      <c r="P5" s="47" t="s">
        <v>61</v>
      </c>
      <c r="Q5" s="219"/>
      <c r="R5" s="47" t="s">
        <v>58</v>
      </c>
      <c r="S5" s="47" t="s">
        <v>64</v>
      </c>
      <c r="T5" s="47" t="s">
        <v>219</v>
      </c>
      <c r="U5" s="47" t="s">
        <v>66</v>
      </c>
      <c r="V5" s="47" t="s">
        <v>67</v>
      </c>
      <c r="W5" s="47" t="s">
        <v>68</v>
      </c>
      <c r="X5" s="47" t="s">
        <v>69</v>
      </c>
    </row>
    <row r="6" s="122" customFormat="1" ht="21" customHeight="1" spans="1:24">
      <c r="A6" s="218"/>
      <c r="B6" s="218"/>
      <c r="C6" s="218"/>
      <c r="D6" s="218"/>
      <c r="E6" s="218"/>
      <c r="F6" s="218"/>
      <c r="G6" s="218"/>
      <c r="H6" s="218"/>
      <c r="I6" s="218"/>
      <c r="J6" s="225"/>
      <c r="K6" s="226"/>
      <c r="L6" s="218"/>
      <c r="M6" s="218"/>
      <c r="N6" s="218"/>
      <c r="O6" s="218"/>
      <c r="P6" s="218"/>
      <c r="Q6" s="218"/>
      <c r="R6" s="218"/>
      <c r="S6" s="218"/>
      <c r="T6" s="218"/>
      <c r="U6" s="218"/>
      <c r="V6" s="218"/>
      <c r="W6" s="219"/>
      <c r="X6" s="218"/>
    </row>
    <row r="7" s="122" customFormat="1" ht="39.75" customHeight="1" spans="1:24">
      <c r="A7" s="220"/>
      <c r="B7" s="221"/>
      <c r="C7" s="220"/>
      <c r="D7" s="220"/>
      <c r="E7" s="51"/>
      <c r="F7" s="51"/>
      <c r="G7" s="51"/>
      <c r="H7" s="51"/>
      <c r="I7" s="221"/>
      <c r="J7" s="52" t="s">
        <v>58</v>
      </c>
      <c r="K7" s="52" t="s">
        <v>315</v>
      </c>
      <c r="L7" s="51"/>
      <c r="M7" s="51"/>
      <c r="N7" s="51"/>
      <c r="O7" s="51"/>
      <c r="P7" s="51"/>
      <c r="Q7" s="51"/>
      <c r="R7" s="51"/>
      <c r="S7" s="51"/>
      <c r="T7" s="51"/>
      <c r="U7" s="221"/>
      <c r="V7" s="51"/>
      <c r="W7" s="51"/>
      <c r="X7" s="51"/>
    </row>
    <row r="8" s="122" customFormat="1" ht="36" customHeight="1" spans="1:24">
      <c r="A8" s="188">
        <v>1</v>
      </c>
      <c r="B8" s="188">
        <v>2</v>
      </c>
      <c r="C8" s="188">
        <v>3</v>
      </c>
      <c r="D8" s="188">
        <v>4</v>
      </c>
      <c r="E8" s="188">
        <v>5</v>
      </c>
      <c r="F8" s="188">
        <v>6</v>
      </c>
      <c r="G8" s="188">
        <v>7</v>
      </c>
      <c r="H8" s="188">
        <v>8</v>
      </c>
      <c r="I8" s="188">
        <v>9</v>
      </c>
      <c r="J8" s="188">
        <v>10</v>
      </c>
      <c r="K8" s="188">
        <v>11</v>
      </c>
      <c r="L8" s="186">
        <v>12</v>
      </c>
      <c r="M8" s="186">
        <v>13</v>
      </c>
      <c r="N8" s="186">
        <v>14</v>
      </c>
      <c r="O8" s="186">
        <v>15</v>
      </c>
      <c r="P8" s="186">
        <v>16</v>
      </c>
      <c r="Q8" s="186">
        <v>17</v>
      </c>
      <c r="R8" s="186">
        <v>18</v>
      </c>
      <c r="S8" s="186">
        <v>19</v>
      </c>
      <c r="T8" s="186">
        <v>20</v>
      </c>
      <c r="U8" s="188">
        <v>21</v>
      </c>
      <c r="V8" s="188">
        <v>22</v>
      </c>
      <c r="W8" s="186">
        <v>23</v>
      </c>
      <c r="X8" s="188">
        <v>24</v>
      </c>
    </row>
    <row r="9" s="122" customFormat="1" ht="34" customHeight="1" spans="1:24">
      <c r="A9" s="222"/>
      <c r="B9" s="222"/>
      <c r="C9" s="222" t="s">
        <v>316</v>
      </c>
      <c r="D9" s="222"/>
      <c r="E9" s="222"/>
      <c r="F9" s="222"/>
      <c r="G9" s="222"/>
      <c r="H9" s="222"/>
      <c r="I9" s="227">
        <v>3202791</v>
      </c>
      <c r="J9" s="227">
        <v>3202791</v>
      </c>
      <c r="K9" s="227">
        <v>3202791</v>
      </c>
      <c r="L9" s="228"/>
      <c r="M9" s="228"/>
      <c r="N9" s="228"/>
      <c r="O9" s="228"/>
      <c r="P9" s="228"/>
      <c r="Q9" s="228"/>
      <c r="R9" s="227"/>
      <c r="S9" s="234"/>
      <c r="T9" s="234"/>
      <c r="U9" s="235"/>
      <c r="V9" s="235"/>
      <c r="W9" s="234"/>
      <c r="X9" s="227"/>
    </row>
    <row r="10" s="122" customFormat="1" ht="34" customHeight="1" spans="1:24">
      <c r="A10" s="222" t="s">
        <v>317</v>
      </c>
      <c r="B10" s="222" t="s">
        <v>318</v>
      </c>
      <c r="C10" s="222" t="s">
        <v>316</v>
      </c>
      <c r="D10" s="222" t="s">
        <v>71</v>
      </c>
      <c r="E10" s="222" t="s">
        <v>132</v>
      </c>
      <c r="F10" s="222" t="s">
        <v>133</v>
      </c>
      <c r="G10" s="222" t="s">
        <v>290</v>
      </c>
      <c r="H10" s="222" t="s">
        <v>291</v>
      </c>
      <c r="I10" s="227">
        <v>180000</v>
      </c>
      <c r="J10" s="227">
        <v>180000</v>
      </c>
      <c r="K10" s="227">
        <v>180000</v>
      </c>
      <c r="L10" s="229"/>
      <c r="M10" s="229"/>
      <c r="N10" s="230"/>
      <c r="O10" s="230"/>
      <c r="P10" s="231"/>
      <c r="Q10" s="229"/>
      <c r="R10" s="227"/>
      <c r="S10" s="229"/>
      <c r="T10" s="229"/>
      <c r="U10" s="230"/>
      <c r="V10" s="229"/>
      <c r="W10" s="236"/>
      <c r="X10" s="227"/>
    </row>
    <row r="11" s="122" customFormat="1" ht="34" customHeight="1" spans="1:69">
      <c r="A11" s="222" t="s">
        <v>317</v>
      </c>
      <c r="B11" s="222" t="s">
        <v>318</v>
      </c>
      <c r="C11" s="222" t="s">
        <v>316</v>
      </c>
      <c r="D11" s="222" t="s">
        <v>71</v>
      </c>
      <c r="E11" s="222" t="s">
        <v>132</v>
      </c>
      <c r="F11" s="222" t="s">
        <v>133</v>
      </c>
      <c r="G11" s="222" t="s">
        <v>308</v>
      </c>
      <c r="H11" s="222" t="s">
        <v>309</v>
      </c>
      <c r="I11" s="227">
        <v>90000</v>
      </c>
      <c r="J11" s="227">
        <v>90000</v>
      </c>
      <c r="K11" s="227">
        <v>90000</v>
      </c>
      <c r="L11" s="232"/>
      <c r="M11" s="232"/>
      <c r="N11" s="232"/>
      <c r="O11" s="232"/>
      <c r="P11" s="232"/>
      <c r="Q11" s="232"/>
      <c r="R11" s="237"/>
      <c r="S11" s="232"/>
      <c r="T11" s="232"/>
      <c r="U11" s="232"/>
      <c r="V11" s="232"/>
      <c r="W11" s="232"/>
      <c r="X11" s="227"/>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row>
    <row r="12" ht="34" customHeight="1" spans="1:24">
      <c r="A12" s="222" t="s">
        <v>317</v>
      </c>
      <c r="B12" s="222" t="s">
        <v>318</v>
      </c>
      <c r="C12" s="222" t="s">
        <v>316</v>
      </c>
      <c r="D12" s="222" t="s">
        <v>71</v>
      </c>
      <c r="E12" s="222" t="s">
        <v>132</v>
      </c>
      <c r="F12" s="222" t="s">
        <v>133</v>
      </c>
      <c r="G12" s="222" t="s">
        <v>319</v>
      </c>
      <c r="H12" s="222" t="s">
        <v>320</v>
      </c>
      <c r="I12" s="227">
        <v>2932791</v>
      </c>
      <c r="J12" s="227">
        <v>2932791</v>
      </c>
      <c r="K12" s="233">
        <v>2932791</v>
      </c>
      <c r="L12" s="164"/>
      <c r="M12" s="164"/>
      <c r="N12" s="164"/>
      <c r="O12" s="164"/>
      <c r="P12" s="164"/>
      <c r="Q12" s="164"/>
      <c r="R12" s="238"/>
      <c r="S12" s="164"/>
      <c r="T12" s="164"/>
      <c r="U12" s="164"/>
      <c r="V12" s="164"/>
      <c r="W12" s="164"/>
      <c r="X12" s="239"/>
    </row>
    <row r="13" ht="34" customHeight="1" spans="1:24">
      <c r="A13" s="222"/>
      <c r="B13" s="222"/>
      <c r="C13" s="222" t="s">
        <v>321</v>
      </c>
      <c r="D13" s="222"/>
      <c r="E13" s="222"/>
      <c r="F13" s="222"/>
      <c r="G13" s="222"/>
      <c r="H13" s="222"/>
      <c r="I13" s="227">
        <v>958200</v>
      </c>
      <c r="J13" s="227">
        <v>958200</v>
      </c>
      <c r="K13" s="233">
        <v>958200</v>
      </c>
      <c r="L13" s="164"/>
      <c r="M13" s="164"/>
      <c r="N13" s="164"/>
      <c r="O13" s="164"/>
      <c r="P13" s="164"/>
      <c r="Q13" s="164"/>
      <c r="R13" s="238"/>
      <c r="S13" s="164"/>
      <c r="T13" s="164"/>
      <c r="U13" s="164"/>
      <c r="V13" s="164"/>
      <c r="W13" s="164"/>
      <c r="X13" s="239"/>
    </row>
    <row r="14" ht="34" customHeight="1" spans="1:24">
      <c r="A14" s="222" t="s">
        <v>317</v>
      </c>
      <c r="B14" s="222" t="s">
        <v>322</v>
      </c>
      <c r="C14" s="222" t="s">
        <v>321</v>
      </c>
      <c r="D14" s="222" t="s">
        <v>71</v>
      </c>
      <c r="E14" s="222" t="s">
        <v>132</v>
      </c>
      <c r="F14" s="222" t="s">
        <v>133</v>
      </c>
      <c r="G14" s="222" t="s">
        <v>280</v>
      </c>
      <c r="H14" s="222" t="s">
        <v>281</v>
      </c>
      <c r="I14" s="227">
        <v>140200</v>
      </c>
      <c r="J14" s="227">
        <v>140200</v>
      </c>
      <c r="K14" s="233">
        <v>140200</v>
      </c>
      <c r="L14" s="164"/>
      <c r="M14" s="164"/>
      <c r="N14" s="164"/>
      <c r="O14" s="164"/>
      <c r="P14" s="164"/>
      <c r="Q14" s="164"/>
      <c r="R14" s="238"/>
      <c r="S14" s="164"/>
      <c r="T14" s="164"/>
      <c r="U14" s="164"/>
      <c r="V14" s="164"/>
      <c r="W14" s="164"/>
      <c r="X14" s="239"/>
    </row>
    <row r="15" ht="34" customHeight="1" spans="1:24">
      <c r="A15" s="222" t="s">
        <v>317</v>
      </c>
      <c r="B15" s="222" t="s">
        <v>322</v>
      </c>
      <c r="C15" s="222" t="s">
        <v>321</v>
      </c>
      <c r="D15" s="222" t="s">
        <v>71</v>
      </c>
      <c r="E15" s="222" t="s">
        <v>132</v>
      </c>
      <c r="F15" s="222" t="s">
        <v>133</v>
      </c>
      <c r="G15" s="222" t="s">
        <v>323</v>
      </c>
      <c r="H15" s="222" t="s">
        <v>324</v>
      </c>
      <c r="I15" s="227">
        <v>223300</v>
      </c>
      <c r="J15" s="227">
        <v>223300</v>
      </c>
      <c r="K15" s="233">
        <v>223300</v>
      </c>
      <c r="L15" s="164"/>
      <c r="M15" s="164"/>
      <c r="N15" s="164"/>
      <c r="O15" s="164"/>
      <c r="P15" s="164"/>
      <c r="Q15" s="164"/>
      <c r="R15" s="238"/>
      <c r="S15" s="164"/>
      <c r="T15" s="164"/>
      <c r="U15" s="164"/>
      <c r="V15" s="164"/>
      <c r="W15" s="164"/>
      <c r="X15" s="239"/>
    </row>
    <row r="16" ht="34" customHeight="1" spans="1:24">
      <c r="A16" s="222" t="s">
        <v>317</v>
      </c>
      <c r="B16" s="222" t="s">
        <v>322</v>
      </c>
      <c r="C16" s="222" t="s">
        <v>321</v>
      </c>
      <c r="D16" s="222" t="s">
        <v>71</v>
      </c>
      <c r="E16" s="222" t="s">
        <v>132</v>
      </c>
      <c r="F16" s="222" t="s">
        <v>133</v>
      </c>
      <c r="G16" s="222" t="s">
        <v>325</v>
      </c>
      <c r="H16" s="222" t="s">
        <v>326</v>
      </c>
      <c r="I16" s="227">
        <v>41500</v>
      </c>
      <c r="J16" s="227">
        <v>41500</v>
      </c>
      <c r="K16" s="233">
        <v>41500</v>
      </c>
      <c r="L16" s="164"/>
      <c r="M16" s="164"/>
      <c r="N16" s="164"/>
      <c r="O16" s="164"/>
      <c r="P16" s="164"/>
      <c r="Q16" s="164"/>
      <c r="R16" s="238"/>
      <c r="S16" s="164"/>
      <c r="T16" s="164"/>
      <c r="U16" s="164"/>
      <c r="V16" s="164"/>
      <c r="W16" s="164"/>
      <c r="X16" s="239"/>
    </row>
    <row r="17" ht="34" customHeight="1" spans="1:24">
      <c r="A17" s="222" t="s">
        <v>317</v>
      </c>
      <c r="B17" s="222" t="s">
        <v>322</v>
      </c>
      <c r="C17" s="222" t="s">
        <v>321</v>
      </c>
      <c r="D17" s="222" t="s">
        <v>71</v>
      </c>
      <c r="E17" s="222" t="s">
        <v>132</v>
      </c>
      <c r="F17" s="222" t="s">
        <v>133</v>
      </c>
      <c r="G17" s="222" t="s">
        <v>319</v>
      </c>
      <c r="H17" s="222" t="s">
        <v>320</v>
      </c>
      <c r="I17" s="227">
        <v>553200</v>
      </c>
      <c r="J17" s="227">
        <v>553200</v>
      </c>
      <c r="K17" s="233">
        <v>553200</v>
      </c>
      <c r="L17" s="164"/>
      <c r="M17" s="164"/>
      <c r="N17" s="164"/>
      <c r="O17" s="164"/>
      <c r="P17" s="164"/>
      <c r="Q17" s="164"/>
      <c r="R17" s="238"/>
      <c r="S17" s="164"/>
      <c r="T17" s="164"/>
      <c r="U17" s="164"/>
      <c r="V17" s="164"/>
      <c r="W17" s="164"/>
      <c r="X17" s="239"/>
    </row>
    <row r="18" ht="34" customHeight="1" spans="1:24">
      <c r="A18" s="222"/>
      <c r="B18" s="222"/>
      <c r="C18" s="222" t="s">
        <v>327</v>
      </c>
      <c r="D18" s="222"/>
      <c r="E18" s="222"/>
      <c r="F18" s="222"/>
      <c r="G18" s="222"/>
      <c r="H18" s="222"/>
      <c r="I18" s="227">
        <v>4800</v>
      </c>
      <c r="J18" s="227">
        <v>4800</v>
      </c>
      <c r="K18" s="233">
        <v>4800</v>
      </c>
      <c r="L18" s="164"/>
      <c r="M18" s="164"/>
      <c r="N18" s="164"/>
      <c r="O18" s="164"/>
      <c r="P18" s="164"/>
      <c r="Q18" s="164"/>
      <c r="R18" s="238"/>
      <c r="S18" s="164"/>
      <c r="T18" s="164"/>
      <c r="U18" s="164"/>
      <c r="V18" s="164"/>
      <c r="W18" s="164"/>
      <c r="X18" s="239"/>
    </row>
    <row r="19" ht="34" customHeight="1" spans="1:24">
      <c r="A19" s="222" t="s">
        <v>317</v>
      </c>
      <c r="B19" s="222" t="s">
        <v>328</v>
      </c>
      <c r="C19" s="222" t="s">
        <v>327</v>
      </c>
      <c r="D19" s="222" t="s">
        <v>71</v>
      </c>
      <c r="E19" s="222" t="s">
        <v>118</v>
      </c>
      <c r="F19" s="222" t="s">
        <v>119</v>
      </c>
      <c r="G19" s="222" t="s">
        <v>280</v>
      </c>
      <c r="H19" s="222" t="s">
        <v>281</v>
      </c>
      <c r="I19" s="227">
        <v>1120</v>
      </c>
      <c r="J19" s="227">
        <v>1120</v>
      </c>
      <c r="K19" s="233">
        <v>1120</v>
      </c>
      <c r="L19" s="164"/>
      <c r="M19" s="164"/>
      <c r="N19" s="164"/>
      <c r="O19" s="164"/>
      <c r="P19" s="164"/>
      <c r="Q19" s="164"/>
      <c r="R19" s="238"/>
      <c r="S19" s="164"/>
      <c r="T19" s="164"/>
      <c r="U19" s="164"/>
      <c r="V19" s="164"/>
      <c r="W19" s="164"/>
      <c r="X19" s="239"/>
    </row>
    <row r="20" ht="34" customHeight="1" spans="1:24">
      <c r="A20" s="222" t="s">
        <v>317</v>
      </c>
      <c r="B20" s="222" t="s">
        <v>328</v>
      </c>
      <c r="C20" s="222" t="s">
        <v>327</v>
      </c>
      <c r="D20" s="222" t="s">
        <v>71</v>
      </c>
      <c r="E20" s="222" t="s">
        <v>118</v>
      </c>
      <c r="F20" s="222" t="s">
        <v>119</v>
      </c>
      <c r="G20" s="222" t="s">
        <v>290</v>
      </c>
      <c r="H20" s="222" t="s">
        <v>291</v>
      </c>
      <c r="I20" s="227">
        <v>2200</v>
      </c>
      <c r="J20" s="227">
        <v>2200</v>
      </c>
      <c r="K20" s="233">
        <v>2200</v>
      </c>
      <c r="L20" s="164"/>
      <c r="M20" s="164"/>
      <c r="N20" s="164"/>
      <c r="O20" s="164"/>
      <c r="P20" s="164"/>
      <c r="Q20" s="164"/>
      <c r="R20" s="238"/>
      <c r="S20" s="164"/>
      <c r="T20" s="164"/>
      <c r="U20" s="164"/>
      <c r="V20" s="164"/>
      <c r="W20" s="164"/>
      <c r="X20" s="239"/>
    </row>
    <row r="21" ht="34" customHeight="1" spans="1:24">
      <c r="A21" s="222" t="s">
        <v>317</v>
      </c>
      <c r="B21" s="222" t="s">
        <v>328</v>
      </c>
      <c r="C21" s="222" t="s">
        <v>327</v>
      </c>
      <c r="D21" s="222" t="s">
        <v>71</v>
      </c>
      <c r="E21" s="222" t="s">
        <v>118</v>
      </c>
      <c r="F21" s="222" t="s">
        <v>119</v>
      </c>
      <c r="G21" s="222" t="s">
        <v>329</v>
      </c>
      <c r="H21" s="222" t="s">
        <v>330</v>
      </c>
      <c r="I21" s="227">
        <v>1000</v>
      </c>
      <c r="J21" s="227">
        <v>1000</v>
      </c>
      <c r="K21" s="233">
        <v>1000</v>
      </c>
      <c r="L21" s="164"/>
      <c r="M21" s="164"/>
      <c r="N21" s="164"/>
      <c r="O21" s="164"/>
      <c r="P21" s="164"/>
      <c r="Q21" s="164"/>
      <c r="R21" s="238"/>
      <c r="S21" s="164"/>
      <c r="T21" s="164"/>
      <c r="U21" s="164"/>
      <c r="V21" s="164"/>
      <c r="W21" s="164"/>
      <c r="X21" s="239"/>
    </row>
    <row r="22" ht="34" customHeight="1" spans="1:24">
      <c r="A22" s="222" t="s">
        <v>317</v>
      </c>
      <c r="B22" s="222" t="s">
        <v>328</v>
      </c>
      <c r="C22" s="222" t="s">
        <v>327</v>
      </c>
      <c r="D22" s="222" t="s">
        <v>71</v>
      </c>
      <c r="E22" s="222" t="s">
        <v>118</v>
      </c>
      <c r="F22" s="222" t="s">
        <v>119</v>
      </c>
      <c r="G22" s="222" t="s">
        <v>288</v>
      </c>
      <c r="H22" s="222" t="s">
        <v>289</v>
      </c>
      <c r="I22" s="227">
        <v>480</v>
      </c>
      <c r="J22" s="227">
        <v>480</v>
      </c>
      <c r="K22" s="233">
        <v>480</v>
      </c>
      <c r="L22" s="164"/>
      <c r="M22" s="164"/>
      <c r="N22" s="164"/>
      <c r="O22" s="164"/>
      <c r="P22" s="164"/>
      <c r="Q22" s="164"/>
      <c r="R22" s="238"/>
      <c r="S22" s="164"/>
      <c r="T22" s="164"/>
      <c r="U22" s="164"/>
      <c r="V22" s="164"/>
      <c r="W22" s="164"/>
      <c r="X22" s="239"/>
    </row>
    <row r="23" ht="34" customHeight="1" spans="1:24">
      <c r="A23" s="222"/>
      <c r="B23" s="222"/>
      <c r="C23" s="222" t="s">
        <v>331</v>
      </c>
      <c r="D23" s="222"/>
      <c r="E23" s="222"/>
      <c r="F23" s="222"/>
      <c r="G23" s="222"/>
      <c r="H23" s="222"/>
      <c r="I23" s="227">
        <v>3000</v>
      </c>
      <c r="J23" s="227">
        <v>3000</v>
      </c>
      <c r="K23" s="233">
        <v>3000</v>
      </c>
      <c r="L23" s="164"/>
      <c r="M23" s="164"/>
      <c r="N23" s="164"/>
      <c r="O23" s="164"/>
      <c r="P23" s="164"/>
      <c r="Q23" s="164"/>
      <c r="R23" s="238"/>
      <c r="S23" s="164"/>
      <c r="T23" s="164"/>
      <c r="U23" s="164"/>
      <c r="V23" s="164"/>
      <c r="W23" s="164"/>
      <c r="X23" s="239"/>
    </row>
    <row r="24" ht="34" customHeight="1" spans="1:24">
      <c r="A24" s="222" t="s">
        <v>317</v>
      </c>
      <c r="B24" s="222" t="s">
        <v>332</v>
      </c>
      <c r="C24" s="222" t="s">
        <v>331</v>
      </c>
      <c r="D24" s="222" t="s">
        <v>71</v>
      </c>
      <c r="E24" s="222" t="s">
        <v>118</v>
      </c>
      <c r="F24" s="222" t="s">
        <v>119</v>
      </c>
      <c r="G24" s="222" t="s">
        <v>280</v>
      </c>
      <c r="H24" s="222" t="s">
        <v>281</v>
      </c>
      <c r="I24" s="227">
        <v>3000</v>
      </c>
      <c r="J24" s="227">
        <v>3000</v>
      </c>
      <c r="K24" s="233">
        <v>3000</v>
      </c>
      <c r="L24" s="164"/>
      <c r="M24" s="164"/>
      <c r="N24" s="164"/>
      <c r="O24" s="164"/>
      <c r="P24" s="164"/>
      <c r="Q24" s="164"/>
      <c r="R24" s="238"/>
      <c r="S24" s="164"/>
      <c r="T24" s="164"/>
      <c r="U24" s="164"/>
      <c r="V24" s="164"/>
      <c r="W24" s="164"/>
      <c r="X24" s="239"/>
    </row>
    <row r="25" ht="34" customHeight="1" spans="1:24">
      <c r="A25" s="222"/>
      <c r="B25" s="222"/>
      <c r="C25" s="222" t="s">
        <v>333</v>
      </c>
      <c r="D25" s="222"/>
      <c r="E25" s="222"/>
      <c r="F25" s="222"/>
      <c r="G25" s="222"/>
      <c r="H25" s="222"/>
      <c r="I25" s="227">
        <v>60000</v>
      </c>
      <c r="J25" s="227">
        <v>60000</v>
      </c>
      <c r="K25" s="233">
        <v>60000</v>
      </c>
      <c r="L25" s="164"/>
      <c r="M25" s="164"/>
      <c r="N25" s="164"/>
      <c r="O25" s="164"/>
      <c r="P25" s="164"/>
      <c r="Q25" s="164"/>
      <c r="R25" s="238"/>
      <c r="S25" s="164"/>
      <c r="T25" s="164"/>
      <c r="U25" s="164"/>
      <c r="V25" s="164"/>
      <c r="W25" s="164"/>
      <c r="X25" s="239"/>
    </row>
    <row r="26" ht="34" customHeight="1" spans="1:24">
      <c r="A26" s="222" t="s">
        <v>334</v>
      </c>
      <c r="B26" s="222" t="s">
        <v>335</v>
      </c>
      <c r="C26" s="222" t="s">
        <v>333</v>
      </c>
      <c r="D26" s="222" t="s">
        <v>71</v>
      </c>
      <c r="E26" s="222" t="s">
        <v>134</v>
      </c>
      <c r="F26" s="222" t="s">
        <v>135</v>
      </c>
      <c r="G26" s="222" t="s">
        <v>336</v>
      </c>
      <c r="H26" s="222" t="s">
        <v>337</v>
      </c>
      <c r="I26" s="227">
        <v>60000</v>
      </c>
      <c r="J26" s="227">
        <v>60000</v>
      </c>
      <c r="K26" s="233">
        <v>60000</v>
      </c>
      <c r="L26" s="164"/>
      <c r="M26" s="164"/>
      <c r="N26" s="164"/>
      <c r="O26" s="164"/>
      <c r="P26" s="164"/>
      <c r="Q26" s="164"/>
      <c r="R26" s="238"/>
      <c r="S26" s="164"/>
      <c r="T26" s="164"/>
      <c r="U26" s="164"/>
      <c r="V26" s="164"/>
      <c r="W26" s="164"/>
      <c r="X26" s="239"/>
    </row>
    <row r="27" ht="34" customHeight="1" spans="1:24">
      <c r="A27" s="222"/>
      <c r="B27" s="222"/>
      <c r="C27" s="222" t="s">
        <v>338</v>
      </c>
      <c r="D27" s="222"/>
      <c r="E27" s="222"/>
      <c r="F27" s="222"/>
      <c r="G27" s="222"/>
      <c r="H27" s="222"/>
      <c r="I27" s="227">
        <v>200000</v>
      </c>
      <c r="J27" s="227">
        <v>200000</v>
      </c>
      <c r="K27" s="233">
        <v>200000</v>
      </c>
      <c r="L27" s="164"/>
      <c r="M27" s="164"/>
      <c r="N27" s="164"/>
      <c r="O27" s="164"/>
      <c r="P27" s="164"/>
      <c r="Q27" s="164"/>
      <c r="R27" s="238"/>
      <c r="S27" s="164"/>
      <c r="T27" s="164"/>
      <c r="U27" s="164"/>
      <c r="V27" s="164"/>
      <c r="W27" s="164"/>
      <c r="X27" s="239"/>
    </row>
    <row r="28" ht="34" customHeight="1" spans="1:24">
      <c r="A28" s="222" t="s">
        <v>317</v>
      </c>
      <c r="B28" s="222" t="s">
        <v>339</v>
      </c>
      <c r="C28" s="222" t="s">
        <v>338</v>
      </c>
      <c r="D28" s="222" t="s">
        <v>71</v>
      </c>
      <c r="E28" s="222" t="s">
        <v>124</v>
      </c>
      <c r="F28" s="222" t="s">
        <v>125</v>
      </c>
      <c r="G28" s="222" t="s">
        <v>280</v>
      </c>
      <c r="H28" s="222" t="s">
        <v>281</v>
      </c>
      <c r="I28" s="227">
        <v>30000</v>
      </c>
      <c r="J28" s="227">
        <v>30000</v>
      </c>
      <c r="K28" s="233">
        <v>30000</v>
      </c>
      <c r="L28" s="164"/>
      <c r="M28" s="164"/>
      <c r="N28" s="164"/>
      <c r="O28" s="164"/>
      <c r="P28" s="164"/>
      <c r="Q28" s="164"/>
      <c r="R28" s="238"/>
      <c r="S28" s="164"/>
      <c r="T28" s="164"/>
      <c r="U28" s="164"/>
      <c r="V28" s="164"/>
      <c r="W28" s="164"/>
      <c r="X28" s="239"/>
    </row>
    <row r="29" ht="34" customHeight="1" spans="1:24">
      <c r="A29" s="222" t="s">
        <v>317</v>
      </c>
      <c r="B29" s="222" t="s">
        <v>339</v>
      </c>
      <c r="C29" s="222" t="s">
        <v>338</v>
      </c>
      <c r="D29" s="222" t="s">
        <v>71</v>
      </c>
      <c r="E29" s="222" t="s">
        <v>124</v>
      </c>
      <c r="F29" s="222" t="s">
        <v>125</v>
      </c>
      <c r="G29" s="222" t="s">
        <v>290</v>
      </c>
      <c r="H29" s="222" t="s">
        <v>291</v>
      </c>
      <c r="I29" s="227">
        <v>20000</v>
      </c>
      <c r="J29" s="227">
        <v>20000</v>
      </c>
      <c r="K29" s="233">
        <v>20000</v>
      </c>
      <c r="L29" s="164"/>
      <c r="M29" s="164"/>
      <c r="N29" s="164"/>
      <c r="O29" s="164"/>
      <c r="P29" s="164"/>
      <c r="Q29" s="164"/>
      <c r="R29" s="238"/>
      <c r="S29" s="164"/>
      <c r="T29" s="164"/>
      <c r="U29" s="164"/>
      <c r="V29" s="164"/>
      <c r="W29" s="164"/>
      <c r="X29" s="239"/>
    </row>
    <row r="30" ht="34" customHeight="1" spans="1:24">
      <c r="A30" s="222" t="s">
        <v>317</v>
      </c>
      <c r="B30" s="222" t="s">
        <v>339</v>
      </c>
      <c r="C30" s="222" t="s">
        <v>338</v>
      </c>
      <c r="D30" s="222" t="s">
        <v>71</v>
      </c>
      <c r="E30" s="222" t="s">
        <v>124</v>
      </c>
      <c r="F30" s="222" t="s">
        <v>125</v>
      </c>
      <c r="G30" s="222" t="s">
        <v>336</v>
      </c>
      <c r="H30" s="222" t="s">
        <v>337</v>
      </c>
      <c r="I30" s="227">
        <v>100000</v>
      </c>
      <c r="J30" s="227">
        <v>100000</v>
      </c>
      <c r="K30" s="233">
        <v>100000</v>
      </c>
      <c r="L30" s="164"/>
      <c r="M30" s="164"/>
      <c r="N30" s="164"/>
      <c r="O30" s="164"/>
      <c r="P30" s="164"/>
      <c r="Q30" s="164"/>
      <c r="R30" s="238"/>
      <c r="S30" s="164"/>
      <c r="T30" s="164"/>
      <c r="U30" s="164"/>
      <c r="V30" s="164"/>
      <c r="W30" s="164"/>
      <c r="X30" s="239"/>
    </row>
    <row r="31" ht="34" customHeight="1" spans="1:24">
      <c r="A31" s="222" t="s">
        <v>317</v>
      </c>
      <c r="B31" s="222" t="s">
        <v>339</v>
      </c>
      <c r="C31" s="222" t="s">
        <v>338</v>
      </c>
      <c r="D31" s="222" t="s">
        <v>71</v>
      </c>
      <c r="E31" s="222" t="s">
        <v>124</v>
      </c>
      <c r="F31" s="222" t="s">
        <v>125</v>
      </c>
      <c r="G31" s="222" t="s">
        <v>288</v>
      </c>
      <c r="H31" s="222" t="s">
        <v>289</v>
      </c>
      <c r="I31" s="227">
        <v>50000</v>
      </c>
      <c r="J31" s="227">
        <v>50000</v>
      </c>
      <c r="K31" s="233">
        <v>50000</v>
      </c>
      <c r="L31" s="164"/>
      <c r="M31" s="164"/>
      <c r="N31" s="164"/>
      <c r="O31" s="164"/>
      <c r="P31" s="164"/>
      <c r="Q31" s="164"/>
      <c r="R31" s="238"/>
      <c r="S31" s="164"/>
      <c r="T31" s="164"/>
      <c r="U31" s="164"/>
      <c r="V31" s="164"/>
      <c r="W31" s="164"/>
      <c r="X31" s="239"/>
    </row>
    <row r="32" ht="34" customHeight="1" spans="1:24">
      <c r="A32" s="222"/>
      <c r="B32" s="222"/>
      <c r="C32" s="222" t="s">
        <v>340</v>
      </c>
      <c r="D32" s="222"/>
      <c r="E32" s="222"/>
      <c r="F32" s="222"/>
      <c r="G32" s="222"/>
      <c r="H32" s="222"/>
      <c r="I32" s="227">
        <v>600000</v>
      </c>
      <c r="J32" s="227">
        <v>600000</v>
      </c>
      <c r="K32" s="233">
        <v>600000</v>
      </c>
      <c r="L32" s="164"/>
      <c r="M32" s="164"/>
      <c r="N32" s="164"/>
      <c r="O32" s="164"/>
      <c r="P32" s="164"/>
      <c r="Q32" s="164"/>
      <c r="R32" s="238"/>
      <c r="S32" s="164"/>
      <c r="T32" s="164"/>
      <c r="U32" s="164"/>
      <c r="V32" s="164"/>
      <c r="W32" s="164"/>
      <c r="X32" s="239"/>
    </row>
    <row r="33" ht="34" customHeight="1" spans="1:24">
      <c r="A33" s="222" t="s">
        <v>334</v>
      </c>
      <c r="B33" s="222" t="s">
        <v>341</v>
      </c>
      <c r="C33" s="222" t="s">
        <v>340</v>
      </c>
      <c r="D33" s="222" t="s">
        <v>71</v>
      </c>
      <c r="E33" s="222" t="s">
        <v>118</v>
      </c>
      <c r="F33" s="222" t="s">
        <v>119</v>
      </c>
      <c r="G33" s="222" t="s">
        <v>280</v>
      </c>
      <c r="H33" s="222" t="s">
        <v>281</v>
      </c>
      <c r="I33" s="227">
        <v>470000</v>
      </c>
      <c r="J33" s="227">
        <v>470000</v>
      </c>
      <c r="K33" s="233">
        <v>470000</v>
      </c>
      <c r="L33" s="164"/>
      <c r="M33" s="164"/>
      <c r="N33" s="164"/>
      <c r="O33" s="164"/>
      <c r="P33" s="164"/>
      <c r="Q33" s="164"/>
      <c r="R33" s="238"/>
      <c r="S33" s="164"/>
      <c r="T33" s="164"/>
      <c r="U33" s="164"/>
      <c r="V33" s="164"/>
      <c r="W33" s="164"/>
      <c r="X33" s="239"/>
    </row>
    <row r="34" ht="34" customHeight="1" spans="1:24">
      <c r="A34" s="222" t="s">
        <v>334</v>
      </c>
      <c r="B34" s="222" t="s">
        <v>341</v>
      </c>
      <c r="C34" s="222" t="s">
        <v>340</v>
      </c>
      <c r="D34" s="222" t="s">
        <v>71</v>
      </c>
      <c r="E34" s="222" t="s">
        <v>118</v>
      </c>
      <c r="F34" s="222" t="s">
        <v>119</v>
      </c>
      <c r="G34" s="222" t="s">
        <v>290</v>
      </c>
      <c r="H34" s="222" t="s">
        <v>291</v>
      </c>
      <c r="I34" s="227">
        <v>30000</v>
      </c>
      <c r="J34" s="227">
        <v>30000</v>
      </c>
      <c r="K34" s="233">
        <v>30000</v>
      </c>
      <c r="L34" s="164"/>
      <c r="M34" s="164"/>
      <c r="N34" s="164"/>
      <c r="O34" s="164"/>
      <c r="P34" s="164"/>
      <c r="Q34" s="164"/>
      <c r="R34" s="238"/>
      <c r="S34" s="164"/>
      <c r="T34" s="164"/>
      <c r="U34" s="164"/>
      <c r="V34" s="164"/>
      <c r="W34" s="164"/>
      <c r="X34" s="239"/>
    </row>
    <row r="35" ht="34" customHeight="1" spans="1:24">
      <c r="A35" s="222" t="s">
        <v>334</v>
      </c>
      <c r="B35" s="222" t="s">
        <v>341</v>
      </c>
      <c r="C35" s="222" t="s">
        <v>340</v>
      </c>
      <c r="D35" s="222" t="s">
        <v>71</v>
      </c>
      <c r="E35" s="222" t="s">
        <v>118</v>
      </c>
      <c r="F35" s="222" t="s">
        <v>119</v>
      </c>
      <c r="G35" s="222" t="s">
        <v>336</v>
      </c>
      <c r="H35" s="222" t="s">
        <v>337</v>
      </c>
      <c r="I35" s="227">
        <v>50000</v>
      </c>
      <c r="J35" s="227">
        <v>50000</v>
      </c>
      <c r="K35" s="233">
        <v>50000</v>
      </c>
      <c r="L35" s="164"/>
      <c r="M35" s="164"/>
      <c r="N35" s="164"/>
      <c r="O35" s="164"/>
      <c r="P35" s="164"/>
      <c r="Q35" s="164"/>
      <c r="R35" s="238"/>
      <c r="S35" s="164"/>
      <c r="T35" s="164"/>
      <c r="U35" s="164"/>
      <c r="V35" s="164"/>
      <c r="W35" s="164"/>
      <c r="X35" s="239"/>
    </row>
    <row r="36" ht="34" customHeight="1" spans="1:24">
      <c r="A36" s="222" t="s">
        <v>334</v>
      </c>
      <c r="B36" s="222" t="s">
        <v>341</v>
      </c>
      <c r="C36" s="222" t="s">
        <v>340</v>
      </c>
      <c r="D36" s="222" t="s">
        <v>71</v>
      </c>
      <c r="E36" s="222" t="s">
        <v>118</v>
      </c>
      <c r="F36" s="222" t="s">
        <v>119</v>
      </c>
      <c r="G36" s="222" t="s">
        <v>288</v>
      </c>
      <c r="H36" s="222" t="s">
        <v>289</v>
      </c>
      <c r="I36" s="227">
        <v>50000</v>
      </c>
      <c r="J36" s="227">
        <v>50000</v>
      </c>
      <c r="K36" s="233">
        <v>50000</v>
      </c>
      <c r="L36" s="164"/>
      <c r="M36" s="164"/>
      <c r="N36" s="164"/>
      <c r="O36" s="164"/>
      <c r="P36" s="164"/>
      <c r="Q36" s="164"/>
      <c r="R36" s="238"/>
      <c r="S36" s="164"/>
      <c r="T36" s="164"/>
      <c r="U36" s="164"/>
      <c r="V36" s="164"/>
      <c r="W36" s="164"/>
      <c r="X36" s="239"/>
    </row>
    <row r="37" ht="34" customHeight="1" spans="1:24">
      <c r="A37" s="222"/>
      <c r="B37" s="222"/>
      <c r="C37" s="222" t="s">
        <v>342</v>
      </c>
      <c r="D37" s="222"/>
      <c r="E37" s="222"/>
      <c r="F37" s="222"/>
      <c r="G37" s="222"/>
      <c r="H37" s="222"/>
      <c r="I37" s="227">
        <v>224000</v>
      </c>
      <c r="J37" s="227">
        <v>224000</v>
      </c>
      <c r="K37" s="233">
        <v>224000</v>
      </c>
      <c r="L37" s="164"/>
      <c r="M37" s="164"/>
      <c r="N37" s="164"/>
      <c r="O37" s="164"/>
      <c r="P37" s="164"/>
      <c r="Q37" s="164"/>
      <c r="R37" s="238"/>
      <c r="S37" s="164"/>
      <c r="T37" s="164"/>
      <c r="U37" s="164"/>
      <c r="V37" s="164"/>
      <c r="W37" s="164"/>
      <c r="X37" s="239"/>
    </row>
    <row r="38" ht="34" customHeight="1" spans="1:24">
      <c r="A38" s="222" t="s">
        <v>317</v>
      </c>
      <c r="B38" s="222" t="s">
        <v>343</v>
      </c>
      <c r="C38" s="222" t="s">
        <v>342</v>
      </c>
      <c r="D38" s="222" t="s">
        <v>71</v>
      </c>
      <c r="E38" s="222" t="s">
        <v>118</v>
      </c>
      <c r="F38" s="222" t="s">
        <v>119</v>
      </c>
      <c r="G38" s="222" t="s">
        <v>280</v>
      </c>
      <c r="H38" s="222" t="s">
        <v>281</v>
      </c>
      <c r="I38" s="227">
        <v>20000</v>
      </c>
      <c r="J38" s="227">
        <v>20000</v>
      </c>
      <c r="K38" s="233">
        <v>20000</v>
      </c>
      <c r="L38" s="164"/>
      <c r="M38" s="164"/>
      <c r="N38" s="164"/>
      <c r="O38" s="164"/>
      <c r="P38" s="164"/>
      <c r="Q38" s="164"/>
      <c r="R38" s="238"/>
      <c r="S38" s="164"/>
      <c r="T38" s="164"/>
      <c r="U38" s="164"/>
      <c r="V38" s="164"/>
      <c r="W38" s="164"/>
      <c r="X38" s="239"/>
    </row>
    <row r="39" ht="34" customHeight="1" spans="1:24">
      <c r="A39" s="222" t="s">
        <v>317</v>
      </c>
      <c r="B39" s="222" t="s">
        <v>343</v>
      </c>
      <c r="C39" s="222" t="s">
        <v>342</v>
      </c>
      <c r="D39" s="222" t="s">
        <v>71</v>
      </c>
      <c r="E39" s="222" t="s">
        <v>118</v>
      </c>
      <c r="F39" s="222" t="s">
        <v>119</v>
      </c>
      <c r="G39" s="222" t="s">
        <v>290</v>
      </c>
      <c r="H39" s="222" t="s">
        <v>291</v>
      </c>
      <c r="I39" s="227">
        <v>30000</v>
      </c>
      <c r="J39" s="227">
        <v>30000</v>
      </c>
      <c r="K39" s="233">
        <v>30000</v>
      </c>
      <c r="L39" s="164"/>
      <c r="M39" s="164"/>
      <c r="N39" s="164"/>
      <c r="O39" s="164"/>
      <c r="P39" s="164"/>
      <c r="Q39" s="164"/>
      <c r="R39" s="238"/>
      <c r="S39" s="164"/>
      <c r="T39" s="164"/>
      <c r="U39" s="164"/>
      <c r="V39" s="164"/>
      <c r="W39" s="164"/>
      <c r="X39" s="239"/>
    </row>
    <row r="40" ht="34" customHeight="1" spans="1:24">
      <c r="A40" s="222" t="s">
        <v>317</v>
      </c>
      <c r="B40" s="222" t="s">
        <v>343</v>
      </c>
      <c r="C40" s="222" t="s">
        <v>342</v>
      </c>
      <c r="D40" s="222" t="s">
        <v>71</v>
      </c>
      <c r="E40" s="222" t="s">
        <v>118</v>
      </c>
      <c r="F40" s="222" t="s">
        <v>119</v>
      </c>
      <c r="G40" s="222" t="s">
        <v>336</v>
      </c>
      <c r="H40" s="222" t="s">
        <v>337</v>
      </c>
      <c r="I40" s="227">
        <v>48000</v>
      </c>
      <c r="J40" s="227">
        <v>48000</v>
      </c>
      <c r="K40" s="233">
        <v>48000</v>
      </c>
      <c r="L40" s="164"/>
      <c r="M40" s="164"/>
      <c r="N40" s="164"/>
      <c r="O40" s="164"/>
      <c r="P40" s="164"/>
      <c r="Q40" s="164"/>
      <c r="R40" s="238"/>
      <c r="S40" s="164"/>
      <c r="T40" s="164"/>
      <c r="U40" s="164"/>
      <c r="V40" s="164"/>
      <c r="W40" s="164"/>
      <c r="X40" s="239"/>
    </row>
    <row r="41" ht="34" customHeight="1" spans="1:24">
      <c r="A41" s="222" t="s">
        <v>317</v>
      </c>
      <c r="B41" s="222" t="s">
        <v>343</v>
      </c>
      <c r="C41" s="222" t="s">
        <v>342</v>
      </c>
      <c r="D41" s="222" t="s">
        <v>71</v>
      </c>
      <c r="E41" s="222" t="s">
        <v>118</v>
      </c>
      <c r="F41" s="222" t="s">
        <v>119</v>
      </c>
      <c r="G41" s="222" t="s">
        <v>301</v>
      </c>
      <c r="H41" s="222" t="s">
        <v>302</v>
      </c>
      <c r="I41" s="227">
        <v>20000</v>
      </c>
      <c r="J41" s="227">
        <v>20000</v>
      </c>
      <c r="K41" s="233">
        <v>20000</v>
      </c>
      <c r="L41" s="164"/>
      <c r="M41" s="164"/>
      <c r="N41" s="164"/>
      <c r="O41" s="164"/>
      <c r="P41" s="164"/>
      <c r="Q41" s="164"/>
      <c r="R41" s="238"/>
      <c r="S41" s="164"/>
      <c r="T41" s="164"/>
      <c r="U41" s="164"/>
      <c r="V41" s="164"/>
      <c r="W41" s="164"/>
      <c r="X41" s="239"/>
    </row>
    <row r="42" ht="34" customHeight="1" spans="1:24">
      <c r="A42" s="222" t="s">
        <v>317</v>
      </c>
      <c r="B42" s="222" t="s">
        <v>343</v>
      </c>
      <c r="C42" s="222" t="s">
        <v>342</v>
      </c>
      <c r="D42" s="222" t="s">
        <v>71</v>
      </c>
      <c r="E42" s="222" t="s">
        <v>118</v>
      </c>
      <c r="F42" s="222" t="s">
        <v>119</v>
      </c>
      <c r="G42" s="222" t="s">
        <v>288</v>
      </c>
      <c r="H42" s="222" t="s">
        <v>289</v>
      </c>
      <c r="I42" s="227">
        <v>106000</v>
      </c>
      <c r="J42" s="227">
        <v>106000</v>
      </c>
      <c r="K42" s="233">
        <v>106000</v>
      </c>
      <c r="L42" s="164"/>
      <c r="M42" s="164"/>
      <c r="N42" s="164"/>
      <c r="O42" s="164"/>
      <c r="P42" s="164"/>
      <c r="Q42" s="164"/>
      <c r="R42" s="238"/>
      <c r="S42" s="164"/>
      <c r="T42" s="164"/>
      <c r="U42" s="164"/>
      <c r="V42" s="164"/>
      <c r="W42" s="164"/>
      <c r="X42" s="239"/>
    </row>
    <row r="43" ht="34" customHeight="1" spans="1:24">
      <c r="A43" s="222"/>
      <c r="B43" s="222"/>
      <c r="C43" s="222" t="s">
        <v>344</v>
      </c>
      <c r="D43" s="222"/>
      <c r="E43" s="222"/>
      <c r="F43" s="222"/>
      <c r="G43" s="222"/>
      <c r="H43" s="222"/>
      <c r="I43" s="227">
        <v>420000</v>
      </c>
      <c r="J43" s="227">
        <v>420000</v>
      </c>
      <c r="K43" s="233">
        <v>420000</v>
      </c>
      <c r="L43" s="164"/>
      <c r="M43" s="164"/>
      <c r="N43" s="164"/>
      <c r="O43" s="164"/>
      <c r="P43" s="164"/>
      <c r="Q43" s="164"/>
      <c r="R43" s="238"/>
      <c r="S43" s="164"/>
      <c r="T43" s="164"/>
      <c r="U43" s="164"/>
      <c r="V43" s="164"/>
      <c r="W43" s="164"/>
      <c r="X43" s="239"/>
    </row>
    <row r="44" ht="34" customHeight="1" spans="1:24">
      <c r="A44" s="222" t="s">
        <v>317</v>
      </c>
      <c r="B44" s="222" t="s">
        <v>345</v>
      </c>
      <c r="C44" s="222" t="s">
        <v>344</v>
      </c>
      <c r="D44" s="222" t="s">
        <v>71</v>
      </c>
      <c r="E44" s="222" t="s">
        <v>134</v>
      </c>
      <c r="F44" s="222" t="s">
        <v>135</v>
      </c>
      <c r="G44" s="222" t="s">
        <v>336</v>
      </c>
      <c r="H44" s="222" t="s">
        <v>337</v>
      </c>
      <c r="I44" s="227">
        <v>420000</v>
      </c>
      <c r="J44" s="227">
        <v>420000</v>
      </c>
      <c r="K44" s="233">
        <v>420000</v>
      </c>
      <c r="L44" s="164"/>
      <c r="M44" s="164"/>
      <c r="N44" s="164"/>
      <c r="O44" s="164"/>
      <c r="P44" s="164"/>
      <c r="Q44" s="164"/>
      <c r="R44" s="238"/>
      <c r="S44" s="164"/>
      <c r="T44" s="164"/>
      <c r="U44" s="164"/>
      <c r="V44" s="164"/>
      <c r="W44" s="164"/>
      <c r="X44" s="239"/>
    </row>
    <row r="45" ht="34" customHeight="1" spans="1:24">
      <c r="A45" s="222"/>
      <c r="B45" s="222"/>
      <c r="C45" s="222" t="s">
        <v>346</v>
      </c>
      <c r="D45" s="222"/>
      <c r="E45" s="222"/>
      <c r="F45" s="222"/>
      <c r="G45" s="222"/>
      <c r="H45" s="222"/>
      <c r="I45" s="227">
        <v>200000</v>
      </c>
      <c r="J45" s="227">
        <v>200000</v>
      </c>
      <c r="K45" s="233">
        <v>200000</v>
      </c>
      <c r="L45" s="164"/>
      <c r="M45" s="164"/>
      <c r="N45" s="164"/>
      <c r="O45" s="164"/>
      <c r="P45" s="164"/>
      <c r="Q45" s="164"/>
      <c r="R45" s="238"/>
      <c r="S45" s="164"/>
      <c r="T45" s="164"/>
      <c r="U45" s="164"/>
      <c r="V45" s="164"/>
      <c r="W45" s="164"/>
      <c r="X45" s="239"/>
    </row>
    <row r="46" ht="34" customHeight="1" spans="1:24">
      <c r="A46" s="222" t="s">
        <v>317</v>
      </c>
      <c r="B46" s="222" t="s">
        <v>347</v>
      </c>
      <c r="C46" s="222" t="s">
        <v>346</v>
      </c>
      <c r="D46" s="222" t="s">
        <v>71</v>
      </c>
      <c r="E46" s="222" t="s">
        <v>134</v>
      </c>
      <c r="F46" s="222" t="s">
        <v>135</v>
      </c>
      <c r="G46" s="222" t="s">
        <v>336</v>
      </c>
      <c r="H46" s="222" t="s">
        <v>337</v>
      </c>
      <c r="I46" s="227">
        <v>200000</v>
      </c>
      <c r="J46" s="227">
        <v>200000</v>
      </c>
      <c r="K46" s="233">
        <v>200000</v>
      </c>
      <c r="L46" s="164"/>
      <c r="M46" s="164"/>
      <c r="N46" s="164"/>
      <c r="O46" s="164"/>
      <c r="P46" s="164"/>
      <c r="Q46" s="164"/>
      <c r="R46" s="238"/>
      <c r="S46" s="164"/>
      <c r="T46" s="164"/>
      <c r="U46" s="164"/>
      <c r="V46" s="164"/>
      <c r="W46" s="164"/>
      <c r="X46" s="239"/>
    </row>
    <row r="47" ht="34" customHeight="1" spans="1:24">
      <c r="A47" s="222"/>
      <c r="B47" s="222"/>
      <c r="C47" s="222" t="s">
        <v>348</v>
      </c>
      <c r="D47" s="222"/>
      <c r="E47" s="222"/>
      <c r="F47" s="222"/>
      <c r="G47" s="222"/>
      <c r="H47" s="222"/>
      <c r="I47" s="227">
        <v>300000</v>
      </c>
      <c r="J47" s="227">
        <v>300000</v>
      </c>
      <c r="K47" s="233">
        <v>300000</v>
      </c>
      <c r="L47" s="164"/>
      <c r="M47" s="164"/>
      <c r="N47" s="164"/>
      <c r="O47" s="164"/>
      <c r="P47" s="164"/>
      <c r="Q47" s="164"/>
      <c r="R47" s="238"/>
      <c r="S47" s="164"/>
      <c r="T47" s="164"/>
      <c r="U47" s="164"/>
      <c r="V47" s="164"/>
      <c r="W47" s="164"/>
      <c r="X47" s="239"/>
    </row>
    <row r="48" ht="34" customHeight="1" spans="1:24">
      <c r="A48" s="222" t="s">
        <v>317</v>
      </c>
      <c r="B48" s="222" t="s">
        <v>349</v>
      </c>
      <c r="C48" s="222" t="s">
        <v>348</v>
      </c>
      <c r="D48" s="222" t="s">
        <v>71</v>
      </c>
      <c r="E48" s="222" t="s">
        <v>126</v>
      </c>
      <c r="F48" s="222" t="s">
        <v>127</v>
      </c>
      <c r="G48" s="222" t="s">
        <v>323</v>
      </c>
      <c r="H48" s="222" t="s">
        <v>324</v>
      </c>
      <c r="I48" s="227">
        <v>300000</v>
      </c>
      <c r="J48" s="227">
        <v>300000</v>
      </c>
      <c r="K48" s="233">
        <v>300000</v>
      </c>
      <c r="L48" s="164"/>
      <c r="M48" s="164"/>
      <c r="N48" s="164"/>
      <c r="O48" s="164"/>
      <c r="P48" s="164"/>
      <c r="Q48" s="164"/>
      <c r="R48" s="238"/>
      <c r="S48" s="164"/>
      <c r="T48" s="164"/>
      <c r="U48" s="164"/>
      <c r="V48" s="164"/>
      <c r="W48" s="164"/>
      <c r="X48" s="239"/>
    </row>
    <row r="49" ht="34" customHeight="1" spans="1:24">
      <c r="A49" s="222"/>
      <c r="B49" s="222"/>
      <c r="C49" s="222" t="s">
        <v>350</v>
      </c>
      <c r="D49" s="222"/>
      <c r="E49" s="222"/>
      <c r="F49" s="222"/>
      <c r="G49" s="222"/>
      <c r="H49" s="222"/>
      <c r="I49" s="227">
        <v>550000</v>
      </c>
      <c r="J49" s="227">
        <v>550000</v>
      </c>
      <c r="K49" s="233">
        <v>550000</v>
      </c>
      <c r="L49" s="164"/>
      <c r="M49" s="164"/>
      <c r="N49" s="164"/>
      <c r="O49" s="164"/>
      <c r="P49" s="164"/>
      <c r="Q49" s="164"/>
      <c r="R49" s="238"/>
      <c r="S49" s="164"/>
      <c r="T49" s="164"/>
      <c r="U49" s="164"/>
      <c r="V49" s="164"/>
      <c r="W49" s="164"/>
      <c r="X49" s="239"/>
    </row>
    <row r="50" ht="34" customHeight="1" spans="1:24">
      <c r="A50" s="222" t="s">
        <v>317</v>
      </c>
      <c r="B50" s="222" t="s">
        <v>351</v>
      </c>
      <c r="C50" s="222" t="s">
        <v>350</v>
      </c>
      <c r="D50" s="222" t="s">
        <v>71</v>
      </c>
      <c r="E50" s="222" t="s">
        <v>118</v>
      </c>
      <c r="F50" s="222" t="s">
        <v>119</v>
      </c>
      <c r="G50" s="222" t="s">
        <v>352</v>
      </c>
      <c r="H50" s="222" t="s">
        <v>353</v>
      </c>
      <c r="I50" s="227">
        <v>550000</v>
      </c>
      <c r="J50" s="227">
        <v>550000</v>
      </c>
      <c r="K50" s="233">
        <v>550000</v>
      </c>
      <c r="L50" s="164"/>
      <c r="M50" s="164"/>
      <c r="N50" s="164"/>
      <c r="O50" s="164"/>
      <c r="P50" s="164"/>
      <c r="Q50" s="164"/>
      <c r="R50" s="238"/>
      <c r="S50" s="164"/>
      <c r="T50" s="164"/>
      <c r="U50" s="164"/>
      <c r="V50" s="164"/>
      <c r="W50" s="164"/>
      <c r="X50" s="239"/>
    </row>
    <row r="51" ht="34" customHeight="1" spans="1:24">
      <c r="A51" s="222"/>
      <c r="B51" s="222"/>
      <c r="C51" s="222" t="s">
        <v>354</v>
      </c>
      <c r="D51" s="222"/>
      <c r="E51" s="222"/>
      <c r="F51" s="222"/>
      <c r="G51" s="222"/>
      <c r="H51" s="222"/>
      <c r="I51" s="227">
        <v>50000</v>
      </c>
      <c r="J51" s="227"/>
      <c r="K51" s="233"/>
      <c r="L51" s="164"/>
      <c r="M51" s="164"/>
      <c r="N51" s="164"/>
      <c r="O51" s="164"/>
      <c r="P51" s="164"/>
      <c r="Q51" s="164"/>
      <c r="R51" s="238">
        <v>50000</v>
      </c>
      <c r="S51" s="164"/>
      <c r="T51" s="164"/>
      <c r="U51" s="164"/>
      <c r="V51" s="164"/>
      <c r="W51" s="164"/>
      <c r="X51" s="239">
        <v>50000</v>
      </c>
    </row>
    <row r="52" ht="34" customHeight="1" spans="1:24">
      <c r="A52" s="222" t="s">
        <v>317</v>
      </c>
      <c r="B52" s="222" t="s">
        <v>355</v>
      </c>
      <c r="C52" s="222" t="s">
        <v>354</v>
      </c>
      <c r="D52" s="222" t="s">
        <v>71</v>
      </c>
      <c r="E52" s="222" t="s">
        <v>118</v>
      </c>
      <c r="F52" s="222" t="s">
        <v>119</v>
      </c>
      <c r="G52" s="222" t="s">
        <v>280</v>
      </c>
      <c r="H52" s="222" t="s">
        <v>281</v>
      </c>
      <c r="I52" s="227">
        <v>45000</v>
      </c>
      <c r="J52" s="227"/>
      <c r="K52" s="233"/>
      <c r="L52" s="164"/>
      <c r="M52" s="164"/>
      <c r="N52" s="164"/>
      <c r="O52" s="164"/>
      <c r="P52" s="164"/>
      <c r="Q52" s="164"/>
      <c r="R52" s="238">
        <v>45000</v>
      </c>
      <c r="S52" s="164"/>
      <c r="T52" s="164"/>
      <c r="U52" s="164"/>
      <c r="V52" s="164"/>
      <c r="W52" s="164"/>
      <c r="X52" s="239">
        <v>45000</v>
      </c>
    </row>
    <row r="53" ht="34" customHeight="1" spans="1:24">
      <c r="A53" s="222" t="s">
        <v>317</v>
      </c>
      <c r="B53" s="222" t="s">
        <v>355</v>
      </c>
      <c r="C53" s="222" t="s">
        <v>354</v>
      </c>
      <c r="D53" s="222" t="s">
        <v>71</v>
      </c>
      <c r="E53" s="222" t="s">
        <v>118</v>
      </c>
      <c r="F53" s="222" t="s">
        <v>119</v>
      </c>
      <c r="G53" s="222" t="s">
        <v>288</v>
      </c>
      <c r="H53" s="222" t="s">
        <v>289</v>
      </c>
      <c r="I53" s="227">
        <v>5000</v>
      </c>
      <c r="J53" s="227"/>
      <c r="K53" s="233"/>
      <c r="L53" s="164"/>
      <c r="M53" s="164"/>
      <c r="N53" s="164"/>
      <c r="O53" s="164"/>
      <c r="P53" s="164"/>
      <c r="Q53" s="164"/>
      <c r="R53" s="238">
        <v>5000</v>
      </c>
      <c r="S53" s="164"/>
      <c r="T53" s="164"/>
      <c r="U53" s="164"/>
      <c r="V53" s="164"/>
      <c r="W53" s="164"/>
      <c r="X53" s="239">
        <v>5000</v>
      </c>
    </row>
    <row r="54" ht="34" customHeight="1" spans="1:24">
      <c r="A54" s="222"/>
      <c r="B54" s="222"/>
      <c r="C54" s="222" t="s">
        <v>356</v>
      </c>
      <c r="D54" s="222"/>
      <c r="E54" s="222"/>
      <c r="F54" s="222"/>
      <c r="G54" s="222"/>
      <c r="H54" s="222"/>
      <c r="I54" s="227">
        <v>120000</v>
      </c>
      <c r="J54" s="227">
        <v>120000</v>
      </c>
      <c r="K54" s="233">
        <v>120000</v>
      </c>
      <c r="L54" s="164"/>
      <c r="M54" s="164"/>
      <c r="N54" s="164"/>
      <c r="O54" s="164"/>
      <c r="P54" s="164"/>
      <c r="Q54" s="164"/>
      <c r="R54" s="238"/>
      <c r="S54" s="164"/>
      <c r="T54" s="164"/>
      <c r="U54" s="164"/>
      <c r="V54" s="164"/>
      <c r="W54" s="164"/>
      <c r="X54" s="239"/>
    </row>
    <row r="55" ht="34" customHeight="1" spans="1:24">
      <c r="A55" s="222" t="s">
        <v>317</v>
      </c>
      <c r="B55" s="222" t="s">
        <v>357</v>
      </c>
      <c r="C55" s="222" t="s">
        <v>356</v>
      </c>
      <c r="D55" s="222" t="s">
        <v>71</v>
      </c>
      <c r="E55" s="222" t="s">
        <v>118</v>
      </c>
      <c r="F55" s="222" t="s">
        <v>119</v>
      </c>
      <c r="G55" s="222" t="s">
        <v>358</v>
      </c>
      <c r="H55" s="222" t="s">
        <v>359</v>
      </c>
      <c r="I55" s="227">
        <v>120000</v>
      </c>
      <c r="J55" s="227">
        <v>120000</v>
      </c>
      <c r="K55" s="233">
        <v>120000</v>
      </c>
      <c r="L55" s="164"/>
      <c r="M55" s="164"/>
      <c r="N55" s="164"/>
      <c r="O55" s="164"/>
      <c r="P55" s="164"/>
      <c r="Q55" s="164"/>
      <c r="R55" s="238"/>
      <c r="S55" s="164"/>
      <c r="T55" s="164"/>
      <c r="U55" s="164"/>
      <c r="V55" s="164"/>
      <c r="W55" s="164"/>
      <c r="X55" s="239"/>
    </row>
    <row r="56" ht="34" customHeight="1" spans="1:24">
      <c r="A56" s="222"/>
      <c r="B56" s="222"/>
      <c r="C56" s="222" t="s">
        <v>360</v>
      </c>
      <c r="D56" s="222"/>
      <c r="E56" s="222"/>
      <c r="F56" s="222"/>
      <c r="G56" s="222"/>
      <c r="H56" s="222"/>
      <c r="I56" s="227">
        <v>800000</v>
      </c>
      <c r="J56" s="227">
        <v>800000</v>
      </c>
      <c r="K56" s="233">
        <v>800000</v>
      </c>
      <c r="L56" s="164"/>
      <c r="M56" s="164"/>
      <c r="N56" s="164"/>
      <c r="O56" s="164"/>
      <c r="P56" s="164"/>
      <c r="Q56" s="164"/>
      <c r="R56" s="238"/>
      <c r="S56" s="164"/>
      <c r="T56" s="164"/>
      <c r="U56" s="164"/>
      <c r="V56" s="164"/>
      <c r="W56" s="164"/>
      <c r="X56" s="239"/>
    </row>
    <row r="57" ht="34" customHeight="1" spans="1:24">
      <c r="A57" s="222" t="s">
        <v>317</v>
      </c>
      <c r="B57" s="222" t="s">
        <v>361</v>
      </c>
      <c r="C57" s="222" t="s">
        <v>360</v>
      </c>
      <c r="D57" s="222" t="s">
        <v>71</v>
      </c>
      <c r="E57" s="222" t="s">
        <v>126</v>
      </c>
      <c r="F57" s="222" t="s">
        <v>127</v>
      </c>
      <c r="G57" s="222" t="s">
        <v>280</v>
      </c>
      <c r="H57" s="222" t="s">
        <v>281</v>
      </c>
      <c r="I57" s="227">
        <v>40000</v>
      </c>
      <c r="J57" s="227">
        <v>40000</v>
      </c>
      <c r="K57" s="233">
        <v>40000</v>
      </c>
      <c r="L57" s="164"/>
      <c r="M57" s="164"/>
      <c r="N57" s="164"/>
      <c r="O57" s="164"/>
      <c r="P57" s="164"/>
      <c r="Q57" s="164"/>
      <c r="R57" s="238"/>
      <c r="S57" s="164"/>
      <c r="T57" s="164"/>
      <c r="U57" s="164"/>
      <c r="V57" s="164"/>
      <c r="W57" s="164"/>
      <c r="X57" s="239"/>
    </row>
    <row r="58" ht="34" customHeight="1" spans="1:24">
      <c r="A58" s="222" t="s">
        <v>317</v>
      </c>
      <c r="B58" s="222" t="s">
        <v>361</v>
      </c>
      <c r="C58" s="222" t="s">
        <v>360</v>
      </c>
      <c r="D58" s="222" t="s">
        <v>71</v>
      </c>
      <c r="E58" s="222" t="s">
        <v>126</v>
      </c>
      <c r="F58" s="222" t="s">
        <v>127</v>
      </c>
      <c r="G58" s="222" t="s">
        <v>290</v>
      </c>
      <c r="H58" s="222" t="s">
        <v>291</v>
      </c>
      <c r="I58" s="227">
        <v>50000</v>
      </c>
      <c r="J58" s="227">
        <v>50000</v>
      </c>
      <c r="K58" s="233">
        <v>50000</v>
      </c>
      <c r="L58" s="164"/>
      <c r="M58" s="164"/>
      <c r="N58" s="164"/>
      <c r="O58" s="164"/>
      <c r="P58" s="164"/>
      <c r="Q58" s="164"/>
      <c r="R58" s="238"/>
      <c r="S58" s="164"/>
      <c r="T58" s="164"/>
      <c r="U58" s="164"/>
      <c r="V58" s="164"/>
      <c r="W58" s="164"/>
      <c r="X58" s="239"/>
    </row>
    <row r="59" ht="34" customHeight="1" spans="1:24">
      <c r="A59" s="222" t="s">
        <v>317</v>
      </c>
      <c r="B59" s="222" t="s">
        <v>361</v>
      </c>
      <c r="C59" s="222" t="s">
        <v>360</v>
      </c>
      <c r="D59" s="222" t="s">
        <v>71</v>
      </c>
      <c r="E59" s="222" t="s">
        <v>126</v>
      </c>
      <c r="F59" s="222" t="s">
        <v>127</v>
      </c>
      <c r="G59" s="222" t="s">
        <v>329</v>
      </c>
      <c r="H59" s="222" t="s">
        <v>330</v>
      </c>
      <c r="I59" s="227">
        <v>10000</v>
      </c>
      <c r="J59" s="227">
        <v>10000</v>
      </c>
      <c r="K59" s="233">
        <v>10000</v>
      </c>
      <c r="L59" s="164"/>
      <c r="M59" s="164"/>
      <c r="N59" s="164"/>
      <c r="O59" s="164"/>
      <c r="P59" s="164"/>
      <c r="Q59" s="164"/>
      <c r="R59" s="238"/>
      <c r="S59" s="164"/>
      <c r="T59" s="164"/>
      <c r="U59" s="164"/>
      <c r="V59" s="164"/>
      <c r="W59" s="164"/>
      <c r="X59" s="239"/>
    </row>
    <row r="60" ht="34" customHeight="1" spans="1:24">
      <c r="A60" s="222" t="s">
        <v>317</v>
      </c>
      <c r="B60" s="222" t="s">
        <v>361</v>
      </c>
      <c r="C60" s="222" t="s">
        <v>360</v>
      </c>
      <c r="D60" s="222" t="s">
        <v>71</v>
      </c>
      <c r="E60" s="222" t="s">
        <v>126</v>
      </c>
      <c r="F60" s="222" t="s">
        <v>127</v>
      </c>
      <c r="G60" s="222" t="s">
        <v>294</v>
      </c>
      <c r="H60" s="222" t="s">
        <v>199</v>
      </c>
      <c r="I60" s="227">
        <v>10000</v>
      </c>
      <c r="J60" s="227">
        <v>10000</v>
      </c>
      <c r="K60" s="233">
        <v>10000</v>
      </c>
      <c r="L60" s="164"/>
      <c r="M60" s="164"/>
      <c r="N60" s="164"/>
      <c r="O60" s="164"/>
      <c r="P60" s="164"/>
      <c r="Q60" s="164"/>
      <c r="R60" s="238"/>
      <c r="S60" s="164"/>
      <c r="T60" s="164"/>
      <c r="U60" s="164"/>
      <c r="V60" s="164"/>
      <c r="W60" s="164"/>
      <c r="X60" s="239"/>
    </row>
    <row r="61" ht="34" customHeight="1" spans="1:24">
      <c r="A61" s="222" t="s">
        <v>317</v>
      </c>
      <c r="B61" s="222" t="s">
        <v>361</v>
      </c>
      <c r="C61" s="222" t="s">
        <v>360</v>
      </c>
      <c r="D61" s="222" t="s">
        <v>71</v>
      </c>
      <c r="E61" s="222" t="s">
        <v>126</v>
      </c>
      <c r="F61" s="222" t="s">
        <v>127</v>
      </c>
      <c r="G61" s="222" t="s">
        <v>323</v>
      </c>
      <c r="H61" s="222" t="s">
        <v>324</v>
      </c>
      <c r="I61" s="227">
        <v>460000</v>
      </c>
      <c r="J61" s="227">
        <v>460000</v>
      </c>
      <c r="K61" s="233">
        <v>460000</v>
      </c>
      <c r="L61" s="164"/>
      <c r="M61" s="164"/>
      <c r="N61" s="164"/>
      <c r="O61" s="164"/>
      <c r="P61" s="164"/>
      <c r="Q61" s="164"/>
      <c r="R61" s="238"/>
      <c r="S61" s="164"/>
      <c r="T61" s="164"/>
      <c r="U61" s="164"/>
      <c r="V61" s="164"/>
      <c r="W61" s="164"/>
      <c r="X61" s="239"/>
    </row>
    <row r="62" ht="34" customHeight="1" spans="1:24">
      <c r="A62" s="222" t="s">
        <v>317</v>
      </c>
      <c r="B62" s="222" t="s">
        <v>361</v>
      </c>
      <c r="C62" s="222" t="s">
        <v>360</v>
      </c>
      <c r="D62" s="222" t="s">
        <v>71</v>
      </c>
      <c r="E62" s="222" t="s">
        <v>126</v>
      </c>
      <c r="F62" s="222" t="s">
        <v>127</v>
      </c>
      <c r="G62" s="222" t="s">
        <v>301</v>
      </c>
      <c r="H62" s="222" t="s">
        <v>302</v>
      </c>
      <c r="I62" s="227">
        <v>30000</v>
      </c>
      <c r="J62" s="227">
        <v>30000</v>
      </c>
      <c r="K62" s="233">
        <v>30000</v>
      </c>
      <c r="L62" s="164"/>
      <c r="M62" s="164"/>
      <c r="N62" s="164"/>
      <c r="O62" s="164"/>
      <c r="P62" s="164"/>
      <c r="Q62" s="164"/>
      <c r="R62" s="238"/>
      <c r="S62" s="164"/>
      <c r="T62" s="164"/>
      <c r="U62" s="164"/>
      <c r="V62" s="164"/>
      <c r="W62" s="164"/>
      <c r="X62" s="239"/>
    </row>
    <row r="63" ht="34" customHeight="1" spans="1:24">
      <c r="A63" s="222" t="s">
        <v>317</v>
      </c>
      <c r="B63" s="222" t="s">
        <v>361</v>
      </c>
      <c r="C63" s="222" t="s">
        <v>360</v>
      </c>
      <c r="D63" s="222" t="s">
        <v>71</v>
      </c>
      <c r="E63" s="222" t="s">
        <v>126</v>
      </c>
      <c r="F63" s="222" t="s">
        <v>127</v>
      </c>
      <c r="G63" s="222" t="s">
        <v>325</v>
      </c>
      <c r="H63" s="222" t="s">
        <v>326</v>
      </c>
      <c r="I63" s="227">
        <v>200000</v>
      </c>
      <c r="J63" s="227">
        <v>200000</v>
      </c>
      <c r="K63" s="233">
        <v>200000</v>
      </c>
      <c r="L63" s="164"/>
      <c r="M63" s="164"/>
      <c r="N63" s="164"/>
      <c r="O63" s="164"/>
      <c r="P63" s="164"/>
      <c r="Q63" s="164"/>
      <c r="R63" s="238"/>
      <c r="S63" s="164"/>
      <c r="T63" s="164"/>
      <c r="U63" s="164"/>
      <c r="V63" s="164"/>
      <c r="W63" s="164"/>
      <c r="X63" s="239"/>
    </row>
    <row r="64" ht="34" customHeight="1" spans="1:24">
      <c r="A64" s="222"/>
      <c r="B64" s="222"/>
      <c r="C64" s="222" t="s">
        <v>362</v>
      </c>
      <c r="D64" s="222"/>
      <c r="E64" s="222"/>
      <c r="F64" s="222"/>
      <c r="G64" s="222"/>
      <c r="H64" s="222"/>
      <c r="I64" s="227">
        <v>44736</v>
      </c>
      <c r="J64" s="227">
        <v>44736</v>
      </c>
      <c r="K64" s="233">
        <v>44736</v>
      </c>
      <c r="L64" s="164"/>
      <c r="M64" s="164"/>
      <c r="N64" s="164"/>
      <c r="O64" s="164"/>
      <c r="P64" s="164"/>
      <c r="Q64" s="164"/>
      <c r="R64" s="238"/>
      <c r="S64" s="164"/>
      <c r="T64" s="164"/>
      <c r="U64" s="164"/>
      <c r="V64" s="164"/>
      <c r="W64" s="164"/>
      <c r="X64" s="239"/>
    </row>
    <row r="65" ht="34" customHeight="1" spans="1:24">
      <c r="A65" s="222" t="s">
        <v>363</v>
      </c>
      <c r="B65" s="222" t="s">
        <v>364</v>
      </c>
      <c r="C65" s="222" t="s">
        <v>362</v>
      </c>
      <c r="D65" s="222" t="s">
        <v>71</v>
      </c>
      <c r="E65" s="222" t="s">
        <v>97</v>
      </c>
      <c r="F65" s="222" t="s">
        <v>98</v>
      </c>
      <c r="G65" s="222" t="s">
        <v>365</v>
      </c>
      <c r="H65" s="222" t="s">
        <v>366</v>
      </c>
      <c r="I65" s="227">
        <v>44736</v>
      </c>
      <c r="J65" s="227">
        <v>44736</v>
      </c>
      <c r="K65" s="233">
        <v>44736</v>
      </c>
      <c r="L65" s="164"/>
      <c r="M65" s="164"/>
      <c r="N65" s="164"/>
      <c r="O65" s="164"/>
      <c r="P65" s="164"/>
      <c r="Q65" s="164"/>
      <c r="R65" s="238"/>
      <c r="S65" s="164"/>
      <c r="T65" s="164"/>
      <c r="U65" s="164"/>
      <c r="V65" s="164"/>
      <c r="W65" s="164"/>
      <c r="X65" s="239"/>
    </row>
    <row r="66" ht="34" customHeight="1" spans="1:24">
      <c r="A66" s="222"/>
      <c r="B66" s="222"/>
      <c r="C66" s="222" t="s">
        <v>367</v>
      </c>
      <c r="D66" s="222"/>
      <c r="E66" s="222"/>
      <c r="F66" s="222"/>
      <c r="G66" s="222"/>
      <c r="H66" s="222"/>
      <c r="I66" s="227">
        <v>200000</v>
      </c>
      <c r="J66" s="227">
        <v>200000</v>
      </c>
      <c r="K66" s="233">
        <v>200000</v>
      </c>
      <c r="L66" s="164"/>
      <c r="M66" s="164"/>
      <c r="N66" s="164"/>
      <c r="O66" s="164"/>
      <c r="P66" s="164"/>
      <c r="Q66" s="164"/>
      <c r="R66" s="238"/>
      <c r="S66" s="164"/>
      <c r="T66" s="164"/>
      <c r="U66" s="164"/>
      <c r="V66" s="164"/>
      <c r="W66" s="164"/>
      <c r="X66" s="239"/>
    </row>
    <row r="67" ht="34" customHeight="1" spans="1:24">
      <c r="A67" s="222" t="s">
        <v>317</v>
      </c>
      <c r="B67" s="222" t="s">
        <v>368</v>
      </c>
      <c r="C67" s="222" t="s">
        <v>367</v>
      </c>
      <c r="D67" s="222" t="s">
        <v>71</v>
      </c>
      <c r="E67" s="222" t="s">
        <v>134</v>
      </c>
      <c r="F67" s="222" t="s">
        <v>135</v>
      </c>
      <c r="G67" s="222" t="s">
        <v>369</v>
      </c>
      <c r="H67" s="222" t="s">
        <v>370</v>
      </c>
      <c r="I67" s="227">
        <v>200000</v>
      </c>
      <c r="J67" s="227">
        <v>200000</v>
      </c>
      <c r="K67" s="233">
        <v>200000</v>
      </c>
      <c r="L67" s="164"/>
      <c r="M67" s="164"/>
      <c r="N67" s="164"/>
      <c r="O67" s="164"/>
      <c r="P67" s="164"/>
      <c r="Q67" s="164"/>
      <c r="R67" s="238"/>
      <c r="S67" s="164"/>
      <c r="T67" s="164"/>
      <c r="U67" s="164"/>
      <c r="V67" s="164"/>
      <c r="W67" s="164"/>
      <c r="X67" s="239"/>
    </row>
    <row r="68" ht="34" customHeight="1" spans="1:24">
      <c r="A68" s="222"/>
      <c r="B68" s="222"/>
      <c r="C68" s="222" t="s">
        <v>371</v>
      </c>
      <c r="D68" s="222"/>
      <c r="E68" s="222"/>
      <c r="F68" s="222"/>
      <c r="G68" s="222"/>
      <c r="H68" s="222"/>
      <c r="I68" s="227">
        <v>300000</v>
      </c>
      <c r="J68" s="227">
        <v>300000</v>
      </c>
      <c r="K68" s="233">
        <v>300000</v>
      </c>
      <c r="L68" s="164"/>
      <c r="M68" s="164"/>
      <c r="N68" s="164"/>
      <c r="O68" s="164"/>
      <c r="P68" s="164"/>
      <c r="Q68" s="164"/>
      <c r="R68" s="238"/>
      <c r="S68" s="164"/>
      <c r="T68" s="164"/>
      <c r="U68" s="164"/>
      <c r="V68" s="164"/>
      <c r="W68" s="164"/>
      <c r="X68" s="239"/>
    </row>
    <row r="69" ht="34" customHeight="1" spans="1:24">
      <c r="A69" s="222" t="s">
        <v>317</v>
      </c>
      <c r="B69" s="222" t="s">
        <v>372</v>
      </c>
      <c r="C69" s="222" t="s">
        <v>371</v>
      </c>
      <c r="D69" s="222" t="s">
        <v>71</v>
      </c>
      <c r="E69" s="222" t="s">
        <v>130</v>
      </c>
      <c r="F69" s="222" t="s">
        <v>131</v>
      </c>
      <c r="G69" s="222" t="s">
        <v>280</v>
      </c>
      <c r="H69" s="222" t="s">
        <v>281</v>
      </c>
      <c r="I69" s="227">
        <v>100000</v>
      </c>
      <c r="J69" s="227">
        <v>100000</v>
      </c>
      <c r="K69" s="233">
        <v>100000</v>
      </c>
      <c r="L69" s="164"/>
      <c r="M69" s="164"/>
      <c r="N69" s="164"/>
      <c r="O69" s="164"/>
      <c r="P69" s="164"/>
      <c r="Q69" s="164"/>
      <c r="R69" s="238"/>
      <c r="S69" s="164"/>
      <c r="T69" s="164"/>
      <c r="U69" s="164"/>
      <c r="V69" s="164"/>
      <c r="W69" s="164"/>
      <c r="X69" s="239"/>
    </row>
    <row r="70" ht="34" customHeight="1" spans="1:24">
      <c r="A70" s="222" t="s">
        <v>317</v>
      </c>
      <c r="B70" s="222" t="s">
        <v>372</v>
      </c>
      <c r="C70" s="222" t="s">
        <v>371</v>
      </c>
      <c r="D70" s="222" t="s">
        <v>71</v>
      </c>
      <c r="E70" s="222" t="s">
        <v>130</v>
      </c>
      <c r="F70" s="222" t="s">
        <v>131</v>
      </c>
      <c r="G70" s="222" t="s">
        <v>373</v>
      </c>
      <c r="H70" s="222" t="s">
        <v>374</v>
      </c>
      <c r="I70" s="227">
        <v>30000</v>
      </c>
      <c r="J70" s="227">
        <v>30000</v>
      </c>
      <c r="K70" s="233">
        <v>30000</v>
      </c>
      <c r="L70" s="164"/>
      <c r="M70" s="164"/>
      <c r="N70" s="164"/>
      <c r="O70" s="164"/>
      <c r="P70" s="164"/>
      <c r="Q70" s="164"/>
      <c r="R70" s="238"/>
      <c r="S70" s="164"/>
      <c r="T70" s="164"/>
      <c r="U70" s="164"/>
      <c r="V70" s="164"/>
      <c r="W70" s="164"/>
      <c r="X70" s="239"/>
    </row>
    <row r="71" ht="34" customHeight="1" spans="1:24">
      <c r="A71" s="222" t="s">
        <v>317</v>
      </c>
      <c r="B71" s="222" t="s">
        <v>372</v>
      </c>
      <c r="C71" s="222" t="s">
        <v>371</v>
      </c>
      <c r="D71" s="222" t="s">
        <v>71</v>
      </c>
      <c r="E71" s="222" t="s">
        <v>130</v>
      </c>
      <c r="F71" s="222" t="s">
        <v>131</v>
      </c>
      <c r="G71" s="222" t="s">
        <v>290</v>
      </c>
      <c r="H71" s="222" t="s">
        <v>291</v>
      </c>
      <c r="I71" s="227">
        <v>50000</v>
      </c>
      <c r="J71" s="227">
        <v>50000</v>
      </c>
      <c r="K71" s="233">
        <v>50000</v>
      </c>
      <c r="L71" s="164"/>
      <c r="M71" s="164"/>
      <c r="N71" s="164"/>
      <c r="O71" s="164"/>
      <c r="P71" s="164"/>
      <c r="Q71" s="164"/>
      <c r="R71" s="238"/>
      <c r="S71" s="164"/>
      <c r="T71" s="164"/>
      <c r="U71" s="164"/>
      <c r="V71" s="164"/>
      <c r="W71" s="164"/>
      <c r="X71" s="239"/>
    </row>
    <row r="72" ht="34" customHeight="1" spans="1:24">
      <c r="A72" s="222" t="s">
        <v>317</v>
      </c>
      <c r="B72" s="222" t="s">
        <v>372</v>
      </c>
      <c r="C72" s="222" t="s">
        <v>371</v>
      </c>
      <c r="D72" s="222" t="s">
        <v>71</v>
      </c>
      <c r="E72" s="222" t="s">
        <v>130</v>
      </c>
      <c r="F72" s="222" t="s">
        <v>131</v>
      </c>
      <c r="G72" s="222" t="s">
        <v>329</v>
      </c>
      <c r="H72" s="222" t="s">
        <v>330</v>
      </c>
      <c r="I72" s="227">
        <v>40000</v>
      </c>
      <c r="J72" s="227">
        <v>40000</v>
      </c>
      <c r="K72" s="233">
        <v>40000</v>
      </c>
      <c r="L72" s="164"/>
      <c r="M72" s="164"/>
      <c r="N72" s="164"/>
      <c r="O72" s="164"/>
      <c r="P72" s="164"/>
      <c r="Q72" s="164"/>
      <c r="R72" s="238"/>
      <c r="S72" s="164"/>
      <c r="T72" s="164"/>
      <c r="U72" s="164"/>
      <c r="V72" s="164"/>
      <c r="W72" s="164"/>
      <c r="X72" s="239"/>
    </row>
    <row r="73" ht="34" customHeight="1" spans="1:24">
      <c r="A73" s="222" t="s">
        <v>317</v>
      </c>
      <c r="B73" s="222" t="s">
        <v>372</v>
      </c>
      <c r="C73" s="222" t="s">
        <v>371</v>
      </c>
      <c r="D73" s="222" t="s">
        <v>71</v>
      </c>
      <c r="E73" s="222" t="s">
        <v>130</v>
      </c>
      <c r="F73" s="222" t="s">
        <v>131</v>
      </c>
      <c r="G73" s="222" t="s">
        <v>336</v>
      </c>
      <c r="H73" s="222" t="s">
        <v>337</v>
      </c>
      <c r="I73" s="227">
        <v>20000</v>
      </c>
      <c r="J73" s="227">
        <v>20000</v>
      </c>
      <c r="K73" s="233">
        <v>20000</v>
      </c>
      <c r="L73" s="164"/>
      <c r="M73" s="164"/>
      <c r="N73" s="164"/>
      <c r="O73" s="164"/>
      <c r="P73" s="164"/>
      <c r="Q73" s="164"/>
      <c r="R73" s="238"/>
      <c r="S73" s="164"/>
      <c r="T73" s="164"/>
      <c r="U73" s="164"/>
      <c r="V73" s="164"/>
      <c r="W73" s="164"/>
      <c r="X73" s="239"/>
    </row>
    <row r="74" ht="34" customHeight="1" spans="1:24">
      <c r="A74" s="222" t="s">
        <v>317</v>
      </c>
      <c r="B74" s="222" t="s">
        <v>372</v>
      </c>
      <c r="C74" s="222" t="s">
        <v>371</v>
      </c>
      <c r="D74" s="222" t="s">
        <v>71</v>
      </c>
      <c r="E74" s="222" t="s">
        <v>130</v>
      </c>
      <c r="F74" s="222" t="s">
        <v>131</v>
      </c>
      <c r="G74" s="222" t="s">
        <v>301</v>
      </c>
      <c r="H74" s="222" t="s">
        <v>302</v>
      </c>
      <c r="I74" s="227">
        <v>30000</v>
      </c>
      <c r="J74" s="227">
        <v>30000</v>
      </c>
      <c r="K74" s="233">
        <v>30000</v>
      </c>
      <c r="L74" s="164"/>
      <c r="M74" s="164"/>
      <c r="N74" s="164"/>
      <c r="O74" s="164"/>
      <c r="P74" s="164"/>
      <c r="Q74" s="164"/>
      <c r="R74" s="238"/>
      <c r="S74" s="164"/>
      <c r="T74" s="164"/>
      <c r="U74" s="164"/>
      <c r="V74" s="164"/>
      <c r="W74" s="164"/>
      <c r="X74" s="239"/>
    </row>
    <row r="75" ht="34" customHeight="1" spans="1:24">
      <c r="A75" s="222" t="s">
        <v>317</v>
      </c>
      <c r="B75" s="222" t="s">
        <v>372</v>
      </c>
      <c r="C75" s="222" t="s">
        <v>371</v>
      </c>
      <c r="D75" s="222" t="s">
        <v>71</v>
      </c>
      <c r="E75" s="222" t="s">
        <v>130</v>
      </c>
      <c r="F75" s="222" t="s">
        <v>131</v>
      </c>
      <c r="G75" s="222" t="s">
        <v>375</v>
      </c>
      <c r="H75" s="222" t="s">
        <v>326</v>
      </c>
      <c r="I75" s="227">
        <v>30000</v>
      </c>
      <c r="J75" s="227">
        <v>30000</v>
      </c>
      <c r="K75" s="233">
        <v>30000</v>
      </c>
      <c r="L75" s="164"/>
      <c r="M75" s="164"/>
      <c r="N75" s="164"/>
      <c r="O75" s="164"/>
      <c r="P75" s="164"/>
      <c r="Q75" s="164"/>
      <c r="R75" s="238"/>
      <c r="S75" s="164"/>
      <c r="T75" s="164"/>
      <c r="U75" s="164"/>
      <c r="V75" s="164"/>
      <c r="W75" s="164"/>
      <c r="X75" s="239"/>
    </row>
    <row r="76" ht="34" customHeight="1" spans="1:24">
      <c r="A76" s="222"/>
      <c r="B76" s="222"/>
      <c r="C76" s="222" t="s">
        <v>376</v>
      </c>
      <c r="D76" s="222"/>
      <c r="E76" s="222"/>
      <c r="F76" s="222"/>
      <c r="G76" s="222"/>
      <c r="H76" s="222"/>
      <c r="I76" s="227">
        <v>300000</v>
      </c>
      <c r="J76" s="227">
        <v>300000</v>
      </c>
      <c r="K76" s="233">
        <v>300000</v>
      </c>
      <c r="L76" s="164"/>
      <c r="M76" s="164"/>
      <c r="N76" s="164"/>
      <c r="O76" s="164"/>
      <c r="P76" s="164"/>
      <c r="Q76" s="164"/>
      <c r="R76" s="238"/>
      <c r="S76" s="164"/>
      <c r="T76" s="164"/>
      <c r="U76" s="164"/>
      <c r="V76" s="164"/>
      <c r="W76" s="164"/>
      <c r="X76" s="239"/>
    </row>
    <row r="77" ht="34" customHeight="1" spans="1:24">
      <c r="A77" s="222" t="s">
        <v>334</v>
      </c>
      <c r="B77" s="222" t="s">
        <v>377</v>
      </c>
      <c r="C77" s="222" t="s">
        <v>376</v>
      </c>
      <c r="D77" s="222" t="s">
        <v>71</v>
      </c>
      <c r="E77" s="222" t="s">
        <v>126</v>
      </c>
      <c r="F77" s="222" t="s">
        <v>127</v>
      </c>
      <c r="G77" s="222" t="s">
        <v>280</v>
      </c>
      <c r="H77" s="222" t="s">
        <v>281</v>
      </c>
      <c r="I77" s="227">
        <v>55000</v>
      </c>
      <c r="J77" s="227">
        <v>55000</v>
      </c>
      <c r="K77" s="233">
        <v>55000</v>
      </c>
      <c r="L77" s="164"/>
      <c r="M77" s="164"/>
      <c r="N77" s="164"/>
      <c r="O77" s="164"/>
      <c r="P77" s="164"/>
      <c r="Q77" s="164"/>
      <c r="R77" s="238"/>
      <c r="S77" s="164"/>
      <c r="T77" s="164"/>
      <c r="U77" s="164"/>
      <c r="V77" s="164"/>
      <c r="W77" s="164"/>
      <c r="X77" s="239"/>
    </row>
    <row r="78" ht="34" customHeight="1" spans="1:24">
      <c r="A78" s="222" t="s">
        <v>334</v>
      </c>
      <c r="B78" s="222" t="s">
        <v>377</v>
      </c>
      <c r="C78" s="222" t="s">
        <v>376</v>
      </c>
      <c r="D78" s="222" t="s">
        <v>71</v>
      </c>
      <c r="E78" s="222" t="s">
        <v>126</v>
      </c>
      <c r="F78" s="222" t="s">
        <v>127</v>
      </c>
      <c r="G78" s="222" t="s">
        <v>280</v>
      </c>
      <c r="H78" s="222" t="s">
        <v>281</v>
      </c>
      <c r="I78" s="227">
        <v>5000</v>
      </c>
      <c r="J78" s="227">
        <v>5000</v>
      </c>
      <c r="K78" s="233">
        <v>5000</v>
      </c>
      <c r="L78" s="164"/>
      <c r="M78" s="164"/>
      <c r="N78" s="164"/>
      <c r="O78" s="164"/>
      <c r="P78" s="164"/>
      <c r="Q78" s="164"/>
      <c r="R78" s="238"/>
      <c r="S78" s="164"/>
      <c r="T78" s="164"/>
      <c r="U78" s="164"/>
      <c r="V78" s="164"/>
      <c r="W78" s="164"/>
      <c r="X78" s="239"/>
    </row>
    <row r="79" ht="34" customHeight="1" spans="1:24">
      <c r="A79" s="222" t="s">
        <v>334</v>
      </c>
      <c r="B79" s="222" t="s">
        <v>377</v>
      </c>
      <c r="C79" s="222" t="s">
        <v>376</v>
      </c>
      <c r="D79" s="222" t="s">
        <v>71</v>
      </c>
      <c r="E79" s="222" t="s">
        <v>126</v>
      </c>
      <c r="F79" s="222" t="s">
        <v>127</v>
      </c>
      <c r="G79" s="222" t="s">
        <v>373</v>
      </c>
      <c r="H79" s="222" t="s">
        <v>374</v>
      </c>
      <c r="I79" s="227">
        <v>10000</v>
      </c>
      <c r="J79" s="227">
        <v>10000</v>
      </c>
      <c r="K79" s="233">
        <v>10000</v>
      </c>
      <c r="L79" s="164"/>
      <c r="M79" s="164"/>
      <c r="N79" s="164"/>
      <c r="O79" s="164"/>
      <c r="P79" s="164"/>
      <c r="Q79" s="164"/>
      <c r="R79" s="238"/>
      <c r="S79" s="164"/>
      <c r="T79" s="164"/>
      <c r="U79" s="164"/>
      <c r="V79" s="164"/>
      <c r="W79" s="164"/>
      <c r="X79" s="239"/>
    </row>
    <row r="80" ht="34" customHeight="1" spans="1:24">
      <c r="A80" s="222" t="s">
        <v>334</v>
      </c>
      <c r="B80" s="222" t="s">
        <v>377</v>
      </c>
      <c r="C80" s="222" t="s">
        <v>376</v>
      </c>
      <c r="D80" s="222" t="s">
        <v>71</v>
      </c>
      <c r="E80" s="222" t="s">
        <v>126</v>
      </c>
      <c r="F80" s="222" t="s">
        <v>127</v>
      </c>
      <c r="G80" s="222" t="s">
        <v>290</v>
      </c>
      <c r="H80" s="222" t="s">
        <v>291</v>
      </c>
      <c r="I80" s="227">
        <v>50000</v>
      </c>
      <c r="J80" s="227">
        <v>50000</v>
      </c>
      <c r="K80" s="233">
        <v>50000</v>
      </c>
      <c r="L80" s="164"/>
      <c r="M80" s="164"/>
      <c r="N80" s="164"/>
      <c r="O80" s="164"/>
      <c r="P80" s="164"/>
      <c r="Q80" s="164"/>
      <c r="R80" s="238"/>
      <c r="S80" s="164"/>
      <c r="T80" s="164"/>
      <c r="U80" s="164"/>
      <c r="V80" s="164"/>
      <c r="W80" s="164"/>
      <c r="X80" s="239"/>
    </row>
    <row r="81" ht="34" customHeight="1" spans="1:24">
      <c r="A81" s="222" t="s">
        <v>334</v>
      </c>
      <c r="B81" s="222" t="s">
        <v>377</v>
      </c>
      <c r="C81" s="222" t="s">
        <v>376</v>
      </c>
      <c r="D81" s="222" t="s">
        <v>71</v>
      </c>
      <c r="E81" s="222" t="s">
        <v>126</v>
      </c>
      <c r="F81" s="222" t="s">
        <v>127</v>
      </c>
      <c r="G81" s="222" t="s">
        <v>282</v>
      </c>
      <c r="H81" s="222" t="s">
        <v>283</v>
      </c>
      <c r="I81" s="227">
        <v>10000</v>
      </c>
      <c r="J81" s="227">
        <v>10000</v>
      </c>
      <c r="K81" s="233">
        <v>10000</v>
      </c>
      <c r="L81" s="164"/>
      <c r="M81" s="164"/>
      <c r="N81" s="164"/>
      <c r="O81" s="164"/>
      <c r="P81" s="164"/>
      <c r="Q81" s="164"/>
      <c r="R81" s="238"/>
      <c r="S81" s="164"/>
      <c r="T81" s="164"/>
      <c r="U81" s="164"/>
      <c r="V81" s="164"/>
      <c r="W81" s="164"/>
      <c r="X81" s="239"/>
    </row>
    <row r="82" ht="34" customHeight="1" spans="1:24">
      <c r="A82" s="222" t="s">
        <v>334</v>
      </c>
      <c r="B82" s="222" t="s">
        <v>377</v>
      </c>
      <c r="C82" s="222" t="s">
        <v>376</v>
      </c>
      <c r="D82" s="222" t="s">
        <v>71</v>
      </c>
      <c r="E82" s="222" t="s">
        <v>126</v>
      </c>
      <c r="F82" s="222" t="s">
        <v>127</v>
      </c>
      <c r="G82" s="222" t="s">
        <v>329</v>
      </c>
      <c r="H82" s="222" t="s">
        <v>330</v>
      </c>
      <c r="I82" s="227">
        <v>10000</v>
      </c>
      <c r="J82" s="227">
        <v>10000</v>
      </c>
      <c r="K82" s="233">
        <v>10000</v>
      </c>
      <c r="L82" s="164"/>
      <c r="M82" s="164"/>
      <c r="N82" s="164"/>
      <c r="O82" s="164"/>
      <c r="P82" s="164"/>
      <c r="Q82" s="164"/>
      <c r="R82" s="238"/>
      <c r="S82" s="164"/>
      <c r="T82" s="164"/>
      <c r="U82" s="164"/>
      <c r="V82" s="164"/>
      <c r="W82" s="164"/>
      <c r="X82" s="239"/>
    </row>
    <row r="83" ht="34" customHeight="1" spans="1:24">
      <c r="A83" s="222" t="s">
        <v>334</v>
      </c>
      <c r="B83" s="222" t="s">
        <v>377</v>
      </c>
      <c r="C83" s="222" t="s">
        <v>376</v>
      </c>
      <c r="D83" s="222" t="s">
        <v>71</v>
      </c>
      <c r="E83" s="222" t="s">
        <v>126</v>
      </c>
      <c r="F83" s="222" t="s">
        <v>127</v>
      </c>
      <c r="G83" s="222" t="s">
        <v>294</v>
      </c>
      <c r="H83" s="222" t="s">
        <v>199</v>
      </c>
      <c r="I83" s="227">
        <v>5000</v>
      </c>
      <c r="J83" s="227">
        <v>5000</v>
      </c>
      <c r="K83" s="233">
        <v>5000</v>
      </c>
      <c r="L83" s="164"/>
      <c r="M83" s="164"/>
      <c r="N83" s="164"/>
      <c r="O83" s="164"/>
      <c r="P83" s="164"/>
      <c r="Q83" s="164"/>
      <c r="R83" s="238"/>
      <c r="S83" s="164"/>
      <c r="T83" s="164"/>
      <c r="U83" s="164"/>
      <c r="V83" s="164"/>
      <c r="W83" s="164"/>
      <c r="X83" s="239"/>
    </row>
    <row r="84" ht="34" customHeight="1" spans="1:24">
      <c r="A84" s="222" t="s">
        <v>334</v>
      </c>
      <c r="B84" s="222" t="s">
        <v>377</v>
      </c>
      <c r="C84" s="222" t="s">
        <v>376</v>
      </c>
      <c r="D84" s="222" t="s">
        <v>71</v>
      </c>
      <c r="E84" s="222" t="s">
        <v>126</v>
      </c>
      <c r="F84" s="222" t="s">
        <v>127</v>
      </c>
      <c r="G84" s="222" t="s">
        <v>323</v>
      </c>
      <c r="H84" s="222" t="s">
        <v>324</v>
      </c>
      <c r="I84" s="227">
        <v>40000</v>
      </c>
      <c r="J84" s="227">
        <v>40000</v>
      </c>
      <c r="K84" s="233">
        <v>40000</v>
      </c>
      <c r="L84" s="164"/>
      <c r="M84" s="164"/>
      <c r="N84" s="164"/>
      <c r="O84" s="164"/>
      <c r="P84" s="164"/>
      <c r="Q84" s="164"/>
      <c r="R84" s="238"/>
      <c r="S84" s="164"/>
      <c r="T84" s="164"/>
      <c r="U84" s="164"/>
      <c r="V84" s="164"/>
      <c r="W84" s="164"/>
      <c r="X84" s="239"/>
    </row>
    <row r="85" ht="34" customHeight="1" spans="1:24">
      <c r="A85" s="222" t="s">
        <v>334</v>
      </c>
      <c r="B85" s="222" t="s">
        <v>377</v>
      </c>
      <c r="C85" s="222" t="s">
        <v>376</v>
      </c>
      <c r="D85" s="222" t="s">
        <v>71</v>
      </c>
      <c r="E85" s="222" t="s">
        <v>126</v>
      </c>
      <c r="F85" s="222" t="s">
        <v>127</v>
      </c>
      <c r="G85" s="222" t="s">
        <v>301</v>
      </c>
      <c r="H85" s="222" t="s">
        <v>302</v>
      </c>
      <c r="I85" s="227">
        <v>50000</v>
      </c>
      <c r="J85" s="227">
        <v>50000</v>
      </c>
      <c r="K85" s="233">
        <v>50000</v>
      </c>
      <c r="L85" s="164"/>
      <c r="M85" s="164"/>
      <c r="N85" s="164"/>
      <c r="O85" s="164"/>
      <c r="P85" s="164"/>
      <c r="Q85" s="164"/>
      <c r="R85" s="238"/>
      <c r="S85" s="164"/>
      <c r="T85" s="164"/>
      <c r="U85" s="164"/>
      <c r="V85" s="164"/>
      <c r="W85" s="164"/>
      <c r="X85" s="239"/>
    </row>
    <row r="86" ht="34" customHeight="1" spans="1:24">
      <c r="A86" s="222" t="s">
        <v>334</v>
      </c>
      <c r="B86" s="222" t="s">
        <v>377</v>
      </c>
      <c r="C86" s="222" t="s">
        <v>376</v>
      </c>
      <c r="D86" s="222" t="s">
        <v>71</v>
      </c>
      <c r="E86" s="222" t="s">
        <v>126</v>
      </c>
      <c r="F86" s="222" t="s">
        <v>127</v>
      </c>
      <c r="G86" s="222" t="s">
        <v>288</v>
      </c>
      <c r="H86" s="222" t="s">
        <v>289</v>
      </c>
      <c r="I86" s="227">
        <v>30000</v>
      </c>
      <c r="J86" s="227">
        <v>30000</v>
      </c>
      <c r="K86" s="233">
        <v>30000</v>
      </c>
      <c r="L86" s="164"/>
      <c r="M86" s="164"/>
      <c r="N86" s="164"/>
      <c r="O86" s="164"/>
      <c r="P86" s="164"/>
      <c r="Q86" s="164"/>
      <c r="R86" s="238"/>
      <c r="S86" s="164"/>
      <c r="T86" s="164"/>
      <c r="U86" s="164"/>
      <c r="V86" s="164"/>
      <c r="W86" s="164"/>
      <c r="X86" s="239"/>
    </row>
    <row r="87" ht="34" customHeight="1" spans="1:24">
      <c r="A87" s="222" t="s">
        <v>334</v>
      </c>
      <c r="B87" s="222" t="s">
        <v>377</v>
      </c>
      <c r="C87" s="222" t="s">
        <v>376</v>
      </c>
      <c r="D87" s="222" t="s">
        <v>71</v>
      </c>
      <c r="E87" s="222" t="s">
        <v>126</v>
      </c>
      <c r="F87" s="222" t="s">
        <v>127</v>
      </c>
      <c r="G87" s="222" t="s">
        <v>325</v>
      </c>
      <c r="H87" s="222" t="s">
        <v>326</v>
      </c>
      <c r="I87" s="227">
        <v>35000</v>
      </c>
      <c r="J87" s="227">
        <v>35000</v>
      </c>
      <c r="K87" s="233">
        <v>35000</v>
      </c>
      <c r="L87" s="164"/>
      <c r="M87" s="164"/>
      <c r="N87" s="164"/>
      <c r="O87" s="164"/>
      <c r="P87" s="164"/>
      <c r="Q87" s="164"/>
      <c r="R87" s="238"/>
      <c r="S87" s="164"/>
      <c r="T87" s="164"/>
      <c r="U87" s="164"/>
      <c r="V87" s="164"/>
      <c r="W87" s="164"/>
      <c r="X87" s="239"/>
    </row>
    <row r="88" ht="34" customHeight="1" spans="1:24">
      <c r="A88" s="222"/>
      <c r="B88" s="222"/>
      <c r="C88" s="222" t="s">
        <v>378</v>
      </c>
      <c r="D88" s="222"/>
      <c r="E88" s="222"/>
      <c r="F88" s="222"/>
      <c r="G88" s="222"/>
      <c r="H88" s="222"/>
      <c r="I88" s="227">
        <v>228000</v>
      </c>
      <c r="J88" s="227">
        <v>228000</v>
      </c>
      <c r="K88" s="233">
        <v>228000</v>
      </c>
      <c r="L88" s="164"/>
      <c r="M88" s="164"/>
      <c r="N88" s="164"/>
      <c r="O88" s="164"/>
      <c r="P88" s="164"/>
      <c r="Q88" s="164"/>
      <c r="R88" s="238"/>
      <c r="S88" s="164"/>
      <c r="T88" s="164"/>
      <c r="U88" s="164"/>
      <c r="V88" s="164"/>
      <c r="W88" s="164"/>
      <c r="X88" s="239"/>
    </row>
    <row r="89" ht="34" customHeight="1" spans="1:24">
      <c r="A89" s="222" t="s">
        <v>317</v>
      </c>
      <c r="B89" s="222" t="s">
        <v>379</v>
      </c>
      <c r="C89" s="222" t="s">
        <v>378</v>
      </c>
      <c r="D89" s="222" t="s">
        <v>71</v>
      </c>
      <c r="E89" s="222" t="s">
        <v>134</v>
      </c>
      <c r="F89" s="222" t="s">
        <v>135</v>
      </c>
      <c r="G89" s="222" t="s">
        <v>336</v>
      </c>
      <c r="H89" s="222" t="s">
        <v>337</v>
      </c>
      <c r="I89" s="227">
        <v>228000</v>
      </c>
      <c r="J89" s="227">
        <v>228000</v>
      </c>
      <c r="K89" s="233">
        <v>228000</v>
      </c>
      <c r="L89" s="164"/>
      <c r="M89" s="164"/>
      <c r="N89" s="164"/>
      <c r="O89" s="164"/>
      <c r="P89" s="164"/>
      <c r="Q89" s="164"/>
      <c r="R89" s="238"/>
      <c r="S89" s="164"/>
      <c r="T89" s="164"/>
      <c r="U89" s="164"/>
      <c r="V89" s="164"/>
      <c r="W89" s="164"/>
      <c r="X89" s="239"/>
    </row>
    <row r="90" ht="34" customHeight="1" spans="1:24">
      <c r="A90" s="222"/>
      <c r="B90" s="222"/>
      <c r="C90" s="222" t="s">
        <v>380</v>
      </c>
      <c r="D90" s="222"/>
      <c r="E90" s="222"/>
      <c r="F90" s="222"/>
      <c r="G90" s="222"/>
      <c r="H90" s="222"/>
      <c r="I90" s="227">
        <v>300000</v>
      </c>
      <c r="J90" s="227">
        <v>300000</v>
      </c>
      <c r="K90" s="233">
        <v>300000</v>
      </c>
      <c r="L90" s="164"/>
      <c r="M90" s="164"/>
      <c r="N90" s="164"/>
      <c r="O90" s="164"/>
      <c r="P90" s="164"/>
      <c r="Q90" s="164"/>
      <c r="R90" s="238"/>
      <c r="S90" s="164"/>
      <c r="T90" s="164"/>
      <c r="U90" s="164"/>
      <c r="V90" s="164"/>
      <c r="W90" s="164"/>
      <c r="X90" s="239"/>
    </row>
    <row r="91" ht="34" customHeight="1" spans="1:24">
      <c r="A91" s="222" t="s">
        <v>317</v>
      </c>
      <c r="B91" s="222" t="s">
        <v>381</v>
      </c>
      <c r="C91" s="222" t="s">
        <v>380</v>
      </c>
      <c r="D91" s="222" t="s">
        <v>71</v>
      </c>
      <c r="E91" s="222" t="s">
        <v>134</v>
      </c>
      <c r="F91" s="222" t="s">
        <v>135</v>
      </c>
      <c r="G91" s="222" t="s">
        <v>280</v>
      </c>
      <c r="H91" s="222" t="s">
        <v>281</v>
      </c>
      <c r="I91" s="227">
        <v>100000</v>
      </c>
      <c r="J91" s="227">
        <v>100000</v>
      </c>
      <c r="K91" s="233">
        <v>100000</v>
      </c>
      <c r="L91" s="164"/>
      <c r="M91" s="164"/>
      <c r="N91" s="164"/>
      <c r="O91" s="164"/>
      <c r="P91" s="164"/>
      <c r="Q91" s="164"/>
      <c r="R91" s="238"/>
      <c r="S91" s="164"/>
      <c r="T91" s="164"/>
      <c r="U91" s="164"/>
      <c r="V91" s="164"/>
      <c r="W91" s="164"/>
      <c r="X91" s="239"/>
    </row>
    <row r="92" ht="34" customHeight="1" spans="1:24">
      <c r="A92" s="222" t="s">
        <v>317</v>
      </c>
      <c r="B92" s="222" t="s">
        <v>381</v>
      </c>
      <c r="C92" s="222" t="s">
        <v>380</v>
      </c>
      <c r="D92" s="222" t="s">
        <v>71</v>
      </c>
      <c r="E92" s="222" t="s">
        <v>134</v>
      </c>
      <c r="F92" s="222" t="s">
        <v>135</v>
      </c>
      <c r="G92" s="222" t="s">
        <v>290</v>
      </c>
      <c r="H92" s="222" t="s">
        <v>291</v>
      </c>
      <c r="I92" s="227">
        <v>20000</v>
      </c>
      <c r="J92" s="227">
        <v>20000</v>
      </c>
      <c r="K92" s="233">
        <v>20000</v>
      </c>
      <c r="L92" s="164"/>
      <c r="M92" s="164"/>
      <c r="N92" s="164"/>
      <c r="O92" s="164"/>
      <c r="P92" s="164"/>
      <c r="Q92" s="164"/>
      <c r="R92" s="238"/>
      <c r="S92" s="164"/>
      <c r="T92" s="164"/>
      <c r="U92" s="164"/>
      <c r="V92" s="164"/>
      <c r="W92" s="164"/>
      <c r="X92" s="239"/>
    </row>
    <row r="93" ht="34" customHeight="1" spans="1:24">
      <c r="A93" s="222" t="s">
        <v>317</v>
      </c>
      <c r="B93" s="222" t="s">
        <v>381</v>
      </c>
      <c r="C93" s="222" t="s">
        <v>380</v>
      </c>
      <c r="D93" s="222" t="s">
        <v>71</v>
      </c>
      <c r="E93" s="222" t="s">
        <v>134</v>
      </c>
      <c r="F93" s="222" t="s">
        <v>135</v>
      </c>
      <c r="G93" s="222" t="s">
        <v>336</v>
      </c>
      <c r="H93" s="222" t="s">
        <v>337</v>
      </c>
      <c r="I93" s="227">
        <v>180000</v>
      </c>
      <c r="J93" s="227">
        <v>180000</v>
      </c>
      <c r="K93" s="233">
        <v>180000</v>
      </c>
      <c r="L93" s="164"/>
      <c r="M93" s="164"/>
      <c r="N93" s="164"/>
      <c r="O93" s="164"/>
      <c r="P93" s="164"/>
      <c r="Q93" s="164"/>
      <c r="R93" s="238"/>
      <c r="S93" s="164"/>
      <c r="T93" s="164"/>
      <c r="U93" s="164"/>
      <c r="V93" s="164"/>
      <c r="W93" s="164"/>
      <c r="X93" s="239"/>
    </row>
    <row r="94" ht="34" customHeight="1" spans="1:24">
      <c r="A94" s="222"/>
      <c r="B94" s="222"/>
      <c r="C94" s="222" t="s">
        <v>382</v>
      </c>
      <c r="D94" s="222"/>
      <c r="E94" s="222"/>
      <c r="F94" s="222"/>
      <c r="G94" s="222"/>
      <c r="H94" s="222"/>
      <c r="I94" s="227">
        <v>1012000</v>
      </c>
      <c r="J94" s="227">
        <v>1012000</v>
      </c>
      <c r="K94" s="233">
        <v>1012000</v>
      </c>
      <c r="L94" s="164"/>
      <c r="M94" s="164"/>
      <c r="N94" s="164"/>
      <c r="O94" s="164"/>
      <c r="P94" s="164"/>
      <c r="Q94" s="164"/>
      <c r="R94" s="238"/>
      <c r="S94" s="164"/>
      <c r="T94" s="164"/>
      <c r="U94" s="164"/>
      <c r="V94" s="164"/>
      <c r="W94" s="164"/>
      <c r="X94" s="239"/>
    </row>
    <row r="95" ht="34" customHeight="1" spans="1:24">
      <c r="A95" s="222" t="s">
        <v>317</v>
      </c>
      <c r="B95" s="222" t="s">
        <v>383</v>
      </c>
      <c r="C95" s="222" t="s">
        <v>382</v>
      </c>
      <c r="D95" s="222" t="s">
        <v>71</v>
      </c>
      <c r="E95" s="222" t="s">
        <v>132</v>
      </c>
      <c r="F95" s="222" t="s">
        <v>133</v>
      </c>
      <c r="G95" s="222" t="s">
        <v>336</v>
      </c>
      <c r="H95" s="222" t="s">
        <v>337</v>
      </c>
      <c r="I95" s="227">
        <v>1002000</v>
      </c>
      <c r="J95" s="227">
        <v>1002000</v>
      </c>
      <c r="K95" s="233">
        <v>1002000</v>
      </c>
      <c r="L95" s="164"/>
      <c r="M95" s="164"/>
      <c r="N95" s="164"/>
      <c r="O95" s="164"/>
      <c r="P95" s="164"/>
      <c r="Q95" s="164"/>
      <c r="R95" s="238"/>
      <c r="S95" s="164"/>
      <c r="T95" s="164"/>
      <c r="U95" s="164"/>
      <c r="V95" s="164"/>
      <c r="W95" s="164"/>
      <c r="X95" s="239"/>
    </row>
    <row r="96" ht="34" customHeight="1" spans="1:24">
      <c r="A96" s="222" t="s">
        <v>317</v>
      </c>
      <c r="B96" s="222" t="s">
        <v>383</v>
      </c>
      <c r="C96" s="222" t="s">
        <v>382</v>
      </c>
      <c r="D96" s="222" t="s">
        <v>71</v>
      </c>
      <c r="E96" s="222" t="s">
        <v>132</v>
      </c>
      <c r="F96" s="222" t="s">
        <v>133</v>
      </c>
      <c r="G96" s="222" t="s">
        <v>288</v>
      </c>
      <c r="H96" s="222" t="s">
        <v>289</v>
      </c>
      <c r="I96" s="227">
        <v>10000</v>
      </c>
      <c r="J96" s="227">
        <v>10000</v>
      </c>
      <c r="K96" s="233">
        <v>10000</v>
      </c>
      <c r="L96" s="164"/>
      <c r="M96" s="164"/>
      <c r="N96" s="164"/>
      <c r="O96" s="164"/>
      <c r="P96" s="164"/>
      <c r="Q96" s="164"/>
      <c r="R96" s="238"/>
      <c r="S96" s="164"/>
      <c r="T96" s="164"/>
      <c r="U96" s="164"/>
      <c r="V96" s="164"/>
      <c r="W96" s="164"/>
      <c r="X96" s="239"/>
    </row>
    <row r="97" ht="34" customHeight="1" spans="1:24">
      <c r="A97" s="222"/>
      <c r="B97" s="222"/>
      <c r="C97" s="222" t="s">
        <v>384</v>
      </c>
      <c r="D97" s="222"/>
      <c r="E97" s="222"/>
      <c r="F97" s="222"/>
      <c r="G97" s="222"/>
      <c r="H97" s="222"/>
      <c r="I97" s="227">
        <v>101530</v>
      </c>
      <c r="J97" s="227">
        <v>101530</v>
      </c>
      <c r="K97" s="233">
        <v>101530</v>
      </c>
      <c r="L97" s="164"/>
      <c r="M97" s="164"/>
      <c r="N97" s="164"/>
      <c r="O97" s="164"/>
      <c r="P97" s="164"/>
      <c r="Q97" s="164"/>
      <c r="R97" s="238"/>
      <c r="S97" s="164"/>
      <c r="T97" s="164"/>
      <c r="U97" s="164"/>
      <c r="V97" s="164"/>
      <c r="W97" s="164"/>
      <c r="X97" s="239"/>
    </row>
    <row r="98" ht="34" customHeight="1" spans="1:24">
      <c r="A98" s="222" t="s">
        <v>317</v>
      </c>
      <c r="B98" s="222" t="s">
        <v>385</v>
      </c>
      <c r="C98" s="222" t="s">
        <v>384</v>
      </c>
      <c r="D98" s="222" t="s">
        <v>71</v>
      </c>
      <c r="E98" s="222" t="s">
        <v>132</v>
      </c>
      <c r="F98" s="222" t="s">
        <v>133</v>
      </c>
      <c r="G98" s="222" t="s">
        <v>280</v>
      </c>
      <c r="H98" s="222" t="s">
        <v>281</v>
      </c>
      <c r="I98" s="227">
        <v>71542</v>
      </c>
      <c r="J98" s="227">
        <v>71542</v>
      </c>
      <c r="K98" s="233">
        <v>71542</v>
      </c>
      <c r="L98" s="164"/>
      <c r="M98" s="164"/>
      <c r="N98" s="164"/>
      <c r="O98" s="164"/>
      <c r="P98" s="164"/>
      <c r="Q98" s="164"/>
      <c r="R98" s="238"/>
      <c r="S98" s="164"/>
      <c r="T98" s="164"/>
      <c r="U98" s="164"/>
      <c r="V98" s="164"/>
      <c r="W98" s="164"/>
      <c r="X98" s="239"/>
    </row>
    <row r="99" ht="34" customHeight="1" spans="1:24">
      <c r="A99" s="222" t="s">
        <v>317</v>
      </c>
      <c r="B99" s="222" t="s">
        <v>385</v>
      </c>
      <c r="C99" s="222" t="s">
        <v>384</v>
      </c>
      <c r="D99" s="222" t="s">
        <v>71</v>
      </c>
      <c r="E99" s="222" t="s">
        <v>132</v>
      </c>
      <c r="F99" s="222" t="s">
        <v>133</v>
      </c>
      <c r="G99" s="222" t="s">
        <v>329</v>
      </c>
      <c r="H99" s="222" t="s">
        <v>330</v>
      </c>
      <c r="I99" s="227">
        <v>29988</v>
      </c>
      <c r="J99" s="227">
        <v>29988</v>
      </c>
      <c r="K99" s="233">
        <v>29988</v>
      </c>
      <c r="L99" s="164"/>
      <c r="M99" s="164"/>
      <c r="N99" s="164"/>
      <c r="O99" s="164"/>
      <c r="P99" s="164"/>
      <c r="Q99" s="164"/>
      <c r="R99" s="238"/>
      <c r="S99" s="164"/>
      <c r="T99" s="164"/>
      <c r="U99" s="164"/>
      <c r="V99" s="164"/>
      <c r="W99" s="164"/>
      <c r="X99" s="239"/>
    </row>
    <row r="100" ht="34" customHeight="1" spans="1:24">
      <c r="A100" s="222"/>
      <c r="B100" s="222"/>
      <c r="C100" s="222" t="s">
        <v>386</v>
      </c>
      <c r="D100" s="222"/>
      <c r="E100" s="222"/>
      <c r="F100" s="222"/>
      <c r="G100" s="222"/>
      <c r="H100" s="222"/>
      <c r="I100" s="227">
        <v>407564</v>
      </c>
      <c r="J100" s="227">
        <v>407564</v>
      </c>
      <c r="K100" s="233">
        <v>407564</v>
      </c>
      <c r="L100" s="164"/>
      <c r="M100" s="164"/>
      <c r="N100" s="164"/>
      <c r="O100" s="164"/>
      <c r="P100" s="164"/>
      <c r="Q100" s="164"/>
      <c r="R100" s="238"/>
      <c r="S100" s="164"/>
      <c r="T100" s="164"/>
      <c r="U100" s="164"/>
      <c r="V100" s="164"/>
      <c r="W100" s="164"/>
      <c r="X100" s="239"/>
    </row>
    <row r="101" ht="34" customHeight="1" spans="1:24">
      <c r="A101" s="222" t="s">
        <v>317</v>
      </c>
      <c r="B101" s="222" t="s">
        <v>387</v>
      </c>
      <c r="C101" s="222" t="s">
        <v>386</v>
      </c>
      <c r="D101" s="222" t="s">
        <v>71</v>
      </c>
      <c r="E101" s="222" t="s">
        <v>132</v>
      </c>
      <c r="F101" s="222" t="s">
        <v>133</v>
      </c>
      <c r="G101" s="222" t="s">
        <v>280</v>
      </c>
      <c r="H101" s="222" t="s">
        <v>281</v>
      </c>
      <c r="I101" s="227">
        <v>83000</v>
      </c>
      <c r="J101" s="227">
        <v>83000</v>
      </c>
      <c r="K101" s="233">
        <v>83000</v>
      </c>
      <c r="L101" s="164"/>
      <c r="M101" s="164"/>
      <c r="N101" s="164"/>
      <c r="O101" s="164"/>
      <c r="P101" s="164"/>
      <c r="Q101" s="164"/>
      <c r="R101" s="238"/>
      <c r="S101" s="164"/>
      <c r="T101" s="164"/>
      <c r="U101" s="164"/>
      <c r="V101" s="164"/>
      <c r="W101" s="164"/>
      <c r="X101" s="239"/>
    </row>
    <row r="102" ht="34" customHeight="1" spans="1:24">
      <c r="A102" s="222" t="s">
        <v>317</v>
      </c>
      <c r="B102" s="222" t="s">
        <v>387</v>
      </c>
      <c r="C102" s="222" t="s">
        <v>386</v>
      </c>
      <c r="D102" s="222" t="s">
        <v>71</v>
      </c>
      <c r="E102" s="222" t="s">
        <v>132</v>
      </c>
      <c r="F102" s="222" t="s">
        <v>133</v>
      </c>
      <c r="G102" s="222" t="s">
        <v>373</v>
      </c>
      <c r="H102" s="222" t="s">
        <v>374</v>
      </c>
      <c r="I102" s="227">
        <v>50000</v>
      </c>
      <c r="J102" s="227">
        <v>50000</v>
      </c>
      <c r="K102" s="233">
        <v>50000</v>
      </c>
      <c r="L102" s="164"/>
      <c r="M102" s="164"/>
      <c r="N102" s="164"/>
      <c r="O102" s="164"/>
      <c r="P102" s="164"/>
      <c r="Q102" s="164"/>
      <c r="R102" s="238"/>
      <c r="S102" s="164"/>
      <c r="T102" s="164"/>
      <c r="U102" s="164"/>
      <c r="V102" s="164"/>
      <c r="W102" s="164"/>
      <c r="X102" s="239"/>
    </row>
    <row r="103" ht="34" customHeight="1" spans="1:24">
      <c r="A103" s="222" t="s">
        <v>317</v>
      </c>
      <c r="B103" s="222" t="s">
        <v>387</v>
      </c>
      <c r="C103" s="222" t="s">
        <v>386</v>
      </c>
      <c r="D103" s="222" t="s">
        <v>71</v>
      </c>
      <c r="E103" s="222" t="s">
        <v>132</v>
      </c>
      <c r="F103" s="222" t="s">
        <v>133</v>
      </c>
      <c r="G103" s="222" t="s">
        <v>290</v>
      </c>
      <c r="H103" s="222" t="s">
        <v>291</v>
      </c>
      <c r="I103" s="227">
        <v>10000</v>
      </c>
      <c r="J103" s="227">
        <v>10000</v>
      </c>
      <c r="K103" s="233">
        <v>10000</v>
      </c>
      <c r="L103" s="164"/>
      <c r="M103" s="164"/>
      <c r="N103" s="164"/>
      <c r="O103" s="164"/>
      <c r="P103" s="164"/>
      <c r="Q103" s="164"/>
      <c r="R103" s="238"/>
      <c r="S103" s="164"/>
      <c r="T103" s="164"/>
      <c r="U103" s="164"/>
      <c r="V103" s="164"/>
      <c r="W103" s="164"/>
      <c r="X103" s="239"/>
    </row>
    <row r="104" ht="34" customHeight="1" spans="1:24">
      <c r="A104" s="222" t="s">
        <v>317</v>
      </c>
      <c r="B104" s="222" t="s">
        <v>387</v>
      </c>
      <c r="C104" s="222" t="s">
        <v>386</v>
      </c>
      <c r="D104" s="222" t="s">
        <v>71</v>
      </c>
      <c r="E104" s="222" t="s">
        <v>132</v>
      </c>
      <c r="F104" s="222" t="s">
        <v>133</v>
      </c>
      <c r="G104" s="222" t="s">
        <v>329</v>
      </c>
      <c r="H104" s="222" t="s">
        <v>330</v>
      </c>
      <c r="I104" s="227">
        <v>122500</v>
      </c>
      <c r="J104" s="227">
        <v>122500</v>
      </c>
      <c r="K104" s="233">
        <v>122500</v>
      </c>
      <c r="L104" s="164"/>
      <c r="M104" s="164"/>
      <c r="N104" s="164"/>
      <c r="O104" s="164"/>
      <c r="P104" s="164"/>
      <c r="Q104" s="164"/>
      <c r="R104" s="238"/>
      <c r="S104" s="164"/>
      <c r="T104" s="164"/>
      <c r="U104" s="164"/>
      <c r="V104" s="164"/>
      <c r="W104" s="164"/>
      <c r="X104" s="239"/>
    </row>
    <row r="105" ht="34" customHeight="1" spans="1:24">
      <c r="A105" s="222" t="s">
        <v>317</v>
      </c>
      <c r="B105" s="222" t="s">
        <v>387</v>
      </c>
      <c r="C105" s="222" t="s">
        <v>386</v>
      </c>
      <c r="D105" s="222" t="s">
        <v>71</v>
      </c>
      <c r="E105" s="222" t="s">
        <v>132</v>
      </c>
      <c r="F105" s="222" t="s">
        <v>133</v>
      </c>
      <c r="G105" s="222" t="s">
        <v>294</v>
      </c>
      <c r="H105" s="222" t="s">
        <v>199</v>
      </c>
      <c r="I105" s="227">
        <v>10000</v>
      </c>
      <c r="J105" s="227">
        <v>10000</v>
      </c>
      <c r="K105" s="233">
        <v>10000</v>
      </c>
      <c r="L105" s="164"/>
      <c r="M105" s="164"/>
      <c r="N105" s="164"/>
      <c r="O105" s="164"/>
      <c r="P105" s="164"/>
      <c r="Q105" s="164"/>
      <c r="R105" s="238"/>
      <c r="S105" s="164"/>
      <c r="T105" s="164"/>
      <c r="U105" s="164"/>
      <c r="V105" s="164"/>
      <c r="W105" s="164"/>
      <c r="X105" s="239"/>
    </row>
    <row r="106" ht="34" customHeight="1" spans="1:24">
      <c r="A106" s="222" t="s">
        <v>317</v>
      </c>
      <c r="B106" s="222" t="s">
        <v>387</v>
      </c>
      <c r="C106" s="222" t="s">
        <v>386</v>
      </c>
      <c r="D106" s="222" t="s">
        <v>71</v>
      </c>
      <c r="E106" s="222" t="s">
        <v>132</v>
      </c>
      <c r="F106" s="222" t="s">
        <v>133</v>
      </c>
      <c r="G106" s="222" t="s">
        <v>301</v>
      </c>
      <c r="H106" s="222" t="s">
        <v>302</v>
      </c>
      <c r="I106" s="227">
        <v>55000</v>
      </c>
      <c r="J106" s="227">
        <v>55000</v>
      </c>
      <c r="K106" s="233">
        <v>55000</v>
      </c>
      <c r="L106" s="164"/>
      <c r="M106" s="164"/>
      <c r="N106" s="164"/>
      <c r="O106" s="164"/>
      <c r="P106" s="164"/>
      <c r="Q106" s="164"/>
      <c r="R106" s="238"/>
      <c r="S106" s="164"/>
      <c r="T106" s="164"/>
      <c r="U106" s="164"/>
      <c r="V106" s="164"/>
      <c r="W106" s="164"/>
      <c r="X106" s="239"/>
    </row>
    <row r="107" ht="34" customHeight="1" spans="1:24">
      <c r="A107" s="222" t="s">
        <v>317</v>
      </c>
      <c r="B107" s="222" t="s">
        <v>387</v>
      </c>
      <c r="C107" s="222" t="s">
        <v>386</v>
      </c>
      <c r="D107" s="222" t="s">
        <v>71</v>
      </c>
      <c r="E107" s="222" t="s">
        <v>132</v>
      </c>
      <c r="F107" s="222" t="s">
        <v>133</v>
      </c>
      <c r="G107" s="222" t="s">
        <v>308</v>
      </c>
      <c r="H107" s="222" t="s">
        <v>309</v>
      </c>
      <c r="I107" s="227">
        <v>2000</v>
      </c>
      <c r="J107" s="227">
        <v>2000</v>
      </c>
      <c r="K107" s="233">
        <v>2000</v>
      </c>
      <c r="L107" s="164"/>
      <c r="M107" s="164"/>
      <c r="N107" s="164"/>
      <c r="O107" s="164"/>
      <c r="P107" s="164"/>
      <c r="Q107" s="164"/>
      <c r="R107" s="238"/>
      <c r="S107" s="164"/>
      <c r="T107" s="164"/>
      <c r="U107" s="164"/>
      <c r="V107" s="164"/>
      <c r="W107" s="164"/>
      <c r="X107" s="239"/>
    </row>
    <row r="108" ht="34" customHeight="1" spans="1:24">
      <c r="A108" s="222" t="s">
        <v>317</v>
      </c>
      <c r="B108" s="222" t="s">
        <v>387</v>
      </c>
      <c r="C108" s="222" t="s">
        <v>386</v>
      </c>
      <c r="D108" s="222" t="s">
        <v>71</v>
      </c>
      <c r="E108" s="222" t="s">
        <v>132</v>
      </c>
      <c r="F108" s="222" t="s">
        <v>133</v>
      </c>
      <c r="G108" s="222" t="s">
        <v>288</v>
      </c>
      <c r="H108" s="222" t="s">
        <v>289</v>
      </c>
      <c r="I108" s="227">
        <v>40000</v>
      </c>
      <c r="J108" s="227">
        <v>40000</v>
      </c>
      <c r="K108" s="233">
        <v>40000</v>
      </c>
      <c r="L108" s="164"/>
      <c r="M108" s="164"/>
      <c r="N108" s="164"/>
      <c r="O108" s="164"/>
      <c r="P108" s="164"/>
      <c r="Q108" s="164"/>
      <c r="R108" s="238"/>
      <c r="S108" s="164"/>
      <c r="T108" s="164"/>
      <c r="U108" s="164"/>
      <c r="V108" s="164"/>
      <c r="W108" s="164"/>
      <c r="X108" s="239"/>
    </row>
    <row r="109" ht="34" customHeight="1" spans="1:24">
      <c r="A109" s="222" t="s">
        <v>317</v>
      </c>
      <c r="B109" s="222" t="s">
        <v>387</v>
      </c>
      <c r="C109" s="222" t="s">
        <v>386</v>
      </c>
      <c r="D109" s="222" t="s">
        <v>71</v>
      </c>
      <c r="E109" s="222" t="s">
        <v>132</v>
      </c>
      <c r="F109" s="222" t="s">
        <v>133</v>
      </c>
      <c r="G109" s="222" t="s">
        <v>325</v>
      </c>
      <c r="H109" s="222" t="s">
        <v>326</v>
      </c>
      <c r="I109" s="227">
        <v>35064</v>
      </c>
      <c r="J109" s="227">
        <v>35064</v>
      </c>
      <c r="K109" s="233">
        <v>35064</v>
      </c>
      <c r="L109" s="164"/>
      <c r="M109" s="164"/>
      <c r="N109" s="164"/>
      <c r="O109" s="164"/>
      <c r="P109" s="164"/>
      <c r="Q109" s="164"/>
      <c r="R109" s="238"/>
      <c r="S109" s="164"/>
      <c r="T109" s="164"/>
      <c r="U109" s="164"/>
      <c r="V109" s="164"/>
      <c r="W109" s="164"/>
      <c r="X109" s="239"/>
    </row>
    <row r="110" ht="34" customHeight="1" spans="1:24">
      <c r="A110" s="222"/>
      <c r="B110" s="222"/>
      <c r="C110" s="222" t="s">
        <v>388</v>
      </c>
      <c r="D110" s="222"/>
      <c r="E110" s="222"/>
      <c r="F110" s="222"/>
      <c r="G110" s="222"/>
      <c r="H110" s="222"/>
      <c r="I110" s="227">
        <v>80000</v>
      </c>
      <c r="J110" s="227">
        <v>80000</v>
      </c>
      <c r="K110" s="233">
        <v>80000</v>
      </c>
      <c r="L110" s="164"/>
      <c r="M110" s="164"/>
      <c r="N110" s="164"/>
      <c r="O110" s="164"/>
      <c r="P110" s="164"/>
      <c r="Q110" s="164"/>
      <c r="R110" s="238"/>
      <c r="S110" s="164"/>
      <c r="T110" s="164"/>
      <c r="U110" s="164"/>
      <c r="V110" s="164"/>
      <c r="W110" s="164"/>
      <c r="X110" s="239"/>
    </row>
    <row r="111" ht="34" customHeight="1" spans="1:24">
      <c r="A111" s="222" t="s">
        <v>317</v>
      </c>
      <c r="B111" s="222" t="s">
        <v>389</v>
      </c>
      <c r="C111" s="222" t="s">
        <v>388</v>
      </c>
      <c r="D111" s="222" t="s">
        <v>71</v>
      </c>
      <c r="E111" s="222" t="s">
        <v>138</v>
      </c>
      <c r="F111" s="222" t="s">
        <v>139</v>
      </c>
      <c r="G111" s="222" t="s">
        <v>390</v>
      </c>
      <c r="H111" s="222" t="s">
        <v>391</v>
      </c>
      <c r="I111" s="227">
        <v>80000</v>
      </c>
      <c r="J111" s="227">
        <v>80000</v>
      </c>
      <c r="K111" s="233">
        <v>80000</v>
      </c>
      <c r="L111" s="164"/>
      <c r="M111" s="164"/>
      <c r="N111" s="164"/>
      <c r="O111" s="164"/>
      <c r="P111" s="164"/>
      <c r="Q111" s="164"/>
      <c r="R111" s="238"/>
      <c r="S111" s="164"/>
      <c r="T111" s="164"/>
      <c r="U111" s="164"/>
      <c r="V111" s="164"/>
      <c r="W111" s="164"/>
      <c r="X111" s="239"/>
    </row>
    <row r="112" ht="34" customHeight="1" spans="1:24">
      <c r="A112" s="222"/>
      <c r="B112" s="222"/>
      <c r="C112" s="222" t="s">
        <v>392</v>
      </c>
      <c r="D112" s="222"/>
      <c r="E112" s="222"/>
      <c r="F112" s="222"/>
      <c r="G112" s="222"/>
      <c r="H112" s="222"/>
      <c r="I112" s="227">
        <v>440000</v>
      </c>
      <c r="J112" s="227">
        <v>440000</v>
      </c>
      <c r="K112" s="233">
        <v>440000</v>
      </c>
      <c r="L112" s="164"/>
      <c r="M112" s="164"/>
      <c r="N112" s="164"/>
      <c r="O112" s="164"/>
      <c r="P112" s="164"/>
      <c r="Q112" s="164"/>
      <c r="R112" s="238"/>
      <c r="S112" s="164"/>
      <c r="T112" s="164"/>
      <c r="U112" s="164"/>
      <c r="V112" s="164"/>
      <c r="W112" s="164"/>
      <c r="X112" s="239"/>
    </row>
    <row r="113" ht="34" customHeight="1" spans="1:24">
      <c r="A113" s="222" t="s">
        <v>317</v>
      </c>
      <c r="B113" s="222" t="s">
        <v>393</v>
      </c>
      <c r="C113" s="222" t="s">
        <v>392</v>
      </c>
      <c r="D113" s="222" t="s">
        <v>71</v>
      </c>
      <c r="E113" s="222" t="s">
        <v>134</v>
      </c>
      <c r="F113" s="222" t="s">
        <v>135</v>
      </c>
      <c r="G113" s="222" t="s">
        <v>280</v>
      </c>
      <c r="H113" s="222" t="s">
        <v>281</v>
      </c>
      <c r="I113" s="227">
        <v>240000</v>
      </c>
      <c r="J113" s="227">
        <v>240000</v>
      </c>
      <c r="K113" s="233">
        <v>240000</v>
      </c>
      <c r="L113" s="164"/>
      <c r="M113" s="164"/>
      <c r="N113" s="164"/>
      <c r="O113" s="164"/>
      <c r="P113" s="164"/>
      <c r="Q113" s="164"/>
      <c r="R113" s="238"/>
      <c r="S113" s="164"/>
      <c r="T113" s="164"/>
      <c r="U113" s="164"/>
      <c r="V113" s="164"/>
      <c r="W113" s="164"/>
      <c r="X113" s="239"/>
    </row>
    <row r="114" ht="34" customHeight="1" spans="1:24">
      <c r="A114" s="222" t="s">
        <v>317</v>
      </c>
      <c r="B114" s="222" t="s">
        <v>393</v>
      </c>
      <c r="C114" s="222" t="s">
        <v>392</v>
      </c>
      <c r="D114" s="222" t="s">
        <v>71</v>
      </c>
      <c r="E114" s="222" t="s">
        <v>134</v>
      </c>
      <c r="F114" s="222" t="s">
        <v>135</v>
      </c>
      <c r="G114" s="222" t="s">
        <v>336</v>
      </c>
      <c r="H114" s="222" t="s">
        <v>337</v>
      </c>
      <c r="I114" s="227">
        <v>200000</v>
      </c>
      <c r="J114" s="227">
        <v>200000</v>
      </c>
      <c r="K114" s="233">
        <v>200000</v>
      </c>
      <c r="L114" s="164"/>
      <c r="M114" s="164"/>
      <c r="N114" s="164"/>
      <c r="O114" s="164"/>
      <c r="P114" s="164"/>
      <c r="Q114" s="164"/>
      <c r="R114" s="238"/>
      <c r="S114" s="164"/>
      <c r="T114" s="164"/>
      <c r="U114" s="164"/>
      <c r="V114" s="164"/>
      <c r="W114" s="164"/>
      <c r="X114" s="239"/>
    </row>
    <row r="115" ht="34" customHeight="1" spans="1:24">
      <c r="A115" s="222"/>
      <c r="B115" s="222"/>
      <c r="C115" s="222" t="s">
        <v>394</v>
      </c>
      <c r="D115" s="222"/>
      <c r="E115" s="222"/>
      <c r="F115" s="222"/>
      <c r="G115" s="222"/>
      <c r="H115" s="222"/>
      <c r="I115" s="227">
        <v>300000</v>
      </c>
      <c r="J115" s="227">
        <v>300000</v>
      </c>
      <c r="K115" s="233">
        <v>300000</v>
      </c>
      <c r="L115" s="164"/>
      <c r="M115" s="164"/>
      <c r="N115" s="164"/>
      <c r="O115" s="164"/>
      <c r="P115" s="164"/>
      <c r="Q115" s="164"/>
      <c r="R115" s="238"/>
      <c r="S115" s="164"/>
      <c r="T115" s="164"/>
      <c r="U115" s="164"/>
      <c r="V115" s="164"/>
      <c r="W115" s="164"/>
      <c r="X115" s="239"/>
    </row>
    <row r="116" ht="34" customHeight="1" spans="1:24">
      <c r="A116" s="222" t="s">
        <v>317</v>
      </c>
      <c r="B116" s="222" t="s">
        <v>395</v>
      </c>
      <c r="C116" s="222" t="s">
        <v>394</v>
      </c>
      <c r="D116" s="222" t="s">
        <v>71</v>
      </c>
      <c r="E116" s="222" t="s">
        <v>134</v>
      </c>
      <c r="F116" s="222" t="s">
        <v>135</v>
      </c>
      <c r="G116" s="222" t="s">
        <v>323</v>
      </c>
      <c r="H116" s="222" t="s">
        <v>324</v>
      </c>
      <c r="I116" s="227">
        <v>300000</v>
      </c>
      <c r="J116" s="227">
        <v>300000</v>
      </c>
      <c r="K116" s="233">
        <v>300000</v>
      </c>
      <c r="L116" s="164"/>
      <c r="M116" s="164"/>
      <c r="N116" s="164"/>
      <c r="O116" s="164"/>
      <c r="P116" s="164"/>
      <c r="Q116" s="164"/>
      <c r="R116" s="238"/>
      <c r="S116" s="164"/>
      <c r="T116" s="164"/>
      <c r="U116" s="164"/>
      <c r="V116" s="164"/>
      <c r="W116" s="164"/>
      <c r="X116" s="239"/>
    </row>
    <row r="117" ht="34" customHeight="1" spans="1:24">
      <c r="A117" s="222"/>
      <c r="B117" s="222"/>
      <c r="C117" s="222" t="s">
        <v>396</v>
      </c>
      <c r="D117" s="222"/>
      <c r="E117" s="222"/>
      <c r="F117" s="222"/>
      <c r="G117" s="222"/>
      <c r="H117" s="222"/>
      <c r="I117" s="227">
        <v>80000</v>
      </c>
      <c r="J117" s="227">
        <v>80000</v>
      </c>
      <c r="K117" s="233">
        <v>80000</v>
      </c>
      <c r="L117" s="164"/>
      <c r="M117" s="164"/>
      <c r="N117" s="164"/>
      <c r="O117" s="164"/>
      <c r="P117" s="164"/>
      <c r="Q117" s="164"/>
      <c r="R117" s="238"/>
      <c r="S117" s="164"/>
      <c r="T117" s="164"/>
      <c r="U117" s="164"/>
      <c r="V117" s="164"/>
      <c r="W117" s="164"/>
      <c r="X117" s="239"/>
    </row>
    <row r="118" ht="34" customHeight="1" spans="1:24">
      <c r="A118" s="222" t="s">
        <v>317</v>
      </c>
      <c r="B118" s="222" t="s">
        <v>397</v>
      </c>
      <c r="C118" s="222" t="s">
        <v>396</v>
      </c>
      <c r="D118" s="222" t="s">
        <v>71</v>
      </c>
      <c r="E118" s="222" t="s">
        <v>128</v>
      </c>
      <c r="F118" s="222" t="s">
        <v>129</v>
      </c>
      <c r="G118" s="222" t="s">
        <v>280</v>
      </c>
      <c r="H118" s="222" t="s">
        <v>281</v>
      </c>
      <c r="I118" s="227">
        <v>13800</v>
      </c>
      <c r="J118" s="227">
        <v>13800</v>
      </c>
      <c r="K118" s="233">
        <v>13800</v>
      </c>
      <c r="L118" s="164"/>
      <c r="M118" s="164"/>
      <c r="N118" s="164"/>
      <c r="O118" s="164"/>
      <c r="P118" s="164"/>
      <c r="Q118" s="164"/>
      <c r="R118" s="238"/>
      <c r="S118" s="164"/>
      <c r="T118" s="164"/>
      <c r="U118" s="164"/>
      <c r="V118" s="164"/>
      <c r="W118" s="164"/>
      <c r="X118" s="239"/>
    </row>
    <row r="119" ht="34" customHeight="1" spans="1:24">
      <c r="A119" s="222" t="s">
        <v>317</v>
      </c>
      <c r="B119" s="222" t="s">
        <v>397</v>
      </c>
      <c r="C119" s="222" t="s">
        <v>396</v>
      </c>
      <c r="D119" s="222" t="s">
        <v>71</v>
      </c>
      <c r="E119" s="222" t="s">
        <v>128</v>
      </c>
      <c r="F119" s="222" t="s">
        <v>129</v>
      </c>
      <c r="G119" s="222" t="s">
        <v>290</v>
      </c>
      <c r="H119" s="222" t="s">
        <v>291</v>
      </c>
      <c r="I119" s="227">
        <v>15000</v>
      </c>
      <c r="J119" s="227">
        <v>15000</v>
      </c>
      <c r="K119" s="233">
        <v>15000</v>
      </c>
      <c r="L119" s="164"/>
      <c r="M119" s="164"/>
      <c r="N119" s="164"/>
      <c r="O119" s="164"/>
      <c r="P119" s="164"/>
      <c r="Q119" s="164"/>
      <c r="R119" s="238"/>
      <c r="S119" s="164"/>
      <c r="T119" s="164"/>
      <c r="U119" s="164"/>
      <c r="V119" s="164"/>
      <c r="W119" s="164"/>
      <c r="X119" s="239"/>
    </row>
    <row r="120" ht="34" customHeight="1" spans="1:24">
      <c r="A120" s="222" t="s">
        <v>317</v>
      </c>
      <c r="B120" s="222" t="s">
        <v>397</v>
      </c>
      <c r="C120" s="222" t="s">
        <v>396</v>
      </c>
      <c r="D120" s="222" t="s">
        <v>71</v>
      </c>
      <c r="E120" s="222" t="s">
        <v>128</v>
      </c>
      <c r="F120" s="222" t="s">
        <v>129</v>
      </c>
      <c r="G120" s="222" t="s">
        <v>329</v>
      </c>
      <c r="H120" s="222" t="s">
        <v>330</v>
      </c>
      <c r="I120" s="227">
        <v>4000</v>
      </c>
      <c r="J120" s="227">
        <v>4000</v>
      </c>
      <c r="K120" s="233">
        <v>4000</v>
      </c>
      <c r="L120" s="164"/>
      <c r="M120" s="164"/>
      <c r="N120" s="164"/>
      <c r="O120" s="164"/>
      <c r="P120" s="164"/>
      <c r="Q120" s="164"/>
      <c r="R120" s="238"/>
      <c r="S120" s="164"/>
      <c r="T120" s="164"/>
      <c r="U120" s="164"/>
      <c r="V120" s="164"/>
      <c r="W120" s="164"/>
      <c r="X120" s="239"/>
    </row>
    <row r="121" ht="34" customHeight="1" spans="1:24">
      <c r="A121" s="222" t="s">
        <v>317</v>
      </c>
      <c r="B121" s="222" t="s">
        <v>397</v>
      </c>
      <c r="C121" s="222" t="s">
        <v>396</v>
      </c>
      <c r="D121" s="222" t="s">
        <v>71</v>
      </c>
      <c r="E121" s="222" t="s">
        <v>128</v>
      </c>
      <c r="F121" s="222" t="s">
        <v>129</v>
      </c>
      <c r="G121" s="222" t="s">
        <v>323</v>
      </c>
      <c r="H121" s="222" t="s">
        <v>324</v>
      </c>
      <c r="I121" s="227">
        <v>7200</v>
      </c>
      <c r="J121" s="227">
        <v>7200</v>
      </c>
      <c r="K121" s="233">
        <v>7200</v>
      </c>
      <c r="L121" s="164"/>
      <c r="M121" s="164"/>
      <c r="N121" s="164"/>
      <c r="O121" s="164"/>
      <c r="P121" s="164"/>
      <c r="Q121" s="164"/>
      <c r="R121" s="238"/>
      <c r="S121" s="164"/>
      <c r="T121" s="164"/>
      <c r="U121" s="164"/>
      <c r="V121" s="164"/>
      <c r="W121" s="164"/>
      <c r="X121" s="239"/>
    </row>
    <row r="122" ht="34" customHeight="1" spans="1:24">
      <c r="A122" s="222" t="s">
        <v>317</v>
      </c>
      <c r="B122" s="222" t="s">
        <v>397</v>
      </c>
      <c r="C122" s="222" t="s">
        <v>396</v>
      </c>
      <c r="D122" s="222" t="s">
        <v>71</v>
      </c>
      <c r="E122" s="222" t="s">
        <v>128</v>
      </c>
      <c r="F122" s="222" t="s">
        <v>129</v>
      </c>
      <c r="G122" s="222" t="s">
        <v>301</v>
      </c>
      <c r="H122" s="222" t="s">
        <v>302</v>
      </c>
      <c r="I122" s="227">
        <v>10000</v>
      </c>
      <c r="J122" s="227">
        <v>10000</v>
      </c>
      <c r="K122" s="233">
        <v>10000</v>
      </c>
      <c r="L122" s="164"/>
      <c r="M122" s="164"/>
      <c r="N122" s="164"/>
      <c r="O122" s="164"/>
      <c r="P122" s="164"/>
      <c r="Q122" s="164"/>
      <c r="R122" s="238"/>
      <c r="S122" s="164"/>
      <c r="T122" s="164"/>
      <c r="U122" s="164"/>
      <c r="V122" s="164"/>
      <c r="W122" s="164"/>
      <c r="X122" s="239"/>
    </row>
    <row r="123" ht="34" customHeight="1" spans="1:24">
      <c r="A123" s="222" t="s">
        <v>317</v>
      </c>
      <c r="B123" s="222" t="s">
        <v>397</v>
      </c>
      <c r="C123" s="222" t="s">
        <v>396</v>
      </c>
      <c r="D123" s="222" t="s">
        <v>71</v>
      </c>
      <c r="E123" s="222" t="s">
        <v>128</v>
      </c>
      <c r="F123" s="222" t="s">
        <v>129</v>
      </c>
      <c r="G123" s="222" t="s">
        <v>325</v>
      </c>
      <c r="H123" s="222" t="s">
        <v>326</v>
      </c>
      <c r="I123" s="227">
        <v>30000</v>
      </c>
      <c r="J123" s="227">
        <v>30000</v>
      </c>
      <c r="K123" s="233">
        <v>30000</v>
      </c>
      <c r="L123" s="164"/>
      <c r="M123" s="164"/>
      <c r="N123" s="164"/>
      <c r="O123" s="164"/>
      <c r="P123" s="164"/>
      <c r="Q123" s="164"/>
      <c r="R123" s="238"/>
      <c r="S123" s="164"/>
      <c r="T123" s="164"/>
      <c r="U123" s="164"/>
      <c r="V123" s="164"/>
      <c r="W123" s="164"/>
      <c r="X123" s="239"/>
    </row>
    <row r="124" ht="34" customHeight="1" spans="1:24">
      <c r="A124" s="222"/>
      <c r="B124" s="222"/>
      <c r="C124" s="222" t="s">
        <v>398</v>
      </c>
      <c r="D124" s="222"/>
      <c r="E124" s="222"/>
      <c r="F124" s="222"/>
      <c r="G124" s="222"/>
      <c r="H124" s="222"/>
      <c r="I124" s="227">
        <v>300000</v>
      </c>
      <c r="J124" s="227">
        <v>300000</v>
      </c>
      <c r="K124" s="233">
        <v>300000</v>
      </c>
      <c r="L124" s="164"/>
      <c r="M124" s="164"/>
      <c r="N124" s="164"/>
      <c r="O124" s="164"/>
      <c r="P124" s="164"/>
      <c r="Q124" s="164"/>
      <c r="R124" s="238"/>
      <c r="S124" s="164"/>
      <c r="T124" s="164"/>
      <c r="U124" s="164"/>
      <c r="V124" s="164"/>
      <c r="W124" s="164"/>
      <c r="X124" s="239"/>
    </row>
    <row r="125" ht="34" customHeight="1" spans="1:24">
      <c r="A125" s="222" t="s">
        <v>317</v>
      </c>
      <c r="B125" s="222" t="s">
        <v>399</v>
      </c>
      <c r="C125" s="222" t="s">
        <v>398</v>
      </c>
      <c r="D125" s="222" t="s">
        <v>71</v>
      </c>
      <c r="E125" s="222" t="s">
        <v>134</v>
      </c>
      <c r="F125" s="222" t="s">
        <v>135</v>
      </c>
      <c r="G125" s="222" t="s">
        <v>280</v>
      </c>
      <c r="H125" s="222" t="s">
        <v>281</v>
      </c>
      <c r="I125" s="227">
        <v>20000</v>
      </c>
      <c r="J125" s="227">
        <v>20000</v>
      </c>
      <c r="K125" s="233">
        <v>20000</v>
      </c>
      <c r="L125" s="164"/>
      <c r="M125" s="164"/>
      <c r="N125" s="164"/>
      <c r="O125" s="164"/>
      <c r="P125" s="164"/>
      <c r="Q125" s="164"/>
      <c r="R125" s="238"/>
      <c r="S125" s="164"/>
      <c r="T125" s="164"/>
      <c r="U125" s="164"/>
      <c r="V125" s="164"/>
      <c r="W125" s="164"/>
      <c r="X125" s="239"/>
    </row>
    <row r="126" ht="34" customHeight="1" spans="1:24">
      <c r="A126" s="222" t="s">
        <v>317</v>
      </c>
      <c r="B126" s="222" t="s">
        <v>399</v>
      </c>
      <c r="C126" s="222" t="s">
        <v>398</v>
      </c>
      <c r="D126" s="222" t="s">
        <v>71</v>
      </c>
      <c r="E126" s="222" t="s">
        <v>134</v>
      </c>
      <c r="F126" s="222" t="s">
        <v>135</v>
      </c>
      <c r="G126" s="222" t="s">
        <v>290</v>
      </c>
      <c r="H126" s="222" t="s">
        <v>291</v>
      </c>
      <c r="I126" s="227">
        <v>10000</v>
      </c>
      <c r="J126" s="227">
        <v>10000</v>
      </c>
      <c r="K126" s="233">
        <v>10000</v>
      </c>
      <c r="L126" s="164"/>
      <c r="M126" s="164"/>
      <c r="N126" s="164"/>
      <c r="O126" s="164"/>
      <c r="P126" s="164"/>
      <c r="Q126" s="164"/>
      <c r="R126" s="238"/>
      <c r="S126" s="164"/>
      <c r="T126" s="164"/>
      <c r="U126" s="164"/>
      <c r="V126" s="164"/>
      <c r="W126" s="164"/>
      <c r="X126" s="239"/>
    </row>
    <row r="127" ht="34" customHeight="1" spans="1:24">
      <c r="A127" s="222" t="s">
        <v>317</v>
      </c>
      <c r="B127" s="222" t="s">
        <v>399</v>
      </c>
      <c r="C127" s="222" t="s">
        <v>398</v>
      </c>
      <c r="D127" s="222" t="s">
        <v>71</v>
      </c>
      <c r="E127" s="222" t="s">
        <v>134</v>
      </c>
      <c r="F127" s="222" t="s">
        <v>135</v>
      </c>
      <c r="G127" s="222" t="s">
        <v>336</v>
      </c>
      <c r="H127" s="222" t="s">
        <v>337</v>
      </c>
      <c r="I127" s="227">
        <v>270000</v>
      </c>
      <c r="J127" s="227">
        <v>270000</v>
      </c>
      <c r="K127" s="233">
        <v>270000</v>
      </c>
      <c r="L127" s="164"/>
      <c r="M127" s="164"/>
      <c r="N127" s="164"/>
      <c r="O127" s="164"/>
      <c r="P127" s="164"/>
      <c r="Q127" s="164"/>
      <c r="R127" s="238"/>
      <c r="S127" s="164"/>
      <c r="T127" s="164"/>
      <c r="U127" s="164"/>
      <c r="V127" s="164"/>
      <c r="W127" s="164"/>
      <c r="X127" s="239"/>
    </row>
    <row r="128" ht="34" customHeight="1" spans="1:24">
      <c r="A128" s="222"/>
      <c r="B128" s="222"/>
      <c r="C128" s="222" t="s">
        <v>400</v>
      </c>
      <c r="D128" s="222"/>
      <c r="E128" s="222"/>
      <c r="F128" s="222"/>
      <c r="G128" s="222"/>
      <c r="H128" s="222"/>
      <c r="I128" s="227">
        <v>100000</v>
      </c>
      <c r="J128" s="227">
        <v>100000</v>
      </c>
      <c r="K128" s="233">
        <v>100000</v>
      </c>
      <c r="L128" s="164"/>
      <c r="M128" s="164"/>
      <c r="N128" s="164"/>
      <c r="O128" s="164"/>
      <c r="P128" s="164"/>
      <c r="Q128" s="164"/>
      <c r="R128" s="238"/>
      <c r="S128" s="164"/>
      <c r="T128" s="164"/>
      <c r="U128" s="164"/>
      <c r="V128" s="164"/>
      <c r="W128" s="164"/>
      <c r="X128" s="239"/>
    </row>
    <row r="129" ht="34" customHeight="1" spans="1:24">
      <c r="A129" s="222" t="s">
        <v>317</v>
      </c>
      <c r="B129" s="222" t="s">
        <v>401</v>
      </c>
      <c r="C129" s="222" t="s">
        <v>400</v>
      </c>
      <c r="D129" s="222" t="s">
        <v>71</v>
      </c>
      <c r="E129" s="222" t="s">
        <v>134</v>
      </c>
      <c r="F129" s="222" t="s">
        <v>135</v>
      </c>
      <c r="G129" s="222" t="s">
        <v>290</v>
      </c>
      <c r="H129" s="222" t="s">
        <v>291</v>
      </c>
      <c r="I129" s="227">
        <v>10000</v>
      </c>
      <c r="J129" s="227">
        <v>10000</v>
      </c>
      <c r="K129" s="233">
        <v>10000</v>
      </c>
      <c r="L129" s="164"/>
      <c r="M129" s="164"/>
      <c r="N129" s="164"/>
      <c r="O129" s="164"/>
      <c r="P129" s="164"/>
      <c r="Q129" s="164"/>
      <c r="R129" s="238"/>
      <c r="S129" s="164"/>
      <c r="T129" s="164"/>
      <c r="U129" s="164"/>
      <c r="V129" s="164"/>
      <c r="W129" s="164"/>
      <c r="X129" s="239"/>
    </row>
    <row r="130" ht="34" customHeight="1" spans="1:24">
      <c r="A130" s="222" t="s">
        <v>317</v>
      </c>
      <c r="B130" s="222" t="s">
        <v>401</v>
      </c>
      <c r="C130" s="222" t="s">
        <v>400</v>
      </c>
      <c r="D130" s="222" t="s">
        <v>71</v>
      </c>
      <c r="E130" s="222" t="s">
        <v>134</v>
      </c>
      <c r="F130" s="222" t="s">
        <v>135</v>
      </c>
      <c r="G130" s="222" t="s">
        <v>336</v>
      </c>
      <c r="H130" s="222" t="s">
        <v>337</v>
      </c>
      <c r="I130" s="227">
        <v>90000</v>
      </c>
      <c r="J130" s="227">
        <v>90000</v>
      </c>
      <c r="K130" s="233">
        <v>90000</v>
      </c>
      <c r="L130" s="164"/>
      <c r="M130" s="164"/>
      <c r="N130" s="164"/>
      <c r="O130" s="164"/>
      <c r="P130" s="164"/>
      <c r="Q130" s="164"/>
      <c r="R130" s="238"/>
      <c r="S130" s="164"/>
      <c r="T130" s="164"/>
      <c r="U130" s="164"/>
      <c r="V130" s="164"/>
      <c r="W130" s="164"/>
      <c r="X130" s="239"/>
    </row>
    <row r="131" ht="34" customHeight="1" spans="1:24">
      <c r="A131" s="222"/>
      <c r="B131" s="222"/>
      <c r="C131" s="222" t="s">
        <v>402</v>
      </c>
      <c r="D131" s="222"/>
      <c r="E131" s="222"/>
      <c r="F131" s="222"/>
      <c r="G131" s="222"/>
      <c r="H131" s="222"/>
      <c r="I131" s="227">
        <v>200000</v>
      </c>
      <c r="J131" s="227">
        <v>200000</v>
      </c>
      <c r="K131" s="233">
        <v>200000</v>
      </c>
      <c r="L131" s="164"/>
      <c r="M131" s="164"/>
      <c r="N131" s="164"/>
      <c r="O131" s="164"/>
      <c r="P131" s="164"/>
      <c r="Q131" s="164"/>
      <c r="R131" s="238"/>
      <c r="S131" s="164"/>
      <c r="T131" s="164"/>
      <c r="U131" s="164"/>
      <c r="V131" s="164"/>
      <c r="W131" s="164"/>
      <c r="X131" s="239"/>
    </row>
    <row r="132" ht="34" customHeight="1" spans="1:24">
      <c r="A132" s="222" t="s">
        <v>317</v>
      </c>
      <c r="B132" s="222" t="s">
        <v>403</v>
      </c>
      <c r="C132" s="222" t="s">
        <v>402</v>
      </c>
      <c r="D132" s="222" t="s">
        <v>71</v>
      </c>
      <c r="E132" s="222" t="s">
        <v>134</v>
      </c>
      <c r="F132" s="222" t="s">
        <v>135</v>
      </c>
      <c r="G132" s="222" t="s">
        <v>290</v>
      </c>
      <c r="H132" s="222" t="s">
        <v>291</v>
      </c>
      <c r="I132" s="227">
        <v>5000</v>
      </c>
      <c r="J132" s="227">
        <v>5000</v>
      </c>
      <c r="K132" s="233">
        <v>5000</v>
      </c>
      <c r="L132" s="164"/>
      <c r="M132" s="164"/>
      <c r="N132" s="164"/>
      <c r="O132" s="164"/>
      <c r="P132" s="164"/>
      <c r="Q132" s="164"/>
      <c r="R132" s="238"/>
      <c r="S132" s="164"/>
      <c r="T132" s="164"/>
      <c r="U132" s="164"/>
      <c r="V132" s="164"/>
      <c r="W132" s="164"/>
      <c r="X132" s="239"/>
    </row>
    <row r="133" ht="34" customHeight="1" spans="1:24">
      <c r="A133" s="222" t="s">
        <v>317</v>
      </c>
      <c r="B133" s="222" t="s">
        <v>403</v>
      </c>
      <c r="C133" s="222" t="s">
        <v>402</v>
      </c>
      <c r="D133" s="222" t="s">
        <v>71</v>
      </c>
      <c r="E133" s="222" t="s">
        <v>134</v>
      </c>
      <c r="F133" s="222" t="s">
        <v>135</v>
      </c>
      <c r="G133" s="222" t="s">
        <v>336</v>
      </c>
      <c r="H133" s="222" t="s">
        <v>337</v>
      </c>
      <c r="I133" s="227">
        <v>100000</v>
      </c>
      <c r="J133" s="227">
        <v>100000</v>
      </c>
      <c r="K133" s="233">
        <v>100000</v>
      </c>
      <c r="L133" s="164"/>
      <c r="M133" s="164"/>
      <c r="N133" s="164"/>
      <c r="O133" s="164"/>
      <c r="P133" s="164"/>
      <c r="Q133" s="164"/>
      <c r="R133" s="238"/>
      <c r="S133" s="164"/>
      <c r="T133" s="164"/>
      <c r="U133" s="164"/>
      <c r="V133" s="164"/>
      <c r="W133" s="164"/>
      <c r="X133" s="239"/>
    </row>
    <row r="134" ht="34" customHeight="1" spans="1:24">
      <c r="A134" s="222" t="s">
        <v>317</v>
      </c>
      <c r="B134" s="222" t="s">
        <v>403</v>
      </c>
      <c r="C134" s="222" t="s">
        <v>402</v>
      </c>
      <c r="D134" s="222" t="s">
        <v>71</v>
      </c>
      <c r="E134" s="222" t="s">
        <v>134</v>
      </c>
      <c r="F134" s="222" t="s">
        <v>135</v>
      </c>
      <c r="G134" s="222" t="s">
        <v>288</v>
      </c>
      <c r="H134" s="222" t="s">
        <v>289</v>
      </c>
      <c r="I134" s="227">
        <v>65000</v>
      </c>
      <c r="J134" s="227">
        <v>65000</v>
      </c>
      <c r="K134" s="233">
        <v>65000</v>
      </c>
      <c r="L134" s="164"/>
      <c r="M134" s="164"/>
      <c r="N134" s="164"/>
      <c r="O134" s="164"/>
      <c r="P134" s="164"/>
      <c r="Q134" s="164"/>
      <c r="R134" s="238"/>
      <c r="S134" s="164"/>
      <c r="T134" s="164"/>
      <c r="U134" s="164"/>
      <c r="V134" s="164"/>
      <c r="W134" s="164"/>
      <c r="X134" s="239"/>
    </row>
    <row r="135" ht="34" customHeight="1" spans="1:24">
      <c r="A135" s="222" t="s">
        <v>317</v>
      </c>
      <c r="B135" s="222" t="s">
        <v>403</v>
      </c>
      <c r="C135" s="222" t="s">
        <v>402</v>
      </c>
      <c r="D135" s="222" t="s">
        <v>71</v>
      </c>
      <c r="E135" s="222" t="s">
        <v>134</v>
      </c>
      <c r="F135" s="222" t="s">
        <v>135</v>
      </c>
      <c r="G135" s="222" t="s">
        <v>325</v>
      </c>
      <c r="H135" s="222" t="s">
        <v>326</v>
      </c>
      <c r="I135" s="227">
        <v>30000</v>
      </c>
      <c r="J135" s="227">
        <v>30000</v>
      </c>
      <c r="K135" s="233">
        <v>30000</v>
      </c>
      <c r="L135" s="164"/>
      <c r="M135" s="164"/>
      <c r="N135" s="164"/>
      <c r="O135" s="164"/>
      <c r="P135" s="164"/>
      <c r="Q135" s="164"/>
      <c r="R135" s="238"/>
      <c r="S135" s="164"/>
      <c r="T135" s="164"/>
      <c r="U135" s="164"/>
      <c r="V135" s="164"/>
      <c r="W135" s="164"/>
      <c r="X135" s="239"/>
    </row>
    <row r="136" ht="34" customHeight="1" spans="1:24">
      <c r="A136" s="222"/>
      <c r="B136" s="222"/>
      <c r="C136" s="222" t="s">
        <v>404</v>
      </c>
      <c r="D136" s="222"/>
      <c r="E136" s="222"/>
      <c r="F136" s="222"/>
      <c r="G136" s="222"/>
      <c r="H136" s="222"/>
      <c r="I136" s="227">
        <v>1300000</v>
      </c>
      <c r="J136" s="227">
        <v>1300000</v>
      </c>
      <c r="K136" s="233">
        <v>1300000</v>
      </c>
      <c r="L136" s="164"/>
      <c r="M136" s="164"/>
      <c r="N136" s="164"/>
      <c r="O136" s="164"/>
      <c r="P136" s="164"/>
      <c r="Q136" s="164"/>
      <c r="R136" s="238"/>
      <c r="S136" s="164"/>
      <c r="T136" s="164"/>
      <c r="U136" s="164"/>
      <c r="V136" s="164"/>
      <c r="W136" s="164"/>
      <c r="X136" s="239"/>
    </row>
    <row r="137" ht="34" customHeight="1" spans="1:24">
      <c r="A137" s="222" t="s">
        <v>334</v>
      </c>
      <c r="B137" s="222" t="s">
        <v>405</v>
      </c>
      <c r="C137" s="222" t="s">
        <v>404</v>
      </c>
      <c r="D137" s="222" t="s">
        <v>71</v>
      </c>
      <c r="E137" s="222" t="s">
        <v>134</v>
      </c>
      <c r="F137" s="222" t="s">
        <v>135</v>
      </c>
      <c r="G137" s="222" t="s">
        <v>323</v>
      </c>
      <c r="H137" s="222" t="s">
        <v>324</v>
      </c>
      <c r="I137" s="227">
        <v>1300000</v>
      </c>
      <c r="J137" s="227">
        <v>1300000</v>
      </c>
      <c r="K137" s="233">
        <v>1300000</v>
      </c>
      <c r="L137" s="164"/>
      <c r="M137" s="164"/>
      <c r="N137" s="164"/>
      <c r="O137" s="164"/>
      <c r="P137" s="164"/>
      <c r="Q137" s="164"/>
      <c r="R137" s="238"/>
      <c r="S137" s="164"/>
      <c r="T137" s="164"/>
      <c r="U137" s="164"/>
      <c r="V137" s="164"/>
      <c r="W137" s="164"/>
      <c r="X137" s="239"/>
    </row>
    <row r="138" ht="34" customHeight="1" spans="1:24">
      <c r="A138" s="222"/>
      <c r="B138" s="222"/>
      <c r="C138" s="222" t="s">
        <v>406</v>
      </c>
      <c r="D138" s="222"/>
      <c r="E138" s="222"/>
      <c r="F138" s="222"/>
      <c r="G138" s="222"/>
      <c r="H138" s="222"/>
      <c r="I138" s="227">
        <v>169600</v>
      </c>
      <c r="J138" s="227">
        <v>169600</v>
      </c>
      <c r="K138" s="233">
        <v>169600</v>
      </c>
      <c r="L138" s="164"/>
      <c r="M138" s="164"/>
      <c r="N138" s="164"/>
      <c r="O138" s="164"/>
      <c r="P138" s="164"/>
      <c r="Q138" s="164"/>
      <c r="R138" s="238"/>
      <c r="S138" s="164"/>
      <c r="T138" s="164"/>
      <c r="U138" s="164"/>
      <c r="V138" s="164"/>
      <c r="W138" s="164"/>
      <c r="X138" s="239"/>
    </row>
    <row r="139" ht="34" customHeight="1" spans="1:24">
      <c r="A139" s="222" t="s">
        <v>317</v>
      </c>
      <c r="B139" s="222" t="s">
        <v>407</v>
      </c>
      <c r="C139" s="222" t="s">
        <v>406</v>
      </c>
      <c r="D139" s="222" t="s">
        <v>71</v>
      </c>
      <c r="E139" s="222" t="s">
        <v>122</v>
      </c>
      <c r="F139" s="222" t="s">
        <v>123</v>
      </c>
      <c r="G139" s="222" t="s">
        <v>280</v>
      </c>
      <c r="H139" s="222" t="s">
        <v>281</v>
      </c>
      <c r="I139" s="227">
        <v>9600</v>
      </c>
      <c r="J139" s="227">
        <v>9600</v>
      </c>
      <c r="K139" s="233">
        <v>9600</v>
      </c>
      <c r="L139" s="164"/>
      <c r="M139" s="164"/>
      <c r="N139" s="164"/>
      <c r="O139" s="164"/>
      <c r="P139" s="164"/>
      <c r="Q139" s="164"/>
      <c r="R139" s="238"/>
      <c r="S139" s="164"/>
      <c r="T139" s="164"/>
      <c r="U139" s="164"/>
      <c r="V139" s="164"/>
      <c r="W139" s="164"/>
      <c r="X139" s="239"/>
    </row>
    <row r="140" ht="34" customHeight="1" spans="1:24">
      <c r="A140" s="222" t="s">
        <v>317</v>
      </c>
      <c r="B140" s="222" t="s">
        <v>407</v>
      </c>
      <c r="C140" s="222" t="s">
        <v>406</v>
      </c>
      <c r="D140" s="222" t="s">
        <v>71</v>
      </c>
      <c r="E140" s="222" t="s">
        <v>122</v>
      </c>
      <c r="F140" s="222" t="s">
        <v>123</v>
      </c>
      <c r="G140" s="222" t="s">
        <v>336</v>
      </c>
      <c r="H140" s="222" t="s">
        <v>337</v>
      </c>
      <c r="I140" s="227">
        <v>160000</v>
      </c>
      <c r="J140" s="227">
        <v>160000</v>
      </c>
      <c r="K140" s="233">
        <v>160000</v>
      </c>
      <c r="L140" s="164"/>
      <c r="M140" s="164"/>
      <c r="N140" s="164"/>
      <c r="O140" s="164"/>
      <c r="P140" s="164"/>
      <c r="Q140" s="164"/>
      <c r="R140" s="238"/>
      <c r="S140" s="164"/>
      <c r="T140" s="164"/>
      <c r="U140" s="164"/>
      <c r="V140" s="164"/>
      <c r="W140" s="164"/>
      <c r="X140" s="239"/>
    </row>
    <row r="141" ht="34" customHeight="1" spans="1:24">
      <c r="A141" s="222"/>
      <c r="B141" s="222"/>
      <c r="C141" s="222" t="s">
        <v>408</v>
      </c>
      <c r="D141" s="222"/>
      <c r="E141" s="222"/>
      <c r="F141" s="222"/>
      <c r="G141" s="222"/>
      <c r="H141" s="222"/>
      <c r="I141" s="227">
        <v>200000</v>
      </c>
      <c r="J141" s="227">
        <v>200000</v>
      </c>
      <c r="K141" s="233">
        <v>200000</v>
      </c>
      <c r="L141" s="164"/>
      <c r="M141" s="164"/>
      <c r="N141" s="164"/>
      <c r="O141" s="164"/>
      <c r="P141" s="164"/>
      <c r="Q141" s="164"/>
      <c r="R141" s="238"/>
      <c r="S141" s="164"/>
      <c r="T141" s="164"/>
      <c r="U141" s="164"/>
      <c r="V141" s="164"/>
      <c r="W141" s="164"/>
      <c r="X141" s="239"/>
    </row>
    <row r="142" ht="34" customHeight="1" spans="1:24">
      <c r="A142" s="222" t="s">
        <v>317</v>
      </c>
      <c r="B142" s="222" t="s">
        <v>409</v>
      </c>
      <c r="C142" s="222" t="s">
        <v>408</v>
      </c>
      <c r="D142" s="222" t="s">
        <v>71</v>
      </c>
      <c r="E142" s="222" t="s">
        <v>134</v>
      </c>
      <c r="F142" s="222" t="s">
        <v>135</v>
      </c>
      <c r="G142" s="222" t="s">
        <v>280</v>
      </c>
      <c r="H142" s="222" t="s">
        <v>281</v>
      </c>
      <c r="I142" s="227">
        <v>65000</v>
      </c>
      <c r="J142" s="227">
        <v>65000</v>
      </c>
      <c r="K142" s="233">
        <v>65000</v>
      </c>
      <c r="L142" s="164"/>
      <c r="M142" s="164"/>
      <c r="N142" s="164"/>
      <c r="O142" s="164"/>
      <c r="P142" s="164"/>
      <c r="Q142" s="164"/>
      <c r="R142" s="238"/>
      <c r="S142" s="164"/>
      <c r="T142" s="164"/>
      <c r="U142" s="164"/>
      <c r="V142" s="164"/>
      <c r="W142" s="164"/>
      <c r="X142" s="239"/>
    </row>
    <row r="143" ht="34" customHeight="1" spans="1:24">
      <c r="A143" s="222" t="s">
        <v>317</v>
      </c>
      <c r="B143" s="222" t="s">
        <v>409</v>
      </c>
      <c r="C143" s="222" t="s">
        <v>408</v>
      </c>
      <c r="D143" s="222" t="s">
        <v>71</v>
      </c>
      <c r="E143" s="222" t="s">
        <v>134</v>
      </c>
      <c r="F143" s="222" t="s">
        <v>135</v>
      </c>
      <c r="G143" s="222" t="s">
        <v>290</v>
      </c>
      <c r="H143" s="222" t="s">
        <v>291</v>
      </c>
      <c r="I143" s="227">
        <v>80000</v>
      </c>
      <c r="J143" s="227">
        <v>80000</v>
      </c>
      <c r="K143" s="233">
        <v>80000</v>
      </c>
      <c r="L143" s="164"/>
      <c r="M143" s="164"/>
      <c r="N143" s="164"/>
      <c r="O143" s="164"/>
      <c r="P143" s="164"/>
      <c r="Q143" s="164"/>
      <c r="R143" s="238"/>
      <c r="S143" s="164"/>
      <c r="T143" s="164"/>
      <c r="U143" s="164"/>
      <c r="V143" s="164"/>
      <c r="W143" s="164"/>
      <c r="X143" s="239"/>
    </row>
    <row r="144" ht="34" customHeight="1" spans="1:24">
      <c r="A144" s="222" t="s">
        <v>317</v>
      </c>
      <c r="B144" s="222" t="s">
        <v>409</v>
      </c>
      <c r="C144" s="222" t="s">
        <v>408</v>
      </c>
      <c r="D144" s="222" t="s">
        <v>71</v>
      </c>
      <c r="E144" s="222" t="s">
        <v>134</v>
      </c>
      <c r="F144" s="222" t="s">
        <v>135</v>
      </c>
      <c r="G144" s="222" t="s">
        <v>329</v>
      </c>
      <c r="H144" s="222" t="s">
        <v>330</v>
      </c>
      <c r="I144" s="227">
        <v>10000</v>
      </c>
      <c r="J144" s="227">
        <v>10000</v>
      </c>
      <c r="K144" s="233">
        <v>10000</v>
      </c>
      <c r="L144" s="164"/>
      <c r="M144" s="164"/>
      <c r="N144" s="164"/>
      <c r="O144" s="164"/>
      <c r="P144" s="164"/>
      <c r="Q144" s="164"/>
      <c r="R144" s="238"/>
      <c r="S144" s="164"/>
      <c r="T144" s="164"/>
      <c r="U144" s="164"/>
      <c r="V144" s="164"/>
      <c r="W144" s="164"/>
      <c r="X144" s="239"/>
    </row>
    <row r="145" ht="34" customHeight="1" spans="1:24">
      <c r="A145" s="222" t="s">
        <v>317</v>
      </c>
      <c r="B145" s="222" t="s">
        <v>409</v>
      </c>
      <c r="C145" s="222" t="s">
        <v>408</v>
      </c>
      <c r="D145" s="222" t="s">
        <v>71</v>
      </c>
      <c r="E145" s="222" t="s">
        <v>134</v>
      </c>
      <c r="F145" s="222" t="s">
        <v>135</v>
      </c>
      <c r="G145" s="222" t="s">
        <v>294</v>
      </c>
      <c r="H145" s="222" t="s">
        <v>199</v>
      </c>
      <c r="I145" s="227">
        <v>10000</v>
      </c>
      <c r="J145" s="227">
        <v>10000</v>
      </c>
      <c r="K145" s="233">
        <v>10000</v>
      </c>
      <c r="L145" s="164"/>
      <c r="M145" s="164"/>
      <c r="N145" s="164"/>
      <c r="O145" s="164"/>
      <c r="P145" s="164"/>
      <c r="Q145" s="164"/>
      <c r="R145" s="238"/>
      <c r="S145" s="164"/>
      <c r="T145" s="164"/>
      <c r="U145" s="164"/>
      <c r="V145" s="164"/>
      <c r="W145" s="164"/>
      <c r="X145" s="239"/>
    </row>
    <row r="146" ht="34" customHeight="1" spans="1:24">
      <c r="A146" s="222" t="s">
        <v>317</v>
      </c>
      <c r="B146" s="222" t="s">
        <v>409</v>
      </c>
      <c r="C146" s="222" t="s">
        <v>408</v>
      </c>
      <c r="D146" s="222" t="s">
        <v>71</v>
      </c>
      <c r="E146" s="222" t="s">
        <v>134</v>
      </c>
      <c r="F146" s="222" t="s">
        <v>135</v>
      </c>
      <c r="G146" s="222" t="s">
        <v>301</v>
      </c>
      <c r="H146" s="222" t="s">
        <v>302</v>
      </c>
      <c r="I146" s="227">
        <v>35000</v>
      </c>
      <c r="J146" s="227">
        <v>35000</v>
      </c>
      <c r="K146" s="233">
        <v>35000</v>
      </c>
      <c r="L146" s="164"/>
      <c r="M146" s="164"/>
      <c r="N146" s="164"/>
      <c r="O146" s="164"/>
      <c r="P146" s="164"/>
      <c r="Q146" s="164"/>
      <c r="R146" s="238"/>
      <c r="S146" s="164"/>
      <c r="T146" s="164"/>
      <c r="U146" s="164"/>
      <c r="V146" s="164"/>
      <c r="W146" s="164"/>
      <c r="X146" s="239"/>
    </row>
    <row r="147" s="213" customFormat="1" ht="34" customHeight="1" spans="1:24">
      <c r="A147" s="241" t="s">
        <v>410</v>
      </c>
      <c r="B147" s="241"/>
      <c r="C147" s="241"/>
      <c r="D147" s="241"/>
      <c r="E147" s="241"/>
      <c r="F147" s="241"/>
      <c r="G147" s="241"/>
      <c r="H147" s="241"/>
      <c r="I147" s="242">
        <v>13756221</v>
      </c>
      <c r="J147" s="242">
        <v>13706221</v>
      </c>
      <c r="K147" s="243">
        <v>13706221</v>
      </c>
      <c r="L147" s="244"/>
      <c r="M147" s="244"/>
      <c r="N147" s="244"/>
      <c r="O147" s="244"/>
      <c r="P147" s="244"/>
      <c r="Q147" s="244"/>
      <c r="R147" s="245">
        <v>50000</v>
      </c>
      <c r="S147" s="244"/>
      <c r="T147" s="244"/>
      <c r="U147" s="244"/>
      <c r="V147" s="244"/>
      <c r="W147" s="244"/>
      <c r="X147" s="246">
        <v>50000</v>
      </c>
    </row>
  </sheetData>
  <mergeCells count="29">
    <mergeCell ref="A2:X2"/>
    <mergeCell ref="A3:H3"/>
    <mergeCell ref="J4:M4"/>
    <mergeCell ref="N4:P4"/>
    <mergeCell ref="R4:X4"/>
    <mergeCell ref="A147:H1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K272"/>
  <sheetViews>
    <sheetView topLeftCell="A94" workbookViewId="0">
      <selection activeCell="F102" sqref="F102"/>
    </sheetView>
  </sheetViews>
  <sheetFormatPr defaultColWidth="9.14285714285714" defaultRowHeight="12" customHeight="1"/>
  <cols>
    <col min="1" max="1" width="32.5619047619048" style="42" customWidth="1"/>
    <col min="2" max="2" width="24.1428571428571" style="196" customWidth="1"/>
    <col min="3" max="3" width="46.3238095238095" style="42" customWidth="1"/>
    <col min="4" max="4" width="17.2857142857143" style="42" customWidth="1"/>
    <col min="5" max="5" width="15.8" style="42" customWidth="1"/>
    <col min="6" max="6" width="30.1428571428571" style="42" customWidth="1"/>
    <col min="7" max="7" width="11.2857142857143" style="40" customWidth="1"/>
    <col min="8" max="8" width="21" style="42" customWidth="1"/>
    <col min="9" max="10" width="12.4285714285714" style="40" customWidth="1"/>
    <col min="11" max="11" width="50.4285714285714" style="42" customWidth="1"/>
    <col min="12" max="16384" width="9.14285714285714" style="40" customWidth="1"/>
  </cols>
  <sheetData>
    <row r="1" s="40" customFormat="1" ht="15" customHeight="1" spans="1:11">
      <c r="A1" s="42"/>
      <c r="B1" s="196"/>
      <c r="C1" s="42"/>
      <c r="D1" s="42"/>
      <c r="E1" s="42"/>
      <c r="F1" s="42"/>
      <c r="H1" s="42"/>
      <c r="K1" s="212" t="s">
        <v>411</v>
      </c>
    </row>
    <row r="2" s="40" customFormat="1" ht="28.5" customHeight="1" spans="1:11">
      <c r="A2" s="175" t="s">
        <v>412</v>
      </c>
      <c r="B2" s="146"/>
      <c r="C2" s="45"/>
      <c r="D2" s="45"/>
      <c r="E2" s="45"/>
      <c r="F2" s="45"/>
      <c r="G2" s="146"/>
      <c r="H2" s="45"/>
      <c r="I2" s="146"/>
      <c r="J2" s="146"/>
      <c r="K2" s="45"/>
    </row>
    <row r="3" s="41" customFormat="1" ht="17.25" customHeight="1" spans="1:11">
      <c r="A3" s="197" t="s">
        <v>2</v>
      </c>
      <c r="B3" s="198"/>
      <c r="C3" s="42"/>
      <c r="D3" s="42"/>
      <c r="E3" s="42"/>
      <c r="F3" s="42"/>
      <c r="H3" s="42"/>
      <c r="K3" s="42"/>
    </row>
    <row r="4" s="41" customFormat="1" ht="44.25" customHeight="1" spans="1:11">
      <c r="A4" s="52" t="s">
        <v>413</v>
      </c>
      <c r="B4" s="186" t="s">
        <v>205</v>
      </c>
      <c r="C4" s="52" t="s">
        <v>414</v>
      </c>
      <c r="D4" s="52" t="s">
        <v>415</v>
      </c>
      <c r="E4" s="52" t="s">
        <v>416</v>
      </c>
      <c r="F4" s="52" t="s">
        <v>417</v>
      </c>
      <c r="G4" s="186" t="s">
        <v>418</v>
      </c>
      <c r="H4" s="52" t="s">
        <v>419</v>
      </c>
      <c r="I4" s="186" t="s">
        <v>420</v>
      </c>
      <c r="J4" s="186" t="s">
        <v>421</v>
      </c>
      <c r="K4" s="52" t="s">
        <v>422</v>
      </c>
    </row>
    <row r="5" s="41" customFormat="1" ht="27" customHeight="1" spans="1:11">
      <c r="A5" s="47">
        <v>1</v>
      </c>
      <c r="B5" s="178">
        <v>2</v>
      </c>
      <c r="C5" s="47">
        <v>3</v>
      </c>
      <c r="D5" s="47">
        <v>4</v>
      </c>
      <c r="E5" s="47">
        <v>5</v>
      </c>
      <c r="F5" s="52">
        <v>6</v>
      </c>
      <c r="G5" s="186">
        <v>7</v>
      </c>
      <c r="H5" s="52">
        <v>8</v>
      </c>
      <c r="I5" s="186">
        <v>9</v>
      </c>
      <c r="J5" s="186">
        <v>10</v>
      </c>
      <c r="K5" s="52">
        <v>11</v>
      </c>
    </row>
    <row r="6" s="41" customFormat="1" ht="29" customHeight="1" spans="1:11">
      <c r="A6" s="199"/>
      <c r="B6" s="200"/>
      <c r="C6" s="199"/>
      <c r="D6" s="201"/>
      <c r="E6" s="202"/>
      <c r="F6" s="202"/>
      <c r="G6" s="165"/>
      <c r="H6" s="201"/>
      <c r="I6" s="165"/>
      <c r="J6" s="165"/>
      <c r="K6" s="201"/>
    </row>
    <row r="7" s="41" customFormat="1" ht="41" customHeight="1" spans="1:11">
      <c r="A7" s="203" t="s">
        <v>398</v>
      </c>
      <c r="B7" s="385" t="s">
        <v>399</v>
      </c>
      <c r="C7" s="205" t="s">
        <v>423</v>
      </c>
      <c r="D7" s="206" t="s">
        <v>424</v>
      </c>
      <c r="E7" s="206" t="s">
        <v>425</v>
      </c>
      <c r="F7" s="206" t="s">
        <v>426</v>
      </c>
      <c r="G7" s="206" t="s">
        <v>427</v>
      </c>
      <c r="H7" s="207" t="s">
        <v>428</v>
      </c>
      <c r="I7" s="207" t="s">
        <v>429</v>
      </c>
      <c r="J7" s="206" t="s">
        <v>430</v>
      </c>
      <c r="K7" s="206" t="s">
        <v>431</v>
      </c>
    </row>
    <row r="8" s="41" customFormat="1" ht="41" customHeight="1" spans="1:11">
      <c r="A8" s="203"/>
      <c r="B8" s="208"/>
      <c r="C8" s="205"/>
      <c r="D8" s="206" t="s">
        <v>424</v>
      </c>
      <c r="E8" s="206" t="s">
        <v>425</v>
      </c>
      <c r="F8" s="206" t="s">
        <v>432</v>
      </c>
      <c r="G8" s="206" t="s">
        <v>427</v>
      </c>
      <c r="H8" s="207" t="s">
        <v>433</v>
      </c>
      <c r="I8" s="207" t="s">
        <v>434</v>
      </c>
      <c r="J8" s="206" t="s">
        <v>430</v>
      </c>
      <c r="K8" s="206" t="s">
        <v>431</v>
      </c>
    </row>
    <row r="9" s="41" customFormat="1" ht="41" customHeight="1" spans="1:11">
      <c r="A9" s="203"/>
      <c r="B9" s="208"/>
      <c r="C9" s="205"/>
      <c r="D9" s="206" t="s">
        <v>424</v>
      </c>
      <c r="E9" s="206" t="s">
        <v>435</v>
      </c>
      <c r="F9" s="206" t="s">
        <v>436</v>
      </c>
      <c r="G9" s="206" t="s">
        <v>427</v>
      </c>
      <c r="H9" s="207" t="s">
        <v>436</v>
      </c>
      <c r="I9" s="207" t="s">
        <v>437</v>
      </c>
      <c r="J9" s="206" t="s">
        <v>438</v>
      </c>
      <c r="K9" s="206" t="s">
        <v>431</v>
      </c>
    </row>
    <row r="10" s="41" customFormat="1" ht="41" customHeight="1" spans="1:11">
      <c r="A10" s="203"/>
      <c r="B10" s="208"/>
      <c r="C10" s="205"/>
      <c r="D10" s="206" t="s">
        <v>424</v>
      </c>
      <c r="E10" s="206" t="s">
        <v>439</v>
      </c>
      <c r="F10" s="206" t="s">
        <v>440</v>
      </c>
      <c r="G10" s="206" t="s">
        <v>427</v>
      </c>
      <c r="H10" s="207" t="s">
        <v>441</v>
      </c>
      <c r="I10" s="207" t="s">
        <v>437</v>
      </c>
      <c r="J10" s="206" t="s">
        <v>438</v>
      </c>
      <c r="K10" s="206" t="s">
        <v>431</v>
      </c>
    </row>
    <row r="11" s="41" customFormat="1" ht="41" customHeight="1" spans="1:11">
      <c r="A11" s="203"/>
      <c r="B11" s="208"/>
      <c r="C11" s="205"/>
      <c r="D11" s="206" t="s">
        <v>442</v>
      </c>
      <c r="E11" s="206" t="s">
        <v>443</v>
      </c>
      <c r="F11" s="206" t="s">
        <v>444</v>
      </c>
      <c r="G11" s="206" t="s">
        <v>427</v>
      </c>
      <c r="H11" s="207" t="s">
        <v>445</v>
      </c>
      <c r="I11" s="207" t="s">
        <v>446</v>
      </c>
      <c r="J11" s="206" t="s">
        <v>438</v>
      </c>
      <c r="K11" s="206" t="s">
        <v>447</v>
      </c>
    </row>
    <row r="12" s="41" customFormat="1" ht="41" customHeight="1" spans="1:11">
      <c r="A12" s="203"/>
      <c r="B12" s="208"/>
      <c r="C12" s="205"/>
      <c r="D12" s="206" t="s">
        <v>442</v>
      </c>
      <c r="E12" s="206" t="s">
        <v>448</v>
      </c>
      <c r="F12" s="206" t="s">
        <v>449</v>
      </c>
      <c r="G12" s="206" t="s">
        <v>427</v>
      </c>
      <c r="H12" s="207" t="s">
        <v>450</v>
      </c>
      <c r="I12" s="207" t="s">
        <v>446</v>
      </c>
      <c r="J12" s="206" t="s">
        <v>438</v>
      </c>
      <c r="K12" s="206" t="s">
        <v>431</v>
      </c>
    </row>
    <row r="13" s="41" customFormat="1" ht="41" customHeight="1" spans="1:11">
      <c r="A13" s="203"/>
      <c r="B13" s="208"/>
      <c r="C13" s="205"/>
      <c r="D13" s="206" t="s">
        <v>442</v>
      </c>
      <c r="E13" s="206" t="s">
        <v>451</v>
      </c>
      <c r="F13" s="206" t="s">
        <v>452</v>
      </c>
      <c r="G13" s="206" t="s">
        <v>427</v>
      </c>
      <c r="H13" s="207" t="s">
        <v>450</v>
      </c>
      <c r="I13" s="207" t="s">
        <v>446</v>
      </c>
      <c r="J13" s="206" t="s">
        <v>438</v>
      </c>
      <c r="K13" s="206" t="s">
        <v>431</v>
      </c>
    </row>
    <row r="14" s="41" customFormat="1" ht="41" customHeight="1" spans="1:11">
      <c r="A14" s="203"/>
      <c r="B14" s="208"/>
      <c r="C14" s="205"/>
      <c r="D14" s="206" t="s">
        <v>442</v>
      </c>
      <c r="E14" s="206" t="s">
        <v>453</v>
      </c>
      <c r="F14" s="206" t="s">
        <v>454</v>
      </c>
      <c r="G14" s="206" t="s">
        <v>427</v>
      </c>
      <c r="H14" s="207" t="s">
        <v>450</v>
      </c>
      <c r="I14" s="207" t="s">
        <v>446</v>
      </c>
      <c r="J14" s="206" t="s">
        <v>438</v>
      </c>
      <c r="K14" s="206" t="s">
        <v>454</v>
      </c>
    </row>
    <row r="15" s="41" customFormat="1" ht="41" customHeight="1" spans="1:11">
      <c r="A15" s="203"/>
      <c r="B15" s="209"/>
      <c r="C15" s="205"/>
      <c r="D15" s="206" t="s">
        <v>455</v>
      </c>
      <c r="E15" s="206" t="s">
        <v>456</v>
      </c>
      <c r="F15" s="206" t="s">
        <v>456</v>
      </c>
      <c r="G15" s="206" t="s">
        <v>427</v>
      </c>
      <c r="H15" s="207" t="s">
        <v>457</v>
      </c>
      <c r="I15" s="207" t="s">
        <v>458</v>
      </c>
      <c r="J15" s="206" t="s">
        <v>438</v>
      </c>
      <c r="K15" s="206" t="s">
        <v>431</v>
      </c>
    </row>
    <row r="16" s="41" customFormat="1" ht="41" customHeight="1" spans="1:11">
      <c r="A16" s="206" t="s">
        <v>316</v>
      </c>
      <c r="B16" s="386" t="s">
        <v>318</v>
      </c>
      <c r="C16" s="206" t="s">
        <v>459</v>
      </c>
      <c r="D16" s="206" t="s">
        <v>424</v>
      </c>
      <c r="E16" s="206" t="s">
        <v>425</v>
      </c>
      <c r="F16" s="206" t="s">
        <v>460</v>
      </c>
      <c r="G16" s="206" t="s">
        <v>427</v>
      </c>
      <c r="H16" s="207" t="s">
        <v>461</v>
      </c>
      <c r="I16" s="207" t="s">
        <v>462</v>
      </c>
      <c r="J16" s="206" t="s">
        <v>430</v>
      </c>
      <c r="K16" s="206" t="s">
        <v>463</v>
      </c>
    </row>
    <row r="17" s="41" customFormat="1" ht="41" customHeight="1" spans="1:11">
      <c r="A17" s="206"/>
      <c r="B17" s="210"/>
      <c r="C17" s="206"/>
      <c r="D17" s="206" t="s">
        <v>424</v>
      </c>
      <c r="E17" s="206" t="s">
        <v>425</v>
      </c>
      <c r="F17" s="206" t="s">
        <v>464</v>
      </c>
      <c r="G17" s="206" t="s">
        <v>427</v>
      </c>
      <c r="H17" s="207" t="s">
        <v>465</v>
      </c>
      <c r="I17" s="207" t="s">
        <v>462</v>
      </c>
      <c r="J17" s="206" t="s">
        <v>430</v>
      </c>
      <c r="K17" s="206" t="s">
        <v>463</v>
      </c>
    </row>
    <row r="18" s="41" customFormat="1" ht="41" customHeight="1" spans="1:11">
      <c r="A18" s="206"/>
      <c r="B18" s="210"/>
      <c r="C18" s="206"/>
      <c r="D18" s="206" t="s">
        <v>424</v>
      </c>
      <c r="E18" s="206" t="s">
        <v>435</v>
      </c>
      <c r="F18" s="206" t="s">
        <v>466</v>
      </c>
      <c r="G18" s="206" t="s">
        <v>427</v>
      </c>
      <c r="H18" s="207" t="s">
        <v>467</v>
      </c>
      <c r="I18" s="207" t="s">
        <v>458</v>
      </c>
      <c r="J18" s="206" t="s">
        <v>438</v>
      </c>
      <c r="K18" s="206" t="s">
        <v>463</v>
      </c>
    </row>
    <row r="19" s="41" customFormat="1" ht="41" customHeight="1" spans="1:11">
      <c r="A19" s="206"/>
      <c r="B19" s="210"/>
      <c r="C19" s="206"/>
      <c r="D19" s="206" t="s">
        <v>424</v>
      </c>
      <c r="E19" s="206" t="s">
        <v>439</v>
      </c>
      <c r="F19" s="206" t="s">
        <v>468</v>
      </c>
      <c r="G19" s="206" t="s">
        <v>427</v>
      </c>
      <c r="H19" s="207" t="s">
        <v>467</v>
      </c>
      <c r="I19" s="207" t="s">
        <v>458</v>
      </c>
      <c r="J19" s="206" t="s">
        <v>438</v>
      </c>
      <c r="K19" s="206" t="s">
        <v>463</v>
      </c>
    </row>
    <row r="20" s="41" customFormat="1" ht="41" customHeight="1" spans="1:11">
      <c r="A20" s="206"/>
      <c r="B20" s="210"/>
      <c r="C20" s="206"/>
      <c r="D20" s="206" t="s">
        <v>442</v>
      </c>
      <c r="E20" s="206" t="s">
        <v>448</v>
      </c>
      <c r="F20" s="206" t="s">
        <v>469</v>
      </c>
      <c r="G20" s="206" t="s">
        <v>470</v>
      </c>
      <c r="H20" s="207" t="s">
        <v>471</v>
      </c>
      <c r="I20" s="207" t="s">
        <v>472</v>
      </c>
      <c r="J20" s="206" t="s">
        <v>430</v>
      </c>
      <c r="K20" s="206" t="s">
        <v>463</v>
      </c>
    </row>
    <row r="21" s="41" customFormat="1" ht="41" customHeight="1" spans="1:11">
      <c r="A21" s="206"/>
      <c r="B21" s="210"/>
      <c r="C21" s="206"/>
      <c r="D21" s="206" t="s">
        <v>442</v>
      </c>
      <c r="E21" s="206" t="s">
        <v>451</v>
      </c>
      <c r="F21" s="206" t="s">
        <v>473</v>
      </c>
      <c r="G21" s="206" t="s">
        <v>474</v>
      </c>
      <c r="H21" s="207" t="s">
        <v>475</v>
      </c>
      <c r="I21" s="207" t="s">
        <v>458</v>
      </c>
      <c r="J21" s="206" t="s">
        <v>438</v>
      </c>
      <c r="K21" s="206" t="s">
        <v>463</v>
      </c>
    </row>
    <row r="22" s="41" customFormat="1" ht="41" customHeight="1" spans="1:11">
      <c r="A22" s="206"/>
      <c r="B22" s="210"/>
      <c r="C22" s="206"/>
      <c r="D22" s="206" t="s">
        <v>455</v>
      </c>
      <c r="E22" s="206" t="s">
        <v>456</v>
      </c>
      <c r="F22" s="206" t="s">
        <v>476</v>
      </c>
      <c r="G22" s="206" t="s">
        <v>470</v>
      </c>
      <c r="H22" s="207" t="s">
        <v>477</v>
      </c>
      <c r="I22" s="207" t="s">
        <v>458</v>
      </c>
      <c r="J22" s="206" t="s">
        <v>438</v>
      </c>
      <c r="K22" s="206" t="s">
        <v>463</v>
      </c>
    </row>
    <row r="23" s="41" customFormat="1" ht="41" customHeight="1" spans="1:11">
      <c r="A23" s="203" t="s">
        <v>396</v>
      </c>
      <c r="B23" s="385" t="s">
        <v>397</v>
      </c>
      <c r="C23" s="205" t="s">
        <v>478</v>
      </c>
      <c r="D23" s="206" t="s">
        <v>424</v>
      </c>
      <c r="E23" s="206" t="s">
        <v>425</v>
      </c>
      <c r="F23" s="206" t="s">
        <v>479</v>
      </c>
      <c r="G23" s="206" t="s">
        <v>470</v>
      </c>
      <c r="H23" s="207" t="s">
        <v>480</v>
      </c>
      <c r="I23" s="207" t="s">
        <v>429</v>
      </c>
      <c r="J23" s="206" t="s">
        <v>430</v>
      </c>
      <c r="K23" s="206" t="s">
        <v>481</v>
      </c>
    </row>
    <row r="24" s="41" customFormat="1" ht="41" customHeight="1" spans="1:11">
      <c r="A24" s="203"/>
      <c r="B24" s="208"/>
      <c r="C24" s="205"/>
      <c r="D24" s="206" t="s">
        <v>424</v>
      </c>
      <c r="E24" s="206" t="s">
        <v>435</v>
      </c>
      <c r="F24" s="206" t="s">
        <v>482</v>
      </c>
      <c r="G24" s="206" t="s">
        <v>427</v>
      </c>
      <c r="H24" s="207" t="s">
        <v>467</v>
      </c>
      <c r="I24" s="207" t="s">
        <v>458</v>
      </c>
      <c r="J24" s="206" t="s">
        <v>438</v>
      </c>
      <c r="K24" s="206" t="s">
        <v>481</v>
      </c>
    </row>
    <row r="25" s="41" customFormat="1" ht="41" customHeight="1" spans="1:11">
      <c r="A25" s="203"/>
      <c r="B25" s="208"/>
      <c r="C25" s="205"/>
      <c r="D25" s="206" t="s">
        <v>424</v>
      </c>
      <c r="E25" s="206" t="s">
        <v>439</v>
      </c>
      <c r="F25" s="206" t="s">
        <v>440</v>
      </c>
      <c r="G25" s="206" t="s">
        <v>427</v>
      </c>
      <c r="H25" s="207" t="s">
        <v>483</v>
      </c>
      <c r="I25" s="207" t="s">
        <v>437</v>
      </c>
      <c r="J25" s="206" t="s">
        <v>430</v>
      </c>
      <c r="K25" s="206" t="s">
        <v>481</v>
      </c>
    </row>
    <row r="26" s="41" customFormat="1" ht="41" customHeight="1" spans="1:11">
      <c r="A26" s="203"/>
      <c r="B26" s="208"/>
      <c r="C26" s="205"/>
      <c r="D26" s="206" t="s">
        <v>424</v>
      </c>
      <c r="E26" s="206" t="s">
        <v>484</v>
      </c>
      <c r="F26" s="206" t="s">
        <v>485</v>
      </c>
      <c r="G26" s="206" t="s">
        <v>427</v>
      </c>
      <c r="H26" s="207" t="s">
        <v>486</v>
      </c>
      <c r="I26" s="207" t="s">
        <v>487</v>
      </c>
      <c r="J26" s="206" t="s">
        <v>430</v>
      </c>
      <c r="K26" s="206" t="s">
        <v>481</v>
      </c>
    </row>
    <row r="27" s="41" customFormat="1" ht="57" customHeight="1" spans="1:11">
      <c r="A27" s="203"/>
      <c r="B27" s="208"/>
      <c r="C27" s="205"/>
      <c r="D27" s="206" t="s">
        <v>442</v>
      </c>
      <c r="E27" s="206" t="s">
        <v>448</v>
      </c>
      <c r="F27" s="206" t="s">
        <v>488</v>
      </c>
      <c r="G27" s="206" t="s">
        <v>470</v>
      </c>
      <c r="H27" s="207" t="s">
        <v>450</v>
      </c>
      <c r="I27" s="207" t="s">
        <v>446</v>
      </c>
      <c r="J27" s="206" t="s">
        <v>438</v>
      </c>
      <c r="K27" s="206" t="s">
        <v>481</v>
      </c>
    </row>
    <row r="28" s="41" customFormat="1" ht="41" customHeight="1" spans="1:11">
      <c r="A28" s="203"/>
      <c r="B28" s="208"/>
      <c r="C28" s="205"/>
      <c r="D28" s="206" t="s">
        <v>442</v>
      </c>
      <c r="E28" s="206" t="s">
        <v>451</v>
      </c>
      <c r="F28" s="206" t="s">
        <v>489</v>
      </c>
      <c r="G28" s="206" t="s">
        <v>470</v>
      </c>
      <c r="H28" s="207" t="s">
        <v>450</v>
      </c>
      <c r="I28" s="207" t="s">
        <v>446</v>
      </c>
      <c r="J28" s="206" t="s">
        <v>438</v>
      </c>
      <c r="K28" s="206" t="s">
        <v>481</v>
      </c>
    </row>
    <row r="29" s="41" customFormat="1" ht="41" customHeight="1" spans="1:11">
      <c r="A29" s="203"/>
      <c r="B29" s="208"/>
      <c r="C29" s="205"/>
      <c r="D29" s="206" t="s">
        <v>442</v>
      </c>
      <c r="E29" s="206" t="s">
        <v>453</v>
      </c>
      <c r="F29" s="206" t="s">
        <v>490</v>
      </c>
      <c r="G29" s="206" t="s">
        <v>470</v>
      </c>
      <c r="H29" s="207" t="s">
        <v>450</v>
      </c>
      <c r="I29" s="207" t="s">
        <v>446</v>
      </c>
      <c r="J29" s="206" t="s">
        <v>438</v>
      </c>
      <c r="K29" s="206" t="s">
        <v>481</v>
      </c>
    </row>
    <row r="30" s="41" customFormat="1" ht="41" customHeight="1" spans="1:11">
      <c r="A30" s="203"/>
      <c r="B30" s="209"/>
      <c r="C30" s="205"/>
      <c r="D30" s="206" t="s">
        <v>455</v>
      </c>
      <c r="E30" s="206" t="s">
        <v>456</v>
      </c>
      <c r="F30" s="206" t="s">
        <v>491</v>
      </c>
      <c r="G30" s="206" t="s">
        <v>470</v>
      </c>
      <c r="H30" s="207" t="s">
        <v>467</v>
      </c>
      <c r="I30" s="207" t="s">
        <v>458</v>
      </c>
      <c r="J30" s="206" t="s">
        <v>438</v>
      </c>
      <c r="K30" s="206" t="s">
        <v>481</v>
      </c>
    </row>
    <row r="31" s="41" customFormat="1" ht="41" customHeight="1" spans="1:11">
      <c r="A31" s="206" t="s">
        <v>386</v>
      </c>
      <c r="B31" s="386" t="s">
        <v>387</v>
      </c>
      <c r="C31" s="206" t="s">
        <v>492</v>
      </c>
      <c r="D31" s="206" t="s">
        <v>424</v>
      </c>
      <c r="E31" s="206" t="s">
        <v>425</v>
      </c>
      <c r="F31" s="206" t="s">
        <v>493</v>
      </c>
      <c r="G31" s="206" t="s">
        <v>470</v>
      </c>
      <c r="H31" s="207" t="s">
        <v>494</v>
      </c>
      <c r="I31" s="207" t="s">
        <v>495</v>
      </c>
      <c r="J31" s="206" t="s">
        <v>430</v>
      </c>
      <c r="K31" s="206" t="s">
        <v>496</v>
      </c>
    </row>
    <row r="32" s="41" customFormat="1" ht="41" customHeight="1" spans="1:11">
      <c r="A32" s="206"/>
      <c r="B32" s="210"/>
      <c r="C32" s="206"/>
      <c r="D32" s="206" t="s">
        <v>424</v>
      </c>
      <c r="E32" s="206" t="s">
        <v>425</v>
      </c>
      <c r="F32" s="206" t="s">
        <v>497</v>
      </c>
      <c r="G32" s="206" t="s">
        <v>470</v>
      </c>
      <c r="H32" s="207" t="s">
        <v>480</v>
      </c>
      <c r="I32" s="207" t="s">
        <v>498</v>
      </c>
      <c r="J32" s="206" t="s">
        <v>430</v>
      </c>
      <c r="K32" s="206" t="s">
        <v>496</v>
      </c>
    </row>
    <row r="33" s="41" customFormat="1" ht="231" customHeight="1" spans="1:11">
      <c r="A33" s="206"/>
      <c r="B33" s="210"/>
      <c r="C33" s="206"/>
      <c r="D33" s="206" t="s">
        <v>424</v>
      </c>
      <c r="E33" s="206" t="s">
        <v>425</v>
      </c>
      <c r="F33" s="206" t="s">
        <v>499</v>
      </c>
      <c r="G33" s="206" t="s">
        <v>427</v>
      </c>
      <c r="H33" s="207" t="s">
        <v>500</v>
      </c>
      <c r="I33" s="207" t="s">
        <v>501</v>
      </c>
      <c r="J33" s="206" t="s">
        <v>438</v>
      </c>
      <c r="K33" s="206" t="s">
        <v>496</v>
      </c>
    </row>
    <row r="34" s="41" customFormat="1" ht="54" customHeight="1" spans="1:11">
      <c r="A34" s="206"/>
      <c r="B34" s="210"/>
      <c r="C34" s="206"/>
      <c r="D34" s="206" t="s">
        <v>424</v>
      </c>
      <c r="E34" s="206" t="s">
        <v>425</v>
      </c>
      <c r="F34" s="206" t="s">
        <v>502</v>
      </c>
      <c r="G34" s="206" t="s">
        <v>470</v>
      </c>
      <c r="H34" s="207" t="s">
        <v>190</v>
      </c>
      <c r="I34" s="207" t="s">
        <v>503</v>
      </c>
      <c r="J34" s="206" t="s">
        <v>430</v>
      </c>
      <c r="K34" s="206" t="s">
        <v>496</v>
      </c>
    </row>
    <row r="35" s="41" customFormat="1" ht="41" customHeight="1" spans="1:11">
      <c r="A35" s="206"/>
      <c r="B35" s="210"/>
      <c r="C35" s="206"/>
      <c r="D35" s="206" t="s">
        <v>424</v>
      </c>
      <c r="E35" s="206" t="s">
        <v>425</v>
      </c>
      <c r="F35" s="206" t="s">
        <v>504</v>
      </c>
      <c r="G35" s="206" t="s">
        <v>470</v>
      </c>
      <c r="H35" s="207" t="s">
        <v>190</v>
      </c>
      <c r="I35" s="207" t="s">
        <v>505</v>
      </c>
      <c r="J35" s="206" t="s">
        <v>430</v>
      </c>
      <c r="K35" s="206" t="s">
        <v>506</v>
      </c>
    </row>
    <row r="36" s="41" customFormat="1" ht="41" customHeight="1" spans="1:11">
      <c r="A36" s="206"/>
      <c r="B36" s="210"/>
      <c r="C36" s="206"/>
      <c r="D36" s="206" t="s">
        <v>424</v>
      </c>
      <c r="E36" s="206" t="s">
        <v>435</v>
      </c>
      <c r="F36" s="206" t="s">
        <v>507</v>
      </c>
      <c r="G36" s="206" t="s">
        <v>470</v>
      </c>
      <c r="H36" s="207" t="s">
        <v>508</v>
      </c>
      <c r="I36" s="207" t="s">
        <v>458</v>
      </c>
      <c r="J36" s="206" t="s">
        <v>438</v>
      </c>
      <c r="K36" s="206" t="s">
        <v>496</v>
      </c>
    </row>
    <row r="37" s="41" customFormat="1" ht="41" customHeight="1" spans="1:11">
      <c r="A37" s="206"/>
      <c r="B37" s="210"/>
      <c r="C37" s="206"/>
      <c r="D37" s="206" t="s">
        <v>424</v>
      </c>
      <c r="E37" s="206" t="s">
        <v>439</v>
      </c>
      <c r="F37" s="206" t="s">
        <v>440</v>
      </c>
      <c r="G37" s="206" t="s">
        <v>427</v>
      </c>
      <c r="H37" s="207" t="s">
        <v>509</v>
      </c>
      <c r="I37" s="207" t="s">
        <v>437</v>
      </c>
      <c r="J37" s="206" t="s">
        <v>438</v>
      </c>
      <c r="K37" s="206" t="s">
        <v>496</v>
      </c>
    </row>
    <row r="38" s="41" customFormat="1" ht="53" customHeight="1" spans="1:11">
      <c r="A38" s="206"/>
      <c r="B38" s="210"/>
      <c r="C38" s="206"/>
      <c r="D38" s="206" t="s">
        <v>442</v>
      </c>
      <c r="E38" s="206" t="s">
        <v>448</v>
      </c>
      <c r="F38" s="206" t="s">
        <v>510</v>
      </c>
      <c r="G38" s="206" t="s">
        <v>470</v>
      </c>
      <c r="H38" s="207" t="s">
        <v>511</v>
      </c>
      <c r="I38" s="207" t="s">
        <v>458</v>
      </c>
      <c r="J38" s="206" t="s">
        <v>438</v>
      </c>
      <c r="K38" s="206" t="s">
        <v>496</v>
      </c>
    </row>
    <row r="39" s="41" customFormat="1" ht="41" customHeight="1" spans="1:11">
      <c r="A39" s="206"/>
      <c r="B39" s="210"/>
      <c r="C39" s="206"/>
      <c r="D39" s="206" t="s">
        <v>442</v>
      </c>
      <c r="E39" s="206" t="s">
        <v>451</v>
      </c>
      <c r="F39" s="206" t="s">
        <v>512</v>
      </c>
      <c r="G39" s="206" t="s">
        <v>470</v>
      </c>
      <c r="H39" s="207" t="s">
        <v>513</v>
      </c>
      <c r="I39" s="207" t="s">
        <v>458</v>
      </c>
      <c r="J39" s="206" t="s">
        <v>438</v>
      </c>
      <c r="K39" s="206" t="s">
        <v>496</v>
      </c>
    </row>
    <row r="40" s="41" customFormat="1" ht="41" customHeight="1" spans="1:11">
      <c r="A40" s="206"/>
      <c r="B40" s="210"/>
      <c r="C40" s="206"/>
      <c r="D40" s="206" t="s">
        <v>442</v>
      </c>
      <c r="E40" s="206" t="s">
        <v>451</v>
      </c>
      <c r="F40" s="206" t="s">
        <v>473</v>
      </c>
      <c r="G40" s="206" t="s">
        <v>470</v>
      </c>
      <c r="H40" s="207" t="s">
        <v>514</v>
      </c>
      <c r="I40" s="207" t="s">
        <v>515</v>
      </c>
      <c r="J40" s="206" t="s">
        <v>430</v>
      </c>
      <c r="K40" s="206" t="s">
        <v>496</v>
      </c>
    </row>
    <row r="41" s="41" customFormat="1" ht="41" customHeight="1" spans="1:11">
      <c r="A41" s="206"/>
      <c r="B41" s="210"/>
      <c r="C41" s="206"/>
      <c r="D41" s="206" t="s">
        <v>442</v>
      </c>
      <c r="E41" s="206" t="s">
        <v>453</v>
      </c>
      <c r="F41" s="206" t="s">
        <v>516</v>
      </c>
      <c r="G41" s="206" t="s">
        <v>470</v>
      </c>
      <c r="H41" s="207" t="s">
        <v>450</v>
      </c>
      <c r="I41" s="207" t="s">
        <v>446</v>
      </c>
      <c r="J41" s="206" t="s">
        <v>438</v>
      </c>
      <c r="K41" s="206" t="s">
        <v>496</v>
      </c>
    </row>
    <row r="42" s="41" customFormat="1" ht="41" customHeight="1" spans="1:11">
      <c r="A42" s="206"/>
      <c r="B42" s="210"/>
      <c r="C42" s="206"/>
      <c r="D42" s="206" t="s">
        <v>455</v>
      </c>
      <c r="E42" s="206" t="s">
        <v>456</v>
      </c>
      <c r="F42" s="206" t="s">
        <v>491</v>
      </c>
      <c r="G42" s="206" t="s">
        <v>427</v>
      </c>
      <c r="H42" s="207" t="s">
        <v>457</v>
      </c>
      <c r="I42" s="207" t="s">
        <v>458</v>
      </c>
      <c r="J42" s="206" t="s">
        <v>438</v>
      </c>
      <c r="K42" s="206" t="s">
        <v>496</v>
      </c>
    </row>
    <row r="43" s="41" customFormat="1" ht="41" customHeight="1" spans="1:11">
      <c r="A43" s="203" t="s">
        <v>404</v>
      </c>
      <c r="B43" s="385" t="s">
        <v>405</v>
      </c>
      <c r="C43" s="205" t="s">
        <v>517</v>
      </c>
      <c r="D43" s="206" t="s">
        <v>424</v>
      </c>
      <c r="E43" s="206" t="s">
        <v>425</v>
      </c>
      <c r="F43" s="206" t="s">
        <v>518</v>
      </c>
      <c r="G43" s="206" t="s">
        <v>427</v>
      </c>
      <c r="H43" s="207" t="s">
        <v>519</v>
      </c>
      <c r="I43" s="207" t="s">
        <v>520</v>
      </c>
      <c r="J43" s="206" t="s">
        <v>430</v>
      </c>
      <c r="K43" s="206" t="s">
        <v>521</v>
      </c>
    </row>
    <row r="44" s="41" customFormat="1" ht="41" customHeight="1" spans="1:11">
      <c r="A44" s="203"/>
      <c r="B44" s="208"/>
      <c r="C44" s="205"/>
      <c r="D44" s="206" t="s">
        <v>424</v>
      </c>
      <c r="E44" s="206" t="s">
        <v>425</v>
      </c>
      <c r="F44" s="206" t="s">
        <v>522</v>
      </c>
      <c r="G44" s="206" t="s">
        <v>427</v>
      </c>
      <c r="H44" s="207" t="s">
        <v>523</v>
      </c>
      <c r="I44" s="207" t="s">
        <v>520</v>
      </c>
      <c r="J44" s="206" t="s">
        <v>430</v>
      </c>
      <c r="K44" s="206" t="s">
        <v>521</v>
      </c>
    </row>
    <row r="45" s="41" customFormat="1" ht="41" customHeight="1" spans="1:11">
      <c r="A45" s="203"/>
      <c r="B45" s="208"/>
      <c r="C45" s="205"/>
      <c r="D45" s="206" t="s">
        <v>424</v>
      </c>
      <c r="E45" s="206" t="s">
        <v>435</v>
      </c>
      <c r="F45" s="206" t="s">
        <v>524</v>
      </c>
      <c r="G45" s="206" t="s">
        <v>427</v>
      </c>
      <c r="H45" s="207" t="s">
        <v>525</v>
      </c>
      <c r="I45" s="207" t="s">
        <v>437</v>
      </c>
      <c r="J45" s="206" t="s">
        <v>438</v>
      </c>
      <c r="K45" s="206" t="s">
        <v>521</v>
      </c>
    </row>
    <row r="46" s="41" customFormat="1" ht="41" customHeight="1" spans="1:11">
      <c r="A46" s="203"/>
      <c r="B46" s="208"/>
      <c r="C46" s="205"/>
      <c r="D46" s="206" t="s">
        <v>424</v>
      </c>
      <c r="E46" s="206" t="s">
        <v>439</v>
      </c>
      <c r="F46" s="206" t="s">
        <v>526</v>
      </c>
      <c r="G46" s="206" t="s">
        <v>427</v>
      </c>
      <c r="H46" s="207" t="s">
        <v>527</v>
      </c>
      <c r="I46" s="207" t="s">
        <v>437</v>
      </c>
      <c r="J46" s="206" t="s">
        <v>438</v>
      </c>
      <c r="K46" s="206" t="s">
        <v>521</v>
      </c>
    </row>
    <row r="47" s="41" customFormat="1" ht="41" customHeight="1" spans="1:11">
      <c r="A47" s="203"/>
      <c r="B47" s="208"/>
      <c r="C47" s="205"/>
      <c r="D47" s="206" t="s">
        <v>442</v>
      </c>
      <c r="E47" s="206" t="s">
        <v>448</v>
      </c>
      <c r="F47" s="206" t="s">
        <v>449</v>
      </c>
      <c r="G47" s="206" t="s">
        <v>427</v>
      </c>
      <c r="H47" s="207" t="s">
        <v>450</v>
      </c>
      <c r="I47" s="207" t="s">
        <v>446</v>
      </c>
      <c r="J47" s="206" t="s">
        <v>438</v>
      </c>
      <c r="K47" s="206" t="s">
        <v>521</v>
      </c>
    </row>
    <row r="48" s="41" customFormat="1" ht="41" customHeight="1" spans="1:11">
      <c r="A48" s="203"/>
      <c r="B48" s="208"/>
      <c r="C48" s="205"/>
      <c r="D48" s="206" t="s">
        <v>442</v>
      </c>
      <c r="E48" s="206" t="s">
        <v>451</v>
      </c>
      <c r="F48" s="206" t="s">
        <v>452</v>
      </c>
      <c r="G48" s="206" t="s">
        <v>427</v>
      </c>
      <c r="H48" s="207" t="s">
        <v>450</v>
      </c>
      <c r="I48" s="207" t="s">
        <v>446</v>
      </c>
      <c r="J48" s="206" t="s">
        <v>438</v>
      </c>
      <c r="K48" s="206" t="s">
        <v>521</v>
      </c>
    </row>
    <row r="49" s="41" customFormat="1" ht="41" customHeight="1" spans="1:11">
      <c r="A49" s="203"/>
      <c r="B49" s="208"/>
      <c r="C49" s="205"/>
      <c r="D49" s="206" t="s">
        <v>442</v>
      </c>
      <c r="E49" s="206" t="s">
        <v>453</v>
      </c>
      <c r="F49" s="206" t="s">
        <v>528</v>
      </c>
      <c r="G49" s="206" t="s">
        <v>427</v>
      </c>
      <c r="H49" s="207" t="s">
        <v>450</v>
      </c>
      <c r="I49" s="207" t="s">
        <v>446</v>
      </c>
      <c r="J49" s="206" t="s">
        <v>438</v>
      </c>
      <c r="K49" s="206" t="s">
        <v>521</v>
      </c>
    </row>
    <row r="50" s="41" customFormat="1" ht="41" customHeight="1" spans="1:11">
      <c r="A50" s="203"/>
      <c r="B50" s="209"/>
      <c r="C50" s="205"/>
      <c r="D50" s="206" t="s">
        <v>455</v>
      </c>
      <c r="E50" s="206" t="s">
        <v>456</v>
      </c>
      <c r="F50" s="206" t="s">
        <v>456</v>
      </c>
      <c r="G50" s="206" t="s">
        <v>427</v>
      </c>
      <c r="H50" s="207" t="s">
        <v>457</v>
      </c>
      <c r="I50" s="207" t="s">
        <v>458</v>
      </c>
      <c r="J50" s="206" t="s">
        <v>438</v>
      </c>
      <c r="K50" s="206" t="s">
        <v>521</v>
      </c>
    </row>
    <row r="51" s="41" customFormat="1" ht="41" customHeight="1" spans="1:11">
      <c r="A51" s="203" t="s">
        <v>321</v>
      </c>
      <c r="B51" s="385" t="s">
        <v>322</v>
      </c>
      <c r="C51" s="205" t="s">
        <v>529</v>
      </c>
      <c r="D51" s="206" t="s">
        <v>424</v>
      </c>
      <c r="E51" s="206" t="s">
        <v>425</v>
      </c>
      <c r="F51" s="206" t="s">
        <v>530</v>
      </c>
      <c r="G51" s="206" t="s">
        <v>427</v>
      </c>
      <c r="H51" s="207" t="s">
        <v>531</v>
      </c>
      <c r="I51" s="207" t="s">
        <v>505</v>
      </c>
      <c r="J51" s="206" t="s">
        <v>430</v>
      </c>
      <c r="K51" s="206" t="s">
        <v>532</v>
      </c>
    </row>
    <row r="52" s="41" customFormat="1" ht="41" customHeight="1" spans="1:11">
      <c r="A52" s="203"/>
      <c r="B52" s="208"/>
      <c r="C52" s="205"/>
      <c r="D52" s="206" t="s">
        <v>424</v>
      </c>
      <c r="E52" s="206" t="s">
        <v>425</v>
      </c>
      <c r="F52" s="206" t="s">
        <v>533</v>
      </c>
      <c r="G52" s="206" t="s">
        <v>427</v>
      </c>
      <c r="H52" s="207" t="s">
        <v>534</v>
      </c>
      <c r="I52" s="207" t="s">
        <v>535</v>
      </c>
      <c r="J52" s="206" t="s">
        <v>430</v>
      </c>
      <c r="K52" s="206" t="s">
        <v>532</v>
      </c>
    </row>
    <row r="53" s="41" customFormat="1" ht="41" customHeight="1" spans="1:11">
      <c r="A53" s="203"/>
      <c r="B53" s="208"/>
      <c r="C53" s="205"/>
      <c r="D53" s="206" t="s">
        <v>424</v>
      </c>
      <c r="E53" s="206" t="s">
        <v>435</v>
      </c>
      <c r="F53" s="206" t="s">
        <v>466</v>
      </c>
      <c r="G53" s="206" t="s">
        <v>470</v>
      </c>
      <c r="H53" s="207" t="s">
        <v>508</v>
      </c>
      <c r="I53" s="207" t="s">
        <v>458</v>
      </c>
      <c r="J53" s="206" t="s">
        <v>438</v>
      </c>
      <c r="K53" s="206" t="s">
        <v>532</v>
      </c>
    </row>
    <row r="54" s="41" customFormat="1" ht="48" customHeight="1" spans="1:11">
      <c r="A54" s="203"/>
      <c r="B54" s="208"/>
      <c r="C54" s="205"/>
      <c r="D54" s="206" t="s">
        <v>442</v>
      </c>
      <c r="E54" s="206" t="s">
        <v>448</v>
      </c>
      <c r="F54" s="206" t="s">
        <v>510</v>
      </c>
      <c r="G54" s="206" t="s">
        <v>427</v>
      </c>
      <c r="H54" s="207" t="s">
        <v>450</v>
      </c>
      <c r="I54" s="207" t="s">
        <v>437</v>
      </c>
      <c r="J54" s="206" t="s">
        <v>438</v>
      </c>
      <c r="K54" s="206" t="s">
        <v>532</v>
      </c>
    </row>
    <row r="55" s="41" customFormat="1" ht="41" customHeight="1" spans="1:11">
      <c r="A55" s="203"/>
      <c r="B55" s="208"/>
      <c r="C55" s="205"/>
      <c r="D55" s="206" t="s">
        <v>442</v>
      </c>
      <c r="E55" s="206" t="s">
        <v>451</v>
      </c>
      <c r="F55" s="206" t="s">
        <v>512</v>
      </c>
      <c r="G55" s="206" t="s">
        <v>470</v>
      </c>
      <c r="H55" s="207" t="s">
        <v>513</v>
      </c>
      <c r="I55" s="207" t="s">
        <v>458</v>
      </c>
      <c r="J55" s="206" t="s">
        <v>438</v>
      </c>
      <c r="K55" s="206" t="s">
        <v>532</v>
      </c>
    </row>
    <row r="56" s="41" customFormat="1" ht="41" customHeight="1" spans="1:11">
      <c r="A56" s="203"/>
      <c r="B56" s="208"/>
      <c r="C56" s="205"/>
      <c r="D56" s="206" t="s">
        <v>442</v>
      </c>
      <c r="E56" s="206" t="s">
        <v>453</v>
      </c>
      <c r="F56" s="206" t="s">
        <v>516</v>
      </c>
      <c r="G56" s="206" t="s">
        <v>427</v>
      </c>
      <c r="H56" s="207" t="s">
        <v>450</v>
      </c>
      <c r="I56" s="207" t="s">
        <v>437</v>
      </c>
      <c r="J56" s="206" t="s">
        <v>438</v>
      </c>
      <c r="K56" s="206" t="s">
        <v>532</v>
      </c>
    </row>
    <row r="57" s="41" customFormat="1" ht="41" customHeight="1" spans="1:11">
      <c r="A57" s="203"/>
      <c r="B57" s="209"/>
      <c r="C57" s="205"/>
      <c r="D57" s="206" t="s">
        <v>455</v>
      </c>
      <c r="E57" s="206" t="s">
        <v>456</v>
      </c>
      <c r="F57" s="206" t="s">
        <v>491</v>
      </c>
      <c r="G57" s="206" t="s">
        <v>470</v>
      </c>
      <c r="H57" s="207" t="s">
        <v>536</v>
      </c>
      <c r="I57" s="207" t="s">
        <v>458</v>
      </c>
      <c r="J57" s="206" t="s">
        <v>438</v>
      </c>
      <c r="K57" s="206" t="s">
        <v>532</v>
      </c>
    </row>
    <row r="58" s="41" customFormat="1" ht="41" customHeight="1" spans="1:11">
      <c r="A58" s="203" t="s">
        <v>331</v>
      </c>
      <c r="B58" s="385" t="s">
        <v>332</v>
      </c>
      <c r="C58" s="205" t="s">
        <v>537</v>
      </c>
      <c r="D58" s="206" t="s">
        <v>424</v>
      </c>
      <c r="E58" s="206" t="s">
        <v>425</v>
      </c>
      <c r="F58" s="206" t="s">
        <v>538</v>
      </c>
      <c r="G58" s="206" t="s">
        <v>427</v>
      </c>
      <c r="H58" s="207" t="s">
        <v>539</v>
      </c>
      <c r="I58" s="207" t="s">
        <v>472</v>
      </c>
      <c r="J58" s="206" t="s">
        <v>430</v>
      </c>
      <c r="K58" s="206" t="s">
        <v>540</v>
      </c>
    </row>
    <row r="59" s="41" customFormat="1" ht="41" customHeight="1" spans="1:11">
      <c r="A59" s="203"/>
      <c r="B59" s="208"/>
      <c r="C59" s="205"/>
      <c r="D59" s="206" t="s">
        <v>442</v>
      </c>
      <c r="E59" s="206" t="s">
        <v>448</v>
      </c>
      <c r="F59" s="206" t="s">
        <v>541</v>
      </c>
      <c r="G59" s="206" t="s">
        <v>427</v>
      </c>
      <c r="H59" s="207" t="s">
        <v>541</v>
      </c>
      <c r="I59" s="207" t="s">
        <v>437</v>
      </c>
      <c r="J59" s="206" t="s">
        <v>438</v>
      </c>
      <c r="K59" s="206" t="s">
        <v>540</v>
      </c>
    </row>
    <row r="60" s="41" customFormat="1" ht="41" customHeight="1" spans="1:11">
      <c r="A60" s="203"/>
      <c r="B60" s="209"/>
      <c r="C60" s="205"/>
      <c r="D60" s="206" t="s">
        <v>455</v>
      </c>
      <c r="E60" s="206" t="s">
        <v>456</v>
      </c>
      <c r="F60" s="206" t="s">
        <v>542</v>
      </c>
      <c r="G60" s="206" t="s">
        <v>427</v>
      </c>
      <c r="H60" s="207" t="s">
        <v>457</v>
      </c>
      <c r="I60" s="207" t="s">
        <v>458</v>
      </c>
      <c r="J60" s="206" t="s">
        <v>438</v>
      </c>
      <c r="K60" s="206" t="s">
        <v>540</v>
      </c>
    </row>
    <row r="61" s="41" customFormat="1" ht="94" customHeight="1" spans="1:11">
      <c r="A61" s="203" t="s">
        <v>371</v>
      </c>
      <c r="B61" s="387" t="s">
        <v>372</v>
      </c>
      <c r="C61" s="205" t="s">
        <v>543</v>
      </c>
      <c r="D61" s="206" t="s">
        <v>424</v>
      </c>
      <c r="E61" s="206" t="s">
        <v>435</v>
      </c>
      <c r="F61" s="206" t="s">
        <v>544</v>
      </c>
      <c r="G61" s="206" t="s">
        <v>427</v>
      </c>
      <c r="H61" s="207" t="s">
        <v>450</v>
      </c>
      <c r="I61" s="207" t="s">
        <v>458</v>
      </c>
      <c r="J61" s="206" t="s">
        <v>438</v>
      </c>
      <c r="K61" s="206" t="s">
        <v>545</v>
      </c>
    </row>
    <row r="62" s="41" customFormat="1" ht="41" customHeight="1" spans="1:11">
      <c r="A62" s="203"/>
      <c r="B62" s="211"/>
      <c r="C62" s="205"/>
      <c r="D62" s="206" t="s">
        <v>424</v>
      </c>
      <c r="E62" s="206" t="s">
        <v>439</v>
      </c>
      <c r="F62" s="206" t="s">
        <v>440</v>
      </c>
      <c r="G62" s="206" t="s">
        <v>427</v>
      </c>
      <c r="H62" s="207" t="s">
        <v>509</v>
      </c>
      <c r="I62" s="207" t="s">
        <v>437</v>
      </c>
      <c r="J62" s="206" t="s">
        <v>430</v>
      </c>
      <c r="K62" s="206" t="s">
        <v>545</v>
      </c>
    </row>
    <row r="63" s="41" customFormat="1" ht="41" customHeight="1" spans="1:11">
      <c r="A63" s="203"/>
      <c r="B63" s="211"/>
      <c r="C63" s="205"/>
      <c r="D63" s="206" t="s">
        <v>442</v>
      </c>
      <c r="E63" s="206" t="s">
        <v>451</v>
      </c>
      <c r="F63" s="206" t="s">
        <v>546</v>
      </c>
      <c r="G63" s="206" t="s">
        <v>427</v>
      </c>
      <c r="H63" s="207" t="s">
        <v>547</v>
      </c>
      <c r="I63" s="207" t="s">
        <v>458</v>
      </c>
      <c r="J63" s="206" t="s">
        <v>438</v>
      </c>
      <c r="K63" s="206" t="s">
        <v>545</v>
      </c>
    </row>
    <row r="64" s="41" customFormat="1" ht="41" customHeight="1" spans="1:11">
      <c r="A64" s="203"/>
      <c r="B64" s="211"/>
      <c r="C64" s="205"/>
      <c r="D64" s="206" t="s">
        <v>455</v>
      </c>
      <c r="E64" s="206" t="s">
        <v>456</v>
      </c>
      <c r="F64" s="206" t="s">
        <v>548</v>
      </c>
      <c r="G64" s="206" t="s">
        <v>427</v>
      </c>
      <c r="H64" s="207" t="s">
        <v>457</v>
      </c>
      <c r="I64" s="207" t="s">
        <v>458</v>
      </c>
      <c r="J64" s="206" t="s">
        <v>438</v>
      </c>
      <c r="K64" s="206" t="s">
        <v>545</v>
      </c>
    </row>
    <row r="65" s="41" customFormat="1" ht="41" customHeight="1" spans="1:11">
      <c r="A65" s="203" t="s">
        <v>394</v>
      </c>
      <c r="B65" s="387" t="s">
        <v>395</v>
      </c>
      <c r="C65" s="205" t="s">
        <v>549</v>
      </c>
      <c r="D65" s="206" t="s">
        <v>424</v>
      </c>
      <c r="E65" s="206" t="s">
        <v>435</v>
      </c>
      <c r="F65" s="206" t="s">
        <v>550</v>
      </c>
      <c r="G65" s="206" t="s">
        <v>470</v>
      </c>
      <c r="H65" s="207" t="s">
        <v>508</v>
      </c>
      <c r="I65" s="207" t="s">
        <v>458</v>
      </c>
      <c r="J65" s="206" t="s">
        <v>438</v>
      </c>
      <c r="K65" s="206" t="s">
        <v>551</v>
      </c>
    </row>
    <row r="66" s="41" customFormat="1" ht="41" customHeight="1" spans="1:11">
      <c r="A66" s="203"/>
      <c r="B66" s="211"/>
      <c r="C66" s="205"/>
      <c r="D66" s="206" t="s">
        <v>424</v>
      </c>
      <c r="E66" s="206" t="s">
        <v>435</v>
      </c>
      <c r="F66" s="206" t="s">
        <v>552</v>
      </c>
      <c r="G66" s="206" t="s">
        <v>427</v>
      </c>
      <c r="H66" s="207" t="s">
        <v>553</v>
      </c>
      <c r="I66" s="207" t="s">
        <v>437</v>
      </c>
      <c r="J66" s="206" t="s">
        <v>438</v>
      </c>
      <c r="K66" s="206" t="s">
        <v>551</v>
      </c>
    </row>
    <row r="67" s="41" customFormat="1" ht="41" customHeight="1" spans="1:11">
      <c r="A67" s="203"/>
      <c r="B67" s="211"/>
      <c r="C67" s="205"/>
      <c r="D67" s="206" t="s">
        <v>442</v>
      </c>
      <c r="E67" s="206" t="s">
        <v>451</v>
      </c>
      <c r="F67" s="206" t="s">
        <v>554</v>
      </c>
      <c r="G67" s="206" t="s">
        <v>427</v>
      </c>
      <c r="H67" s="207" t="s">
        <v>450</v>
      </c>
      <c r="I67" s="207" t="s">
        <v>437</v>
      </c>
      <c r="J67" s="206" t="s">
        <v>438</v>
      </c>
      <c r="K67" s="206" t="s">
        <v>551</v>
      </c>
    </row>
    <row r="68" s="41" customFormat="1" ht="41" customHeight="1" spans="1:11">
      <c r="A68" s="203"/>
      <c r="B68" s="211"/>
      <c r="C68" s="205"/>
      <c r="D68" s="206" t="s">
        <v>455</v>
      </c>
      <c r="E68" s="206" t="s">
        <v>456</v>
      </c>
      <c r="F68" s="206" t="s">
        <v>555</v>
      </c>
      <c r="G68" s="206" t="s">
        <v>470</v>
      </c>
      <c r="H68" s="207" t="s">
        <v>536</v>
      </c>
      <c r="I68" s="207" t="s">
        <v>458</v>
      </c>
      <c r="J68" s="206" t="s">
        <v>430</v>
      </c>
      <c r="K68" s="206" t="s">
        <v>551</v>
      </c>
    </row>
    <row r="69" s="41" customFormat="1" ht="41" customHeight="1" spans="1:11">
      <c r="A69" s="203" t="s">
        <v>378</v>
      </c>
      <c r="B69" s="387" t="s">
        <v>379</v>
      </c>
      <c r="C69" s="205" t="s">
        <v>556</v>
      </c>
      <c r="D69" s="206" t="s">
        <v>424</v>
      </c>
      <c r="E69" s="206" t="s">
        <v>425</v>
      </c>
      <c r="F69" s="206" t="s">
        <v>557</v>
      </c>
      <c r="G69" s="206" t="s">
        <v>470</v>
      </c>
      <c r="H69" s="207" t="s">
        <v>558</v>
      </c>
      <c r="I69" s="207" t="s">
        <v>434</v>
      </c>
      <c r="J69" s="206" t="s">
        <v>430</v>
      </c>
      <c r="K69" s="206" t="s">
        <v>559</v>
      </c>
    </row>
    <row r="70" s="41" customFormat="1" ht="41" customHeight="1" spans="1:11">
      <c r="A70" s="203"/>
      <c r="B70" s="211"/>
      <c r="C70" s="205"/>
      <c r="D70" s="206" t="s">
        <v>424</v>
      </c>
      <c r="E70" s="206" t="s">
        <v>425</v>
      </c>
      <c r="F70" s="206" t="s">
        <v>560</v>
      </c>
      <c r="G70" s="206" t="s">
        <v>470</v>
      </c>
      <c r="H70" s="207" t="s">
        <v>561</v>
      </c>
      <c r="I70" s="207" t="s">
        <v>520</v>
      </c>
      <c r="J70" s="206" t="s">
        <v>430</v>
      </c>
      <c r="K70" s="206" t="s">
        <v>559</v>
      </c>
    </row>
    <row r="71" s="41" customFormat="1" ht="41" customHeight="1" spans="1:11">
      <c r="A71" s="203"/>
      <c r="B71" s="211"/>
      <c r="C71" s="205"/>
      <c r="D71" s="206" t="s">
        <v>424</v>
      </c>
      <c r="E71" s="206" t="s">
        <v>425</v>
      </c>
      <c r="F71" s="206" t="s">
        <v>562</v>
      </c>
      <c r="G71" s="206" t="s">
        <v>470</v>
      </c>
      <c r="H71" s="207" t="s">
        <v>563</v>
      </c>
      <c r="I71" s="207" t="s">
        <v>520</v>
      </c>
      <c r="J71" s="206" t="s">
        <v>430</v>
      </c>
      <c r="K71" s="206" t="s">
        <v>559</v>
      </c>
    </row>
    <row r="72" s="41" customFormat="1" ht="41" customHeight="1" spans="1:11">
      <c r="A72" s="203"/>
      <c r="B72" s="211"/>
      <c r="C72" s="205"/>
      <c r="D72" s="206" t="s">
        <v>424</v>
      </c>
      <c r="E72" s="206" t="s">
        <v>425</v>
      </c>
      <c r="F72" s="206" t="s">
        <v>564</v>
      </c>
      <c r="G72" s="206" t="s">
        <v>470</v>
      </c>
      <c r="H72" s="207" t="s">
        <v>511</v>
      </c>
      <c r="I72" s="207" t="s">
        <v>458</v>
      </c>
      <c r="J72" s="206" t="s">
        <v>438</v>
      </c>
      <c r="K72" s="206" t="s">
        <v>559</v>
      </c>
    </row>
    <row r="73" s="41" customFormat="1" ht="41" customHeight="1" spans="1:11">
      <c r="A73" s="203"/>
      <c r="B73" s="211"/>
      <c r="C73" s="205"/>
      <c r="D73" s="206" t="s">
        <v>424</v>
      </c>
      <c r="E73" s="206" t="s">
        <v>425</v>
      </c>
      <c r="F73" s="206" t="s">
        <v>565</v>
      </c>
      <c r="G73" s="206" t="s">
        <v>470</v>
      </c>
      <c r="H73" s="207" t="s">
        <v>566</v>
      </c>
      <c r="I73" s="207" t="s">
        <v>472</v>
      </c>
      <c r="J73" s="206" t="s">
        <v>430</v>
      </c>
      <c r="K73" s="206" t="s">
        <v>559</v>
      </c>
    </row>
    <row r="74" s="41" customFormat="1" ht="41" customHeight="1" spans="1:11">
      <c r="A74" s="203"/>
      <c r="B74" s="211"/>
      <c r="C74" s="205"/>
      <c r="D74" s="206" t="s">
        <v>424</v>
      </c>
      <c r="E74" s="206" t="s">
        <v>435</v>
      </c>
      <c r="F74" s="206" t="s">
        <v>567</v>
      </c>
      <c r="G74" s="206" t="s">
        <v>470</v>
      </c>
      <c r="H74" s="207" t="s">
        <v>568</v>
      </c>
      <c r="I74" s="207" t="s">
        <v>458</v>
      </c>
      <c r="J74" s="206" t="s">
        <v>438</v>
      </c>
      <c r="K74" s="206" t="s">
        <v>559</v>
      </c>
    </row>
    <row r="75" s="41" customFormat="1" ht="41" customHeight="1" spans="1:11">
      <c r="A75" s="203"/>
      <c r="B75" s="211"/>
      <c r="C75" s="205"/>
      <c r="D75" s="206" t="s">
        <v>424</v>
      </c>
      <c r="E75" s="206" t="s">
        <v>435</v>
      </c>
      <c r="F75" s="206" t="s">
        <v>569</v>
      </c>
      <c r="G75" s="206" t="s">
        <v>470</v>
      </c>
      <c r="H75" s="207" t="s">
        <v>467</v>
      </c>
      <c r="I75" s="207" t="s">
        <v>458</v>
      </c>
      <c r="J75" s="206" t="s">
        <v>438</v>
      </c>
      <c r="K75" s="206" t="s">
        <v>559</v>
      </c>
    </row>
    <row r="76" s="41" customFormat="1" ht="41" customHeight="1" spans="1:11">
      <c r="A76" s="203"/>
      <c r="B76" s="211"/>
      <c r="C76" s="205"/>
      <c r="D76" s="206" t="s">
        <v>424</v>
      </c>
      <c r="E76" s="206" t="s">
        <v>439</v>
      </c>
      <c r="F76" s="206" t="s">
        <v>570</v>
      </c>
      <c r="G76" s="206" t="s">
        <v>427</v>
      </c>
      <c r="H76" s="207" t="s">
        <v>509</v>
      </c>
      <c r="I76" s="207" t="s">
        <v>437</v>
      </c>
      <c r="J76" s="206" t="s">
        <v>430</v>
      </c>
      <c r="K76" s="206" t="s">
        <v>559</v>
      </c>
    </row>
    <row r="77" s="41" customFormat="1" ht="41" customHeight="1" spans="1:11">
      <c r="A77" s="203"/>
      <c r="B77" s="211"/>
      <c r="C77" s="205"/>
      <c r="D77" s="206" t="s">
        <v>424</v>
      </c>
      <c r="E77" s="206" t="s">
        <v>439</v>
      </c>
      <c r="F77" s="206" t="s">
        <v>571</v>
      </c>
      <c r="G77" s="206" t="s">
        <v>470</v>
      </c>
      <c r="H77" s="207" t="s">
        <v>187</v>
      </c>
      <c r="I77" s="207" t="s">
        <v>572</v>
      </c>
      <c r="J77" s="206" t="s">
        <v>430</v>
      </c>
      <c r="K77" s="206" t="s">
        <v>559</v>
      </c>
    </row>
    <row r="78" s="41" customFormat="1" ht="41" customHeight="1" spans="1:11">
      <c r="A78" s="203"/>
      <c r="B78" s="211"/>
      <c r="C78" s="205"/>
      <c r="D78" s="206" t="s">
        <v>424</v>
      </c>
      <c r="E78" s="206" t="s">
        <v>484</v>
      </c>
      <c r="F78" s="206" t="s">
        <v>485</v>
      </c>
      <c r="G78" s="206" t="s">
        <v>427</v>
      </c>
      <c r="H78" s="207" t="s">
        <v>573</v>
      </c>
      <c r="I78" s="207" t="s">
        <v>487</v>
      </c>
      <c r="J78" s="206" t="s">
        <v>430</v>
      </c>
      <c r="K78" s="206" t="s">
        <v>559</v>
      </c>
    </row>
    <row r="79" s="41" customFormat="1" ht="41" customHeight="1" spans="1:11">
      <c r="A79" s="203"/>
      <c r="B79" s="211"/>
      <c r="C79" s="205"/>
      <c r="D79" s="206" t="s">
        <v>442</v>
      </c>
      <c r="E79" s="206" t="s">
        <v>443</v>
      </c>
      <c r="F79" s="206" t="s">
        <v>574</v>
      </c>
      <c r="G79" s="206" t="s">
        <v>470</v>
      </c>
      <c r="H79" s="207" t="s">
        <v>575</v>
      </c>
      <c r="I79" s="207" t="s">
        <v>472</v>
      </c>
      <c r="J79" s="206" t="s">
        <v>430</v>
      </c>
      <c r="K79" s="206" t="s">
        <v>559</v>
      </c>
    </row>
    <row r="80" s="41" customFormat="1" ht="41" customHeight="1" spans="1:11">
      <c r="A80" s="203"/>
      <c r="B80" s="211"/>
      <c r="C80" s="205"/>
      <c r="D80" s="206" t="s">
        <v>442</v>
      </c>
      <c r="E80" s="206" t="s">
        <v>443</v>
      </c>
      <c r="F80" s="206" t="s">
        <v>576</v>
      </c>
      <c r="G80" s="206" t="s">
        <v>470</v>
      </c>
      <c r="H80" s="207" t="s">
        <v>450</v>
      </c>
      <c r="I80" s="207" t="s">
        <v>446</v>
      </c>
      <c r="J80" s="206" t="s">
        <v>438</v>
      </c>
      <c r="K80" s="206" t="s">
        <v>559</v>
      </c>
    </row>
    <row r="81" s="41" customFormat="1" ht="41" customHeight="1" spans="1:11">
      <c r="A81" s="203"/>
      <c r="B81" s="211"/>
      <c r="C81" s="205"/>
      <c r="D81" s="206" t="s">
        <v>442</v>
      </c>
      <c r="E81" s="206" t="s">
        <v>448</v>
      </c>
      <c r="F81" s="206" t="s">
        <v>577</v>
      </c>
      <c r="G81" s="206" t="s">
        <v>470</v>
      </c>
      <c r="H81" s="207" t="s">
        <v>450</v>
      </c>
      <c r="I81" s="207" t="s">
        <v>446</v>
      </c>
      <c r="J81" s="206" t="s">
        <v>438</v>
      </c>
      <c r="K81" s="206" t="s">
        <v>559</v>
      </c>
    </row>
    <row r="82" s="41" customFormat="1" ht="41" customHeight="1" spans="1:11">
      <c r="A82" s="203"/>
      <c r="B82" s="211"/>
      <c r="C82" s="205"/>
      <c r="D82" s="206" t="s">
        <v>442</v>
      </c>
      <c r="E82" s="206" t="s">
        <v>448</v>
      </c>
      <c r="F82" s="206" t="s">
        <v>578</v>
      </c>
      <c r="G82" s="206" t="s">
        <v>470</v>
      </c>
      <c r="H82" s="207" t="s">
        <v>450</v>
      </c>
      <c r="I82" s="207" t="s">
        <v>446</v>
      </c>
      <c r="J82" s="206" t="s">
        <v>438</v>
      </c>
      <c r="K82" s="206" t="s">
        <v>559</v>
      </c>
    </row>
    <row r="83" s="41" customFormat="1" ht="41" customHeight="1" spans="1:11">
      <c r="A83" s="203"/>
      <c r="B83" s="211"/>
      <c r="C83" s="205"/>
      <c r="D83" s="206" t="s">
        <v>442</v>
      </c>
      <c r="E83" s="206" t="s">
        <v>451</v>
      </c>
      <c r="F83" s="206" t="s">
        <v>579</v>
      </c>
      <c r="G83" s="206" t="s">
        <v>470</v>
      </c>
      <c r="H83" s="207" t="s">
        <v>450</v>
      </c>
      <c r="I83" s="207" t="s">
        <v>446</v>
      </c>
      <c r="J83" s="206" t="s">
        <v>438</v>
      </c>
      <c r="K83" s="206" t="s">
        <v>559</v>
      </c>
    </row>
    <row r="84" s="41" customFormat="1" ht="41" customHeight="1" spans="1:11">
      <c r="A84" s="203"/>
      <c r="B84" s="211"/>
      <c r="C84" s="205"/>
      <c r="D84" s="206" t="s">
        <v>442</v>
      </c>
      <c r="E84" s="206" t="s">
        <v>453</v>
      </c>
      <c r="F84" s="206" t="s">
        <v>580</v>
      </c>
      <c r="G84" s="206" t="s">
        <v>470</v>
      </c>
      <c r="H84" s="207" t="s">
        <v>450</v>
      </c>
      <c r="I84" s="207" t="s">
        <v>446</v>
      </c>
      <c r="J84" s="206" t="s">
        <v>438</v>
      </c>
      <c r="K84" s="206" t="s">
        <v>559</v>
      </c>
    </row>
    <row r="85" s="41" customFormat="1" ht="41" customHeight="1" spans="1:11">
      <c r="A85" s="203"/>
      <c r="B85" s="211"/>
      <c r="C85" s="205"/>
      <c r="D85" s="206" t="s">
        <v>442</v>
      </c>
      <c r="E85" s="206" t="s">
        <v>453</v>
      </c>
      <c r="F85" s="206" t="s">
        <v>581</v>
      </c>
      <c r="G85" s="206" t="s">
        <v>470</v>
      </c>
      <c r="H85" s="207" t="s">
        <v>450</v>
      </c>
      <c r="I85" s="207" t="s">
        <v>446</v>
      </c>
      <c r="J85" s="206" t="s">
        <v>438</v>
      </c>
      <c r="K85" s="206" t="s">
        <v>559</v>
      </c>
    </row>
    <row r="86" s="41" customFormat="1" ht="41" customHeight="1" spans="1:11">
      <c r="A86" s="203"/>
      <c r="B86" s="211"/>
      <c r="C86" s="205"/>
      <c r="D86" s="206" t="s">
        <v>455</v>
      </c>
      <c r="E86" s="206" t="s">
        <v>456</v>
      </c>
      <c r="F86" s="206" t="s">
        <v>582</v>
      </c>
      <c r="G86" s="206" t="s">
        <v>470</v>
      </c>
      <c r="H86" s="207" t="s">
        <v>450</v>
      </c>
      <c r="I86" s="207" t="s">
        <v>446</v>
      </c>
      <c r="J86" s="206" t="s">
        <v>438</v>
      </c>
      <c r="K86" s="206" t="s">
        <v>559</v>
      </c>
    </row>
    <row r="87" s="41" customFormat="1" ht="41" customHeight="1" spans="1:11">
      <c r="A87" s="203" t="s">
        <v>382</v>
      </c>
      <c r="B87" s="387" t="s">
        <v>383</v>
      </c>
      <c r="C87" s="205" t="s">
        <v>583</v>
      </c>
      <c r="D87" s="206" t="s">
        <v>424</v>
      </c>
      <c r="E87" s="206" t="s">
        <v>425</v>
      </c>
      <c r="F87" s="206" t="s">
        <v>584</v>
      </c>
      <c r="G87" s="206" t="s">
        <v>427</v>
      </c>
      <c r="H87" s="207" t="s">
        <v>191</v>
      </c>
      <c r="I87" s="207" t="s">
        <v>585</v>
      </c>
      <c r="J87" s="206" t="s">
        <v>430</v>
      </c>
      <c r="K87" s="206" t="s">
        <v>586</v>
      </c>
    </row>
    <row r="88" s="41" customFormat="1" ht="41" customHeight="1" spans="1:11">
      <c r="A88" s="203"/>
      <c r="B88" s="211"/>
      <c r="C88" s="205"/>
      <c r="D88" s="206" t="s">
        <v>424</v>
      </c>
      <c r="E88" s="206" t="s">
        <v>425</v>
      </c>
      <c r="F88" s="206" t="s">
        <v>587</v>
      </c>
      <c r="G88" s="206" t="s">
        <v>427</v>
      </c>
      <c r="H88" s="207" t="s">
        <v>588</v>
      </c>
      <c r="I88" s="207" t="s">
        <v>472</v>
      </c>
      <c r="J88" s="206" t="s">
        <v>430</v>
      </c>
      <c r="K88" s="206" t="s">
        <v>586</v>
      </c>
    </row>
    <row r="89" s="41" customFormat="1" ht="41" customHeight="1" spans="1:11">
      <c r="A89" s="203"/>
      <c r="B89" s="211"/>
      <c r="C89" s="205"/>
      <c r="D89" s="206" t="s">
        <v>424</v>
      </c>
      <c r="E89" s="206" t="s">
        <v>425</v>
      </c>
      <c r="F89" s="206" t="s">
        <v>589</v>
      </c>
      <c r="G89" s="206" t="s">
        <v>470</v>
      </c>
      <c r="H89" s="207" t="s">
        <v>527</v>
      </c>
      <c r="I89" s="207" t="s">
        <v>503</v>
      </c>
      <c r="J89" s="206" t="s">
        <v>430</v>
      </c>
      <c r="K89" s="206" t="s">
        <v>586</v>
      </c>
    </row>
    <row r="90" s="41" customFormat="1" ht="75" customHeight="1" spans="1:11">
      <c r="A90" s="203"/>
      <c r="B90" s="211"/>
      <c r="C90" s="205"/>
      <c r="D90" s="206" t="s">
        <v>424</v>
      </c>
      <c r="E90" s="206" t="s">
        <v>435</v>
      </c>
      <c r="F90" s="206" t="s">
        <v>590</v>
      </c>
      <c r="G90" s="206" t="s">
        <v>427</v>
      </c>
      <c r="H90" s="207" t="s">
        <v>467</v>
      </c>
      <c r="I90" s="207" t="s">
        <v>458</v>
      </c>
      <c r="J90" s="206" t="s">
        <v>438</v>
      </c>
      <c r="K90" s="206" t="s">
        <v>586</v>
      </c>
    </row>
    <row r="91" s="41" customFormat="1" ht="41" customHeight="1" spans="1:11">
      <c r="A91" s="203"/>
      <c r="B91" s="211"/>
      <c r="C91" s="205"/>
      <c r="D91" s="206" t="s">
        <v>424</v>
      </c>
      <c r="E91" s="206" t="s">
        <v>439</v>
      </c>
      <c r="F91" s="206" t="s">
        <v>440</v>
      </c>
      <c r="G91" s="206" t="s">
        <v>427</v>
      </c>
      <c r="H91" s="207" t="s">
        <v>509</v>
      </c>
      <c r="I91" s="207" t="s">
        <v>437</v>
      </c>
      <c r="J91" s="206" t="s">
        <v>438</v>
      </c>
      <c r="K91" s="206" t="s">
        <v>586</v>
      </c>
    </row>
    <row r="92" s="41" customFormat="1" ht="41" customHeight="1" spans="1:11">
      <c r="A92" s="203"/>
      <c r="B92" s="211"/>
      <c r="C92" s="205"/>
      <c r="D92" s="206" t="s">
        <v>442</v>
      </c>
      <c r="E92" s="206" t="s">
        <v>448</v>
      </c>
      <c r="F92" s="206" t="s">
        <v>516</v>
      </c>
      <c r="G92" s="206" t="s">
        <v>427</v>
      </c>
      <c r="H92" s="207" t="s">
        <v>450</v>
      </c>
      <c r="I92" s="207" t="s">
        <v>437</v>
      </c>
      <c r="J92" s="206" t="s">
        <v>438</v>
      </c>
      <c r="K92" s="206" t="s">
        <v>586</v>
      </c>
    </row>
    <row r="93" s="41" customFormat="1" ht="41" customHeight="1" spans="1:11">
      <c r="A93" s="203"/>
      <c r="B93" s="211"/>
      <c r="C93" s="205"/>
      <c r="D93" s="206" t="s">
        <v>442</v>
      </c>
      <c r="E93" s="206" t="s">
        <v>451</v>
      </c>
      <c r="F93" s="206" t="s">
        <v>591</v>
      </c>
      <c r="G93" s="206" t="s">
        <v>470</v>
      </c>
      <c r="H93" s="207" t="s">
        <v>513</v>
      </c>
      <c r="I93" s="207" t="s">
        <v>458</v>
      </c>
      <c r="J93" s="206" t="s">
        <v>438</v>
      </c>
      <c r="K93" s="206" t="s">
        <v>586</v>
      </c>
    </row>
    <row r="94" s="41" customFormat="1" ht="41" customHeight="1" spans="1:11">
      <c r="A94" s="203"/>
      <c r="B94" s="211"/>
      <c r="C94" s="205"/>
      <c r="D94" s="206" t="s">
        <v>442</v>
      </c>
      <c r="E94" s="206" t="s">
        <v>453</v>
      </c>
      <c r="F94" s="206" t="s">
        <v>516</v>
      </c>
      <c r="G94" s="206" t="s">
        <v>470</v>
      </c>
      <c r="H94" s="207" t="s">
        <v>450</v>
      </c>
      <c r="I94" s="207" t="s">
        <v>446</v>
      </c>
      <c r="J94" s="206" t="s">
        <v>438</v>
      </c>
      <c r="K94" s="206" t="s">
        <v>586</v>
      </c>
    </row>
    <row r="95" s="41" customFormat="1" ht="41" customHeight="1" spans="1:11">
      <c r="A95" s="203"/>
      <c r="B95" s="211"/>
      <c r="C95" s="205"/>
      <c r="D95" s="206" t="s">
        <v>455</v>
      </c>
      <c r="E95" s="206" t="s">
        <v>456</v>
      </c>
      <c r="F95" s="206" t="s">
        <v>491</v>
      </c>
      <c r="G95" s="206" t="s">
        <v>470</v>
      </c>
      <c r="H95" s="207" t="s">
        <v>536</v>
      </c>
      <c r="I95" s="207" t="s">
        <v>458</v>
      </c>
      <c r="J95" s="206" t="s">
        <v>438</v>
      </c>
      <c r="K95" s="206" t="s">
        <v>586</v>
      </c>
    </row>
    <row r="96" s="41" customFormat="1" ht="41" customHeight="1" spans="1:11">
      <c r="A96" s="203" t="s">
        <v>333</v>
      </c>
      <c r="B96" s="387" t="s">
        <v>335</v>
      </c>
      <c r="C96" s="205" t="s">
        <v>592</v>
      </c>
      <c r="D96" s="206" t="s">
        <v>424</v>
      </c>
      <c r="E96" s="206" t="s">
        <v>425</v>
      </c>
      <c r="F96" s="206" t="s">
        <v>593</v>
      </c>
      <c r="G96" s="206" t="s">
        <v>427</v>
      </c>
      <c r="H96" s="207" t="s">
        <v>594</v>
      </c>
      <c r="I96" s="207" t="s">
        <v>462</v>
      </c>
      <c r="J96" s="206" t="s">
        <v>430</v>
      </c>
      <c r="K96" s="206" t="s">
        <v>595</v>
      </c>
    </row>
    <row r="97" s="41" customFormat="1" ht="41" customHeight="1" spans="1:11">
      <c r="A97" s="203"/>
      <c r="B97" s="211"/>
      <c r="C97" s="205"/>
      <c r="D97" s="206" t="s">
        <v>424</v>
      </c>
      <c r="E97" s="206" t="s">
        <v>435</v>
      </c>
      <c r="F97" s="206" t="s">
        <v>596</v>
      </c>
      <c r="G97" s="206" t="s">
        <v>427</v>
      </c>
      <c r="H97" s="207" t="s">
        <v>597</v>
      </c>
      <c r="I97" s="207" t="s">
        <v>437</v>
      </c>
      <c r="J97" s="206" t="s">
        <v>438</v>
      </c>
      <c r="K97" s="206" t="s">
        <v>595</v>
      </c>
    </row>
    <row r="98" s="41" customFormat="1" ht="41" customHeight="1" spans="1:11">
      <c r="A98" s="203"/>
      <c r="B98" s="211"/>
      <c r="C98" s="205"/>
      <c r="D98" s="206" t="s">
        <v>424</v>
      </c>
      <c r="E98" s="206" t="s">
        <v>439</v>
      </c>
      <c r="F98" s="206" t="s">
        <v>440</v>
      </c>
      <c r="G98" s="206" t="s">
        <v>427</v>
      </c>
      <c r="H98" s="207" t="s">
        <v>509</v>
      </c>
      <c r="I98" s="207" t="s">
        <v>437</v>
      </c>
      <c r="J98" s="206" t="s">
        <v>438</v>
      </c>
      <c r="K98" s="206" t="s">
        <v>595</v>
      </c>
    </row>
    <row r="99" s="41" customFormat="1" ht="41" customHeight="1" spans="1:11">
      <c r="A99" s="203"/>
      <c r="B99" s="211"/>
      <c r="C99" s="205"/>
      <c r="D99" s="206" t="s">
        <v>424</v>
      </c>
      <c r="E99" s="206" t="s">
        <v>484</v>
      </c>
      <c r="F99" s="206" t="s">
        <v>485</v>
      </c>
      <c r="G99" s="206" t="s">
        <v>427</v>
      </c>
      <c r="H99" s="207" t="s">
        <v>191</v>
      </c>
      <c r="I99" s="207" t="s">
        <v>487</v>
      </c>
      <c r="J99" s="206" t="s">
        <v>430</v>
      </c>
      <c r="K99" s="206" t="s">
        <v>595</v>
      </c>
    </row>
    <row r="100" s="41" customFormat="1" ht="60" customHeight="1" spans="1:11">
      <c r="A100" s="203"/>
      <c r="B100" s="211"/>
      <c r="C100" s="205"/>
      <c r="D100" s="206" t="s">
        <v>442</v>
      </c>
      <c r="E100" s="206" t="s">
        <v>443</v>
      </c>
      <c r="F100" s="206" t="s">
        <v>598</v>
      </c>
      <c r="G100" s="206" t="s">
        <v>470</v>
      </c>
      <c r="H100" s="207" t="s">
        <v>450</v>
      </c>
      <c r="I100" s="207" t="s">
        <v>446</v>
      </c>
      <c r="J100" s="206" t="s">
        <v>438</v>
      </c>
      <c r="K100" s="206" t="s">
        <v>595</v>
      </c>
    </row>
    <row r="101" s="41" customFormat="1" ht="60" customHeight="1" spans="1:11">
      <c r="A101" s="203"/>
      <c r="B101" s="211"/>
      <c r="C101" s="205"/>
      <c r="D101" s="206" t="s">
        <v>442</v>
      </c>
      <c r="E101" s="206" t="s">
        <v>448</v>
      </c>
      <c r="F101" s="206" t="s">
        <v>599</v>
      </c>
      <c r="G101" s="206" t="s">
        <v>427</v>
      </c>
      <c r="H101" s="207" t="s">
        <v>450</v>
      </c>
      <c r="I101" s="207" t="s">
        <v>446</v>
      </c>
      <c r="J101" s="206" t="s">
        <v>438</v>
      </c>
      <c r="K101" s="206" t="s">
        <v>595</v>
      </c>
    </row>
    <row r="102" s="41" customFormat="1" ht="60" customHeight="1" spans="1:11">
      <c r="A102" s="203"/>
      <c r="B102" s="211"/>
      <c r="C102" s="205"/>
      <c r="D102" s="206" t="s">
        <v>442</v>
      </c>
      <c r="E102" s="206" t="s">
        <v>451</v>
      </c>
      <c r="F102" s="206" t="s">
        <v>600</v>
      </c>
      <c r="G102" s="206" t="s">
        <v>427</v>
      </c>
      <c r="H102" s="207" t="s">
        <v>450</v>
      </c>
      <c r="I102" s="207" t="s">
        <v>446</v>
      </c>
      <c r="J102" s="206" t="s">
        <v>438</v>
      </c>
      <c r="K102" s="206" t="s">
        <v>595</v>
      </c>
    </row>
    <row r="103" s="41" customFormat="1" ht="41" customHeight="1" spans="1:11">
      <c r="A103" s="203"/>
      <c r="B103" s="211"/>
      <c r="C103" s="205"/>
      <c r="D103" s="206" t="s">
        <v>442</v>
      </c>
      <c r="E103" s="206" t="s">
        <v>453</v>
      </c>
      <c r="F103" s="206" t="s">
        <v>601</v>
      </c>
      <c r="G103" s="206" t="s">
        <v>470</v>
      </c>
      <c r="H103" s="207" t="s">
        <v>450</v>
      </c>
      <c r="I103" s="207" t="s">
        <v>446</v>
      </c>
      <c r="J103" s="206" t="s">
        <v>438</v>
      </c>
      <c r="K103" s="206" t="s">
        <v>595</v>
      </c>
    </row>
    <row r="104" s="41" customFormat="1" ht="41" customHeight="1" spans="1:11">
      <c r="A104" s="203"/>
      <c r="B104" s="211"/>
      <c r="C104" s="205"/>
      <c r="D104" s="206" t="s">
        <v>455</v>
      </c>
      <c r="E104" s="206" t="s">
        <v>456</v>
      </c>
      <c r="F104" s="206" t="s">
        <v>602</v>
      </c>
      <c r="G104" s="206" t="s">
        <v>427</v>
      </c>
      <c r="H104" s="207" t="s">
        <v>603</v>
      </c>
      <c r="I104" s="207" t="s">
        <v>458</v>
      </c>
      <c r="J104" s="206" t="s">
        <v>438</v>
      </c>
      <c r="K104" s="206" t="s">
        <v>595</v>
      </c>
    </row>
    <row r="105" s="41" customFormat="1" ht="41" customHeight="1" spans="1:11">
      <c r="A105" s="203" t="s">
        <v>406</v>
      </c>
      <c r="B105" s="387" t="s">
        <v>407</v>
      </c>
      <c r="C105" s="205" t="s">
        <v>604</v>
      </c>
      <c r="D105" s="206" t="s">
        <v>424</v>
      </c>
      <c r="E105" s="206" t="s">
        <v>425</v>
      </c>
      <c r="F105" s="206" t="s">
        <v>605</v>
      </c>
      <c r="G105" s="206" t="s">
        <v>427</v>
      </c>
      <c r="H105" s="207" t="s">
        <v>606</v>
      </c>
      <c r="I105" s="207" t="s">
        <v>520</v>
      </c>
      <c r="J105" s="206" t="s">
        <v>430</v>
      </c>
      <c r="K105" s="206" t="s">
        <v>607</v>
      </c>
    </row>
    <row r="106" s="41" customFormat="1" ht="41" customHeight="1" spans="1:11">
      <c r="A106" s="203"/>
      <c r="B106" s="211"/>
      <c r="C106" s="205"/>
      <c r="D106" s="206" t="s">
        <v>424</v>
      </c>
      <c r="E106" s="206" t="s">
        <v>435</v>
      </c>
      <c r="F106" s="206" t="s">
        <v>596</v>
      </c>
      <c r="G106" s="206" t="s">
        <v>427</v>
      </c>
      <c r="H106" s="207" t="s">
        <v>597</v>
      </c>
      <c r="I106" s="207" t="s">
        <v>503</v>
      </c>
      <c r="J106" s="206" t="s">
        <v>438</v>
      </c>
      <c r="K106" s="206" t="s">
        <v>607</v>
      </c>
    </row>
    <row r="107" s="41" customFormat="1" ht="41" customHeight="1" spans="1:11">
      <c r="A107" s="203"/>
      <c r="B107" s="211"/>
      <c r="C107" s="205"/>
      <c r="D107" s="206" t="s">
        <v>424</v>
      </c>
      <c r="E107" s="206" t="s">
        <v>439</v>
      </c>
      <c r="F107" s="206" t="s">
        <v>440</v>
      </c>
      <c r="G107" s="206" t="s">
        <v>427</v>
      </c>
      <c r="H107" s="207" t="s">
        <v>509</v>
      </c>
      <c r="I107" s="207" t="s">
        <v>437</v>
      </c>
      <c r="J107" s="206" t="s">
        <v>430</v>
      </c>
      <c r="K107" s="206" t="s">
        <v>607</v>
      </c>
    </row>
    <row r="108" s="41" customFormat="1" ht="41" customHeight="1" spans="1:11">
      <c r="A108" s="203"/>
      <c r="B108" s="211"/>
      <c r="C108" s="205"/>
      <c r="D108" s="206" t="s">
        <v>424</v>
      </c>
      <c r="E108" s="206" t="s">
        <v>484</v>
      </c>
      <c r="F108" s="206" t="s">
        <v>485</v>
      </c>
      <c r="G108" s="206" t="s">
        <v>427</v>
      </c>
      <c r="H108" s="207" t="s">
        <v>608</v>
      </c>
      <c r="I108" s="207" t="s">
        <v>487</v>
      </c>
      <c r="J108" s="206" t="s">
        <v>430</v>
      </c>
      <c r="K108" s="206" t="s">
        <v>607</v>
      </c>
    </row>
    <row r="109" s="41" customFormat="1" ht="41" customHeight="1" spans="1:11">
      <c r="A109" s="203"/>
      <c r="B109" s="211"/>
      <c r="C109" s="205"/>
      <c r="D109" s="206" t="s">
        <v>442</v>
      </c>
      <c r="E109" s="206" t="s">
        <v>443</v>
      </c>
      <c r="F109" s="206" t="s">
        <v>609</v>
      </c>
      <c r="G109" s="206" t="s">
        <v>470</v>
      </c>
      <c r="H109" s="207" t="s">
        <v>450</v>
      </c>
      <c r="I109" s="207" t="s">
        <v>446</v>
      </c>
      <c r="J109" s="206" t="s">
        <v>438</v>
      </c>
      <c r="K109" s="206" t="s">
        <v>607</v>
      </c>
    </row>
    <row r="110" s="41" customFormat="1" ht="105" customHeight="1" spans="1:11">
      <c r="A110" s="203"/>
      <c r="B110" s="211"/>
      <c r="C110" s="205"/>
      <c r="D110" s="206" t="s">
        <v>442</v>
      </c>
      <c r="E110" s="206" t="s">
        <v>448</v>
      </c>
      <c r="F110" s="206" t="s">
        <v>610</v>
      </c>
      <c r="G110" s="206" t="s">
        <v>427</v>
      </c>
      <c r="H110" s="207" t="s">
        <v>450</v>
      </c>
      <c r="I110" s="207" t="s">
        <v>446</v>
      </c>
      <c r="J110" s="206" t="s">
        <v>438</v>
      </c>
      <c r="K110" s="206" t="s">
        <v>607</v>
      </c>
    </row>
    <row r="111" s="41" customFormat="1" ht="105" customHeight="1" spans="1:11">
      <c r="A111" s="203"/>
      <c r="B111" s="211"/>
      <c r="C111" s="205"/>
      <c r="D111" s="206" t="s">
        <v>442</v>
      </c>
      <c r="E111" s="206" t="s">
        <v>451</v>
      </c>
      <c r="F111" s="206" t="s">
        <v>611</v>
      </c>
      <c r="G111" s="206" t="s">
        <v>427</v>
      </c>
      <c r="H111" s="207" t="s">
        <v>450</v>
      </c>
      <c r="I111" s="207" t="s">
        <v>446</v>
      </c>
      <c r="J111" s="206" t="s">
        <v>438</v>
      </c>
      <c r="K111" s="206" t="s">
        <v>607</v>
      </c>
    </row>
    <row r="112" s="41" customFormat="1" ht="41" customHeight="1" spans="1:11">
      <c r="A112" s="203"/>
      <c r="B112" s="211"/>
      <c r="C112" s="205"/>
      <c r="D112" s="206" t="s">
        <v>455</v>
      </c>
      <c r="E112" s="206" t="s">
        <v>456</v>
      </c>
      <c r="F112" s="206" t="s">
        <v>602</v>
      </c>
      <c r="G112" s="206" t="s">
        <v>427</v>
      </c>
      <c r="H112" s="207" t="s">
        <v>612</v>
      </c>
      <c r="I112" s="207" t="s">
        <v>458</v>
      </c>
      <c r="J112" s="206" t="s">
        <v>438</v>
      </c>
      <c r="K112" s="206" t="s">
        <v>607</v>
      </c>
    </row>
    <row r="113" s="41" customFormat="1" ht="41" customHeight="1" spans="1:11">
      <c r="A113" s="203" t="s">
        <v>344</v>
      </c>
      <c r="B113" s="387" t="s">
        <v>345</v>
      </c>
      <c r="C113" s="205" t="s">
        <v>613</v>
      </c>
      <c r="D113" s="206" t="s">
        <v>424</v>
      </c>
      <c r="E113" s="206" t="s">
        <v>425</v>
      </c>
      <c r="F113" s="206" t="s">
        <v>614</v>
      </c>
      <c r="G113" s="206" t="s">
        <v>470</v>
      </c>
      <c r="H113" s="207" t="s">
        <v>189</v>
      </c>
      <c r="I113" s="207" t="s">
        <v>615</v>
      </c>
      <c r="J113" s="206" t="s">
        <v>430</v>
      </c>
      <c r="K113" s="206" t="s">
        <v>616</v>
      </c>
    </row>
    <row r="114" s="41" customFormat="1" ht="41" customHeight="1" spans="1:11">
      <c r="A114" s="203"/>
      <c r="B114" s="211"/>
      <c r="C114" s="205"/>
      <c r="D114" s="206" t="s">
        <v>424</v>
      </c>
      <c r="E114" s="206" t="s">
        <v>425</v>
      </c>
      <c r="F114" s="206" t="s">
        <v>614</v>
      </c>
      <c r="G114" s="206" t="s">
        <v>470</v>
      </c>
      <c r="H114" s="207" t="s">
        <v>188</v>
      </c>
      <c r="I114" s="207" t="s">
        <v>520</v>
      </c>
      <c r="J114" s="206" t="s">
        <v>430</v>
      </c>
      <c r="K114" s="206" t="s">
        <v>616</v>
      </c>
    </row>
    <row r="115" s="41" customFormat="1" ht="41" customHeight="1" spans="1:11">
      <c r="A115" s="203"/>
      <c r="B115" s="211"/>
      <c r="C115" s="205"/>
      <c r="D115" s="206" t="s">
        <v>424</v>
      </c>
      <c r="E115" s="206" t="s">
        <v>425</v>
      </c>
      <c r="F115" s="206" t="s">
        <v>617</v>
      </c>
      <c r="G115" s="206" t="s">
        <v>470</v>
      </c>
      <c r="H115" s="207" t="s">
        <v>618</v>
      </c>
      <c r="I115" s="207" t="s">
        <v>619</v>
      </c>
      <c r="J115" s="206" t="s">
        <v>430</v>
      </c>
      <c r="K115" s="206" t="s">
        <v>616</v>
      </c>
    </row>
    <row r="116" s="41" customFormat="1" ht="41" customHeight="1" spans="1:11">
      <c r="A116" s="203"/>
      <c r="B116" s="211"/>
      <c r="C116" s="205"/>
      <c r="D116" s="206" t="s">
        <v>424</v>
      </c>
      <c r="E116" s="206" t="s">
        <v>425</v>
      </c>
      <c r="F116" s="206" t="s">
        <v>620</v>
      </c>
      <c r="G116" s="206" t="s">
        <v>470</v>
      </c>
      <c r="H116" s="207" t="s">
        <v>480</v>
      </c>
      <c r="I116" s="207" t="s">
        <v>619</v>
      </c>
      <c r="J116" s="206" t="s">
        <v>430</v>
      </c>
      <c r="K116" s="206" t="s">
        <v>616</v>
      </c>
    </row>
    <row r="117" s="41" customFormat="1" ht="41" customHeight="1" spans="1:11">
      <c r="A117" s="203"/>
      <c r="B117" s="211"/>
      <c r="C117" s="205"/>
      <c r="D117" s="206" t="s">
        <v>424</v>
      </c>
      <c r="E117" s="206" t="s">
        <v>435</v>
      </c>
      <c r="F117" s="206" t="s">
        <v>621</v>
      </c>
      <c r="G117" s="206" t="s">
        <v>470</v>
      </c>
      <c r="H117" s="207" t="s">
        <v>508</v>
      </c>
      <c r="I117" s="207" t="s">
        <v>458</v>
      </c>
      <c r="J117" s="206" t="s">
        <v>438</v>
      </c>
      <c r="K117" s="206" t="s">
        <v>616</v>
      </c>
    </row>
    <row r="118" s="41" customFormat="1" ht="41" customHeight="1" spans="1:11">
      <c r="A118" s="203"/>
      <c r="B118" s="211"/>
      <c r="C118" s="205"/>
      <c r="D118" s="206" t="s">
        <v>424</v>
      </c>
      <c r="E118" s="206" t="s">
        <v>435</v>
      </c>
      <c r="F118" s="206" t="s">
        <v>622</v>
      </c>
      <c r="G118" s="206" t="s">
        <v>470</v>
      </c>
      <c r="H118" s="207" t="s">
        <v>536</v>
      </c>
      <c r="I118" s="207" t="s">
        <v>458</v>
      </c>
      <c r="J118" s="206" t="s">
        <v>438</v>
      </c>
      <c r="K118" s="206" t="s">
        <v>616</v>
      </c>
    </row>
    <row r="119" s="41" customFormat="1" ht="41" customHeight="1" spans="1:11">
      <c r="A119" s="203"/>
      <c r="B119" s="211"/>
      <c r="C119" s="205"/>
      <c r="D119" s="206" t="s">
        <v>424</v>
      </c>
      <c r="E119" s="206" t="s">
        <v>439</v>
      </c>
      <c r="F119" s="206" t="s">
        <v>440</v>
      </c>
      <c r="G119" s="206" t="s">
        <v>427</v>
      </c>
      <c r="H119" s="207" t="s">
        <v>509</v>
      </c>
      <c r="I119" s="207" t="s">
        <v>437</v>
      </c>
      <c r="J119" s="206" t="s">
        <v>430</v>
      </c>
      <c r="K119" s="206" t="s">
        <v>616</v>
      </c>
    </row>
    <row r="120" s="41" customFormat="1" ht="41" customHeight="1" spans="1:11">
      <c r="A120" s="203"/>
      <c r="B120" s="211"/>
      <c r="C120" s="205"/>
      <c r="D120" s="206" t="s">
        <v>424</v>
      </c>
      <c r="E120" s="206" t="s">
        <v>484</v>
      </c>
      <c r="F120" s="206" t="s">
        <v>485</v>
      </c>
      <c r="G120" s="206" t="s">
        <v>427</v>
      </c>
      <c r="H120" s="207" t="s">
        <v>623</v>
      </c>
      <c r="I120" s="207" t="s">
        <v>487</v>
      </c>
      <c r="J120" s="206" t="s">
        <v>430</v>
      </c>
      <c r="K120" s="206" t="s">
        <v>616</v>
      </c>
    </row>
    <row r="121" s="41" customFormat="1" ht="68" customHeight="1" spans="1:11">
      <c r="A121" s="203"/>
      <c r="B121" s="211"/>
      <c r="C121" s="205"/>
      <c r="D121" s="206" t="s">
        <v>442</v>
      </c>
      <c r="E121" s="206" t="s">
        <v>443</v>
      </c>
      <c r="F121" s="206" t="s">
        <v>624</v>
      </c>
      <c r="G121" s="206" t="s">
        <v>470</v>
      </c>
      <c r="H121" s="207" t="s">
        <v>450</v>
      </c>
      <c r="I121" s="207" t="s">
        <v>446</v>
      </c>
      <c r="J121" s="206" t="s">
        <v>438</v>
      </c>
      <c r="K121" s="206" t="s">
        <v>616</v>
      </c>
    </row>
    <row r="122" s="41" customFormat="1" ht="118" customHeight="1" spans="1:11">
      <c r="A122" s="203"/>
      <c r="B122" s="211"/>
      <c r="C122" s="205"/>
      <c r="D122" s="206" t="s">
        <v>442</v>
      </c>
      <c r="E122" s="206" t="s">
        <v>448</v>
      </c>
      <c r="F122" s="206" t="s">
        <v>625</v>
      </c>
      <c r="G122" s="206" t="s">
        <v>470</v>
      </c>
      <c r="H122" s="207" t="s">
        <v>450</v>
      </c>
      <c r="I122" s="207" t="s">
        <v>446</v>
      </c>
      <c r="J122" s="206" t="s">
        <v>438</v>
      </c>
      <c r="K122" s="206" t="s">
        <v>616</v>
      </c>
    </row>
    <row r="123" s="41" customFormat="1" ht="118" customHeight="1" spans="1:11">
      <c r="A123" s="203"/>
      <c r="B123" s="211"/>
      <c r="C123" s="205"/>
      <c r="D123" s="206" t="s">
        <v>442</v>
      </c>
      <c r="E123" s="206" t="s">
        <v>451</v>
      </c>
      <c r="F123" s="206" t="s">
        <v>626</v>
      </c>
      <c r="G123" s="206" t="s">
        <v>470</v>
      </c>
      <c r="H123" s="207" t="s">
        <v>450</v>
      </c>
      <c r="I123" s="207" t="s">
        <v>446</v>
      </c>
      <c r="J123" s="206" t="s">
        <v>438</v>
      </c>
      <c r="K123" s="206" t="s">
        <v>616</v>
      </c>
    </row>
    <row r="124" s="41" customFormat="1" ht="68" customHeight="1" spans="1:11">
      <c r="A124" s="203"/>
      <c r="B124" s="211"/>
      <c r="C124" s="205"/>
      <c r="D124" s="206" t="s">
        <v>442</v>
      </c>
      <c r="E124" s="206" t="s">
        <v>453</v>
      </c>
      <c r="F124" s="206" t="s">
        <v>627</v>
      </c>
      <c r="G124" s="206" t="s">
        <v>470</v>
      </c>
      <c r="H124" s="207" t="s">
        <v>450</v>
      </c>
      <c r="I124" s="207" t="s">
        <v>446</v>
      </c>
      <c r="J124" s="206" t="s">
        <v>438</v>
      </c>
      <c r="K124" s="206" t="s">
        <v>616</v>
      </c>
    </row>
    <row r="125" s="41" customFormat="1" ht="41" customHeight="1" spans="1:11">
      <c r="A125" s="203"/>
      <c r="B125" s="211"/>
      <c r="C125" s="205"/>
      <c r="D125" s="206" t="s">
        <v>455</v>
      </c>
      <c r="E125" s="206" t="s">
        <v>456</v>
      </c>
      <c r="F125" s="206" t="s">
        <v>548</v>
      </c>
      <c r="G125" s="206" t="s">
        <v>470</v>
      </c>
      <c r="H125" s="207" t="s">
        <v>508</v>
      </c>
      <c r="I125" s="207" t="s">
        <v>458</v>
      </c>
      <c r="J125" s="206" t="s">
        <v>438</v>
      </c>
      <c r="K125" s="206" t="s">
        <v>616</v>
      </c>
    </row>
    <row r="126" s="41" customFormat="1" ht="41" customHeight="1" spans="1:11">
      <c r="A126" s="203" t="s">
        <v>354</v>
      </c>
      <c r="B126" s="387" t="s">
        <v>355</v>
      </c>
      <c r="C126" s="205" t="s">
        <v>628</v>
      </c>
      <c r="D126" s="206" t="s">
        <v>424</v>
      </c>
      <c r="E126" s="206" t="s">
        <v>435</v>
      </c>
      <c r="F126" s="206" t="s">
        <v>629</v>
      </c>
      <c r="G126" s="206" t="s">
        <v>427</v>
      </c>
      <c r="H126" s="207" t="s">
        <v>477</v>
      </c>
      <c r="I126" s="207" t="s">
        <v>458</v>
      </c>
      <c r="J126" s="206" t="s">
        <v>438</v>
      </c>
      <c r="K126" s="206" t="s">
        <v>630</v>
      </c>
    </row>
    <row r="127" s="41" customFormat="1" ht="41" customHeight="1" spans="1:11">
      <c r="A127" s="203"/>
      <c r="B127" s="211"/>
      <c r="C127" s="205"/>
      <c r="D127" s="206" t="s">
        <v>442</v>
      </c>
      <c r="E127" s="206" t="s">
        <v>448</v>
      </c>
      <c r="F127" s="206" t="s">
        <v>631</v>
      </c>
      <c r="G127" s="206" t="s">
        <v>427</v>
      </c>
      <c r="H127" s="207" t="s">
        <v>632</v>
      </c>
      <c r="I127" s="207" t="s">
        <v>437</v>
      </c>
      <c r="J127" s="206" t="s">
        <v>438</v>
      </c>
      <c r="K127" s="206" t="s">
        <v>630</v>
      </c>
    </row>
    <row r="128" s="41" customFormat="1" ht="41" customHeight="1" spans="1:11">
      <c r="A128" s="203"/>
      <c r="B128" s="211"/>
      <c r="C128" s="205"/>
      <c r="D128" s="206" t="s">
        <v>455</v>
      </c>
      <c r="E128" s="206" t="s">
        <v>456</v>
      </c>
      <c r="F128" s="206" t="s">
        <v>633</v>
      </c>
      <c r="G128" s="206" t="s">
        <v>427</v>
      </c>
      <c r="H128" s="207" t="s">
        <v>477</v>
      </c>
      <c r="I128" s="207" t="s">
        <v>458</v>
      </c>
      <c r="J128" s="206" t="s">
        <v>438</v>
      </c>
      <c r="K128" s="206" t="s">
        <v>630</v>
      </c>
    </row>
    <row r="129" s="41" customFormat="1" ht="41" customHeight="1" spans="1:11">
      <c r="A129" s="203" t="s">
        <v>367</v>
      </c>
      <c r="B129" s="387" t="s">
        <v>368</v>
      </c>
      <c r="C129" s="205" t="s">
        <v>634</v>
      </c>
      <c r="D129" s="206" t="s">
        <v>424</v>
      </c>
      <c r="E129" s="206" t="s">
        <v>425</v>
      </c>
      <c r="F129" s="206" t="s">
        <v>635</v>
      </c>
      <c r="G129" s="206" t="s">
        <v>427</v>
      </c>
      <c r="H129" s="207" t="s">
        <v>636</v>
      </c>
      <c r="I129" s="207" t="s">
        <v>637</v>
      </c>
      <c r="J129" s="206" t="s">
        <v>430</v>
      </c>
      <c r="K129" s="206" t="s">
        <v>638</v>
      </c>
    </row>
    <row r="130" s="41" customFormat="1" ht="41" customHeight="1" spans="1:11">
      <c r="A130" s="203"/>
      <c r="B130" s="211"/>
      <c r="C130" s="205"/>
      <c r="D130" s="206" t="s">
        <v>424</v>
      </c>
      <c r="E130" s="206" t="s">
        <v>425</v>
      </c>
      <c r="F130" s="206" t="s">
        <v>639</v>
      </c>
      <c r="G130" s="206" t="s">
        <v>427</v>
      </c>
      <c r="H130" s="207" t="s">
        <v>190</v>
      </c>
      <c r="I130" s="207" t="s">
        <v>637</v>
      </c>
      <c r="J130" s="206" t="s">
        <v>430</v>
      </c>
      <c r="K130" s="206" t="s">
        <v>638</v>
      </c>
    </row>
    <row r="131" s="41" customFormat="1" ht="41" customHeight="1" spans="1:11">
      <c r="A131" s="203"/>
      <c r="B131" s="211"/>
      <c r="C131" s="205"/>
      <c r="D131" s="206" t="s">
        <v>424</v>
      </c>
      <c r="E131" s="206" t="s">
        <v>435</v>
      </c>
      <c r="F131" s="206" t="s">
        <v>640</v>
      </c>
      <c r="G131" s="206" t="s">
        <v>470</v>
      </c>
      <c r="H131" s="207" t="s">
        <v>536</v>
      </c>
      <c r="I131" s="207" t="s">
        <v>458</v>
      </c>
      <c r="J131" s="206" t="s">
        <v>438</v>
      </c>
      <c r="K131" s="206" t="s">
        <v>638</v>
      </c>
    </row>
    <row r="132" s="41" customFormat="1" ht="41" customHeight="1" spans="1:11">
      <c r="A132" s="203"/>
      <c r="B132" s="211"/>
      <c r="C132" s="205"/>
      <c r="D132" s="206" t="s">
        <v>424</v>
      </c>
      <c r="E132" s="206" t="s">
        <v>435</v>
      </c>
      <c r="F132" s="206" t="s">
        <v>641</v>
      </c>
      <c r="G132" s="206" t="s">
        <v>470</v>
      </c>
      <c r="H132" s="207" t="s">
        <v>536</v>
      </c>
      <c r="I132" s="207" t="s">
        <v>458</v>
      </c>
      <c r="J132" s="206" t="s">
        <v>430</v>
      </c>
      <c r="K132" s="206" t="s">
        <v>638</v>
      </c>
    </row>
    <row r="133" s="41" customFormat="1" ht="41" customHeight="1" spans="1:11">
      <c r="A133" s="203"/>
      <c r="B133" s="211"/>
      <c r="C133" s="205"/>
      <c r="D133" s="206" t="s">
        <v>424</v>
      </c>
      <c r="E133" s="206" t="s">
        <v>439</v>
      </c>
      <c r="F133" s="206" t="s">
        <v>642</v>
      </c>
      <c r="G133" s="206" t="s">
        <v>470</v>
      </c>
      <c r="H133" s="207" t="s">
        <v>509</v>
      </c>
      <c r="I133" s="207" t="s">
        <v>437</v>
      </c>
      <c r="J133" s="206" t="s">
        <v>430</v>
      </c>
      <c r="K133" s="206" t="s">
        <v>638</v>
      </c>
    </row>
    <row r="134" s="41" customFormat="1" ht="41" customHeight="1" spans="1:11">
      <c r="A134" s="203"/>
      <c r="B134" s="211"/>
      <c r="C134" s="205"/>
      <c r="D134" s="206" t="s">
        <v>424</v>
      </c>
      <c r="E134" s="206" t="s">
        <v>484</v>
      </c>
      <c r="F134" s="206" t="s">
        <v>485</v>
      </c>
      <c r="G134" s="206" t="s">
        <v>427</v>
      </c>
      <c r="H134" s="207" t="s">
        <v>643</v>
      </c>
      <c r="I134" s="207" t="s">
        <v>487</v>
      </c>
      <c r="J134" s="206" t="s">
        <v>430</v>
      </c>
      <c r="K134" s="206" t="s">
        <v>638</v>
      </c>
    </row>
    <row r="135" s="41" customFormat="1" ht="41" customHeight="1" spans="1:11">
      <c r="A135" s="203"/>
      <c r="B135" s="211"/>
      <c r="C135" s="205"/>
      <c r="D135" s="206" t="s">
        <v>442</v>
      </c>
      <c r="E135" s="206" t="s">
        <v>443</v>
      </c>
      <c r="F135" s="206" t="s">
        <v>644</v>
      </c>
      <c r="G135" s="206" t="s">
        <v>470</v>
      </c>
      <c r="H135" s="207" t="s">
        <v>645</v>
      </c>
      <c r="I135" s="207" t="s">
        <v>446</v>
      </c>
      <c r="J135" s="206" t="s">
        <v>438</v>
      </c>
      <c r="K135" s="206" t="s">
        <v>638</v>
      </c>
    </row>
    <row r="136" s="41" customFormat="1" ht="41" customHeight="1" spans="1:11">
      <c r="A136" s="203"/>
      <c r="B136" s="211"/>
      <c r="C136" s="205"/>
      <c r="D136" s="206" t="s">
        <v>442</v>
      </c>
      <c r="E136" s="206" t="s">
        <v>443</v>
      </c>
      <c r="F136" s="206" t="s">
        <v>646</v>
      </c>
      <c r="G136" s="206" t="s">
        <v>470</v>
      </c>
      <c r="H136" s="207" t="s">
        <v>645</v>
      </c>
      <c r="I136" s="207" t="s">
        <v>446</v>
      </c>
      <c r="J136" s="206" t="s">
        <v>438</v>
      </c>
      <c r="K136" s="206" t="s">
        <v>638</v>
      </c>
    </row>
    <row r="137" s="41" customFormat="1" ht="41" customHeight="1" spans="1:11">
      <c r="A137" s="203"/>
      <c r="B137" s="211"/>
      <c r="C137" s="205"/>
      <c r="D137" s="206" t="s">
        <v>442</v>
      </c>
      <c r="E137" s="206" t="s">
        <v>448</v>
      </c>
      <c r="F137" s="206" t="s">
        <v>647</v>
      </c>
      <c r="G137" s="206" t="s">
        <v>470</v>
      </c>
      <c r="H137" s="207" t="s">
        <v>645</v>
      </c>
      <c r="I137" s="207" t="s">
        <v>446</v>
      </c>
      <c r="J137" s="206" t="s">
        <v>438</v>
      </c>
      <c r="K137" s="206" t="s">
        <v>638</v>
      </c>
    </row>
    <row r="138" s="41" customFormat="1" ht="41" customHeight="1" spans="1:11">
      <c r="A138" s="203"/>
      <c r="B138" s="211"/>
      <c r="C138" s="205"/>
      <c r="D138" s="206" t="s">
        <v>442</v>
      </c>
      <c r="E138" s="206" t="s">
        <v>451</v>
      </c>
      <c r="F138" s="206" t="s">
        <v>648</v>
      </c>
      <c r="G138" s="206" t="s">
        <v>470</v>
      </c>
      <c r="H138" s="207" t="s">
        <v>649</v>
      </c>
      <c r="I138" s="207" t="s">
        <v>446</v>
      </c>
      <c r="J138" s="206" t="s">
        <v>438</v>
      </c>
      <c r="K138" s="206" t="s">
        <v>638</v>
      </c>
    </row>
    <row r="139" s="41" customFormat="1" ht="41" customHeight="1" spans="1:11">
      <c r="A139" s="203"/>
      <c r="B139" s="211"/>
      <c r="C139" s="205"/>
      <c r="D139" s="206" t="s">
        <v>442</v>
      </c>
      <c r="E139" s="206" t="s">
        <v>451</v>
      </c>
      <c r="F139" s="206" t="s">
        <v>650</v>
      </c>
      <c r="G139" s="206" t="s">
        <v>470</v>
      </c>
      <c r="H139" s="207" t="s">
        <v>649</v>
      </c>
      <c r="I139" s="207" t="s">
        <v>446</v>
      </c>
      <c r="J139" s="206" t="s">
        <v>438</v>
      </c>
      <c r="K139" s="206" t="s">
        <v>638</v>
      </c>
    </row>
    <row r="140" s="41" customFormat="1" ht="41" customHeight="1" spans="1:11">
      <c r="A140" s="203"/>
      <c r="B140" s="211"/>
      <c r="C140" s="205"/>
      <c r="D140" s="206" t="s">
        <v>442</v>
      </c>
      <c r="E140" s="206" t="s">
        <v>453</v>
      </c>
      <c r="F140" s="206" t="s">
        <v>651</v>
      </c>
      <c r="G140" s="206" t="s">
        <v>427</v>
      </c>
      <c r="H140" s="207" t="s">
        <v>645</v>
      </c>
      <c r="I140" s="207" t="s">
        <v>446</v>
      </c>
      <c r="J140" s="206" t="s">
        <v>438</v>
      </c>
      <c r="K140" s="206" t="s">
        <v>638</v>
      </c>
    </row>
    <row r="141" s="41" customFormat="1" ht="41" customHeight="1" spans="1:11">
      <c r="A141" s="203"/>
      <c r="B141" s="211"/>
      <c r="C141" s="205"/>
      <c r="D141" s="206" t="s">
        <v>455</v>
      </c>
      <c r="E141" s="206" t="s">
        <v>456</v>
      </c>
      <c r="F141" s="206" t="s">
        <v>456</v>
      </c>
      <c r="G141" s="206" t="s">
        <v>470</v>
      </c>
      <c r="H141" s="207" t="s">
        <v>508</v>
      </c>
      <c r="I141" s="207" t="s">
        <v>458</v>
      </c>
      <c r="J141" s="206" t="s">
        <v>438</v>
      </c>
      <c r="K141" s="206" t="s">
        <v>638</v>
      </c>
    </row>
    <row r="142" s="41" customFormat="1" ht="41" customHeight="1" spans="1:11">
      <c r="A142" s="203" t="s">
        <v>342</v>
      </c>
      <c r="B142" s="385" t="s">
        <v>343</v>
      </c>
      <c r="C142" s="205" t="s">
        <v>652</v>
      </c>
      <c r="D142" s="206" t="s">
        <v>424</v>
      </c>
      <c r="E142" s="206" t="s">
        <v>435</v>
      </c>
      <c r="F142" s="206" t="s">
        <v>653</v>
      </c>
      <c r="G142" s="206" t="s">
        <v>427</v>
      </c>
      <c r="H142" s="207" t="s">
        <v>654</v>
      </c>
      <c r="I142" s="207" t="s">
        <v>437</v>
      </c>
      <c r="J142" s="206" t="s">
        <v>438</v>
      </c>
      <c r="K142" s="206" t="s">
        <v>655</v>
      </c>
    </row>
    <row r="143" s="41" customFormat="1" ht="41" customHeight="1" spans="1:11">
      <c r="A143" s="203"/>
      <c r="B143" s="208"/>
      <c r="C143" s="205"/>
      <c r="D143" s="206" t="s">
        <v>442</v>
      </c>
      <c r="E143" s="206" t="s">
        <v>448</v>
      </c>
      <c r="F143" s="206" t="s">
        <v>656</v>
      </c>
      <c r="G143" s="206" t="s">
        <v>427</v>
      </c>
      <c r="H143" s="207" t="s">
        <v>654</v>
      </c>
      <c r="I143" s="207" t="s">
        <v>437</v>
      </c>
      <c r="J143" s="206" t="s">
        <v>438</v>
      </c>
      <c r="K143" s="206" t="s">
        <v>657</v>
      </c>
    </row>
    <row r="144" s="41" customFormat="1" ht="41" customHeight="1" spans="1:11">
      <c r="A144" s="203"/>
      <c r="B144" s="209"/>
      <c r="C144" s="205"/>
      <c r="D144" s="206" t="s">
        <v>455</v>
      </c>
      <c r="E144" s="206" t="s">
        <v>456</v>
      </c>
      <c r="F144" s="206" t="s">
        <v>548</v>
      </c>
      <c r="G144" s="206" t="s">
        <v>470</v>
      </c>
      <c r="H144" s="207" t="s">
        <v>612</v>
      </c>
      <c r="I144" s="207" t="s">
        <v>458</v>
      </c>
      <c r="J144" s="206" t="s">
        <v>438</v>
      </c>
      <c r="K144" s="206" t="s">
        <v>655</v>
      </c>
    </row>
    <row r="145" s="41" customFormat="1" ht="41" customHeight="1" spans="1:11">
      <c r="A145" s="203" t="s">
        <v>356</v>
      </c>
      <c r="B145" s="385" t="s">
        <v>357</v>
      </c>
      <c r="C145" s="205" t="s">
        <v>658</v>
      </c>
      <c r="D145" s="206" t="s">
        <v>424</v>
      </c>
      <c r="E145" s="206" t="s">
        <v>435</v>
      </c>
      <c r="F145" s="206" t="s">
        <v>659</v>
      </c>
      <c r="G145" s="206" t="s">
        <v>427</v>
      </c>
      <c r="H145" s="207" t="s">
        <v>659</v>
      </c>
      <c r="I145" s="207" t="s">
        <v>437</v>
      </c>
      <c r="J145" s="206" t="s">
        <v>438</v>
      </c>
      <c r="K145" s="206" t="s">
        <v>660</v>
      </c>
    </row>
    <row r="146" s="41" customFormat="1" ht="41" customHeight="1" spans="1:11">
      <c r="A146" s="203"/>
      <c r="B146" s="208"/>
      <c r="C146" s="205"/>
      <c r="D146" s="206" t="s">
        <v>442</v>
      </c>
      <c r="E146" s="206" t="s">
        <v>448</v>
      </c>
      <c r="F146" s="206" t="s">
        <v>661</v>
      </c>
      <c r="G146" s="206" t="s">
        <v>427</v>
      </c>
      <c r="H146" s="207" t="s">
        <v>661</v>
      </c>
      <c r="I146" s="207" t="s">
        <v>437</v>
      </c>
      <c r="J146" s="206" t="s">
        <v>438</v>
      </c>
      <c r="K146" s="206" t="s">
        <v>660</v>
      </c>
    </row>
    <row r="147" s="41" customFormat="1" ht="41" customHeight="1" spans="1:11">
      <c r="A147" s="203"/>
      <c r="B147" s="209"/>
      <c r="C147" s="205"/>
      <c r="D147" s="206" t="s">
        <v>455</v>
      </c>
      <c r="E147" s="206" t="s">
        <v>456</v>
      </c>
      <c r="F147" s="206" t="s">
        <v>662</v>
      </c>
      <c r="G147" s="206" t="s">
        <v>427</v>
      </c>
      <c r="H147" s="207" t="s">
        <v>612</v>
      </c>
      <c r="I147" s="207" t="s">
        <v>458</v>
      </c>
      <c r="J147" s="206" t="s">
        <v>438</v>
      </c>
      <c r="K147" s="206" t="s">
        <v>660</v>
      </c>
    </row>
    <row r="148" s="41" customFormat="1" ht="41" customHeight="1" spans="1:11">
      <c r="A148" s="203" t="s">
        <v>348</v>
      </c>
      <c r="B148" s="385" t="s">
        <v>349</v>
      </c>
      <c r="C148" s="205" t="s">
        <v>663</v>
      </c>
      <c r="D148" s="206" t="s">
        <v>424</v>
      </c>
      <c r="E148" s="206" t="s">
        <v>425</v>
      </c>
      <c r="F148" s="206" t="s">
        <v>664</v>
      </c>
      <c r="G148" s="206" t="s">
        <v>427</v>
      </c>
      <c r="H148" s="207" t="s">
        <v>665</v>
      </c>
      <c r="I148" s="207" t="s">
        <v>520</v>
      </c>
      <c r="J148" s="206" t="s">
        <v>430</v>
      </c>
      <c r="K148" s="206" t="s">
        <v>666</v>
      </c>
    </row>
    <row r="149" s="41" customFormat="1" ht="41" customHeight="1" spans="1:11">
      <c r="A149" s="203"/>
      <c r="B149" s="208"/>
      <c r="C149" s="205"/>
      <c r="D149" s="206" t="s">
        <v>424</v>
      </c>
      <c r="E149" s="206" t="s">
        <v>435</v>
      </c>
      <c r="F149" s="206" t="s">
        <v>667</v>
      </c>
      <c r="G149" s="206" t="s">
        <v>427</v>
      </c>
      <c r="H149" s="207" t="s">
        <v>467</v>
      </c>
      <c r="I149" s="207" t="s">
        <v>458</v>
      </c>
      <c r="J149" s="206" t="s">
        <v>438</v>
      </c>
      <c r="K149" s="206" t="s">
        <v>666</v>
      </c>
    </row>
    <row r="150" s="41" customFormat="1" ht="87" customHeight="1" spans="1:11">
      <c r="A150" s="203"/>
      <c r="B150" s="208"/>
      <c r="C150" s="205"/>
      <c r="D150" s="206" t="s">
        <v>442</v>
      </c>
      <c r="E150" s="206" t="s">
        <v>448</v>
      </c>
      <c r="F150" s="206" t="s">
        <v>668</v>
      </c>
      <c r="G150" s="206" t="s">
        <v>427</v>
      </c>
      <c r="H150" s="207" t="s">
        <v>450</v>
      </c>
      <c r="I150" s="207" t="s">
        <v>437</v>
      </c>
      <c r="J150" s="206" t="s">
        <v>438</v>
      </c>
      <c r="K150" s="206" t="s">
        <v>666</v>
      </c>
    </row>
    <row r="151" s="41" customFormat="1" ht="117" customHeight="1" spans="1:11">
      <c r="A151" s="203"/>
      <c r="B151" s="208"/>
      <c r="C151" s="205"/>
      <c r="D151" s="206" t="s">
        <v>442</v>
      </c>
      <c r="E151" s="206" t="s">
        <v>451</v>
      </c>
      <c r="F151" s="206" t="s">
        <v>669</v>
      </c>
      <c r="G151" s="206" t="s">
        <v>427</v>
      </c>
      <c r="H151" s="207" t="s">
        <v>450</v>
      </c>
      <c r="I151" s="207" t="s">
        <v>437</v>
      </c>
      <c r="J151" s="206" t="s">
        <v>438</v>
      </c>
      <c r="K151" s="206" t="s">
        <v>666</v>
      </c>
    </row>
    <row r="152" s="41" customFormat="1" ht="58" customHeight="1" spans="1:11">
      <c r="A152" s="203"/>
      <c r="B152" s="208"/>
      <c r="C152" s="205"/>
      <c r="D152" s="206" t="s">
        <v>442</v>
      </c>
      <c r="E152" s="206" t="s">
        <v>453</v>
      </c>
      <c r="F152" s="206" t="s">
        <v>670</v>
      </c>
      <c r="G152" s="206" t="s">
        <v>427</v>
      </c>
      <c r="H152" s="207" t="s">
        <v>450</v>
      </c>
      <c r="I152" s="207" t="s">
        <v>437</v>
      </c>
      <c r="J152" s="206" t="s">
        <v>438</v>
      </c>
      <c r="K152" s="206" t="s">
        <v>666</v>
      </c>
    </row>
    <row r="153" s="41" customFormat="1" ht="41" customHeight="1" spans="1:11">
      <c r="A153" s="203"/>
      <c r="B153" s="209"/>
      <c r="C153" s="205"/>
      <c r="D153" s="206" t="s">
        <v>455</v>
      </c>
      <c r="E153" s="206" t="s">
        <v>456</v>
      </c>
      <c r="F153" s="206" t="s">
        <v>671</v>
      </c>
      <c r="G153" s="206" t="s">
        <v>470</v>
      </c>
      <c r="H153" s="207" t="s">
        <v>568</v>
      </c>
      <c r="I153" s="207" t="s">
        <v>458</v>
      </c>
      <c r="J153" s="206" t="s">
        <v>438</v>
      </c>
      <c r="K153" s="206" t="s">
        <v>666</v>
      </c>
    </row>
    <row r="154" s="41" customFormat="1" ht="41" customHeight="1" spans="1:11">
      <c r="A154" s="203" t="s">
        <v>384</v>
      </c>
      <c r="B154" s="385" t="s">
        <v>385</v>
      </c>
      <c r="C154" s="205" t="s">
        <v>672</v>
      </c>
      <c r="D154" s="206" t="s">
        <v>424</v>
      </c>
      <c r="E154" s="206" t="s">
        <v>425</v>
      </c>
      <c r="F154" s="206" t="s">
        <v>673</v>
      </c>
      <c r="G154" s="206" t="s">
        <v>470</v>
      </c>
      <c r="H154" s="207" t="s">
        <v>191</v>
      </c>
      <c r="I154" s="207" t="s">
        <v>674</v>
      </c>
      <c r="J154" s="206" t="s">
        <v>430</v>
      </c>
      <c r="K154" s="206" t="s">
        <v>675</v>
      </c>
    </row>
    <row r="155" s="41" customFormat="1" ht="41" customHeight="1" spans="1:11">
      <c r="A155" s="203"/>
      <c r="B155" s="208"/>
      <c r="C155" s="205"/>
      <c r="D155" s="206" t="s">
        <v>424</v>
      </c>
      <c r="E155" s="206" t="s">
        <v>425</v>
      </c>
      <c r="F155" s="206" t="s">
        <v>676</v>
      </c>
      <c r="G155" s="206" t="s">
        <v>470</v>
      </c>
      <c r="H155" s="207" t="s">
        <v>191</v>
      </c>
      <c r="I155" s="207" t="s">
        <v>503</v>
      </c>
      <c r="J155" s="206" t="s">
        <v>430</v>
      </c>
      <c r="K155" s="206" t="s">
        <v>675</v>
      </c>
    </row>
    <row r="156" s="41" customFormat="1" ht="41" customHeight="1" spans="1:11">
      <c r="A156" s="203"/>
      <c r="B156" s="208"/>
      <c r="C156" s="205"/>
      <c r="D156" s="206" t="s">
        <v>424</v>
      </c>
      <c r="E156" s="206" t="s">
        <v>425</v>
      </c>
      <c r="F156" s="206" t="s">
        <v>677</v>
      </c>
      <c r="G156" s="206" t="s">
        <v>470</v>
      </c>
      <c r="H156" s="207" t="s">
        <v>678</v>
      </c>
      <c r="I156" s="207" t="s">
        <v>503</v>
      </c>
      <c r="J156" s="206" t="s">
        <v>430</v>
      </c>
      <c r="K156" s="206" t="s">
        <v>675</v>
      </c>
    </row>
    <row r="157" s="41" customFormat="1" ht="41" customHeight="1" spans="1:11">
      <c r="A157" s="203"/>
      <c r="B157" s="208"/>
      <c r="C157" s="205"/>
      <c r="D157" s="206" t="s">
        <v>424</v>
      </c>
      <c r="E157" s="206" t="s">
        <v>435</v>
      </c>
      <c r="F157" s="206" t="s">
        <v>679</v>
      </c>
      <c r="G157" s="206" t="s">
        <v>474</v>
      </c>
      <c r="H157" s="207" t="s">
        <v>536</v>
      </c>
      <c r="I157" s="207" t="s">
        <v>458</v>
      </c>
      <c r="J157" s="206" t="s">
        <v>438</v>
      </c>
      <c r="K157" s="206" t="s">
        <v>675</v>
      </c>
    </row>
    <row r="158" s="41" customFormat="1" ht="41" customHeight="1" spans="1:11">
      <c r="A158" s="203"/>
      <c r="B158" s="208"/>
      <c r="C158" s="205"/>
      <c r="D158" s="206" t="s">
        <v>424</v>
      </c>
      <c r="E158" s="206" t="s">
        <v>439</v>
      </c>
      <c r="F158" s="206" t="s">
        <v>440</v>
      </c>
      <c r="G158" s="206" t="s">
        <v>427</v>
      </c>
      <c r="H158" s="207" t="s">
        <v>509</v>
      </c>
      <c r="I158" s="207" t="s">
        <v>437</v>
      </c>
      <c r="J158" s="206" t="s">
        <v>430</v>
      </c>
      <c r="K158" s="206" t="s">
        <v>675</v>
      </c>
    </row>
    <row r="159" s="41" customFormat="1" ht="41" customHeight="1" spans="1:11">
      <c r="A159" s="203"/>
      <c r="B159" s="208"/>
      <c r="C159" s="205"/>
      <c r="D159" s="206" t="s">
        <v>442</v>
      </c>
      <c r="E159" s="206" t="s">
        <v>448</v>
      </c>
      <c r="F159" s="206" t="s">
        <v>680</v>
      </c>
      <c r="G159" s="206" t="s">
        <v>427</v>
      </c>
      <c r="H159" s="207" t="s">
        <v>606</v>
      </c>
      <c r="I159" s="207" t="s">
        <v>487</v>
      </c>
      <c r="J159" s="206" t="s">
        <v>430</v>
      </c>
      <c r="K159" s="206" t="s">
        <v>675</v>
      </c>
    </row>
    <row r="160" s="41" customFormat="1" ht="41" customHeight="1" spans="1:11">
      <c r="A160" s="203"/>
      <c r="B160" s="208"/>
      <c r="C160" s="205"/>
      <c r="D160" s="206" t="s">
        <v>442</v>
      </c>
      <c r="E160" s="206" t="s">
        <v>451</v>
      </c>
      <c r="F160" s="206" t="s">
        <v>591</v>
      </c>
      <c r="G160" s="206" t="s">
        <v>470</v>
      </c>
      <c r="H160" s="207" t="s">
        <v>513</v>
      </c>
      <c r="I160" s="207" t="s">
        <v>458</v>
      </c>
      <c r="J160" s="206" t="s">
        <v>430</v>
      </c>
      <c r="K160" s="206" t="s">
        <v>675</v>
      </c>
    </row>
    <row r="161" s="41" customFormat="1" ht="41" customHeight="1" spans="1:11">
      <c r="A161" s="203"/>
      <c r="B161" s="209"/>
      <c r="C161" s="205"/>
      <c r="D161" s="206" t="s">
        <v>455</v>
      </c>
      <c r="E161" s="206" t="s">
        <v>456</v>
      </c>
      <c r="F161" s="206" t="s">
        <v>491</v>
      </c>
      <c r="G161" s="206" t="s">
        <v>470</v>
      </c>
      <c r="H161" s="207" t="s">
        <v>508</v>
      </c>
      <c r="I161" s="207" t="s">
        <v>458</v>
      </c>
      <c r="J161" s="206" t="s">
        <v>438</v>
      </c>
      <c r="K161" s="206" t="s">
        <v>675</v>
      </c>
    </row>
    <row r="162" s="41" customFormat="1" ht="41" customHeight="1" spans="1:11">
      <c r="A162" s="203" t="s">
        <v>327</v>
      </c>
      <c r="B162" s="385" t="s">
        <v>328</v>
      </c>
      <c r="C162" s="205" t="s">
        <v>681</v>
      </c>
      <c r="D162" s="206" t="s">
        <v>424</v>
      </c>
      <c r="E162" s="206" t="s">
        <v>425</v>
      </c>
      <c r="F162" s="206" t="s">
        <v>682</v>
      </c>
      <c r="G162" s="206" t="s">
        <v>427</v>
      </c>
      <c r="H162" s="207" t="s">
        <v>683</v>
      </c>
      <c r="I162" s="207" t="s">
        <v>472</v>
      </c>
      <c r="J162" s="206" t="s">
        <v>430</v>
      </c>
      <c r="K162" s="206" t="s">
        <v>684</v>
      </c>
    </row>
    <row r="163" s="41" customFormat="1" ht="41" customHeight="1" spans="1:11">
      <c r="A163" s="203"/>
      <c r="B163" s="208"/>
      <c r="C163" s="205"/>
      <c r="D163" s="206" t="s">
        <v>424</v>
      </c>
      <c r="E163" s="206" t="s">
        <v>425</v>
      </c>
      <c r="F163" s="206" t="s">
        <v>685</v>
      </c>
      <c r="G163" s="206" t="s">
        <v>427</v>
      </c>
      <c r="H163" s="207" t="s">
        <v>686</v>
      </c>
      <c r="I163" s="207" t="s">
        <v>687</v>
      </c>
      <c r="J163" s="206" t="s">
        <v>430</v>
      </c>
      <c r="K163" s="206" t="s">
        <v>684</v>
      </c>
    </row>
    <row r="164" s="41" customFormat="1" ht="41" customHeight="1" spans="1:11">
      <c r="A164" s="203"/>
      <c r="B164" s="208"/>
      <c r="C164" s="205"/>
      <c r="D164" s="206" t="s">
        <v>442</v>
      </c>
      <c r="E164" s="206" t="s">
        <v>448</v>
      </c>
      <c r="F164" s="206" t="s">
        <v>688</v>
      </c>
      <c r="G164" s="206" t="s">
        <v>427</v>
      </c>
      <c r="H164" s="207" t="s">
        <v>645</v>
      </c>
      <c r="I164" s="207" t="s">
        <v>437</v>
      </c>
      <c r="J164" s="206" t="s">
        <v>438</v>
      </c>
      <c r="K164" s="206" t="s">
        <v>684</v>
      </c>
    </row>
    <row r="165" s="41" customFormat="1" ht="41" customHeight="1" spans="1:11">
      <c r="A165" s="203"/>
      <c r="B165" s="209"/>
      <c r="C165" s="205"/>
      <c r="D165" s="206" t="s">
        <v>455</v>
      </c>
      <c r="E165" s="206" t="s">
        <v>456</v>
      </c>
      <c r="F165" s="206" t="s">
        <v>689</v>
      </c>
      <c r="G165" s="206" t="s">
        <v>427</v>
      </c>
      <c r="H165" s="207" t="s">
        <v>457</v>
      </c>
      <c r="I165" s="207" t="s">
        <v>458</v>
      </c>
      <c r="J165" s="206" t="s">
        <v>438</v>
      </c>
      <c r="K165" s="206" t="s">
        <v>684</v>
      </c>
    </row>
    <row r="166" s="41" customFormat="1" ht="41" customHeight="1" spans="1:11">
      <c r="A166" s="203" t="s">
        <v>360</v>
      </c>
      <c r="B166" s="385" t="s">
        <v>361</v>
      </c>
      <c r="C166" s="205" t="s">
        <v>690</v>
      </c>
      <c r="D166" s="206" t="s">
        <v>424</v>
      </c>
      <c r="E166" s="206" t="s">
        <v>425</v>
      </c>
      <c r="F166" s="206" t="s">
        <v>691</v>
      </c>
      <c r="G166" s="206" t="s">
        <v>427</v>
      </c>
      <c r="H166" s="207" t="s">
        <v>486</v>
      </c>
      <c r="I166" s="207" t="s">
        <v>498</v>
      </c>
      <c r="J166" s="206" t="s">
        <v>430</v>
      </c>
      <c r="K166" s="206" t="s">
        <v>692</v>
      </c>
    </row>
    <row r="167" s="41" customFormat="1" ht="41" customHeight="1" spans="1:11">
      <c r="A167" s="203"/>
      <c r="B167" s="208"/>
      <c r="C167" s="205"/>
      <c r="D167" s="206" t="s">
        <v>424</v>
      </c>
      <c r="E167" s="206" t="s">
        <v>425</v>
      </c>
      <c r="F167" s="206" t="s">
        <v>693</v>
      </c>
      <c r="G167" s="206" t="s">
        <v>427</v>
      </c>
      <c r="H167" s="207" t="s">
        <v>486</v>
      </c>
      <c r="I167" s="207" t="s">
        <v>498</v>
      </c>
      <c r="J167" s="206" t="s">
        <v>438</v>
      </c>
      <c r="K167" s="206" t="s">
        <v>692</v>
      </c>
    </row>
    <row r="168" s="41" customFormat="1" ht="41" customHeight="1" spans="1:11">
      <c r="A168" s="203"/>
      <c r="B168" s="208"/>
      <c r="C168" s="205"/>
      <c r="D168" s="206" t="s">
        <v>424</v>
      </c>
      <c r="E168" s="206" t="s">
        <v>425</v>
      </c>
      <c r="F168" s="206" t="s">
        <v>694</v>
      </c>
      <c r="G168" s="206" t="s">
        <v>427</v>
      </c>
      <c r="H168" s="207" t="s">
        <v>695</v>
      </c>
      <c r="I168" s="207" t="s">
        <v>696</v>
      </c>
      <c r="J168" s="206" t="s">
        <v>430</v>
      </c>
      <c r="K168" s="206" t="s">
        <v>692</v>
      </c>
    </row>
    <row r="169" s="41" customFormat="1" ht="109" customHeight="1" spans="1:11">
      <c r="A169" s="203"/>
      <c r="B169" s="208"/>
      <c r="C169" s="205"/>
      <c r="D169" s="206" t="s">
        <v>424</v>
      </c>
      <c r="E169" s="206" t="s">
        <v>435</v>
      </c>
      <c r="F169" s="206" t="s">
        <v>697</v>
      </c>
      <c r="G169" s="206" t="s">
        <v>470</v>
      </c>
      <c r="H169" s="207" t="s">
        <v>508</v>
      </c>
      <c r="I169" s="207" t="s">
        <v>458</v>
      </c>
      <c r="J169" s="206" t="s">
        <v>438</v>
      </c>
      <c r="K169" s="206" t="s">
        <v>692</v>
      </c>
    </row>
    <row r="170" s="41" customFormat="1" ht="41" customHeight="1" spans="1:11">
      <c r="A170" s="203"/>
      <c r="B170" s="208"/>
      <c r="C170" s="205"/>
      <c r="D170" s="206" t="s">
        <v>424</v>
      </c>
      <c r="E170" s="206" t="s">
        <v>439</v>
      </c>
      <c r="F170" s="206" t="s">
        <v>698</v>
      </c>
      <c r="G170" s="206" t="s">
        <v>427</v>
      </c>
      <c r="H170" s="207" t="s">
        <v>678</v>
      </c>
      <c r="I170" s="207" t="s">
        <v>699</v>
      </c>
      <c r="J170" s="206" t="s">
        <v>438</v>
      </c>
      <c r="K170" s="206" t="s">
        <v>692</v>
      </c>
    </row>
    <row r="171" s="41" customFormat="1" ht="41" customHeight="1" spans="1:11">
      <c r="A171" s="203"/>
      <c r="B171" s="208"/>
      <c r="C171" s="205"/>
      <c r="D171" s="206" t="s">
        <v>424</v>
      </c>
      <c r="E171" s="206" t="s">
        <v>484</v>
      </c>
      <c r="F171" s="206" t="s">
        <v>485</v>
      </c>
      <c r="G171" s="206" t="s">
        <v>427</v>
      </c>
      <c r="H171" s="207" t="s">
        <v>511</v>
      </c>
      <c r="I171" s="207" t="s">
        <v>487</v>
      </c>
      <c r="J171" s="206" t="s">
        <v>430</v>
      </c>
      <c r="K171" s="206" t="s">
        <v>692</v>
      </c>
    </row>
    <row r="172" s="41" customFormat="1" ht="41" customHeight="1" spans="1:11">
      <c r="A172" s="203"/>
      <c r="B172" s="208"/>
      <c r="C172" s="205"/>
      <c r="D172" s="206" t="s">
        <v>442</v>
      </c>
      <c r="E172" s="206" t="s">
        <v>443</v>
      </c>
      <c r="F172" s="206" t="s">
        <v>700</v>
      </c>
      <c r="G172" s="206" t="s">
        <v>470</v>
      </c>
      <c r="H172" s="207" t="s">
        <v>450</v>
      </c>
      <c r="I172" s="207" t="s">
        <v>446</v>
      </c>
      <c r="J172" s="206" t="s">
        <v>438</v>
      </c>
      <c r="K172" s="206" t="s">
        <v>701</v>
      </c>
    </row>
    <row r="173" s="41" customFormat="1" ht="41" customHeight="1" spans="1:11">
      <c r="A173" s="203"/>
      <c r="B173" s="208"/>
      <c r="C173" s="205"/>
      <c r="D173" s="206" t="s">
        <v>442</v>
      </c>
      <c r="E173" s="206" t="s">
        <v>443</v>
      </c>
      <c r="F173" s="206" t="s">
        <v>702</v>
      </c>
      <c r="G173" s="206" t="s">
        <v>470</v>
      </c>
      <c r="H173" s="207" t="s">
        <v>450</v>
      </c>
      <c r="I173" s="207" t="s">
        <v>446</v>
      </c>
      <c r="J173" s="206" t="s">
        <v>438</v>
      </c>
      <c r="K173" s="206" t="s">
        <v>701</v>
      </c>
    </row>
    <row r="174" s="41" customFormat="1" ht="41" customHeight="1" spans="1:11">
      <c r="A174" s="203"/>
      <c r="B174" s="208"/>
      <c r="C174" s="205"/>
      <c r="D174" s="206" t="s">
        <v>442</v>
      </c>
      <c r="E174" s="206" t="s">
        <v>448</v>
      </c>
      <c r="F174" s="206" t="s">
        <v>703</v>
      </c>
      <c r="G174" s="206" t="s">
        <v>470</v>
      </c>
      <c r="H174" s="207" t="s">
        <v>450</v>
      </c>
      <c r="I174" s="207" t="s">
        <v>446</v>
      </c>
      <c r="J174" s="206" t="s">
        <v>438</v>
      </c>
      <c r="K174" s="206" t="s">
        <v>701</v>
      </c>
    </row>
    <row r="175" s="41" customFormat="1" ht="41" customHeight="1" spans="1:11">
      <c r="A175" s="203"/>
      <c r="B175" s="208"/>
      <c r="C175" s="205"/>
      <c r="D175" s="206" t="s">
        <v>442</v>
      </c>
      <c r="E175" s="206" t="s">
        <v>448</v>
      </c>
      <c r="F175" s="206" t="s">
        <v>704</v>
      </c>
      <c r="G175" s="206" t="s">
        <v>470</v>
      </c>
      <c r="H175" s="207" t="s">
        <v>450</v>
      </c>
      <c r="I175" s="207" t="s">
        <v>446</v>
      </c>
      <c r="J175" s="206" t="s">
        <v>438</v>
      </c>
      <c r="K175" s="206" t="s">
        <v>701</v>
      </c>
    </row>
    <row r="176" s="41" customFormat="1" ht="78" customHeight="1" spans="1:11">
      <c r="A176" s="203"/>
      <c r="B176" s="208"/>
      <c r="C176" s="205"/>
      <c r="D176" s="206" t="s">
        <v>442</v>
      </c>
      <c r="E176" s="206" t="s">
        <v>451</v>
      </c>
      <c r="F176" s="206" t="s">
        <v>705</v>
      </c>
      <c r="G176" s="206" t="s">
        <v>470</v>
      </c>
      <c r="H176" s="207" t="s">
        <v>450</v>
      </c>
      <c r="I176" s="207" t="s">
        <v>446</v>
      </c>
      <c r="J176" s="206" t="s">
        <v>438</v>
      </c>
      <c r="K176" s="206" t="s">
        <v>701</v>
      </c>
    </row>
    <row r="177" s="41" customFormat="1" ht="78" customHeight="1" spans="1:11">
      <c r="A177" s="203"/>
      <c r="B177" s="208"/>
      <c r="C177" s="205"/>
      <c r="D177" s="206" t="s">
        <v>442</v>
      </c>
      <c r="E177" s="206" t="s">
        <v>451</v>
      </c>
      <c r="F177" s="206" t="s">
        <v>706</v>
      </c>
      <c r="G177" s="206" t="s">
        <v>470</v>
      </c>
      <c r="H177" s="207" t="s">
        <v>450</v>
      </c>
      <c r="I177" s="207" t="s">
        <v>446</v>
      </c>
      <c r="J177" s="206" t="s">
        <v>438</v>
      </c>
      <c r="K177" s="206" t="s">
        <v>701</v>
      </c>
    </row>
    <row r="178" s="41" customFormat="1" ht="78" customHeight="1" spans="1:11">
      <c r="A178" s="203"/>
      <c r="B178" s="208"/>
      <c r="C178" s="205"/>
      <c r="D178" s="206" t="s">
        <v>442</v>
      </c>
      <c r="E178" s="206" t="s">
        <v>453</v>
      </c>
      <c r="F178" s="206" t="s">
        <v>707</v>
      </c>
      <c r="G178" s="206" t="s">
        <v>470</v>
      </c>
      <c r="H178" s="207" t="s">
        <v>450</v>
      </c>
      <c r="I178" s="207" t="s">
        <v>446</v>
      </c>
      <c r="J178" s="206" t="s">
        <v>438</v>
      </c>
      <c r="K178" s="206" t="s">
        <v>701</v>
      </c>
    </row>
    <row r="179" s="41" customFormat="1" ht="41" customHeight="1" spans="1:11">
      <c r="A179" s="203"/>
      <c r="B179" s="209"/>
      <c r="C179" s="205"/>
      <c r="D179" s="206" t="s">
        <v>455</v>
      </c>
      <c r="E179" s="206" t="s">
        <v>456</v>
      </c>
      <c r="F179" s="206" t="s">
        <v>708</v>
      </c>
      <c r="G179" s="206" t="s">
        <v>470</v>
      </c>
      <c r="H179" s="207" t="s">
        <v>508</v>
      </c>
      <c r="I179" s="207" t="s">
        <v>458</v>
      </c>
      <c r="J179" s="206" t="s">
        <v>430</v>
      </c>
      <c r="K179" s="206" t="s">
        <v>701</v>
      </c>
    </row>
    <row r="180" s="41" customFormat="1" ht="41" customHeight="1" spans="1:11">
      <c r="A180" s="203" t="s">
        <v>400</v>
      </c>
      <c r="B180" s="385" t="s">
        <v>401</v>
      </c>
      <c r="C180" s="205" t="s">
        <v>709</v>
      </c>
      <c r="D180" s="206" t="s">
        <v>424</v>
      </c>
      <c r="E180" s="206" t="s">
        <v>425</v>
      </c>
      <c r="F180" s="206" t="s">
        <v>710</v>
      </c>
      <c r="G180" s="206" t="s">
        <v>470</v>
      </c>
      <c r="H180" s="207" t="s">
        <v>606</v>
      </c>
      <c r="I180" s="207" t="s">
        <v>434</v>
      </c>
      <c r="J180" s="206" t="s">
        <v>430</v>
      </c>
      <c r="K180" s="206" t="s">
        <v>711</v>
      </c>
    </row>
    <row r="181" s="41" customFormat="1" ht="41" customHeight="1" spans="1:11">
      <c r="A181" s="203"/>
      <c r="B181" s="208"/>
      <c r="C181" s="205"/>
      <c r="D181" s="206" t="s">
        <v>424</v>
      </c>
      <c r="E181" s="206" t="s">
        <v>425</v>
      </c>
      <c r="F181" s="206" t="s">
        <v>712</v>
      </c>
      <c r="G181" s="206" t="s">
        <v>470</v>
      </c>
      <c r="H181" s="207" t="s">
        <v>713</v>
      </c>
      <c r="I181" s="207" t="s">
        <v>429</v>
      </c>
      <c r="J181" s="206" t="s">
        <v>430</v>
      </c>
      <c r="K181" s="206" t="s">
        <v>711</v>
      </c>
    </row>
    <row r="182" s="41" customFormat="1" ht="41" customHeight="1" spans="1:11">
      <c r="A182" s="203"/>
      <c r="B182" s="208"/>
      <c r="C182" s="205"/>
      <c r="D182" s="206" t="s">
        <v>424</v>
      </c>
      <c r="E182" s="206" t="s">
        <v>435</v>
      </c>
      <c r="F182" s="206" t="s">
        <v>714</v>
      </c>
      <c r="G182" s="206" t="s">
        <v>470</v>
      </c>
      <c r="H182" s="207" t="s">
        <v>715</v>
      </c>
      <c r="I182" s="207" t="s">
        <v>716</v>
      </c>
      <c r="J182" s="206" t="s">
        <v>430</v>
      </c>
      <c r="K182" s="206" t="s">
        <v>711</v>
      </c>
    </row>
    <row r="183" s="41" customFormat="1" ht="41" customHeight="1" spans="1:11">
      <c r="A183" s="203"/>
      <c r="B183" s="208"/>
      <c r="C183" s="205"/>
      <c r="D183" s="206" t="s">
        <v>424</v>
      </c>
      <c r="E183" s="206" t="s">
        <v>439</v>
      </c>
      <c r="F183" s="206" t="s">
        <v>717</v>
      </c>
      <c r="G183" s="206" t="s">
        <v>470</v>
      </c>
      <c r="H183" s="207" t="s">
        <v>536</v>
      </c>
      <c r="I183" s="207" t="s">
        <v>458</v>
      </c>
      <c r="J183" s="206" t="s">
        <v>438</v>
      </c>
      <c r="K183" s="206" t="s">
        <v>711</v>
      </c>
    </row>
    <row r="184" s="41" customFormat="1" ht="41" customHeight="1" spans="1:11">
      <c r="A184" s="203"/>
      <c r="B184" s="208"/>
      <c r="C184" s="205"/>
      <c r="D184" s="206" t="s">
        <v>424</v>
      </c>
      <c r="E184" s="206" t="s">
        <v>484</v>
      </c>
      <c r="F184" s="206" t="s">
        <v>485</v>
      </c>
      <c r="G184" s="206" t="s">
        <v>470</v>
      </c>
      <c r="H184" s="207" t="s">
        <v>531</v>
      </c>
      <c r="I184" s="207" t="s">
        <v>487</v>
      </c>
      <c r="J184" s="206" t="s">
        <v>430</v>
      </c>
      <c r="K184" s="206" t="s">
        <v>711</v>
      </c>
    </row>
    <row r="185" s="41" customFormat="1" ht="41" customHeight="1" spans="1:11">
      <c r="A185" s="203"/>
      <c r="B185" s="208"/>
      <c r="C185" s="205"/>
      <c r="D185" s="206" t="s">
        <v>442</v>
      </c>
      <c r="E185" s="206" t="s">
        <v>443</v>
      </c>
      <c r="F185" s="206" t="s">
        <v>444</v>
      </c>
      <c r="G185" s="206" t="s">
        <v>470</v>
      </c>
      <c r="H185" s="207" t="s">
        <v>450</v>
      </c>
      <c r="I185" s="207" t="s">
        <v>446</v>
      </c>
      <c r="J185" s="206" t="s">
        <v>438</v>
      </c>
      <c r="K185" s="206" t="s">
        <v>711</v>
      </c>
    </row>
    <row r="186" s="41" customFormat="1" ht="41" customHeight="1" spans="1:11">
      <c r="A186" s="203"/>
      <c r="B186" s="208"/>
      <c r="C186" s="205"/>
      <c r="D186" s="206" t="s">
        <v>442</v>
      </c>
      <c r="E186" s="206" t="s">
        <v>448</v>
      </c>
      <c r="F186" s="206" t="s">
        <v>449</v>
      </c>
      <c r="G186" s="206" t="s">
        <v>470</v>
      </c>
      <c r="H186" s="207" t="s">
        <v>450</v>
      </c>
      <c r="I186" s="207" t="s">
        <v>446</v>
      </c>
      <c r="J186" s="206" t="s">
        <v>438</v>
      </c>
      <c r="K186" s="206" t="s">
        <v>711</v>
      </c>
    </row>
    <row r="187" s="41" customFormat="1" ht="66" customHeight="1" spans="1:11">
      <c r="A187" s="203"/>
      <c r="B187" s="208"/>
      <c r="C187" s="205"/>
      <c r="D187" s="206" t="s">
        <v>442</v>
      </c>
      <c r="E187" s="206" t="s">
        <v>451</v>
      </c>
      <c r="F187" s="206" t="s">
        <v>718</v>
      </c>
      <c r="G187" s="206" t="s">
        <v>470</v>
      </c>
      <c r="H187" s="207" t="s">
        <v>450</v>
      </c>
      <c r="I187" s="207" t="s">
        <v>446</v>
      </c>
      <c r="J187" s="206" t="s">
        <v>438</v>
      </c>
      <c r="K187" s="206" t="s">
        <v>711</v>
      </c>
    </row>
    <row r="188" s="41" customFormat="1" ht="41" customHeight="1" spans="1:11">
      <c r="A188" s="203"/>
      <c r="B188" s="209"/>
      <c r="C188" s="205"/>
      <c r="D188" s="206" t="s">
        <v>455</v>
      </c>
      <c r="E188" s="206" t="s">
        <v>456</v>
      </c>
      <c r="F188" s="206" t="s">
        <v>456</v>
      </c>
      <c r="G188" s="206" t="s">
        <v>470</v>
      </c>
      <c r="H188" s="207" t="s">
        <v>508</v>
      </c>
      <c r="I188" s="207" t="s">
        <v>458</v>
      </c>
      <c r="J188" s="206" t="s">
        <v>438</v>
      </c>
      <c r="K188" s="206" t="s">
        <v>711</v>
      </c>
    </row>
    <row r="189" s="41" customFormat="1" ht="41" customHeight="1" spans="1:11">
      <c r="A189" s="203" t="s">
        <v>346</v>
      </c>
      <c r="B189" s="385" t="s">
        <v>347</v>
      </c>
      <c r="C189" s="205" t="s">
        <v>719</v>
      </c>
      <c r="D189" s="206" t="s">
        <v>424</v>
      </c>
      <c r="E189" s="206" t="s">
        <v>425</v>
      </c>
      <c r="F189" s="206" t="s">
        <v>720</v>
      </c>
      <c r="G189" s="206" t="s">
        <v>427</v>
      </c>
      <c r="H189" s="207" t="s">
        <v>721</v>
      </c>
      <c r="I189" s="207" t="s">
        <v>505</v>
      </c>
      <c r="J189" s="206" t="s">
        <v>430</v>
      </c>
      <c r="K189" s="206" t="s">
        <v>722</v>
      </c>
    </row>
    <row r="190" s="41" customFormat="1" ht="41" customHeight="1" spans="1:11">
      <c r="A190" s="203"/>
      <c r="B190" s="208"/>
      <c r="C190" s="205"/>
      <c r="D190" s="206" t="s">
        <v>424</v>
      </c>
      <c r="E190" s="206" t="s">
        <v>425</v>
      </c>
      <c r="F190" s="206" t="s">
        <v>723</v>
      </c>
      <c r="G190" s="206" t="s">
        <v>427</v>
      </c>
      <c r="H190" s="207" t="s">
        <v>724</v>
      </c>
      <c r="I190" s="207" t="s">
        <v>505</v>
      </c>
      <c r="J190" s="206" t="s">
        <v>430</v>
      </c>
      <c r="K190" s="206" t="s">
        <v>722</v>
      </c>
    </row>
    <row r="191" s="41" customFormat="1" ht="41" customHeight="1" spans="1:11">
      <c r="A191" s="203"/>
      <c r="B191" s="208"/>
      <c r="C191" s="205"/>
      <c r="D191" s="206" t="s">
        <v>424</v>
      </c>
      <c r="E191" s="206" t="s">
        <v>435</v>
      </c>
      <c r="F191" s="206" t="s">
        <v>723</v>
      </c>
      <c r="G191" s="206" t="s">
        <v>427</v>
      </c>
      <c r="H191" s="207" t="s">
        <v>724</v>
      </c>
      <c r="I191" s="207" t="s">
        <v>505</v>
      </c>
      <c r="J191" s="206" t="s">
        <v>430</v>
      </c>
      <c r="K191" s="206" t="s">
        <v>722</v>
      </c>
    </row>
    <row r="192" s="41" customFormat="1" ht="41" customHeight="1" spans="1:11">
      <c r="A192" s="203"/>
      <c r="B192" s="208"/>
      <c r="C192" s="205"/>
      <c r="D192" s="206" t="s">
        <v>442</v>
      </c>
      <c r="E192" s="206" t="s">
        <v>448</v>
      </c>
      <c r="F192" s="206" t="s">
        <v>725</v>
      </c>
      <c r="G192" s="206" t="s">
        <v>427</v>
      </c>
      <c r="H192" s="207" t="s">
        <v>450</v>
      </c>
      <c r="I192" s="207" t="s">
        <v>446</v>
      </c>
      <c r="J192" s="206" t="s">
        <v>438</v>
      </c>
      <c r="K192" s="206" t="s">
        <v>722</v>
      </c>
    </row>
    <row r="193" s="41" customFormat="1" ht="41" customHeight="1" spans="1:11">
      <c r="A193" s="203"/>
      <c r="B193" s="208"/>
      <c r="C193" s="205"/>
      <c r="D193" s="206" t="s">
        <v>442</v>
      </c>
      <c r="E193" s="206" t="s">
        <v>451</v>
      </c>
      <c r="F193" s="206" t="s">
        <v>726</v>
      </c>
      <c r="G193" s="206" t="s">
        <v>427</v>
      </c>
      <c r="H193" s="207" t="s">
        <v>450</v>
      </c>
      <c r="I193" s="207" t="s">
        <v>446</v>
      </c>
      <c r="J193" s="206" t="s">
        <v>438</v>
      </c>
      <c r="K193" s="206" t="s">
        <v>722</v>
      </c>
    </row>
    <row r="194" s="41" customFormat="1" ht="41" customHeight="1" spans="1:11">
      <c r="A194" s="203"/>
      <c r="B194" s="209"/>
      <c r="C194" s="205"/>
      <c r="D194" s="206" t="s">
        <v>455</v>
      </c>
      <c r="E194" s="206" t="s">
        <v>456</v>
      </c>
      <c r="F194" s="206" t="s">
        <v>456</v>
      </c>
      <c r="G194" s="206" t="s">
        <v>427</v>
      </c>
      <c r="H194" s="207" t="s">
        <v>508</v>
      </c>
      <c r="I194" s="207" t="s">
        <v>458</v>
      </c>
      <c r="J194" s="206" t="s">
        <v>438</v>
      </c>
      <c r="K194" s="206" t="s">
        <v>722</v>
      </c>
    </row>
    <row r="195" s="41" customFormat="1" ht="41" customHeight="1" spans="1:11">
      <c r="A195" s="203" t="s">
        <v>392</v>
      </c>
      <c r="B195" s="385" t="s">
        <v>393</v>
      </c>
      <c r="C195" s="205" t="s">
        <v>727</v>
      </c>
      <c r="D195" s="206" t="s">
        <v>424</v>
      </c>
      <c r="E195" s="206" t="s">
        <v>425</v>
      </c>
      <c r="F195" s="206" t="s">
        <v>728</v>
      </c>
      <c r="G195" s="206" t="s">
        <v>470</v>
      </c>
      <c r="H195" s="207" t="s">
        <v>606</v>
      </c>
      <c r="I195" s="207" t="s">
        <v>434</v>
      </c>
      <c r="J195" s="206" t="s">
        <v>430</v>
      </c>
      <c r="K195" s="206" t="s">
        <v>729</v>
      </c>
    </row>
    <row r="196" s="41" customFormat="1" ht="41" customHeight="1" spans="1:11">
      <c r="A196" s="203"/>
      <c r="B196" s="208"/>
      <c r="C196" s="205"/>
      <c r="D196" s="206" t="s">
        <v>424</v>
      </c>
      <c r="E196" s="206" t="s">
        <v>435</v>
      </c>
      <c r="F196" s="206" t="s">
        <v>596</v>
      </c>
      <c r="G196" s="206" t="s">
        <v>470</v>
      </c>
      <c r="H196" s="207" t="s">
        <v>597</v>
      </c>
      <c r="I196" s="207" t="s">
        <v>446</v>
      </c>
      <c r="J196" s="206" t="s">
        <v>430</v>
      </c>
      <c r="K196" s="206" t="s">
        <v>729</v>
      </c>
    </row>
    <row r="197" s="41" customFormat="1" ht="41" customHeight="1" spans="1:11">
      <c r="A197" s="203"/>
      <c r="B197" s="208"/>
      <c r="C197" s="205"/>
      <c r="D197" s="206" t="s">
        <v>424</v>
      </c>
      <c r="E197" s="206" t="s">
        <v>439</v>
      </c>
      <c r="F197" s="206" t="s">
        <v>730</v>
      </c>
      <c r="G197" s="206" t="s">
        <v>427</v>
      </c>
      <c r="H197" s="207" t="s">
        <v>509</v>
      </c>
      <c r="I197" s="207" t="s">
        <v>437</v>
      </c>
      <c r="J197" s="206" t="s">
        <v>430</v>
      </c>
      <c r="K197" s="206" t="s">
        <v>729</v>
      </c>
    </row>
    <row r="198" s="41" customFormat="1" ht="41" customHeight="1" spans="1:11">
      <c r="A198" s="203"/>
      <c r="B198" s="208"/>
      <c r="C198" s="205"/>
      <c r="D198" s="206" t="s">
        <v>424</v>
      </c>
      <c r="E198" s="206" t="s">
        <v>484</v>
      </c>
      <c r="F198" s="206" t="s">
        <v>485</v>
      </c>
      <c r="G198" s="206" t="s">
        <v>427</v>
      </c>
      <c r="H198" s="207" t="s">
        <v>731</v>
      </c>
      <c r="I198" s="207" t="s">
        <v>487</v>
      </c>
      <c r="J198" s="206" t="s">
        <v>430</v>
      </c>
      <c r="K198" s="206" t="s">
        <v>729</v>
      </c>
    </row>
    <row r="199" s="41" customFormat="1" ht="41" customHeight="1" spans="1:11">
      <c r="A199" s="203"/>
      <c r="B199" s="208"/>
      <c r="C199" s="205"/>
      <c r="D199" s="206" t="s">
        <v>442</v>
      </c>
      <c r="E199" s="206" t="s">
        <v>443</v>
      </c>
      <c r="F199" s="206" t="s">
        <v>732</v>
      </c>
      <c r="G199" s="206" t="s">
        <v>470</v>
      </c>
      <c r="H199" s="207" t="s">
        <v>450</v>
      </c>
      <c r="I199" s="207" t="s">
        <v>446</v>
      </c>
      <c r="J199" s="206" t="s">
        <v>438</v>
      </c>
      <c r="K199" s="206" t="s">
        <v>729</v>
      </c>
    </row>
    <row r="200" s="41" customFormat="1" ht="41" customHeight="1" spans="1:11">
      <c r="A200" s="203"/>
      <c r="B200" s="208"/>
      <c r="C200" s="205"/>
      <c r="D200" s="206" t="s">
        <v>442</v>
      </c>
      <c r="E200" s="206" t="s">
        <v>448</v>
      </c>
      <c r="F200" s="206" t="s">
        <v>733</v>
      </c>
      <c r="G200" s="206" t="s">
        <v>470</v>
      </c>
      <c r="H200" s="207" t="s">
        <v>450</v>
      </c>
      <c r="I200" s="207" t="s">
        <v>446</v>
      </c>
      <c r="J200" s="206" t="s">
        <v>438</v>
      </c>
      <c r="K200" s="206" t="s">
        <v>729</v>
      </c>
    </row>
    <row r="201" s="41" customFormat="1" ht="41" customHeight="1" spans="1:11">
      <c r="A201" s="203"/>
      <c r="B201" s="208"/>
      <c r="C201" s="205"/>
      <c r="D201" s="206" t="s">
        <v>442</v>
      </c>
      <c r="E201" s="206" t="s">
        <v>448</v>
      </c>
      <c r="F201" s="206" t="s">
        <v>734</v>
      </c>
      <c r="G201" s="206" t="s">
        <v>470</v>
      </c>
      <c r="H201" s="207" t="s">
        <v>450</v>
      </c>
      <c r="I201" s="207" t="s">
        <v>446</v>
      </c>
      <c r="J201" s="206" t="s">
        <v>438</v>
      </c>
      <c r="K201" s="206" t="s">
        <v>729</v>
      </c>
    </row>
    <row r="202" s="41" customFormat="1" ht="41" customHeight="1" spans="1:11">
      <c r="A202" s="203"/>
      <c r="B202" s="208"/>
      <c r="C202" s="205"/>
      <c r="D202" s="206" t="s">
        <v>442</v>
      </c>
      <c r="E202" s="206" t="s">
        <v>451</v>
      </c>
      <c r="F202" s="206" t="s">
        <v>735</v>
      </c>
      <c r="G202" s="206" t="s">
        <v>470</v>
      </c>
      <c r="H202" s="207" t="s">
        <v>450</v>
      </c>
      <c r="I202" s="207" t="s">
        <v>446</v>
      </c>
      <c r="J202" s="206" t="s">
        <v>438</v>
      </c>
      <c r="K202" s="206" t="s">
        <v>729</v>
      </c>
    </row>
    <row r="203" s="41" customFormat="1" ht="41" customHeight="1" spans="1:11">
      <c r="A203" s="203"/>
      <c r="B203" s="208"/>
      <c r="C203" s="205"/>
      <c r="D203" s="206" t="s">
        <v>442</v>
      </c>
      <c r="E203" s="206" t="s">
        <v>453</v>
      </c>
      <c r="F203" s="206" t="s">
        <v>736</v>
      </c>
      <c r="G203" s="206" t="s">
        <v>470</v>
      </c>
      <c r="H203" s="207" t="s">
        <v>450</v>
      </c>
      <c r="I203" s="207" t="s">
        <v>446</v>
      </c>
      <c r="J203" s="206" t="s">
        <v>438</v>
      </c>
      <c r="K203" s="206" t="s">
        <v>729</v>
      </c>
    </row>
    <row r="204" s="41" customFormat="1" ht="41" customHeight="1" spans="1:11">
      <c r="A204" s="203"/>
      <c r="B204" s="209"/>
      <c r="C204" s="205"/>
      <c r="D204" s="206" t="s">
        <v>455</v>
      </c>
      <c r="E204" s="206" t="s">
        <v>456</v>
      </c>
      <c r="F204" s="206" t="s">
        <v>548</v>
      </c>
      <c r="G204" s="206" t="s">
        <v>470</v>
      </c>
      <c r="H204" s="207" t="s">
        <v>508</v>
      </c>
      <c r="I204" s="207" t="s">
        <v>458</v>
      </c>
      <c r="J204" s="206" t="s">
        <v>438</v>
      </c>
      <c r="K204" s="206" t="s">
        <v>729</v>
      </c>
    </row>
    <row r="205" s="41" customFormat="1" ht="41" customHeight="1" spans="1:11">
      <c r="A205" s="203" t="s">
        <v>402</v>
      </c>
      <c r="B205" s="385" t="s">
        <v>403</v>
      </c>
      <c r="C205" s="205" t="s">
        <v>737</v>
      </c>
      <c r="D205" s="206" t="s">
        <v>424</v>
      </c>
      <c r="E205" s="206" t="s">
        <v>425</v>
      </c>
      <c r="F205" s="206" t="s">
        <v>738</v>
      </c>
      <c r="G205" s="206" t="s">
        <v>470</v>
      </c>
      <c r="H205" s="207" t="s">
        <v>739</v>
      </c>
      <c r="I205" s="207" t="s">
        <v>434</v>
      </c>
      <c r="J205" s="206" t="s">
        <v>430</v>
      </c>
      <c r="K205" s="206" t="s">
        <v>740</v>
      </c>
    </row>
    <row r="206" s="41" customFormat="1" ht="41" customHeight="1" spans="1:11">
      <c r="A206" s="203"/>
      <c r="B206" s="208"/>
      <c r="C206" s="205"/>
      <c r="D206" s="206" t="s">
        <v>424</v>
      </c>
      <c r="E206" s="206" t="s">
        <v>425</v>
      </c>
      <c r="F206" s="206" t="s">
        <v>741</v>
      </c>
      <c r="G206" s="206" t="s">
        <v>470</v>
      </c>
      <c r="H206" s="207" t="s">
        <v>715</v>
      </c>
      <c r="I206" s="207" t="s">
        <v>434</v>
      </c>
      <c r="J206" s="206" t="s">
        <v>430</v>
      </c>
      <c r="K206" s="206" t="s">
        <v>740</v>
      </c>
    </row>
    <row r="207" s="41" customFormat="1" ht="41" customHeight="1" spans="1:11">
      <c r="A207" s="203"/>
      <c r="B207" s="208"/>
      <c r="C207" s="205"/>
      <c r="D207" s="206" t="s">
        <v>424</v>
      </c>
      <c r="E207" s="206" t="s">
        <v>435</v>
      </c>
      <c r="F207" s="206" t="s">
        <v>742</v>
      </c>
      <c r="G207" s="206" t="s">
        <v>427</v>
      </c>
      <c r="H207" s="207" t="s">
        <v>743</v>
      </c>
      <c r="I207" s="207" t="s">
        <v>501</v>
      </c>
      <c r="J207" s="206" t="s">
        <v>430</v>
      </c>
      <c r="K207" s="206" t="s">
        <v>740</v>
      </c>
    </row>
    <row r="208" s="41" customFormat="1" ht="41" customHeight="1" spans="1:11">
      <c r="A208" s="203"/>
      <c r="B208" s="208"/>
      <c r="C208" s="205"/>
      <c r="D208" s="206" t="s">
        <v>424</v>
      </c>
      <c r="E208" s="206" t="s">
        <v>435</v>
      </c>
      <c r="F208" s="206" t="s">
        <v>744</v>
      </c>
      <c r="G208" s="206" t="s">
        <v>470</v>
      </c>
      <c r="H208" s="207" t="s">
        <v>536</v>
      </c>
      <c r="I208" s="207" t="s">
        <v>458</v>
      </c>
      <c r="J208" s="206" t="s">
        <v>438</v>
      </c>
      <c r="K208" s="206" t="s">
        <v>745</v>
      </c>
    </row>
    <row r="209" s="41" customFormat="1" ht="41" customHeight="1" spans="1:11">
      <c r="A209" s="203"/>
      <c r="B209" s="208"/>
      <c r="C209" s="205"/>
      <c r="D209" s="206" t="s">
        <v>442</v>
      </c>
      <c r="E209" s="206" t="s">
        <v>443</v>
      </c>
      <c r="F209" s="206" t="s">
        <v>746</v>
      </c>
      <c r="G209" s="206" t="s">
        <v>427</v>
      </c>
      <c r="H209" s="207" t="s">
        <v>187</v>
      </c>
      <c r="I209" s="207" t="s">
        <v>487</v>
      </c>
      <c r="J209" s="206" t="s">
        <v>430</v>
      </c>
      <c r="K209" s="206" t="s">
        <v>740</v>
      </c>
    </row>
    <row r="210" s="41" customFormat="1" ht="41" customHeight="1" spans="1:11">
      <c r="A210" s="203"/>
      <c r="B210" s="208"/>
      <c r="C210" s="205"/>
      <c r="D210" s="206" t="s">
        <v>442</v>
      </c>
      <c r="E210" s="206" t="s">
        <v>448</v>
      </c>
      <c r="F210" s="206" t="s">
        <v>747</v>
      </c>
      <c r="G210" s="206" t="s">
        <v>470</v>
      </c>
      <c r="H210" s="207" t="s">
        <v>748</v>
      </c>
      <c r="I210" s="207" t="s">
        <v>446</v>
      </c>
      <c r="J210" s="206" t="s">
        <v>438</v>
      </c>
      <c r="K210" s="206" t="s">
        <v>740</v>
      </c>
    </row>
    <row r="211" s="41" customFormat="1" ht="41" customHeight="1" spans="1:11">
      <c r="A211" s="203"/>
      <c r="B211" s="208"/>
      <c r="C211" s="205"/>
      <c r="D211" s="206" t="s">
        <v>442</v>
      </c>
      <c r="E211" s="206" t="s">
        <v>451</v>
      </c>
      <c r="F211" s="206" t="s">
        <v>749</v>
      </c>
      <c r="G211" s="206" t="s">
        <v>427</v>
      </c>
      <c r="H211" s="207" t="s">
        <v>748</v>
      </c>
      <c r="I211" s="207" t="s">
        <v>446</v>
      </c>
      <c r="J211" s="206" t="s">
        <v>438</v>
      </c>
      <c r="K211" s="206" t="s">
        <v>740</v>
      </c>
    </row>
    <row r="212" s="41" customFormat="1" ht="41" customHeight="1" spans="1:11">
      <c r="A212" s="203"/>
      <c r="B212" s="208"/>
      <c r="C212" s="205"/>
      <c r="D212" s="206" t="s">
        <v>442</v>
      </c>
      <c r="E212" s="206" t="s">
        <v>453</v>
      </c>
      <c r="F212" s="206" t="s">
        <v>750</v>
      </c>
      <c r="G212" s="206" t="s">
        <v>427</v>
      </c>
      <c r="H212" s="207" t="s">
        <v>748</v>
      </c>
      <c r="I212" s="207" t="s">
        <v>446</v>
      </c>
      <c r="J212" s="206" t="s">
        <v>438</v>
      </c>
      <c r="K212" s="206" t="s">
        <v>740</v>
      </c>
    </row>
    <row r="213" s="41" customFormat="1" ht="41" customHeight="1" spans="1:11">
      <c r="A213" s="203"/>
      <c r="B213" s="209"/>
      <c r="C213" s="205"/>
      <c r="D213" s="206" t="s">
        <v>455</v>
      </c>
      <c r="E213" s="206" t="s">
        <v>456</v>
      </c>
      <c r="F213" s="206" t="s">
        <v>751</v>
      </c>
      <c r="G213" s="206" t="s">
        <v>470</v>
      </c>
      <c r="H213" s="207" t="s">
        <v>508</v>
      </c>
      <c r="I213" s="207" t="s">
        <v>458</v>
      </c>
      <c r="J213" s="206" t="s">
        <v>438</v>
      </c>
      <c r="K213" s="206" t="s">
        <v>740</v>
      </c>
    </row>
    <row r="214" s="41" customFormat="1" ht="41" customHeight="1" spans="1:11">
      <c r="A214" s="203" t="s">
        <v>380</v>
      </c>
      <c r="B214" s="385" t="s">
        <v>381</v>
      </c>
      <c r="C214" s="205" t="s">
        <v>752</v>
      </c>
      <c r="D214" s="206" t="s">
        <v>424</v>
      </c>
      <c r="E214" s="206" t="s">
        <v>425</v>
      </c>
      <c r="F214" s="206" t="s">
        <v>753</v>
      </c>
      <c r="G214" s="206" t="s">
        <v>470</v>
      </c>
      <c r="H214" s="207" t="s">
        <v>618</v>
      </c>
      <c r="I214" s="207" t="s">
        <v>619</v>
      </c>
      <c r="J214" s="206" t="s">
        <v>430</v>
      </c>
      <c r="K214" s="206" t="s">
        <v>754</v>
      </c>
    </row>
    <row r="215" s="41" customFormat="1" ht="41" customHeight="1" spans="1:11">
      <c r="A215" s="203"/>
      <c r="B215" s="208"/>
      <c r="C215" s="205"/>
      <c r="D215" s="206" t="s">
        <v>424</v>
      </c>
      <c r="E215" s="206" t="s">
        <v>425</v>
      </c>
      <c r="F215" s="206" t="s">
        <v>755</v>
      </c>
      <c r="G215" s="206" t="s">
        <v>470</v>
      </c>
      <c r="H215" s="207" t="s">
        <v>511</v>
      </c>
      <c r="I215" s="207" t="s">
        <v>520</v>
      </c>
      <c r="J215" s="206" t="s">
        <v>430</v>
      </c>
      <c r="K215" s="206" t="s">
        <v>754</v>
      </c>
    </row>
    <row r="216" s="41" customFormat="1" ht="41" customHeight="1" spans="1:11">
      <c r="A216" s="203"/>
      <c r="B216" s="208"/>
      <c r="C216" s="205"/>
      <c r="D216" s="206" t="s">
        <v>424</v>
      </c>
      <c r="E216" s="206" t="s">
        <v>435</v>
      </c>
      <c r="F216" s="206" t="s">
        <v>567</v>
      </c>
      <c r="G216" s="206" t="s">
        <v>470</v>
      </c>
      <c r="H216" s="207" t="s">
        <v>568</v>
      </c>
      <c r="I216" s="207" t="s">
        <v>458</v>
      </c>
      <c r="J216" s="206" t="s">
        <v>430</v>
      </c>
      <c r="K216" s="206" t="s">
        <v>754</v>
      </c>
    </row>
    <row r="217" s="41" customFormat="1" ht="41" customHeight="1" spans="1:11">
      <c r="A217" s="203"/>
      <c r="B217" s="208"/>
      <c r="C217" s="205"/>
      <c r="D217" s="206" t="s">
        <v>424</v>
      </c>
      <c r="E217" s="206" t="s">
        <v>439</v>
      </c>
      <c r="F217" s="206" t="s">
        <v>440</v>
      </c>
      <c r="G217" s="206" t="s">
        <v>427</v>
      </c>
      <c r="H217" s="207" t="s">
        <v>509</v>
      </c>
      <c r="I217" s="207" t="s">
        <v>437</v>
      </c>
      <c r="J217" s="206" t="s">
        <v>430</v>
      </c>
      <c r="K217" s="206" t="s">
        <v>754</v>
      </c>
    </row>
    <row r="218" s="41" customFormat="1" ht="41" customHeight="1" spans="1:11">
      <c r="A218" s="203"/>
      <c r="B218" s="208"/>
      <c r="C218" s="205"/>
      <c r="D218" s="206" t="s">
        <v>424</v>
      </c>
      <c r="E218" s="206" t="s">
        <v>484</v>
      </c>
      <c r="F218" s="206" t="s">
        <v>485</v>
      </c>
      <c r="G218" s="206" t="s">
        <v>427</v>
      </c>
      <c r="H218" s="207" t="s">
        <v>618</v>
      </c>
      <c r="I218" s="207" t="s">
        <v>487</v>
      </c>
      <c r="J218" s="206" t="s">
        <v>430</v>
      </c>
      <c r="K218" s="206" t="s">
        <v>754</v>
      </c>
    </row>
    <row r="219" s="41" customFormat="1" ht="94" customHeight="1" spans="1:11">
      <c r="A219" s="203"/>
      <c r="B219" s="208"/>
      <c r="C219" s="205"/>
      <c r="D219" s="206" t="s">
        <v>442</v>
      </c>
      <c r="E219" s="206" t="s">
        <v>443</v>
      </c>
      <c r="F219" s="206" t="s">
        <v>756</v>
      </c>
      <c r="G219" s="206" t="s">
        <v>470</v>
      </c>
      <c r="H219" s="207" t="s">
        <v>450</v>
      </c>
      <c r="I219" s="207" t="s">
        <v>446</v>
      </c>
      <c r="J219" s="206" t="s">
        <v>438</v>
      </c>
      <c r="K219" s="206" t="s">
        <v>754</v>
      </c>
    </row>
    <row r="220" s="41" customFormat="1" ht="63" customHeight="1" spans="1:11">
      <c r="A220" s="203"/>
      <c r="B220" s="208"/>
      <c r="C220" s="205"/>
      <c r="D220" s="206" t="s">
        <v>442</v>
      </c>
      <c r="E220" s="206" t="s">
        <v>443</v>
      </c>
      <c r="F220" s="206" t="s">
        <v>757</v>
      </c>
      <c r="G220" s="206" t="s">
        <v>470</v>
      </c>
      <c r="H220" s="207" t="s">
        <v>450</v>
      </c>
      <c r="I220" s="207" t="s">
        <v>446</v>
      </c>
      <c r="J220" s="206" t="s">
        <v>438</v>
      </c>
      <c r="K220" s="206" t="s">
        <v>754</v>
      </c>
    </row>
    <row r="221" s="41" customFormat="1" ht="63" customHeight="1" spans="1:11">
      <c r="A221" s="203"/>
      <c r="B221" s="208"/>
      <c r="C221" s="205"/>
      <c r="D221" s="206" t="s">
        <v>442</v>
      </c>
      <c r="E221" s="206" t="s">
        <v>448</v>
      </c>
      <c r="F221" s="206" t="s">
        <v>758</v>
      </c>
      <c r="G221" s="206" t="s">
        <v>470</v>
      </c>
      <c r="H221" s="207" t="s">
        <v>450</v>
      </c>
      <c r="I221" s="207" t="s">
        <v>446</v>
      </c>
      <c r="J221" s="206" t="s">
        <v>438</v>
      </c>
      <c r="K221" s="206" t="s">
        <v>754</v>
      </c>
    </row>
    <row r="222" s="41" customFormat="1" ht="63" customHeight="1" spans="1:11">
      <c r="A222" s="203"/>
      <c r="B222" s="208"/>
      <c r="C222" s="205"/>
      <c r="D222" s="206" t="s">
        <v>442</v>
      </c>
      <c r="E222" s="206" t="s">
        <v>451</v>
      </c>
      <c r="F222" s="206" t="s">
        <v>759</v>
      </c>
      <c r="G222" s="206" t="s">
        <v>470</v>
      </c>
      <c r="H222" s="207" t="s">
        <v>450</v>
      </c>
      <c r="I222" s="207" t="s">
        <v>446</v>
      </c>
      <c r="J222" s="206" t="s">
        <v>438</v>
      </c>
      <c r="K222" s="206" t="s">
        <v>754</v>
      </c>
    </row>
    <row r="223" s="41" customFormat="1" ht="63" customHeight="1" spans="1:11">
      <c r="A223" s="203"/>
      <c r="B223" s="208"/>
      <c r="C223" s="205"/>
      <c r="D223" s="206" t="s">
        <v>442</v>
      </c>
      <c r="E223" s="206" t="s">
        <v>453</v>
      </c>
      <c r="F223" s="206" t="s">
        <v>760</v>
      </c>
      <c r="G223" s="206" t="s">
        <v>470</v>
      </c>
      <c r="H223" s="207" t="s">
        <v>450</v>
      </c>
      <c r="I223" s="207" t="s">
        <v>446</v>
      </c>
      <c r="J223" s="206" t="s">
        <v>438</v>
      </c>
      <c r="K223" s="206" t="s">
        <v>754</v>
      </c>
    </row>
    <row r="224" s="41" customFormat="1" ht="41" customHeight="1" spans="1:11">
      <c r="A224" s="203"/>
      <c r="B224" s="209"/>
      <c r="C224" s="205"/>
      <c r="D224" s="206" t="s">
        <v>455</v>
      </c>
      <c r="E224" s="206" t="s">
        <v>456</v>
      </c>
      <c r="F224" s="206" t="s">
        <v>548</v>
      </c>
      <c r="G224" s="206" t="s">
        <v>470</v>
      </c>
      <c r="H224" s="207" t="s">
        <v>450</v>
      </c>
      <c r="I224" s="207" t="s">
        <v>446</v>
      </c>
      <c r="J224" s="206" t="s">
        <v>438</v>
      </c>
      <c r="K224" s="206" t="s">
        <v>754</v>
      </c>
    </row>
    <row r="225" s="41" customFormat="1" ht="41" customHeight="1" spans="1:11">
      <c r="A225" s="203" t="s">
        <v>408</v>
      </c>
      <c r="B225" s="385" t="s">
        <v>409</v>
      </c>
      <c r="C225" s="205" t="s">
        <v>761</v>
      </c>
      <c r="D225" s="206" t="s">
        <v>424</v>
      </c>
      <c r="E225" s="206" t="s">
        <v>425</v>
      </c>
      <c r="F225" s="206" t="s">
        <v>762</v>
      </c>
      <c r="G225" s="206" t="s">
        <v>470</v>
      </c>
      <c r="H225" s="207" t="s">
        <v>188</v>
      </c>
      <c r="I225" s="207" t="s">
        <v>503</v>
      </c>
      <c r="J225" s="206" t="s">
        <v>430</v>
      </c>
      <c r="K225" s="206" t="s">
        <v>763</v>
      </c>
    </row>
    <row r="226" s="41" customFormat="1" ht="41" customHeight="1" spans="1:11">
      <c r="A226" s="203"/>
      <c r="B226" s="208"/>
      <c r="C226" s="205"/>
      <c r="D226" s="206" t="s">
        <v>424</v>
      </c>
      <c r="E226" s="206" t="s">
        <v>435</v>
      </c>
      <c r="F226" s="206" t="s">
        <v>764</v>
      </c>
      <c r="G226" s="206" t="s">
        <v>470</v>
      </c>
      <c r="H226" s="207" t="s">
        <v>536</v>
      </c>
      <c r="I226" s="207" t="s">
        <v>458</v>
      </c>
      <c r="J226" s="206" t="s">
        <v>438</v>
      </c>
      <c r="K226" s="206" t="s">
        <v>763</v>
      </c>
    </row>
    <row r="227" s="41" customFormat="1" ht="41" customHeight="1" spans="1:11">
      <c r="A227" s="203"/>
      <c r="B227" s="208"/>
      <c r="C227" s="205"/>
      <c r="D227" s="206" t="s">
        <v>424</v>
      </c>
      <c r="E227" s="206" t="s">
        <v>439</v>
      </c>
      <c r="F227" s="206" t="s">
        <v>440</v>
      </c>
      <c r="G227" s="206" t="s">
        <v>427</v>
      </c>
      <c r="H227" s="207" t="s">
        <v>509</v>
      </c>
      <c r="I227" s="207" t="s">
        <v>437</v>
      </c>
      <c r="J227" s="206" t="s">
        <v>430</v>
      </c>
      <c r="K227" s="206" t="s">
        <v>763</v>
      </c>
    </row>
    <row r="228" s="41" customFormat="1" ht="41" customHeight="1" spans="1:11">
      <c r="A228" s="203"/>
      <c r="B228" s="208"/>
      <c r="C228" s="205"/>
      <c r="D228" s="206" t="s">
        <v>424</v>
      </c>
      <c r="E228" s="206" t="s">
        <v>484</v>
      </c>
      <c r="F228" s="206" t="s">
        <v>485</v>
      </c>
      <c r="G228" s="206" t="s">
        <v>427</v>
      </c>
      <c r="H228" s="207" t="s">
        <v>724</v>
      </c>
      <c r="I228" s="207" t="s">
        <v>487</v>
      </c>
      <c r="J228" s="206" t="s">
        <v>430</v>
      </c>
      <c r="K228" s="206" t="s">
        <v>765</v>
      </c>
    </row>
    <row r="229" s="41" customFormat="1" ht="108" customHeight="1" spans="1:11">
      <c r="A229" s="203"/>
      <c r="B229" s="208"/>
      <c r="C229" s="205"/>
      <c r="D229" s="206" t="s">
        <v>442</v>
      </c>
      <c r="E229" s="206" t="s">
        <v>443</v>
      </c>
      <c r="F229" s="206" t="s">
        <v>756</v>
      </c>
      <c r="G229" s="206" t="s">
        <v>470</v>
      </c>
      <c r="H229" s="207" t="s">
        <v>450</v>
      </c>
      <c r="I229" s="207" t="s">
        <v>446</v>
      </c>
      <c r="J229" s="206" t="s">
        <v>438</v>
      </c>
      <c r="K229" s="206" t="s">
        <v>763</v>
      </c>
    </row>
    <row r="230" s="41" customFormat="1" ht="108" customHeight="1" spans="1:11">
      <c r="A230" s="203"/>
      <c r="B230" s="208"/>
      <c r="C230" s="205"/>
      <c r="D230" s="206" t="s">
        <v>442</v>
      </c>
      <c r="E230" s="206" t="s">
        <v>448</v>
      </c>
      <c r="F230" s="206" t="s">
        <v>766</v>
      </c>
      <c r="G230" s="206" t="s">
        <v>470</v>
      </c>
      <c r="H230" s="207" t="s">
        <v>450</v>
      </c>
      <c r="I230" s="207" t="s">
        <v>446</v>
      </c>
      <c r="J230" s="206" t="s">
        <v>438</v>
      </c>
      <c r="K230" s="206" t="s">
        <v>763</v>
      </c>
    </row>
    <row r="231" s="41" customFormat="1" ht="108" customHeight="1" spans="1:11">
      <c r="A231" s="203"/>
      <c r="B231" s="208"/>
      <c r="C231" s="205"/>
      <c r="D231" s="206" t="s">
        <v>442</v>
      </c>
      <c r="E231" s="206" t="s">
        <v>451</v>
      </c>
      <c r="F231" s="206" t="s">
        <v>767</v>
      </c>
      <c r="G231" s="206" t="s">
        <v>470</v>
      </c>
      <c r="H231" s="207" t="s">
        <v>450</v>
      </c>
      <c r="I231" s="207" t="s">
        <v>446</v>
      </c>
      <c r="J231" s="206" t="s">
        <v>438</v>
      </c>
      <c r="K231" s="206" t="s">
        <v>763</v>
      </c>
    </row>
    <row r="232" s="41" customFormat="1" ht="108" customHeight="1" spans="1:11">
      <c r="A232" s="203"/>
      <c r="B232" s="208"/>
      <c r="C232" s="205"/>
      <c r="D232" s="206" t="s">
        <v>442</v>
      </c>
      <c r="E232" s="206" t="s">
        <v>453</v>
      </c>
      <c r="F232" s="206" t="s">
        <v>760</v>
      </c>
      <c r="G232" s="206" t="s">
        <v>470</v>
      </c>
      <c r="H232" s="207" t="s">
        <v>450</v>
      </c>
      <c r="I232" s="207" t="s">
        <v>446</v>
      </c>
      <c r="J232" s="206" t="s">
        <v>438</v>
      </c>
      <c r="K232" s="206" t="s">
        <v>763</v>
      </c>
    </row>
    <row r="233" s="41" customFormat="1" ht="41" customHeight="1" spans="1:11">
      <c r="A233" s="203"/>
      <c r="B233" s="209"/>
      <c r="C233" s="205"/>
      <c r="D233" s="206" t="s">
        <v>455</v>
      </c>
      <c r="E233" s="206" t="s">
        <v>456</v>
      </c>
      <c r="F233" s="206" t="s">
        <v>548</v>
      </c>
      <c r="G233" s="206" t="s">
        <v>470</v>
      </c>
      <c r="H233" s="207" t="s">
        <v>450</v>
      </c>
      <c r="I233" s="207" t="s">
        <v>446</v>
      </c>
      <c r="J233" s="206" t="s">
        <v>438</v>
      </c>
      <c r="K233" s="206" t="s">
        <v>763</v>
      </c>
    </row>
    <row r="234" s="41" customFormat="1" ht="41" customHeight="1" spans="1:11">
      <c r="A234" s="203" t="s">
        <v>338</v>
      </c>
      <c r="B234" s="385" t="s">
        <v>339</v>
      </c>
      <c r="C234" s="205" t="s">
        <v>768</v>
      </c>
      <c r="D234" s="206" t="s">
        <v>424</v>
      </c>
      <c r="E234" s="206" t="s">
        <v>425</v>
      </c>
      <c r="F234" s="206" t="s">
        <v>769</v>
      </c>
      <c r="G234" s="206" t="s">
        <v>470</v>
      </c>
      <c r="H234" s="207" t="s">
        <v>770</v>
      </c>
      <c r="I234" s="207" t="s">
        <v>429</v>
      </c>
      <c r="J234" s="206" t="s">
        <v>430</v>
      </c>
      <c r="K234" s="206" t="s">
        <v>771</v>
      </c>
    </row>
    <row r="235" s="41" customFormat="1" ht="41" customHeight="1" spans="1:11">
      <c r="A235" s="203"/>
      <c r="B235" s="208"/>
      <c r="C235" s="205"/>
      <c r="D235" s="206" t="s">
        <v>424</v>
      </c>
      <c r="E235" s="206" t="s">
        <v>425</v>
      </c>
      <c r="F235" s="206" t="s">
        <v>772</v>
      </c>
      <c r="G235" s="206" t="s">
        <v>427</v>
      </c>
      <c r="H235" s="207" t="s">
        <v>188</v>
      </c>
      <c r="I235" s="207" t="s">
        <v>505</v>
      </c>
      <c r="J235" s="206" t="s">
        <v>430</v>
      </c>
      <c r="K235" s="206" t="s">
        <v>771</v>
      </c>
    </row>
    <row r="236" s="41" customFormat="1" ht="41" customHeight="1" spans="1:11">
      <c r="A236" s="203"/>
      <c r="B236" s="208"/>
      <c r="C236" s="205"/>
      <c r="D236" s="206" t="s">
        <v>424</v>
      </c>
      <c r="E236" s="206" t="s">
        <v>435</v>
      </c>
      <c r="F236" s="206" t="s">
        <v>773</v>
      </c>
      <c r="G236" s="206" t="s">
        <v>470</v>
      </c>
      <c r="H236" s="207" t="s">
        <v>508</v>
      </c>
      <c r="I236" s="207" t="s">
        <v>458</v>
      </c>
      <c r="J236" s="206" t="s">
        <v>438</v>
      </c>
      <c r="K236" s="206" t="s">
        <v>771</v>
      </c>
    </row>
    <row r="237" s="41" customFormat="1" ht="41" customHeight="1" spans="1:11">
      <c r="A237" s="203"/>
      <c r="B237" s="208"/>
      <c r="C237" s="205"/>
      <c r="D237" s="206" t="s">
        <v>442</v>
      </c>
      <c r="E237" s="206" t="s">
        <v>448</v>
      </c>
      <c r="F237" s="206" t="s">
        <v>774</v>
      </c>
      <c r="G237" s="206" t="s">
        <v>470</v>
      </c>
      <c r="H237" s="207" t="s">
        <v>450</v>
      </c>
      <c r="I237" s="207" t="s">
        <v>446</v>
      </c>
      <c r="J237" s="206" t="s">
        <v>438</v>
      </c>
      <c r="K237" s="206" t="s">
        <v>771</v>
      </c>
    </row>
    <row r="238" s="41" customFormat="1" ht="41" customHeight="1" spans="1:11">
      <c r="A238" s="203"/>
      <c r="B238" s="209"/>
      <c r="C238" s="205"/>
      <c r="D238" s="206" t="s">
        <v>455</v>
      </c>
      <c r="E238" s="206" t="s">
        <v>456</v>
      </c>
      <c r="F238" s="206" t="s">
        <v>775</v>
      </c>
      <c r="G238" s="206" t="s">
        <v>470</v>
      </c>
      <c r="H238" s="207" t="s">
        <v>568</v>
      </c>
      <c r="I238" s="207" t="s">
        <v>458</v>
      </c>
      <c r="J238" s="206" t="s">
        <v>438</v>
      </c>
      <c r="K238" s="206" t="s">
        <v>771</v>
      </c>
    </row>
    <row r="239" s="41" customFormat="1" ht="41" customHeight="1" spans="1:11">
      <c r="A239" s="203" t="s">
        <v>340</v>
      </c>
      <c r="B239" s="385" t="s">
        <v>341</v>
      </c>
      <c r="C239" s="205" t="s">
        <v>776</v>
      </c>
      <c r="D239" s="206" t="s">
        <v>424</v>
      </c>
      <c r="E239" s="206" t="s">
        <v>439</v>
      </c>
      <c r="F239" s="206" t="s">
        <v>440</v>
      </c>
      <c r="G239" s="206" t="s">
        <v>427</v>
      </c>
      <c r="H239" s="207" t="s">
        <v>509</v>
      </c>
      <c r="I239" s="207" t="s">
        <v>437</v>
      </c>
      <c r="J239" s="206" t="s">
        <v>438</v>
      </c>
      <c r="K239" s="206" t="s">
        <v>777</v>
      </c>
    </row>
    <row r="240" s="41" customFormat="1" ht="41" customHeight="1" spans="1:11">
      <c r="A240" s="203"/>
      <c r="B240" s="208"/>
      <c r="C240" s="205"/>
      <c r="D240" s="206" t="s">
        <v>442</v>
      </c>
      <c r="E240" s="206" t="s">
        <v>448</v>
      </c>
      <c r="F240" s="206" t="s">
        <v>778</v>
      </c>
      <c r="G240" s="206" t="s">
        <v>427</v>
      </c>
      <c r="H240" s="207" t="s">
        <v>778</v>
      </c>
      <c r="I240" s="207" t="s">
        <v>437</v>
      </c>
      <c r="J240" s="206" t="s">
        <v>438</v>
      </c>
      <c r="K240" s="206" t="s">
        <v>777</v>
      </c>
    </row>
    <row r="241" s="41" customFormat="1" ht="41" customHeight="1" spans="1:11">
      <c r="A241" s="203"/>
      <c r="B241" s="209"/>
      <c r="C241" s="205"/>
      <c r="D241" s="206" t="s">
        <v>455</v>
      </c>
      <c r="E241" s="206" t="s">
        <v>456</v>
      </c>
      <c r="F241" s="206" t="s">
        <v>779</v>
      </c>
      <c r="G241" s="206" t="s">
        <v>427</v>
      </c>
      <c r="H241" s="207" t="s">
        <v>477</v>
      </c>
      <c r="I241" s="207" t="s">
        <v>458</v>
      </c>
      <c r="J241" s="206" t="s">
        <v>438</v>
      </c>
      <c r="K241" s="206" t="s">
        <v>777</v>
      </c>
    </row>
    <row r="242" s="41" customFormat="1" ht="41" customHeight="1" spans="1:11">
      <c r="A242" s="203" t="s">
        <v>350</v>
      </c>
      <c r="B242" s="385" t="s">
        <v>351</v>
      </c>
      <c r="C242" s="205" t="s">
        <v>780</v>
      </c>
      <c r="D242" s="206" t="s">
        <v>424</v>
      </c>
      <c r="E242" s="206" t="s">
        <v>435</v>
      </c>
      <c r="F242" s="206" t="s">
        <v>659</v>
      </c>
      <c r="G242" s="206" t="s">
        <v>427</v>
      </c>
      <c r="H242" s="207" t="s">
        <v>659</v>
      </c>
      <c r="I242" s="207" t="s">
        <v>437</v>
      </c>
      <c r="J242" s="206" t="s">
        <v>438</v>
      </c>
      <c r="K242" s="206" t="s">
        <v>781</v>
      </c>
    </row>
    <row r="243" s="41" customFormat="1" ht="41" customHeight="1" spans="1:11">
      <c r="A243" s="203"/>
      <c r="B243" s="208"/>
      <c r="C243" s="205"/>
      <c r="D243" s="206" t="s">
        <v>442</v>
      </c>
      <c r="E243" s="206" t="s">
        <v>448</v>
      </c>
      <c r="F243" s="206" t="s">
        <v>661</v>
      </c>
      <c r="G243" s="206" t="s">
        <v>427</v>
      </c>
      <c r="H243" s="207" t="s">
        <v>661</v>
      </c>
      <c r="I243" s="207" t="s">
        <v>437</v>
      </c>
      <c r="J243" s="206" t="s">
        <v>438</v>
      </c>
      <c r="K243" s="206" t="s">
        <v>781</v>
      </c>
    </row>
    <row r="244" s="41" customFormat="1" ht="41" customHeight="1" spans="1:11">
      <c r="A244" s="203"/>
      <c r="B244" s="209"/>
      <c r="C244" s="205"/>
      <c r="D244" s="206" t="s">
        <v>455</v>
      </c>
      <c r="E244" s="206" t="s">
        <v>456</v>
      </c>
      <c r="F244" s="206" t="s">
        <v>662</v>
      </c>
      <c r="G244" s="206" t="s">
        <v>427</v>
      </c>
      <c r="H244" s="207" t="s">
        <v>612</v>
      </c>
      <c r="I244" s="207" t="s">
        <v>458</v>
      </c>
      <c r="J244" s="206" t="s">
        <v>438</v>
      </c>
      <c r="K244" s="206" t="s">
        <v>781</v>
      </c>
    </row>
    <row r="245" s="41" customFormat="1" ht="41" customHeight="1" spans="1:11">
      <c r="A245" s="203" t="s">
        <v>362</v>
      </c>
      <c r="B245" s="385" t="s">
        <v>364</v>
      </c>
      <c r="C245" s="205" t="s">
        <v>782</v>
      </c>
      <c r="D245" s="206" t="s">
        <v>424</v>
      </c>
      <c r="E245" s="206" t="s">
        <v>425</v>
      </c>
      <c r="F245" s="206" t="s">
        <v>783</v>
      </c>
      <c r="G245" s="206" t="s">
        <v>427</v>
      </c>
      <c r="H245" s="207" t="s">
        <v>784</v>
      </c>
      <c r="I245" s="207" t="s">
        <v>472</v>
      </c>
      <c r="J245" s="206" t="s">
        <v>430</v>
      </c>
      <c r="K245" s="206" t="s">
        <v>785</v>
      </c>
    </row>
    <row r="246" s="41" customFormat="1" ht="41" customHeight="1" spans="1:11">
      <c r="A246" s="203"/>
      <c r="B246" s="208"/>
      <c r="C246" s="205"/>
      <c r="D246" s="206" t="s">
        <v>424</v>
      </c>
      <c r="E246" s="206" t="s">
        <v>435</v>
      </c>
      <c r="F246" s="206" t="s">
        <v>786</v>
      </c>
      <c r="G246" s="206" t="s">
        <v>427</v>
      </c>
      <c r="H246" s="207" t="s">
        <v>786</v>
      </c>
      <c r="I246" s="207" t="s">
        <v>437</v>
      </c>
      <c r="J246" s="206" t="s">
        <v>438</v>
      </c>
      <c r="K246" s="206" t="s">
        <v>785</v>
      </c>
    </row>
    <row r="247" s="41" customFormat="1" ht="41" customHeight="1" spans="1:11">
      <c r="A247" s="203"/>
      <c r="B247" s="208"/>
      <c r="C247" s="205"/>
      <c r="D247" s="206" t="s">
        <v>424</v>
      </c>
      <c r="E247" s="206" t="s">
        <v>439</v>
      </c>
      <c r="F247" s="206" t="s">
        <v>787</v>
      </c>
      <c r="G247" s="206" t="s">
        <v>427</v>
      </c>
      <c r="H247" s="207" t="s">
        <v>788</v>
      </c>
      <c r="I247" s="207" t="s">
        <v>437</v>
      </c>
      <c r="J247" s="206" t="s">
        <v>438</v>
      </c>
      <c r="K247" s="206" t="s">
        <v>785</v>
      </c>
    </row>
    <row r="248" s="41" customFormat="1" ht="41" customHeight="1" spans="1:11">
      <c r="A248" s="203"/>
      <c r="B248" s="208"/>
      <c r="C248" s="205"/>
      <c r="D248" s="206" t="s">
        <v>442</v>
      </c>
      <c r="E248" s="206" t="s">
        <v>448</v>
      </c>
      <c r="F248" s="206" t="s">
        <v>786</v>
      </c>
      <c r="G248" s="206" t="s">
        <v>427</v>
      </c>
      <c r="H248" s="207" t="s">
        <v>786</v>
      </c>
      <c r="I248" s="207" t="s">
        <v>437</v>
      </c>
      <c r="J248" s="206" t="s">
        <v>438</v>
      </c>
      <c r="K248" s="206" t="s">
        <v>785</v>
      </c>
    </row>
    <row r="249" s="41" customFormat="1" ht="41" customHeight="1" spans="1:11">
      <c r="A249" s="203"/>
      <c r="B249" s="209"/>
      <c r="C249" s="205"/>
      <c r="D249" s="206" t="s">
        <v>455</v>
      </c>
      <c r="E249" s="206" t="s">
        <v>456</v>
      </c>
      <c r="F249" s="206" t="s">
        <v>779</v>
      </c>
      <c r="G249" s="206" t="s">
        <v>427</v>
      </c>
      <c r="H249" s="207" t="s">
        <v>789</v>
      </c>
      <c r="I249" s="207" t="s">
        <v>437</v>
      </c>
      <c r="J249" s="206" t="s">
        <v>438</v>
      </c>
      <c r="K249" s="206" t="s">
        <v>785</v>
      </c>
    </row>
    <row r="250" s="41" customFormat="1" ht="41" customHeight="1" spans="1:11">
      <c r="A250" s="203" t="s">
        <v>388</v>
      </c>
      <c r="B250" s="385" t="s">
        <v>389</v>
      </c>
      <c r="C250" s="205" t="s">
        <v>790</v>
      </c>
      <c r="D250" s="206" t="s">
        <v>424</v>
      </c>
      <c r="E250" s="206" t="s">
        <v>425</v>
      </c>
      <c r="F250" s="206" t="s">
        <v>791</v>
      </c>
      <c r="G250" s="206" t="s">
        <v>427</v>
      </c>
      <c r="H250" s="207" t="s">
        <v>792</v>
      </c>
      <c r="I250" s="207" t="s">
        <v>520</v>
      </c>
      <c r="J250" s="206" t="s">
        <v>430</v>
      </c>
      <c r="K250" s="206" t="s">
        <v>793</v>
      </c>
    </row>
    <row r="251" s="41" customFormat="1" ht="41" customHeight="1" spans="1:11">
      <c r="A251" s="203"/>
      <c r="B251" s="208"/>
      <c r="C251" s="205"/>
      <c r="D251" s="206" t="s">
        <v>424</v>
      </c>
      <c r="E251" s="206" t="s">
        <v>435</v>
      </c>
      <c r="F251" s="206" t="s">
        <v>794</v>
      </c>
      <c r="G251" s="206" t="s">
        <v>427</v>
      </c>
      <c r="H251" s="207" t="s">
        <v>794</v>
      </c>
      <c r="I251" s="207" t="s">
        <v>437</v>
      </c>
      <c r="J251" s="206" t="s">
        <v>438</v>
      </c>
      <c r="K251" s="206" t="s">
        <v>793</v>
      </c>
    </row>
    <row r="252" s="41" customFormat="1" ht="41" customHeight="1" spans="1:11">
      <c r="A252" s="203"/>
      <c r="B252" s="208"/>
      <c r="C252" s="205"/>
      <c r="D252" s="206" t="s">
        <v>424</v>
      </c>
      <c r="E252" s="206" t="s">
        <v>439</v>
      </c>
      <c r="F252" s="206" t="s">
        <v>440</v>
      </c>
      <c r="G252" s="206" t="s">
        <v>427</v>
      </c>
      <c r="H252" s="207" t="s">
        <v>509</v>
      </c>
      <c r="I252" s="207" t="s">
        <v>437</v>
      </c>
      <c r="J252" s="206" t="s">
        <v>438</v>
      </c>
      <c r="K252" s="206" t="s">
        <v>793</v>
      </c>
    </row>
    <row r="253" s="41" customFormat="1" ht="41" customHeight="1" spans="1:11">
      <c r="A253" s="203"/>
      <c r="B253" s="208"/>
      <c r="C253" s="205"/>
      <c r="D253" s="206" t="s">
        <v>442</v>
      </c>
      <c r="E253" s="206" t="s">
        <v>443</v>
      </c>
      <c r="F253" s="206" t="s">
        <v>795</v>
      </c>
      <c r="G253" s="206" t="s">
        <v>427</v>
      </c>
      <c r="H253" s="207" t="s">
        <v>796</v>
      </c>
      <c r="I253" s="207" t="s">
        <v>797</v>
      </c>
      <c r="J253" s="206" t="s">
        <v>430</v>
      </c>
      <c r="K253" s="206" t="s">
        <v>793</v>
      </c>
    </row>
    <row r="254" s="41" customFormat="1" ht="41" customHeight="1" spans="1:11">
      <c r="A254" s="203"/>
      <c r="B254" s="208"/>
      <c r="C254" s="205"/>
      <c r="D254" s="206" t="s">
        <v>442</v>
      </c>
      <c r="E254" s="206" t="s">
        <v>448</v>
      </c>
      <c r="F254" s="206" t="s">
        <v>798</v>
      </c>
      <c r="G254" s="206" t="s">
        <v>427</v>
      </c>
      <c r="H254" s="207" t="s">
        <v>798</v>
      </c>
      <c r="I254" s="207" t="s">
        <v>437</v>
      </c>
      <c r="J254" s="206" t="s">
        <v>438</v>
      </c>
      <c r="K254" s="206" t="s">
        <v>793</v>
      </c>
    </row>
    <row r="255" s="41" customFormat="1" ht="41" customHeight="1" spans="1:11">
      <c r="A255" s="203"/>
      <c r="B255" s="209"/>
      <c r="C255" s="205"/>
      <c r="D255" s="206" t="s">
        <v>455</v>
      </c>
      <c r="E255" s="206" t="s">
        <v>456</v>
      </c>
      <c r="F255" s="206" t="s">
        <v>779</v>
      </c>
      <c r="G255" s="206" t="s">
        <v>470</v>
      </c>
      <c r="H255" s="207" t="s">
        <v>612</v>
      </c>
      <c r="I255" s="207" t="s">
        <v>458</v>
      </c>
      <c r="J255" s="206" t="s">
        <v>438</v>
      </c>
      <c r="K255" s="206" t="s">
        <v>793</v>
      </c>
    </row>
    <row r="256" s="41" customFormat="1" ht="41" customHeight="1" spans="1:11">
      <c r="A256" s="203" t="s">
        <v>376</v>
      </c>
      <c r="B256" s="385" t="s">
        <v>377</v>
      </c>
      <c r="C256" s="205" t="s">
        <v>799</v>
      </c>
      <c r="D256" s="206" t="s">
        <v>424</v>
      </c>
      <c r="E256" s="206" t="s">
        <v>425</v>
      </c>
      <c r="F256" s="206" t="s">
        <v>800</v>
      </c>
      <c r="G256" s="206" t="s">
        <v>470</v>
      </c>
      <c r="H256" s="207" t="s">
        <v>801</v>
      </c>
      <c r="I256" s="207" t="s">
        <v>503</v>
      </c>
      <c r="J256" s="206" t="s">
        <v>430</v>
      </c>
      <c r="K256" s="206" t="s">
        <v>802</v>
      </c>
    </row>
    <row r="257" s="41" customFormat="1" ht="41" customHeight="1" spans="1:11">
      <c r="A257" s="203"/>
      <c r="B257" s="208"/>
      <c r="C257" s="205"/>
      <c r="D257" s="206" t="s">
        <v>424</v>
      </c>
      <c r="E257" s="206" t="s">
        <v>425</v>
      </c>
      <c r="F257" s="206" t="s">
        <v>803</v>
      </c>
      <c r="G257" s="206" t="s">
        <v>470</v>
      </c>
      <c r="H257" s="207" t="s">
        <v>804</v>
      </c>
      <c r="I257" s="207" t="s">
        <v>696</v>
      </c>
      <c r="J257" s="206" t="s">
        <v>430</v>
      </c>
      <c r="K257" s="206" t="s">
        <v>802</v>
      </c>
    </row>
    <row r="258" s="41" customFormat="1" ht="41" customHeight="1" spans="1:11">
      <c r="A258" s="203"/>
      <c r="B258" s="208"/>
      <c r="C258" s="205"/>
      <c r="D258" s="206" t="s">
        <v>424</v>
      </c>
      <c r="E258" s="206" t="s">
        <v>425</v>
      </c>
      <c r="F258" s="206" t="s">
        <v>805</v>
      </c>
      <c r="G258" s="206" t="s">
        <v>470</v>
      </c>
      <c r="H258" s="207" t="s">
        <v>806</v>
      </c>
      <c r="I258" s="207" t="s">
        <v>807</v>
      </c>
      <c r="J258" s="206" t="s">
        <v>430</v>
      </c>
      <c r="K258" s="206" t="s">
        <v>802</v>
      </c>
    </row>
    <row r="259" s="41" customFormat="1" ht="41" customHeight="1" spans="1:11">
      <c r="A259" s="203"/>
      <c r="B259" s="208"/>
      <c r="C259" s="205"/>
      <c r="D259" s="206" t="s">
        <v>424</v>
      </c>
      <c r="E259" s="206" t="s">
        <v>435</v>
      </c>
      <c r="F259" s="206" t="s">
        <v>808</v>
      </c>
      <c r="G259" s="206" t="s">
        <v>427</v>
      </c>
      <c r="H259" s="207" t="s">
        <v>809</v>
      </c>
      <c r="I259" s="207" t="s">
        <v>437</v>
      </c>
      <c r="J259" s="206" t="s">
        <v>438</v>
      </c>
      <c r="K259" s="206" t="s">
        <v>802</v>
      </c>
    </row>
    <row r="260" s="41" customFormat="1" ht="41" customHeight="1" spans="1:11">
      <c r="A260" s="203"/>
      <c r="B260" s="208"/>
      <c r="C260" s="205"/>
      <c r="D260" s="206" t="s">
        <v>424</v>
      </c>
      <c r="E260" s="206" t="s">
        <v>439</v>
      </c>
      <c r="F260" s="206" t="s">
        <v>810</v>
      </c>
      <c r="G260" s="206" t="s">
        <v>427</v>
      </c>
      <c r="H260" s="207" t="s">
        <v>811</v>
      </c>
      <c r="I260" s="207" t="s">
        <v>437</v>
      </c>
      <c r="J260" s="206" t="s">
        <v>438</v>
      </c>
      <c r="K260" s="206" t="s">
        <v>802</v>
      </c>
    </row>
    <row r="261" s="41" customFormat="1" ht="41" customHeight="1" spans="1:11">
      <c r="A261" s="203"/>
      <c r="B261" s="208"/>
      <c r="C261" s="205"/>
      <c r="D261" s="206" t="s">
        <v>424</v>
      </c>
      <c r="E261" s="206" t="s">
        <v>484</v>
      </c>
      <c r="F261" s="206" t="s">
        <v>485</v>
      </c>
      <c r="G261" s="206" t="s">
        <v>427</v>
      </c>
      <c r="H261" s="207" t="s">
        <v>804</v>
      </c>
      <c r="I261" s="207" t="s">
        <v>487</v>
      </c>
      <c r="J261" s="206" t="s">
        <v>430</v>
      </c>
      <c r="K261" s="206" t="s">
        <v>802</v>
      </c>
    </row>
    <row r="262" s="41" customFormat="1" ht="117" customHeight="1" spans="1:11">
      <c r="A262" s="203"/>
      <c r="B262" s="208"/>
      <c r="C262" s="205"/>
      <c r="D262" s="206" t="s">
        <v>442</v>
      </c>
      <c r="E262" s="206" t="s">
        <v>443</v>
      </c>
      <c r="F262" s="206" t="s">
        <v>812</v>
      </c>
      <c r="G262" s="206" t="s">
        <v>470</v>
      </c>
      <c r="H262" s="207" t="s">
        <v>450</v>
      </c>
      <c r="I262" s="207" t="s">
        <v>446</v>
      </c>
      <c r="J262" s="206" t="s">
        <v>438</v>
      </c>
      <c r="K262" s="206" t="s">
        <v>802</v>
      </c>
    </row>
    <row r="263" s="41" customFormat="1" ht="117" customHeight="1" spans="1:11">
      <c r="A263" s="203"/>
      <c r="B263" s="208"/>
      <c r="C263" s="205"/>
      <c r="D263" s="206" t="s">
        <v>442</v>
      </c>
      <c r="E263" s="206" t="s">
        <v>448</v>
      </c>
      <c r="F263" s="206" t="s">
        <v>813</v>
      </c>
      <c r="G263" s="206" t="s">
        <v>427</v>
      </c>
      <c r="H263" s="207" t="s">
        <v>450</v>
      </c>
      <c r="I263" s="207" t="s">
        <v>437</v>
      </c>
      <c r="J263" s="206" t="s">
        <v>438</v>
      </c>
      <c r="K263" s="206" t="s">
        <v>802</v>
      </c>
    </row>
    <row r="264" s="41" customFormat="1" ht="117" customHeight="1" spans="1:11">
      <c r="A264" s="203"/>
      <c r="B264" s="208"/>
      <c r="C264" s="205"/>
      <c r="D264" s="206" t="s">
        <v>442</v>
      </c>
      <c r="E264" s="206" t="s">
        <v>451</v>
      </c>
      <c r="F264" s="206" t="s">
        <v>814</v>
      </c>
      <c r="G264" s="206" t="s">
        <v>470</v>
      </c>
      <c r="H264" s="207" t="s">
        <v>450</v>
      </c>
      <c r="I264" s="207" t="s">
        <v>446</v>
      </c>
      <c r="J264" s="206" t="s">
        <v>438</v>
      </c>
      <c r="K264" s="206" t="s">
        <v>802</v>
      </c>
    </row>
    <row r="265" s="41" customFormat="1" ht="117" customHeight="1" spans="1:11">
      <c r="A265" s="203"/>
      <c r="B265" s="208"/>
      <c r="C265" s="205"/>
      <c r="D265" s="206" t="s">
        <v>442</v>
      </c>
      <c r="E265" s="206" t="s">
        <v>453</v>
      </c>
      <c r="F265" s="206" t="s">
        <v>815</v>
      </c>
      <c r="G265" s="206" t="s">
        <v>470</v>
      </c>
      <c r="H265" s="207" t="s">
        <v>450</v>
      </c>
      <c r="I265" s="207" t="s">
        <v>446</v>
      </c>
      <c r="J265" s="206" t="s">
        <v>438</v>
      </c>
      <c r="K265" s="206" t="s">
        <v>802</v>
      </c>
    </row>
    <row r="266" s="41" customFormat="1" ht="41" customHeight="1" spans="1:11">
      <c r="A266" s="203"/>
      <c r="B266" s="209"/>
      <c r="C266" s="205"/>
      <c r="D266" s="206" t="s">
        <v>455</v>
      </c>
      <c r="E266" s="206" t="s">
        <v>456</v>
      </c>
      <c r="F266" s="206" t="s">
        <v>548</v>
      </c>
      <c r="G266" s="206" t="s">
        <v>470</v>
      </c>
      <c r="H266" s="207" t="s">
        <v>508</v>
      </c>
      <c r="I266" s="207" t="s">
        <v>458</v>
      </c>
      <c r="J266" s="206" t="s">
        <v>438</v>
      </c>
      <c r="K266" s="206" t="s">
        <v>802</v>
      </c>
    </row>
    <row r="267" ht="41" customHeight="1"/>
    <row r="268" ht="41" customHeight="1"/>
    <row r="269" ht="41" customHeight="1"/>
    <row r="270" ht="41" customHeight="1"/>
    <row r="271" ht="41" customHeight="1"/>
    <row r="272" ht="41" customHeight="1"/>
  </sheetData>
  <autoFilter ref="A5:M266">
    <extLst/>
  </autoFilter>
  <mergeCells count="104">
    <mergeCell ref="A2:K2"/>
    <mergeCell ref="A3:I3"/>
    <mergeCell ref="A7:A15"/>
    <mergeCell ref="A16:A22"/>
    <mergeCell ref="A23:A30"/>
    <mergeCell ref="A31:A42"/>
    <mergeCell ref="A43:A50"/>
    <mergeCell ref="A51:A57"/>
    <mergeCell ref="A58:A60"/>
    <mergeCell ref="A61:A64"/>
    <mergeCell ref="A65:A68"/>
    <mergeCell ref="A69:A86"/>
    <mergeCell ref="A87:A95"/>
    <mergeCell ref="A96:A104"/>
    <mergeCell ref="A105:A112"/>
    <mergeCell ref="A113:A125"/>
    <mergeCell ref="A126:A128"/>
    <mergeCell ref="A129:A141"/>
    <mergeCell ref="A142:A144"/>
    <mergeCell ref="A145:A147"/>
    <mergeCell ref="A148:A153"/>
    <mergeCell ref="A154:A161"/>
    <mergeCell ref="A162:A165"/>
    <mergeCell ref="A166:A179"/>
    <mergeCell ref="A180:A188"/>
    <mergeCell ref="A189:A194"/>
    <mergeCell ref="A195:A204"/>
    <mergeCell ref="A205:A213"/>
    <mergeCell ref="A214:A224"/>
    <mergeCell ref="A225:A233"/>
    <mergeCell ref="A234:A238"/>
    <mergeCell ref="A239:A241"/>
    <mergeCell ref="A242:A244"/>
    <mergeCell ref="A245:A249"/>
    <mergeCell ref="A250:A255"/>
    <mergeCell ref="A256:A266"/>
    <mergeCell ref="B7:B15"/>
    <mergeCell ref="B16:B22"/>
    <mergeCell ref="B23:B30"/>
    <mergeCell ref="B31:B42"/>
    <mergeCell ref="B43:B50"/>
    <mergeCell ref="B51:B57"/>
    <mergeCell ref="B58:B60"/>
    <mergeCell ref="B61:B64"/>
    <mergeCell ref="B65:B68"/>
    <mergeCell ref="B69:B86"/>
    <mergeCell ref="B87:B95"/>
    <mergeCell ref="B96:B104"/>
    <mergeCell ref="B105:B112"/>
    <mergeCell ref="B113:B125"/>
    <mergeCell ref="B126:B128"/>
    <mergeCell ref="B129:B141"/>
    <mergeCell ref="B142:B144"/>
    <mergeCell ref="B145:B147"/>
    <mergeCell ref="B148:B153"/>
    <mergeCell ref="B154:B161"/>
    <mergeCell ref="B162:B165"/>
    <mergeCell ref="B166:B179"/>
    <mergeCell ref="B180:B188"/>
    <mergeCell ref="B189:B194"/>
    <mergeCell ref="B195:B204"/>
    <mergeCell ref="B205:B213"/>
    <mergeCell ref="B214:B224"/>
    <mergeCell ref="B225:B233"/>
    <mergeCell ref="B234:B238"/>
    <mergeCell ref="B239:B241"/>
    <mergeCell ref="B242:B244"/>
    <mergeCell ref="B245:B249"/>
    <mergeCell ref="B250:B255"/>
    <mergeCell ref="B256:B266"/>
    <mergeCell ref="C7:C15"/>
    <mergeCell ref="C16:C22"/>
    <mergeCell ref="C23:C30"/>
    <mergeCell ref="C31:C42"/>
    <mergeCell ref="C43:C50"/>
    <mergeCell ref="C51:C57"/>
    <mergeCell ref="C58:C60"/>
    <mergeCell ref="C61:C64"/>
    <mergeCell ref="C65:C68"/>
    <mergeCell ref="C69:C86"/>
    <mergeCell ref="C87:C95"/>
    <mergeCell ref="C96:C104"/>
    <mergeCell ref="C105:C112"/>
    <mergeCell ref="C113:C125"/>
    <mergeCell ref="C126:C128"/>
    <mergeCell ref="C129:C141"/>
    <mergeCell ref="C142:C144"/>
    <mergeCell ref="C145:C147"/>
    <mergeCell ref="C148:C153"/>
    <mergeCell ref="C154:C161"/>
    <mergeCell ref="C162:C165"/>
    <mergeCell ref="C166:C179"/>
    <mergeCell ref="C180:C188"/>
    <mergeCell ref="C189:C194"/>
    <mergeCell ref="C195:C204"/>
    <mergeCell ref="C205:C213"/>
    <mergeCell ref="C214:C224"/>
    <mergeCell ref="C225:C233"/>
    <mergeCell ref="C234:C238"/>
    <mergeCell ref="C239:C241"/>
    <mergeCell ref="C242:C244"/>
    <mergeCell ref="C245:C249"/>
    <mergeCell ref="C250:C255"/>
    <mergeCell ref="C256:C266"/>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2025-07-30T09:28:46Z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DD9F525AA0BD42BA8C254897B9DC38B3</vt:lpwstr>
  </property>
</Properties>
</file>