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3" activeTab="16"/>
  </bookViews>
  <sheets>
    <sheet name="部门财务收支预算总表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县对下转移支付预算表09-1（瑞丽）" sheetId="14" r:id="rId13"/>
    <sheet name="县对下转移支付绩效目标表09-2（瑞丽）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44525"/>
</workbook>
</file>

<file path=xl/sharedStrings.xml><?xml version="1.0" encoding="utf-8"?>
<sst xmlns="http://schemas.openxmlformats.org/spreadsheetml/2006/main" count="1440" uniqueCount="527">
  <si>
    <t>预算01-1表</t>
  </si>
  <si>
    <t>单位:元</t>
  </si>
  <si>
    <t>收入</t>
  </si>
  <si>
    <t>支出</t>
  </si>
  <si>
    <t>项目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</si>
  <si>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</si>
  <si>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</si>
  <si>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</si>
  <si>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</si>
  <si>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</si>
  <si>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</si>
  <si>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</si>
  <si>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</si>
  <si>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</si>
  <si>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</si>
  <si>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</si>
  <si>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</si>
  <si>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</si>
  <si>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</si>
  <si>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</si>
  <si>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</si>
  <si>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</si>
  <si>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</si>
  <si>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</si>
  <si>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</si>
  <si>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</si>
  <si>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</si>
  <si>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</si>
  <si>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</si>
  <si>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</si>
  <si>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</si>
  <si>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</si>
  <si>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</si>
  <si>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</si>
  <si>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</si>
  <si>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</si>
  <si>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</si>
  <si>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</si>
  <si>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</si>
  <si>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</si>
  <si>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</si>
  <si>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</si>
  <si>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二十六、债务发行费用支出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</si>
  <si>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</si>
  <si>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</si>
  <si>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</si>
  <si>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</si>
  <si>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</si>
  <si>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</si>
  <si>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</si>
  <si>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</si>
  <si>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</si>
  <si>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</si>
  <si>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</si>
  <si>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</si>
  <si>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</si>
  <si>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</si>
  <si>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</si>
  <si>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</si>
  <si>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</si>
  <si>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</si>
  <si>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</si>
  <si>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</si>
  <si>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</si>
  <si>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</si>
  <si>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</si>
  <si>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</si>
  <si>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</si>
  <si>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</si>
  <si>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</si>
  <si>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</si>
  <si>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200001</t>
  </si>
  <si>
    <t>中国人民政治协商会议云南省瑞丽市委员会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</si>
  <si>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</si>
  <si>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</si>
  <si>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</si>
  <si>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</si>
  <si>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</si>
  <si>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</si>
  <si>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</si>
  <si>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</si>
  <si>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</si>
  <si>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</si>
  <si>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</si>
  <si>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</si>
  <si>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</si>
  <si>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</si>
  <si>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</si>
  <si>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</si>
  <si>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</si>
  <si>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</si>
  <si>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</si>
  <si>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</si>
  <si>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</si>
  <si>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</si>
  <si>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</si>
  <si>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</si>
  <si>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</si>
  <si>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</si>
  <si>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</si>
  <si>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</si>
  <si>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</si>
  <si>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20102</t>
  </si>
  <si>
    <t>政协事务</t>
  </si>
  <si>
    <t>2010201</t>
  </si>
  <si>
    <t>行政运行</t>
  </si>
  <si>
    <t>2010202</t>
  </si>
  <si>
    <t>一般行政管理事务</t>
  </si>
  <si>
    <t>2010204</t>
  </si>
  <si>
    <t>政协会议</t>
  </si>
  <si>
    <t>2010205</t>
  </si>
  <si>
    <t>委员视察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</si>
  <si>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</si>
  <si>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</si>
  <si>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</si>
  <si>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</si>
  <si>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</si>
  <si>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</si>
  <si>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</si>
  <si>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</si>
  <si>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</si>
  <si>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</si>
  <si>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</si>
  <si>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</si>
  <si>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</si>
  <si>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</si>
  <si>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</si>
  <si>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</si>
  <si>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</si>
  <si>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</si>
  <si>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</si>
  <si>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</si>
  <si>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</si>
  <si>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</si>
  <si>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</si>
  <si>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</si>
  <si>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</si>
  <si>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</si>
  <si>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</si>
  <si>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</si>
  <si>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</si>
  <si>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</si>
  <si>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</si>
  <si>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</si>
  <si>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</si>
  <si>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</si>
  <si>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</si>
  <si>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</si>
  <si>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</si>
  <si>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预算数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</si>
  <si>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</si>
  <si>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</si>
  <si>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</si>
  <si>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</si>
  <si>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</si>
  <si>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</si>
  <si>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</si>
  <si>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</si>
  <si>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</si>
  <si>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</si>
  <si>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</si>
  <si>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</si>
  <si>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</si>
  <si>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</si>
  <si>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</si>
  <si>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</si>
  <si>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</si>
  <si>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</si>
  <si>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</si>
  <si>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</si>
  <si>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</si>
  <si>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</si>
  <si>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</si>
  <si>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</si>
  <si>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</si>
  <si>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</si>
  <si>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</si>
  <si>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</si>
  <si>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</si>
  <si>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</si>
  <si>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</si>
  <si>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</si>
  <si>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</si>
  <si>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</si>
  <si>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</si>
  <si>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</si>
  <si>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</si>
  <si>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</si>
  <si>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</si>
  <si>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</si>
  <si>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</si>
  <si>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</si>
  <si>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</si>
  <si>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</si>
  <si>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</si>
  <si>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</si>
  <si>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</si>
  <si>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</si>
  <si>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</si>
  <si>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</si>
  <si>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</si>
  <si>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</si>
  <si>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</si>
  <si>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</si>
  <si>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</si>
  <si>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</si>
  <si>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</si>
  <si>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</si>
  <si>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</si>
  <si>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</si>
  <si>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</si>
  <si>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</si>
  <si>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</si>
  <si>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</si>
  <si>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</si>
  <si>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</si>
  <si>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</si>
  <si>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</si>
  <si>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</si>
  <si>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</si>
  <si>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533102210000000021418</t>
  </si>
  <si>
    <t>基本工资（行政）</t>
  </si>
  <si>
    <t>30101</t>
  </si>
  <si>
    <t>基本工资</t>
  </si>
  <si>
    <t>533102210000000021420</t>
  </si>
  <si>
    <t>津贴补贴（行政）</t>
  </si>
  <si>
    <t>30102</t>
  </si>
  <si>
    <t>津贴补贴</t>
  </si>
  <si>
    <t>533102210000000021419</t>
  </si>
  <si>
    <t>奖金（行政）</t>
  </si>
  <si>
    <t>30103</t>
  </si>
  <si>
    <t>奖金</t>
  </si>
  <si>
    <t>533102221100000237297</t>
  </si>
  <si>
    <t>优秀公务员奖（行政）</t>
  </si>
  <si>
    <t>533102210000000021424</t>
  </si>
  <si>
    <t>基本养老保险</t>
  </si>
  <si>
    <t>30108</t>
  </si>
  <si>
    <t>机关事业单位基本养老保险缴费</t>
  </si>
  <si>
    <t>533102210000000021421</t>
  </si>
  <si>
    <t>大病补充保险</t>
  </si>
  <si>
    <t>30110</t>
  </si>
  <si>
    <t>职工基本医疗保险缴费</t>
  </si>
  <si>
    <t>533102210000000021428</t>
  </si>
  <si>
    <t>行政医疗保险</t>
  </si>
  <si>
    <t>533102241100002219665</t>
  </si>
  <si>
    <t>行政医疗保险（非垂管单位）</t>
  </si>
  <si>
    <t>533102210000000021425</t>
  </si>
  <si>
    <t>生育保险</t>
  </si>
  <si>
    <t>533102210000000021423</t>
  </si>
  <si>
    <t>30111</t>
  </si>
  <si>
    <t>公务员医疗补助缴费</t>
  </si>
  <si>
    <t>533102241100002219664</t>
  </si>
  <si>
    <t>公务员医疗补助（非垂管单位）</t>
  </si>
  <si>
    <t>533102210000000021422</t>
  </si>
  <si>
    <t>工伤保险</t>
  </si>
  <si>
    <t>30112</t>
  </si>
  <si>
    <t>其他社会保障缴费</t>
  </si>
  <si>
    <t>533102210000000021426</t>
  </si>
  <si>
    <t>失业保险</t>
  </si>
  <si>
    <t>533102210000000021430</t>
  </si>
  <si>
    <t>30113</t>
  </si>
  <si>
    <t>533102251100003629791</t>
  </si>
  <si>
    <t>编外人员经费</t>
  </si>
  <si>
    <t>30199</t>
  </si>
  <si>
    <t>其他工资福利支出</t>
  </si>
  <si>
    <t>533102241100002137629</t>
  </si>
  <si>
    <t>其他部门编外聘用人员保险</t>
  </si>
  <si>
    <t>533102210000000021439</t>
  </si>
  <si>
    <t>一般公用经费</t>
  </si>
  <si>
    <t>30201</t>
  </si>
  <si>
    <t>办公费</t>
  </si>
  <si>
    <t>30206</t>
  </si>
  <si>
    <t>电费</t>
  </si>
  <si>
    <t>533102221100000254348</t>
  </si>
  <si>
    <t>公用经费中的工会经费</t>
  </si>
  <si>
    <t>30228</t>
  </si>
  <si>
    <t>工会经费</t>
  </si>
  <si>
    <t>533102241100002157752</t>
  </si>
  <si>
    <t>公用经费安排的对个人和家庭的补助</t>
  </si>
  <si>
    <t>30305</t>
  </si>
  <si>
    <t>生活补助</t>
  </si>
  <si>
    <t>30299</t>
  </si>
  <si>
    <t>其他商品和服务支出</t>
  </si>
  <si>
    <t>533102261100004942814</t>
  </si>
  <si>
    <t>公用经费安排的其他工资福利支出</t>
  </si>
  <si>
    <t>30114</t>
  </si>
  <si>
    <t>医疗费</t>
  </si>
  <si>
    <t>533102210000000021438</t>
  </si>
  <si>
    <t>退休公用经费</t>
  </si>
  <si>
    <t>533102210000000021436</t>
  </si>
  <si>
    <t>533102221100000232524</t>
  </si>
  <si>
    <t>公务交通补贴</t>
  </si>
  <si>
    <t>30239</t>
  </si>
  <si>
    <t>其他交通费用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</si>
  <si>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</si>
  <si>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</si>
  <si>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</si>
  <si>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</si>
  <si>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</si>
  <si>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</si>
  <si>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</si>
  <si>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单位资金安排政协工作经费</t>
  </si>
  <si>
    <t>事业发展类</t>
  </si>
  <si>
    <t>533102241100002148901</t>
  </si>
  <si>
    <t>31002</t>
  </si>
  <si>
    <t>办公设备购置</t>
  </si>
  <si>
    <t>基层党组织开展活动经费</t>
  </si>
  <si>
    <t>专项业务类</t>
  </si>
  <si>
    <t>533102241100002148720</t>
  </si>
  <si>
    <t>机关事业单位职工遗属生活补助经费</t>
  </si>
  <si>
    <t>民生类</t>
  </si>
  <si>
    <t>533102231100001123209</t>
  </si>
  <si>
    <t>瑞丽市政协机关退休人员党支部工作经费</t>
  </si>
  <si>
    <t>533102241100002169665</t>
  </si>
  <si>
    <t>瑞丽市中秋茶话会经费</t>
  </si>
  <si>
    <t>533102231100001092106</t>
  </si>
  <si>
    <t>30215</t>
  </si>
  <si>
    <t>会议费</t>
  </si>
  <si>
    <t>上年结余单位资金安排“瑞丽—木姐国际复明工程”项目经费</t>
  </si>
  <si>
    <t>533102231100001468107</t>
  </si>
  <si>
    <t>30227</t>
  </si>
  <si>
    <t>委托业务费</t>
  </si>
  <si>
    <t>政协各委室履职经费</t>
  </si>
  <si>
    <t>533102231100001080342</t>
  </si>
  <si>
    <t>30202</t>
  </si>
  <si>
    <t>印刷费</t>
  </si>
  <si>
    <t>30211</t>
  </si>
  <si>
    <t>差旅费</t>
  </si>
  <si>
    <t>30213</t>
  </si>
  <si>
    <t>维修（护）费</t>
  </si>
  <si>
    <t>30231</t>
  </si>
  <si>
    <t>公务用车运行维护费</t>
  </si>
  <si>
    <t>政协公务接待经费</t>
  </si>
  <si>
    <t>533102231100001092069</t>
  </si>
  <si>
    <t>30217</t>
  </si>
  <si>
    <t>政协会议经费</t>
  </si>
  <si>
    <t>533102231100001092217</t>
  </si>
  <si>
    <t>政协委员活动经费</t>
  </si>
  <si>
    <t>533102231100001083066</t>
  </si>
  <si>
    <t>30216</t>
  </si>
  <si>
    <t>培训费</t>
  </si>
  <si>
    <t>政协委员提案办理专项资金</t>
  </si>
  <si>
    <t>533102231100001092097</t>
  </si>
  <si>
    <t>31005</t>
  </si>
  <si>
    <t>基础设施建设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</si>
  <si>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</si>
  <si>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</si>
  <si>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</si>
  <si>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</si>
  <si>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</si>
  <si>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</si>
  <si>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</si>
  <si>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</si>
  <si>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</si>
  <si>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</si>
  <si>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</si>
  <si>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用于2026年度接待上级部门和各级各地政协到瑞调研视察考察</t>
  </si>
  <si>
    <t>产出指标</t>
  </si>
  <si>
    <t>质量指标</t>
  </si>
  <si>
    <t>严格按接待要求和标准进行接待</t>
  </si>
  <si>
    <t>&gt;=</t>
  </si>
  <si>
    <t>95</t>
  </si>
  <si>
    <t>%</t>
  </si>
  <si>
    <t>定量指标</t>
  </si>
  <si>
    <t>反映公务接待标准</t>
  </si>
  <si>
    <t>效益指标</t>
  </si>
  <si>
    <t>社会效益</t>
  </si>
  <si>
    <t>“三公经费”支出情况</t>
  </si>
  <si>
    <t>=</t>
  </si>
  <si>
    <t>只减不增</t>
  </si>
  <si>
    <t>定性指标</t>
  </si>
  <si>
    <t>反映部门“三公"经费只减不增的要求完成情况。</t>
  </si>
  <si>
    <t>满意度指标</t>
  </si>
  <si>
    <t>服务对象满意度</t>
  </si>
  <si>
    <t>接待对象满意度</t>
  </si>
  <si>
    <t>反映接待对象满意度</t>
  </si>
  <si>
    <t>保证政协机关各委室工作正常运行。</t>
  </si>
  <si>
    <t>时效指标</t>
  </si>
  <si>
    <t>各委室按年初工作计划完成进度</t>
  </si>
  <si>
    <t>90</t>
  </si>
  <si>
    <t>反映各委室完成工作进度</t>
  </si>
  <si>
    <t>政协联系群众相关工作开展进度</t>
  </si>
  <si>
    <t>反映政协委员服务群众工作进度</t>
  </si>
  <si>
    <t>反映服务对象满意度</t>
  </si>
  <si>
    <t>保障2026年遗属生活补助支出</t>
  </si>
  <si>
    <t>数量指标</t>
  </si>
  <si>
    <t>获补对象数</t>
  </si>
  <si>
    <t>人(人次、家)</t>
  </si>
  <si>
    <t>反映获补助人员、企业的数量情况，也适用补贴、资助等形式的补助。</t>
  </si>
  <si>
    <t>发放及时率</t>
  </si>
  <si>
    <t>100</t>
  </si>
  <si>
    <t>反映发放单位及时发放补助资金的情况。
发放及时率=在时限内发放资金/应发放资金*100%</t>
  </si>
  <si>
    <t>生活状况改善</t>
  </si>
  <si>
    <t>有所改善</t>
  </si>
  <si>
    <t>反映补助促进受助对象生活状况改善的情况。</t>
  </si>
  <si>
    <t>受益对象满意度</t>
  </si>
  <si>
    <t>反映获补助受益对象的满意程度。</t>
  </si>
  <si>
    <t>通过开展党员学习、培训活动，达到干部解放思想、开阔眼界的效果</t>
  </si>
  <si>
    <t>开展党员活动</t>
  </si>
  <si>
    <t>次</t>
  </si>
  <si>
    <t>反映开展党员活动次数</t>
  </si>
  <si>
    <t>干部解放思想、开阔眼界效果</t>
  </si>
  <si>
    <t>有所提升</t>
  </si>
  <si>
    <t>反映开展党员活动达到的效果</t>
  </si>
  <si>
    <t>党员满意度</t>
  </si>
  <si>
    <t>反映服务对象满意情况</t>
  </si>
  <si>
    <t>加强与工商联、无党派人士、人民团体和各族各界人士的联系，不断扩大社会各界有序政治参与，关心支持各族各界人士的生产生活，使他们积极主动维护各民族间的团结和睦，为改革发展增添助力，增强合力。</t>
  </si>
  <si>
    <t>会议次数</t>
  </si>
  <si>
    <t>反映预算部门（单位）组织开展会议的总次数。</t>
  </si>
  <si>
    <t>按参会人员界别覆盖面</t>
  </si>
  <si>
    <t>反映参会人员与应参会人员比率</t>
  </si>
  <si>
    <t>参会人员满意度</t>
  </si>
  <si>
    <t>反映参会人员对会议开展的满意度。参会人员满意度=（参会满意人数/问卷调查人数）*100%</t>
  </si>
  <si>
    <t>用于保障2026年召开政协常委会会议，政协委员参加调研、视察活动等经费支出；加强委员的交流学习培训力度，提高委员履职水平。</t>
  </si>
  <si>
    <t>做好委员培训工作</t>
  </si>
  <si>
    <t>批</t>
  </si>
  <si>
    <t>反映委员开展履职能力提升培训次数</t>
  </si>
  <si>
    <t>委员履职能力</t>
  </si>
  <si>
    <t>进一步提升</t>
  </si>
  <si>
    <t>反映通过培训提升政协委员履职能力</t>
  </si>
  <si>
    <t>反映服务对象满意程度</t>
  </si>
  <si>
    <t>提案办理专项资金重点用以基层社区服务场所、医疗设施、养老系统、农村水利工程、农村亮化工程、城市周边河流治污、教育基础设施改善、民族文化保护、爱国主义教育基地等关系民生的领域。</t>
  </si>
  <si>
    <t>重点提案办复率</t>
  </si>
  <si>
    <t>反映重点提案办复率</t>
  </si>
  <si>
    <t>生态效益</t>
  </si>
  <si>
    <t>项目工程如期完工</t>
  </si>
  <si>
    <t>反映项目工程完工率</t>
  </si>
  <si>
    <t>更新一批办公设施设备，保障政协机关正常运转。</t>
  </si>
  <si>
    <t>设备购置数量</t>
  </si>
  <si>
    <t>台（件/套）</t>
  </si>
  <si>
    <t>反映购置设备的数量。</t>
  </si>
  <si>
    <t>购置设备政府采购率</t>
  </si>
  <si>
    <t>反映采购合规情况。
购置设备政府采购率=实际政府采购数量/应实施政府采购数量*100%</t>
  </si>
  <si>
    <t>保障机关事务正常运转</t>
  </si>
  <si>
    <t>正常运转</t>
  </si>
  <si>
    <t>反映保障机关事务正常运转。</t>
  </si>
  <si>
    <t>机关干部职工满意度</t>
  </si>
  <si>
    <t>反映机关干部对服务保障工作的满意度情况。</t>
  </si>
  <si>
    <t>筹备好政协十六届五次全体会议，各项会议议程顺利完成，组织委员做好提案撰写和审查</t>
  </si>
  <si>
    <t>空反映预算部门（单位）组织开展会议的次数</t>
  </si>
  <si>
    <t>筹备好政协十六届三次全体会议，各项会议议程顺利完成，组织委员做好提案撰写和审查</t>
  </si>
  <si>
    <t>会议天数</t>
  </si>
  <si>
    <t>天</t>
  </si>
  <si>
    <t>反映预算部门（单位）组织开展会议的天数</t>
  </si>
  <si>
    <t>是否纳入年度计划</t>
  </si>
  <si>
    <t>是</t>
  </si>
  <si>
    <t>反映会议是否纳入部门的年度计划。</t>
  </si>
  <si>
    <t>可持续影响</t>
  </si>
  <si>
    <t>提案交办、答复率</t>
  </si>
  <si>
    <t>反映提案交办答复办率</t>
  </si>
  <si>
    <t>反映参会人员对开展会议满意度</t>
  </si>
  <si>
    <t>2026年按约定开展“瑞丽—木姐国际复明工程”目标实施</t>
  </si>
  <si>
    <t>救助对象人数（人次）</t>
  </si>
  <si>
    <t>人次</t>
  </si>
  <si>
    <t>反映应保尽保、应救尽救对象的人数（人次）情况。</t>
  </si>
  <si>
    <t>反映救助促进受助对象生活状况的改善情况。</t>
  </si>
  <si>
    <t>救助对象满意度</t>
  </si>
  <si>
    <t>反映获救助对象的满意程度。
救助对象满意度=调查中满意和较满意的获救助人员数/调查总人数*100%</t>
  </si>
  <si>
    <t>增强退休党员党纪意识，做至离岗不离党、退休不褪色。</t>
  </si>
  <si>
    <t>慰问老干部人次</t>
  </si>
  <si>
    <t>反映慰问老干部的人次。</t>
  </si>
  <si>
    <t>反映开展党员活动次数。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</si>
  <si>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</si>
  <si>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</si>
  <si>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</si>
  <si>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</si>
  <si>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</si>
  <si>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r>
      <rPr>
        <sz val="11"/>
        <color rgb="FF000000"/>
        <rFont val="宋体"/>
        <charset val="134"/>
      </rPr>
      <t>备注：因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年本部门无政府性基金预算，本表无数据，此表公开空表。</t>
    </r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</si>
  <si>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</si>
  <si>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</si>
  <si>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</si>
  <si>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</si>
  <si>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</si>
  <si>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</si>
  <si>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</si>
  <si>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</si>
  <si>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</si>
  <si>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</si>
  <si>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</si>
  <si>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</si>
  <si>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车辆燃油费</t>
  </si>
  <si>
    <t>车辆加油、添加燃料服务</t>
  </si>
  <si>
    <t>批次</t>
  </si>
  <si>
    <t>复印纸</t>
  </si>
  <si>
    <t>包</t>
  </si>
  <si>
    <t>《瑞丽政协》印刷费</t>
  </si>
  <si>
    <t>公文用纸、资料汇编、信封印刷服务</t>
  </si>
  <si>
    <t>本</t>
  </si>
  <si>
    <t>车辆保险</t>
  </si>
  <si>
    <t>机动车保险服务</t>
  </si>
  <si>
    <t>辆</t>
  </si>
  <si>
    <t>车辆加油费</t>
  </si>
  <si>
    <t>车辆修理费</t>
  </si>
  <si>
    <t>车辆维修和保养服务</t>
  </si>
  <si>
    <t>预算08表</t>
  </si>
  <si>
    <t>政府购买服务项目</t>
  </si>
  <si>
    <t>政府购买服务目录</t>
  </si>
  <si>
    <r>
      <rPr>
        <sz val="11"/>
        <color rgb="FF000000"/>
        <rFont val="宋体"/>
        <charset val="134"/>
      </rPr>
      <t>备注：因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年本部门无政府购买服务预算，本表无数据，此表公开空表。</t>
    </r>
  </si>
  <si>
    <t>预算09-1表</t>
  </si>
  <si>
    <t>单位名称（项目）</t>
  </si>
  <si>
    <t>地区</t>
  </si>
  <si>
    <t>政府性基金</t>
  </si>
  <si>
    <t>畹町镇</t>
  </si>
  <si>
    <t>弄岛镇</t>
  </si>
  <si>
    <t>姐相镇</t>
  </si>
  <si>
    <t>户育乡</t>
  </si>
  <si>
    <t>勐秀乡</t>
  </si>
  <si>
    <r>
      <rPr>
        <sz val="11"/>
        <color rgb="FF000000"/>
        <rFont val="宋体"/>
        <charset val="134"/>
      </rPr>
      <t>备注：因</t>
    </r>
    <r>
      <rPr>
        <sz val="11"/>
        <color rgb="FF000000"/>
        <rFont val="Calibri"/>
        <charset val="134"/>
      </rPr>
      <t>2026</t>
    </r>
    <r>
      <rPr>
        <sz val="11"/>
        <color rgb="FF000000"/>
        <rFont val="宋体"/>
        <charset val="134"/>
      </rPr>
      <t>年本部门无县对下转移支付预算，本表无数据，此表公开空表。</t>
    </r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</si>
  <si>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</si>
  <si>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</si>
  <si>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</si>
  <si>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</si>
  <si>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</si>
  <si>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</si>
  <si>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</si>
  <si>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</si>
  <si>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</si>
  <si>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</si>
  <si>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备注：因2026年本部门无新增资产配置预算，本表无数据，此表公开空表。</t>
  </si>
  <si>
    <t>预算11表</t>
  </si>
  <si>
    <t>上级补助</t>
  </si>
  <si>
    <t>备注：因2026年本部门无上级补助项目支出预算，本表无数据，此表公开空表。</t>
  </si>
  <si>
    <t>预算12表</t>
  </si>
  <si>
    <t>项目级次</t>
  </si>
  <si>
    <t>311 专项业务类</t>
  </si>
  <si>
    <t>本级</t>
  </si>
  <si>
    <t>312 民生类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</si>
</sst>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#,##0.00;\-#,##0.00;;@"/>
    <numFmt numFmtId="178" formatCode="yyyy\-mm\-dd"/>
    <numFmt numFmtId="179" formatCode="#,##0;\-#,##0;;@"/>
    <numFmt numFmtId="180" formatCode="hh:mm:ss"/>
  </numFmts>
  <fonts count="43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22"/>
      <color rgb="FF00000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Microsoft YaHei U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2" fontId="22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3" borderId="13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176" fontId="1" fillId="0" borderId="7">
      <alignment horizontal="right" vertical="center"/>
    </xf>
    <xf numFmtId="0" fontId="2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178" fontId="1" fillId="0" borderId="7">
      <alignment horizontal="right" vertical="center"/>
    </xf>
    <xf numFmtId="0" fontId="28" fillId="0" borderId="0" applyNumberFormat="0" applyFill="0" applyBorder="0" applyAlignment="0" applyProtection="0">
      <alignment vertical="center"/>
    </xf>
    <xf numFmtId="0" fontId="22" fillId="7" borderId="14" applyNumberFormat="0" applyFon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11" borderId="17" applyNumberFormat="0" applyAlignment="0" applyProtection="0">
      <alignment vertical="center"/>
    </xf>
    <xf numFmtId="0" fontId="36" fillId="11" borderId="13" applyNumberFormat="0" applyAlignment="0" applyProtection="0">
      <alignment vertical="center"/>
    </xf>
    <xf numFmtId="0" fontId="37" fillId="12" borderId="1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10" fontId="1" fillId="0" borderId="7">
      <alignment horizontal="right"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177" fontId="1" fillId="0" borderId="7">
      <alignment horizontal="right" vertical="center"/>
    </xf>
    <xf numFmtId="49" fontId="1" fillId="0" borderId="7">
      <alignment horizontal="left" vertical="center" wrapText="1"/>
    </xf>
    <xf numFmtId="177" fontId="1" fillId="0" borderId="7">
      <alignment horizontal="right" vertical="center"/>
    </xf>
    <xf numFmtId="180" fontId="1" fillId="0" borderId="7">
      <alignment horizontal="right" vertical="center"/>
    </xf>
    <xf numFmtId="179" fontId="1" fillId="0" borderId="7">
      <alignment horizontal="right" vertical="center"/>
    </xf>
    <xf numFmtId="0" fontId="42" fillId="0" borderId="0">
      <alignment vertical="top"/>
      <protection locked="0"/>
    </xf>
  </cellStyleXfs>
  <cellXfs count="173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7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177" fontId="1" fillId="0" borderId="1" xfId="54" applyBorder="1" applyProtection="1">
      <alignment horizontal="right" vertical="center"/>
      <protection locked="0"/>
    </xf>
    <xf numFmtId="0" fontId="6" fillId="0" borderId="0" xfId="57" applyFont="1" applyFill="1" applyAlignment="1" applyProtection="1">
      <alignment horizontal="left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right" vertical="center"/>
      <protection locked="0"/>
    </xf>
    <xf numFmtId="0" fontId="7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4" fillId="0" borderId="0" xfId="0" applyFont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5" fillId="0" borderId="0" xfId="0" applyBorder="1" applyAlignment="1">
      <alignment horizontal="right"/>
    </xf>
    <xf numFmtId="0" fontId="4" fillId="0" borderId="0" xfId="0" applyFont="1" applyBorder="1" applyAlignment="1">
      <alignment horizontal="left" vertical="center" wrapText="1"/>
    </xf>
    <xf numFmtId="0" fontId="5" fillId="0" borderId="0" xfId="0" applyBorder="1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6" xfId="0" applyBorder="1" applyAlignment="1">
      <alignment horizontal="center" vertical="center"/>
    </xf>
    <xf numFmtId="3" fontId="5" fillId="0" borderId="7" xfId="0" applyNumberFormat="1" applyBorder="1" applyAlignment="1">
      <alignment horizontal="center" vertical="center"/>
    </xf>
    <xf numFmtId="3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8" xfId="0" applyBorder="1" applyAlignment="1">
      <alignment horizontal="center" vertical="center" wrapText="1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/>
    </xf>
    <xf numFmtId="0" fontId="5" fillId="0" borderId="10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horizontal="right" vertical="center"/>
    </xf>
    <xf numFmtId="0" fontId="4" fillId="0" borderId="6" xfId="0" applyFont="1" applyBorder="1" applyAlignment="1">
      <alignment horizontal="left" vertical="center" wrapText="1" indent="2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9" xfId="0" applyBorder="1" applyAlignment="1" applyProtection="1">
      <alignment horizontal="center" vertical="center" wrapText="1"/>
      <protection locked="0"/>
    </xf>
    <xf numFmtId="0" fontId="5" fillId="0" borderId="12" xfId="0" applyBorder="1" applyAlignment="1">
      <alignment horizontal="center" vertical="center" wrapText="1"/>
    </xf>
    <xf numFmtId="0" fontId="5" fillId="0" borderId="12" xfId="0" applyBorder="1" applyAlignment="1" applyProtection="1">
      <alignment horizontal="center" vertical="center"/>
      <protection locked="0"/>
    </xf>
    <xf numFmtId="0" fontId="5" fillId="0" borderId="12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8" fillId="0" borderId="0" xfId="0" applyFont="1" applyBorder="1" applyAlignment="1" applyProtection="1">
      <alignment horizontal="right"/>
      <protection locked="0"/>
    </xf>
    <xf numFmtId="49" fontId="8" fillId="0" borderId="0" xfId="0" applyNumberFormat="1" applyFont="1" applyBorder="1" applyAlignment="1" applyProtection="1"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2" fillId="0" borderId="0" xfId="53" applyFont="1" applyBorder="1">
      <alignment horizontal="left" vertical="center" wrapText="1"/>
    </xf>
    <xf numFmtId="49" fontId="13" fillId="0" borderId="0" xfId="53" applyFont="1" applyBorder="1" applyAlignment="1">
      <alignment horizontal="center" vertical="center" wrapText="1"/>
    </xf>
    <xf numFmtId="49" fontId="12" fillId="0" borderId="7" xfId="53" applyFont="1" applyAlignment="1">
      <alignment horizontal="center" vertical="center" wrapText="1"/>
    </xf>
    <xf numFmtId="49" fontId="12" fillId="0" borderId="7" xfId="53" applyFont="1">
      <alignment horizontal="left" vertical="center" wrapText="1"/>
    </xf>
    <xf numFmtId="49" fontId="12" fillId="0" borderId="0" xfId="53" applyFont="1" applyBorder="1" applyAlignment="1">
      <alignment horizontal="right" vertical="center" wrapText="1"/>
    </xf>
    <xf numFmtId="49" fontId="12" fillId="0" borderId="0" xfId="0" applyNumberFormat="1" applyFont="1" applyBorder="1" applyAlignment="1">
      <alignment horizontal="right" vertical="center" wrapText="1"/>
    </xf>
    <xf numFmtId="49" fontId="12" fillId="0" borderId="0" xfId="0" applyNumberFormat="1" applyFont="1" applyBorder="1" applyAlignment="1">
      <alignment horizontal="left" vertical="center" wrapText="1"/>
    </xf>
    <xf numFmtId="49" fontId="12" fillId="0" borderId="0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7" fontId="4" fillId="0" borderId="7" xfId="54" applyFont="1">
      <alignment horizontal="right" vertical="center"/>
    </xf>
    <xf numFmtId="0" fontId="14" fillId="0" borderId="0" xfId="0" applyBorder="1">
      <alignment vertical="top"/>
    </xf>
    <xf numFmtId="0" fontId="13" fillId="0" borderId="0" xfId="0" applyFont="1" applyBorder="1" applyAlignment="1">
      <alignment horizontal="center" vertical="center"/>
    </xf>
    <xf numFmtId="0" fontId="14" fillId="0" borderId="7" xfId="0" applyBorder="1" applyAlignment="1">
      <alignment horizontal="center" vertical="center" wrapText="1"/>
    </xf>
    <xf numFmtId="0" fontId="14" fillId="0" borderId="7" xfId="0" applyBorder="1" applyAlignment="1">
      <alignment horizontal="center" vertical="center"/>
    </xf>
    <xf numFmtId="0" fontId="14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5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16" fillId="0" borderId="7" xfId="0" applyNumberFormat="1" applyFont="1" applyBorder="1" applyAlignment="1">
      <alignment vertical="center"/>
    </xf>
    <xf numFmtId="4" fontId="16" fillId="0" borderId="2" xfId="0" applyNumberFormat="1" applyFont="1" applyBorder="1" applyAlignment="1">
      <alignment vertical="center"/>
    </xf>
    <xf numFmtId="49" fontId="13" fillId="0" borderId="0" xfId="0" applyNumberFormat="1" applyFont="1" applyBorder="1" applyAlignment="1">
      <alignment horizontal="center" vertical="center" wrapText="1"/>
    </xf>
    <xf numFmtId="49" fontId="14" fillId="0" borderId="0" xfId="0" applyNumberFormat="1" applyBorder="1" applyAlignment="1">
      <alignment horizontal="left" vertical="center" wrapText="1"/>
    </xf>
    <xf numFmtId="49" fontId="17" fillId="0" borderId="7" xfId="53" applyFont="1" applyAlignment="1">
      <alignment horizontal="center" vertical="center" wrapText="1"/>
    </xf>
    <xf numFmtId="49" fontId="17" fillId="0" borderId="7" xfId="53" applyFont="1">
      <alignment horizontal="left" vertical="center" wrapText="1"/>
    </xf>
    <xf numFmtId="177" fontId="17" fillId="0" borderId="7" xfId="54" applyFont="1">
      <alignment horizontal="right" vertical="center"/>
    </xf>
    <xf numFmtId="49" fontId="17" fillId="0" borderId="7" xfId="53" applyFont="1" applyAlignment="1">
      <alignment horizontal="left" vertical="center" wrapText="1" indent="1"/>
    </xf>
    <xf numFmtId="49" fontId="17" fillId="0" borderId="7" xfId="53" applyFont="1" applyAlignment="1">
      <alignment horizontal="left" vertical="center" wrapText="1" indent="2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7" fontId="1" fillId="0" borderId="7" xfId="0" applyNumberFormat="1" applyFont="1" applyBorder="1" applyAlignment="1" applyProtection="1">
      <alignment horizontal="right" vertical="center"/>
      <protection locked="0"/>
    </xf>
    <xf numFmtId="0" fontId="20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top"/>
    </xf>
    <xf numFmtId="0" fontId="14" fillId="0" borderId="7" xfId="0" applyBorder="1" applyAlignment="1">
      <alignment vertical="center"/>
    </xf>
    <xf numFmtId="177" fontId="12" fillId="0" borderId="7" xfId="0" applyNumberFormat="1" applyFont="1" applyBorder="1" applyAlignment="1">
      <alignment horizontal="right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7"/>
  <sheetViews>
    <sheetView showZeros="0" workbookViewId="0">
      <selection activeCell="B47" sqref="B47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29"/>
      <c r="B1" s="129"/>
      <c r="C1" s="129"/>
      <c r="D1" s="168" t="s">
        <v>0</v>
      </c>
    </row>
    <row r="2" ht="42" customHeight="1" spans="1:4">
      <c r="A2" s="169" t="str">
        <f>"2026"&amp;"年财务收支预算总表"</f>
        <v>2026年财务收支预算总表</v>
      </c>
      <c r="B2" s="169"/>
      <c r="C2" s="169"/>
      <c r="D2" s="169"/>
    </row>
    <row r="3" ht="18.75" customHeight="1" spans="1:4">
      <c r="A3" s="170" t="str">
        <f>"单位名称："&amp;"中国人民政治协商会议云南省瑞丽市委员会"</f>
        <v>单位名称：中国人民政治协商会议云南省瑞丽市委员会</v>
      </c>
      <c r="B3" s="170"/>
      <c r="C3" s="129"/>
      <c r="D3" s="168" t="s">
        <v>1</v>
      </c>
    </row>
    <row r="4" ht="18.75" customHeight="1" spans="1:4">
      <c r="A4" s="132" t="s">
        <v>2</v>
      </c>
      <c r="B4" s="132"/>
      <c r="C4" s="132" t="s">
        <v>3</v>
      </c>
      <c r="D4" s="132"/>
    </row>
    <row r="5" ht="18.75" customHeight="1" spans="1:4">
      <c r="A5" s="132" t="s">
        <v>4</v>
      </c>
      <c r="B5" s="132" t="str">
        <f t="shared" ref="B5:D5" si="0">"2026"&amp;"年预算金额"</f>
        <v>2026年预算金额</v>
      </c>
      <c r="C5" s="132" t="s">
        <v>5</v>
      </c>
      <c r="D5" s="132" t="str">
        <f t="shared" si="0"/>
        <v>2026年预算金额</v>
      </c>
    </row>
    <row r="6" ht="18.75" customHeight="1" spans="1:4">
      <c r="A6" s="171" t="s">
        <v>6</v>
      </c>
      <c r="B6" s="172">
        <v>8695343.09</v>
      </c>
      <c r="C6" s="171" t="s">
        <v>7</v>
      </c>
      <c r="D6" s="172">
        <v>7070463.22</v>
      </c>
    </row>
    <row r="7" ht="18.75" customHeight="1" spans="1:4">
      <c r="A7" s="171" t="s">
        <v>8</v>
      </c>
      <c r="B7" s="172"/>
      <c r="C7" s="171" t="s">
        <v>9</v>
      </c>
      <c r="D7" s="172"/>
    </row>
    <row r="8" ht="18.75" customHeight="1" spans="1:4">
      <c r="A8" s="171" t="s">
        <v>10</v>
      </c>
      <c r="B8" s="172"/>
      <c r="C8" s="171" t="s">
        <v>11</v>
      </c>
      <c r="D8" s="172"/>
    </row>
    <row r="9" ht="18.75" customHeight="1" spans="1:4">
      <c r="A9" s="171" t="s">
        <v>12</v>
      </c>
      <c r="B9" s="172"/>
      <c r="C9" s="171" t="s">
        <v>13</v>
      </c>
      <c r="D9" s="172"/>
    </row>
    <row r="10" ht="18.75" customHeight="1" spans="1:4">
      <c r="A10" s="171" t="s">
        <v>14</v>
      </c>
      <c r="B10" s="172">
        <v>150000</v>
      </c>
      <c r="C10" s="171" t="s">
        <v>15</v>
      </c>
      <c r="D10" s="172"/>
    </row>
    <row r="11" ht="18.75" customHeight="1" spans="1:4">
      <c r="A11" s="171" t="s">
        <v>16</v>
      </c>
      <c r="B11" s="172"/>
      <c r="C11" s="171" t="s">
        <v>17</v>
      </c>
      <c r="D11" s="172"/>
    </row>
    <row r="12" ht="18.75" customHeight="1" spans="1:4">
      <c r="A12" s="171" t="s">
        <v>18</v>
      </c>
      <c r="B12" s="172"/>
      <c r="C12" s="171" t="s">
        <v>19</v>
      </c>
      <c r="D12" s="172"/>
    </row>
    <row r="13" ht="18.75" customHeight="1" spans="1:4">
      <c r="A13" s="171" t="s">
        <v>20</v>
      </c>
      <c r="B13" s="172"/>
      <c r="C13" s="171" t="s">
        <v>21</v>
      </c>
      <c r="D13" s="172">
        <v>694554.73</v>
      </c>
    </row>
    <row r="14" ht="18.75" customHeight="1" spans="1:4">
      <c r="A14" s="171" t="s">
        <v>22</v>
      </c>
      <c r="B14" s="172"/>
      <c r="C14" s="171" t="s">
        <v>23</v>
      </c>
      <c r="D14" s="172">
        <v>605010.61</v>
      </c>
    </row>
    <row r="15" ht="18.75" customHeight="1" spans="1:4">
      <c r="A15" s="171" t="s">
        <v>24</v>
      </c>
      <c r="B15" s="172">
        <v>150000</v>
      </c>
      <c r="C15" s="171" t="s">
        <v>25</v>
      </c>
      <c r="D15" s="172"/>
    </row>
    <row r="16" ht="18.75" customHeight="1" spans="1:4">
      <c r="A16" s="171"/>
      <c r="B16" s="171"/>
      <c r="C16" s="171" t="s">
        <v>26</v>
      </c>
      <c r="D16" s="172"/>
    </row>
    <row r="17" ht="18.75" customHeight="1" spans="1:4">
      <c r="A17" s="171"/>
      <c r="B17" s="171"/>
      <c r="C17" s="171" t="s">
        <v>27</v>
      </c>
      <c r="D17" s="172"/>
    </row>
    <row r="18" ht="18.75" customHeight="1" spans="1:4">
      <c r="A18" s="171"/>
      <c r="B18" s="171"/>
      <c r="C18" s="171" t="s">
        <v>28</v>
      </c>
      <c r="D18" s="172"/>
    </row>
    <row r="19" ht="18.75" customHeight="1" spans="1:4">
      <c r="A19" s="171"/>
      <c r="B19" s="171"/>
      <c r="C19" s="171" t="s">
        <v>29</v>
      </c>
      <c r="D19" s="172"/>
    </row>
    <row r="20" ht="18.75" customHeight="1" spans="1:4">
      <c r="A20" s="171"/>
      <c r="B20" s="171"/>
      <c r="C20" s="171" t="s">
        <v>30</v>
      </c>
      <c r="D20" s="172"/>
    </row>
    <row r="21" ht="18.75" customHeight="1" spans="1:4">
      <c r="A21" s="171"/>
      <c r="B21" s="171"/>
      <c r="C21" s="171" t="s">
        <v>31</v>
      </c>
      <c r="D21" s="172"/>
    </row>
    <row r="22" ht="18.75" customHeight="1" spans="1:4">
      <c r="A22" s="171"/>
      <c r="B22" s="171"/>
      <c r="C22" s="171" t="s">
        <v>32</v>
      </c>
      <c r="D22" s="172"/>
    </row>
    <row r="23" ht="18.75" customHeight="1" spans="1:4">
      <c r="A23" s="171"/>
      <c r="B23" s="171"/>
      <c r="C23" s="171" t="s">
        <v>33</v>
      </c>
      <c r="D23" s="172"/>
    </row>
    <row r="24" ht="18.75" customHeight="1" spans="1:4">
      <c r="A24" s="171"/>
      <c r="B24" s="171"/>
      <c r="C24" s="171" t="s">
        <v>34</v>
      </c>
      <c r="D24" s="172">
        <v>475314.53</v>
      </c>
    </row>
    <row r="25" ht="18.75" customHeight="1" spans="1:4">
      <c r="A25" s="171"/>
      <c r="B25" s="171"/>
      <c r="C25" s="171" t="s">
        <v>35</v>
      </c>
      <c r="D25" s="172"/>
    </row>
    <row r="26" ht="18.75" customHeight="1" spans="1:4">
      <c r="A26" s="171"/>
      <c r="B26" s="171"/>
      <c r="C26" s="171" t="s">
        <v>36</v>
      </c>
      <c r="D26" s="172"/>
    </row>
    <row r="27" ht="18.75" customHeight="1" spans="1:4">
      <c r="A27" s="171"/>
      <c r="B27" s="171"/>
      <c r="C27" s="171" t="s">
        <v>37</v>
      </c>
      <c r="D27" s="172"/>
    </row>
    <row r="28" ht="18.75" customHeight="1" spans="1:4">
      <c r="A28" s="171"/>
      <c r="B28" s="171"/>
      <c r="C28" s="171" t="s">
        <v>38</v>
      </c>
      <c r="D28" s="172"/>
    </row>
    <row r="29" ht="18.75" customHeight="1" spans="1:4">
      <c r="A29" s="171"/>
      <c r="B29" s="171"/>
      <c r="C29" s="171" t="s">
        <v>39</v>
      </c>
      <c r="D29" s="172"/>
    </row>
    <row r="30" ht="18.75" customHeight="1" spans="1:4">
      <c r="A30" s="171"/>
      <c r="B30" s="171"/>
      <c r="C30" s="171" t="s">
        <v>40</v>
      </c>
      <c r="D30" s="172"/>
    </row>
    <row r="31" ht="18.75" customHeight="1" spans="1:4">
      <c r="A31" s="171"/>
      <c r="B31" s="171"/>
      <c r="C31" s="171" t="s">
        <v>41</v>
      </c>
      <c r="D31" s="172"/>
    </row>
    <row r="32" ht="18.75" customHeight="1" spans="1:4">
      <c r="A32" s="171"/>
      <c r="B32" s="172"/>
      <c r="C32" s="171" t="s">
        <v>42</v>
      </c>
      <c r="D32" s="172"/>
    </row>
    <row r="33" ht="18.75" customHeight="1" spans="1:4">
      <c r="A33" s="171" t="s">
        <v>43</v>
      </c>
      <c r="B33" s="172">
        <v>8845343.09</v>
      </c>
      <c r="C33" s="171" t="s">
        <v>44</v>
      </c>
      <c r="D33" s="172">
        <v>8845343.09</v>
      </c>
    </row>
    <row r="34" ht="18.75" customHeight="1" spans="1:4">
      <c r="A34" s="171" t="s">
        <v>45</v>
      </c>
      <c r="B34" s="172"/>
      <c r="C34" s="171" t="s">
        <v>46</v>
      </c>
      <c r="D34" s="172"/>
    </row>
    <row r="35" ht="18.75" customHeight="1" spans="1:4">
      <c r="A35" s="171" t="s">
        <v>47</v>
      </c>
      <c r="B35" s="172"/>
      <c r="C35" s="171" t="s">
        <v>47</v>
      </c>
      <c r="D35" s="172"/>
    </row>
    <row r="36" ht="18.75" customHeight="1" spans="1:4">
      <c r="A36" s="171" t="s">
        <v>48</v>
      </c>
      <c r="B36" s="172"/>
      <c r="C36" s="171" t="s">
        <v>49</v>
      </c>
      <c r="D36" s="172"/>
    </row>
    <row r="37" ht="18.75" customHeight="1" spans="1:4">
      <c r="A37" s="171" t="s">
        <v>50</v>
      </c>
      <c r="B37" s="172">
        <v>8845343.09</v>
      </c>
      <c r="C37" s="171" t="s">
        <v>51</v>
      </c>
      <c r="D37" s="172">
        <v>8845343.09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J10" sqref="J10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07">
        <v>1</v>
      </c>
      <c r="B1" s="108">
        <v>0</v>
      </c>
      <c r="C1" s="107">
        <v>1</v>
      </c>
      <c r="D1" s="84"/>
      <c r="E1" s="84"/>
      <c r="F1" s="106" t="s">
        <v>462</v>
      </c>
    </row>
    <row r="2" ht="26.25" customHeight="1" spans="1:6">
      <c r="A2" s="109" t="str">
        <f>"2026"&amp;"年部门政府性基金预算支出预算表"</f>
        <v>2026年部门政府性基金预算支出预算表</v>
      </c>
      <c r="B2" s="109" t="s">
        <v>463</v>
      </c>
      <c r="C2" s="110"/>
      <c r="D2" s="111"/>
      <c r="E2" s="111"/>
      <c r="F2" s="111"/>
    </row>
    <row r="3" ht="22" customHeight="1" spans="1:6">
      <c r="A3" s="112" t="str">
        <f>"单位名称："&amp;"中国人民政治协商会议云南省瑞丽市委员会"</f>
        <v>单位名称：中国人民政治协商会议云南省瑞丽市委员会</v>
      </c>
      <c r="B3" s="112" t="s">
        <v>464</v>
      </c>
      <c r="C3" s="113"/>
      <c r="D3" s="84"/>
      <c r="E3" s="84"/>
      <c r="F3" s="106" t="s">
        <v>1</v>
      </c>
    </row>
    <row r="4" ht="19.5" customHeight="1" spans="1:6">
      <c r="A4" s="61" t="s">
        <v>197</v>
      </c>
      <c r="B4" s="114" t="s">
        <v>74</v>
      </c>
      <c r="C4" s="61" t="s">
        <v>75</v>
      </c>
      <c r="D4" s="35" t="s">
        <v>465</v>
      </c>
      <c r="E4" s="35"/>
      <c r="F4" s="35"/>
    </row>
    <row r="5" ht="18.55" customHeight="1" spans="1:6">
      <c r="A5" s="61"/>
      <c r="B5" s="114"/>
      <c r="C5" s="61"/>
      <c r="D5" s="35" t="s">
        <v>56</v>
      </c>
      <c r="E5" s="35" t="s">
        <v>78</v>
      </c>
      <c r="F5" s="35" t="s">
        <v>79</v>
      </c>
    </row>
    <row r="6" ht="20.25" customHeight="1" spans="1:6">
      <c r="A6" s="61">
        <v>1</v>
      </c>
      <c r="B6" s="115" t="s">
        <v>86</v>
      </c>
      <c r="C6" s="115" t="s">
        <v>87</v>
      </c>
      <c r="D6" s="115" t="s">
        <v>88</v>
      </c>
      <c r="E6" s="115" t="s">
        <v>89</v>
      </c>
      <c r="F6" s="115" t="s">
        <v>90</v>
      </c>
    </row>
    <row r="7" ht="30" customHeight="1" spans="1:6">
      <c r="A7" s="33"/>
      <c r="B7" s="114"/>
      <c r="C7" s="33"/>
      <c r="D7" s="75"/>
      <c r="E7" s="116"/>
      <c r="F7" s="116"/>
    </row>
    <row r="8" ht="30" customHeight="1" spans="1:6">
      <c r="A8" s="22"/>
      <c r="B8" s="22"/>
      <c r="C8" s="22"/>
      <c r="D8" s="75"/>
      <c r="E8" s="116"/>
      <c r="F8" s="116"/>
    </row>
    <row r="9" ht="30" customHeight="1" spans="1:6">
      <c r="A9" s="20" t="s">
        <v>466</v>
      </c>
      <c r="B9" s="20" t="s">
        <v>466</v>
      </c>
      <c r="C9" s="20" t="s">
        <v>466</v>
      </c>
      <c r="D9" s="75"/>
      <c r="E9" s="116"/>
      <c r="F9" s="116"/>
    </row>
    <row r="10" ht="31" customHeight="1" spans="1:6">
      <c r="A10" s="64" t="s">
        <v>467</v>
      </c>
      <c r="B10" s="65"/>
      <c r="C10" s="65"/>
      <c r="D10" s="65"/>
      <c r="E10" s="65"/>
      <c r="F10" s="65"/>
    </row>
  </sheetData>
  <mergeCells count="8">
    <mergeCell ref="A2:F2"/>
    <mergeCell ref="A3:C3"/>
    <mergeCell ref="D4:F4"/>
    <mergeCell ref="A9:C9"/>
    <mergeCell ref="A10:F10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6"/>
  <sheetViews>
    <sheetView showZeros="0" workbookViewId="0">
      <selection activeCell="A1" sqref="A1"/>
    </sheetView>
  </sheetViews>
  <sheetFormatPr defaultColWidth="9.14285714285714" defaultRowHeight="14.25" customHeight="1"/>
  <cols>
    <col min="1" max="1" width="16.3428571428571" customWidth="1"/>
    <col min="2" max="2" width="9.62857142857143" customWidth="1"/>
    <col min="3" max="3" width="9.71428571428571" customWidth="1"/>
    <col min="4" max="4" width="5.42857142857143" customWidth="1"/>
    <col min="5" max="5" width="5.71428571428571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97"/>
      <c r="P1" s="97"/>
      <c r="Q1" s="45" t="s">
        <v>468</v>
      </c>
    </row>
    <row r="2" ht="27.75" customHeight="1" spans="1:17">
      <c r="A2" s="46" t="str">
        <f>"2026"&amp;"年部门政府采购预算表"</f>
        <v>2026年部门政府采购预算表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67"/>
      <c r="L2" s="29"/>
      <c r="M2" s="29"/>
      <c r="N2" s="29"/>
      <c r="O2" s="67"/>
      <c r="P2" s="67"/>
      <c r="Q2" s="29"/>
    </row>
    <row r="3" ht="18.75" customHeight="1" spans="1:17">
      <c r="A3" s="47" t="str">
        <f>"单位名称："&amp;"中国人民政治协商会议云南省瑞丽市委员会"</f>
        <v>单位名称：中国人民政治协商会议云南省瑞丽市委员会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98"/>
      <c r="P3" s="98"/>
      <c r="Q3" s="106" t="s">
        <v>53</v>
      </c>
    </row>
    <row r="4" ht="15.75" customHeight="1" spans="1:17">
      <c r="A4" s="11" t="s">
        <v>469</v>
      </c>
      <c r="B4" s="85" t="s">
        <v>470</v>
      </c>
      <c r="C4" s="85" t="s">
        <v>471</v>
      </c>
      <c r="D4" s="85" t="s">
        <v>472</v>
      </c>
      <c r="E4" s="85" t="s">
        <v>473</v>
      </c>
      <c r="F4" s="85" t="s">
        <v>474</v>
      </c>
      <c r="G4" s="50" t="s">
        <v>204</v>
      </c>
      <c r="H4" s="50"/>
      <c r="I4" s="50"/>
      <c r="J4" s="50"/>
      <c r="K4" s="99"/>
      <c r="L4" s="50"/>
      <c r="M4" s="50"/>
      <c r="N4" s="50"/>
      <c r="O4" s="100"/>
      <c r="P4" s="99"/>
      <c r="Q4" s="51"/>
    </row>
    <row r="5" ht="17.25" customHeight="1" spans="1:17">
      <c r="A5" s="16"/>
      <c r="B5" s="86"/>
      <c r="C5" s="86"/>
      <c r="D5" s="86"/>
      <c r="E5" s="86"/>
      <c r="F5" s="86"/>
      <c r="G5" s="86" t="s">
        <v>56</v>
      </c>
      <c r="H5" s="86" t="s">
        <v>60</v>
      </c>
      <c r="I5" s="86" t="s">
        <v>475</v>
      </c>
      <c r="J5" s="86" t="s">
        <v>476</v>
      </c>
      <c r="K5" s="101" t="s">
        <v>477</v>
      </c>
      <c r="L5" s="102" t="s">
        <v>478</v>
      </c>
      <c r="M5" s="102"/>
      <c r="N5" s="102"/>
      <c r="O5" s="103"/>
      <c r="P5" s="104"/>
      <c r="Q5" s="87"/>
    </row>
    <row r="6" ht="66" customHeight="1" spans="1:17">
      <c r="A6" s="18"/>
      <c r="B6" s="87"/>
      <c r="C6" s="87"/>
      <c r="D6" s="87"/>
      <c r="E6" s="87"/>
      <c r="F6" s="87"/>
      <c r="G6" s="87"/>
      <c r="H6" s="87" t="s">
        <v>59</v>
      </c>
      <c r="I6" s="87"/>
      <c r="J6" s="87"/>
      <c r="K6" s="105"/>
      <c r="L6" s="87" t="s">
        <v>59</v>
      </c>
      <c r="M6" s="87" t="s">
        <v>66</v>
      </c>
      <c r="N6" s="87" t="s">
        <v>479</v>
      </c>
      <c r="O6" s="33" t="s">
        <v>68</v>
      </c>
      <c r="P6" s="105" t="s">
        <v>69</v>
      </c>
      <c r="Q6" s="87" t="s">
        <v>70</v>
      </c>
    </row>
    <row r="7" ht="15" customHeight="1" spans="1:17">
      <c r="A7" s="72">
        <v>1</v>
      </c>
      <c r="B7" s="88">
        <v>2</v>
      </c>
      <c r="C7" s="88">
        <v>3</v>
      </c>
      <c r="D7" s="88">
        <v>4</v>
      </c>
      <c r="E7" s="88">
        <v>5</v>
      </c>
      <c r="F7" s="88">
        <v>6</v>
      </c>
      <c r="G7" s="89">
        <v>7</v>
      </c>
      <c r="H7" s="89">
        <v>8</v>
      </c>
      <c r="I7" s="89">
        <v>9</v>
      </c>
      <c r="J7" s="89">
        <v>10</v>
      </c>
      <c r="K7" s="89">
        <v>11</v>
      </c>
      <c r="L7" s="89">
        <v>12</v>
      </c>
      <c r="M7" s="89">
        <v>13</v>
      </c>
      <c r="N7" s="89">
        <v>14</v>
      </c>
      <c r="O7" s="89">
        <v>15</v>
      </c>
      <c r="P7" s="89">
        <v>16</v>
      </c>
      <c r="Q7" s="89">
        <v>17</v>
      </c>
    </row>
    <row r="8" ht="52.5" customHeight="1" spans="1:17">
      <c r="A8" s="90" t="s">
        <v>72</v>
      </c>
      <c r="B8" s="91"/>
      <c r="C8" s="91"/>
      <c r="D8" s="92"/>
      <c r="E8" s="93"/>
      <c r="F8" s="23">
        <v>99016</v>
      </c>
      <c r="G8" s="23">
        <v>99016</v>
      </c>
      <c r="H8" s="23">
        <v>99016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4" t="s">
        <v>72</v>
      </c>
      <c r="B9" s="91"/>
      <c r="C9" s="91"/>
      <c r="D9" s="92"/>
      <c r="E9" s="93"/>
      <c r="F9" s="23">
        <v>99016</v>
      </c>
      <c r="G9" s="23">
        <v>99016</v>
      </c>
      <c r="H9" s="23">
        <v>99016</v>
      </c>
      <c r="I9" s="23"/>
      <c r="J9" s="23"/>
      <c r="K9" s="23"/>
      <c r="L9" s="23"/>
      <c r="M9" s="23"/>
      <c r="N9" s="23"/>
      <c r="O9" s="23"/>
      <c r="P9" s="23"/>
      <c r="Q9" s="23"/>
    </row>
    <row r="10" ht="52.5" customHeight="1" spans="1:17">
      <c r="A10" s="90" t="str">
        <f t="shared" ref="A10:A13" si="0">"     "&amp;"政协各委室履职经费"</f>
        <v>     政协各委室履职经费</v>
      </c>
      <c r="B10" s="91" t="s">
        <v>480</v>
      </c>
      <c r="C10" s="91" t="s">
        <v>481</v>
      </c>
      <c r="D10" s="92" t="s">
        <v>482</v>
      </c>
      <c r="E10" s="93">
        <v>1</v>
      </c>
      <c r="F10" s="23">
        <v>10000</v>
      </c>
      <c r="G10" s="23">
        <v>10000</v>
      </c>
      <c r="H10" s="23">
        <v>10000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52.5" customHeight="1" spans="1:17">
      <c r="A11" s="90" t="str">
        <f t="shared" si="0"/>
        <v>     政协各委室履职经费</v>
      </c>
      <c r="B11" s="91" t="s">
        <v>483</v>
      </c>
      <c r="C11" s="91" t="s">
        <v>483</v>
      </c>
      <c r="D11" s="92" t="s">
        <v>484</v>
      </c>
      <c r="E11" s="93">
        <v>300</v>
      </c>
      <c r="F11" s="23">
        <v>8016</v>
      </c>
      <c r="G11" s="23">
        <v>8016</v>
      </c>
      <c r="H11" s="23">
        <v>8016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52.5" customHeight="1" spans="1:17">
      <c r="A12" s="90" t="str">
        <f t="shared" si="0"/>
        <v>     政协各委室履职经费</v>
      </c>
      <c r="B12" s="91" t="s">
        <v>485</v>
      </c>
      <c r="C12" s="91" t="s">
        <v>486</v>
      </c>
      <c r="D12" s="92" t="s">
        <v>487</v>
      </c>
      <c r="E12" s="93">
        <v>1000</v>
      </c>
      <c r="F12" s="23">
        <v>53000</v>
      </c>
      <c r="G12" s="23">
        <v>53000</v>
      </c>
      <c r="H12" s="23">
        <v>53000</v>
      </c>
      <c r="I12" s="23"/>
      <c r="J12" s="23"/>
      <c r="K12" s="23"/>
      <c r="L12" s="23"/>
      <c r="M12" s="23"/>
      <c r="N12" s="23"/>
      <c r="O12" s="23"/>
      <c r="P12" s="23"/>
      <c r="Q12" s="23"/>
    </row>
    <row r="13" ht="52.5" customHeight="1" spans="1:17">
      <c r="A13" s="90" t="str">
        <f t="shared" si="0"/>
        <v>     政协各委室履职经费</v>
      </c>
      <c r="B13" s="91" t="s">
        <v>488</v>
      </c>
      <c r="C13" s="91" t="s">
        <v>489</v>
      </c>
      <c r="D13" s="92" t="s">
        <v>490</v>
      </c>
      <c r="E13" s="93">
        <v>2</v>
      </c>
      <c r="F13" s="23">
        <v>8000</v>
      </c>
      <c r="G13" s="23">
        <v>8000</v>
      </c>
      <c r="H13" s="23">
        <v>8000</v>
      </c>
      <c r="I13" s="23"/>
      <c r="J13" s="23"/>
      <c r="K13" s="23"/>
      <c r="L13" s="23"/>
      <c r="M13" s="23"/>
      <c r="N13" s="23"/>
      <c r="O13" s="23"/>
      <c r="P13" s="23"/>
      <c r="Q13" s="23"/>
    </row>
    <row r="14" ht="52.5" customHeight="1" spans="1:17">
      <c r="A14" s="90" t="str">
        <f t="shared" ref="A14:A15" si="1">"     "&amp;"政协委员活动经费"</f>
        <v>     政协委员活动经费</v>
      </c>
      <c r="B14" s="91" t="s">
        <v>491</v>
      </c>
      <c r="C14" s="91" t="s">
        <v>481</v>
      </c>
      <c r="D14" s="92" t="s">
        <v>482</v>
      </c>
      <c r="E14" s="93">
        <v>1</v>
      </c>
      <c r="F14" s="23">
        <v>10000</v>
      </c>
      <c r="G14" s="23">
        <v>10000</v>
      </c>
      <c r="H14" s="23">
        <v>10000</v>
      </c>
      <c r="I14" s="23"/>
      <c r="J14" s="23"/>
      <c r="K14" s="23"/>
      <c r="L14" s="23"/>
      <c r="M14" s="23"/>
      <c r="N14" s="23"/>
      <c r="O14" s="23"/>
      <c r="P14" s="23"/>
      <c r="Q14" s="23"/>
    </row>
    <row r="15" ht="52.5" customHeight="1" spans="1:17">
      <c r="A15" s="90" t="str">
        <f t="shared" si="1"/>
        <v>     政协委员活动经费</v>
      </c>
      <c r="B15" s="91" t="s">
        <v>492</v>
      </c>
      <c r="C15" s="91" t="s">
        <v>493</v>
      </c>
      <c r="D15" s="92" t="s">
        <v>482</v>
      </c>
      <c r="E15" s="93">
        <v>1</v>
      </c>
      <c r="F15" s="23">
        <v>10000</v>
      </c>
      <c r="G15" s="23">
        <v>10000</v>
      </c>
      <c r="H15" s="23">
        <v>10000</v>
      </c>
      <c r="I15" s="23"/>
      <c r="J15" s="23"/>
      <c r="K15" s="23"/>
      <c r="L15" s="23"/>
      <c r="M15" s="23"/>
      <c r="N15" s="23"/>
      <c r="O15" s="23"/>
      <c r="P15" s="23"/>
      <c r="Q15" s="23"/>
    </row>
    <row r="16" ht="30" customHeight="1" spans="1:17">
      <c r="A16" s="95" t="s">
        <v>466</v>
      </c>
      <c r="B16" s="96"/>
      <c r="C16" s="96"/>
      <c r="D16" s="96"/>
      <c r="E16" s="93"/>
      <c r="F16" s="23">
        <v>99016</v>
      </c>
      <c r="G16" s="23">
        <v>99016</v>
      </c>
      <c r="H16" s="23">
        <v>99016</v>
      </c>
      <c r="I16" s="23"/>
      <c r="J16" s="23"/>
      <c r="K16" s="23"/>
      <c r="L16" s="23"/>
      <c r="M16" s="23"/>
      <c r="N16" s="23"/>
      <c r="O16" s="23"/>
      <c r="P16" s="23"/>
      <c r="Q16" s="23"/>
    </row>
  </sheetData>
  <mergeCells count="16">
    <mergeCell ref="A2:Q2"/>
    <mergeCell ref="A3:F3"/>
    <mergeCell ref="G4:Q4"/>
    <mergeCell ref="L5:Q5"/>
    <mergeCell ref="A16:E16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A11" sqref="A11:N11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77"/>
      <c r="I1" s="1"/>
      <c r="J1" s="1"/>
      <c r="K1" s="77"/>
      <c r="L1" s="1"/>
      <c r="M1" s="83"/>
      <c r="N1" s="83" t="s">
        <v>494</v>
      </c>
    </row>
    <row r="2" ht="36" customHeight="1" spans="1:14">
      <c r="A2" s="29" t="str">
        <f>"2026"&amp;"年部门政府购买服务预算表"</f>
        <v>2026年部门政府购买服务预算表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"单位名称："&amp;"中国人民政治协商会议云南省瑞丽市委员会"</f>
        <v>单位名称：中国人民政治协商会议云南省瑞丽市委员会</v>
      </c>
      <c r="B3" s="32"/>
      <c r="C3" s="32"/>
      <c r="D3" s="32"/>
      <c r="E3" s="32"/>
      <c r="F3" s="32"/>
      <c r="G3" s="32"/>
      <c r="H3" s="77"/>
      <c r="I3" s="1"/>
      <c r="J3" s="1"/>
      <c r="K3" s="77"/>
      <c r="L3" s="1"/>
      <c r="M3" s="84"/>
      <c r="N3" s="45" t="s">
        <v>53</v>
      </c>
    </row>
    <row r="4" ht="15.75" customHeight="1" spans="1:14">
      <c r="A4" s="11" t="s">
        <v>469</v>
      </c>
      <c r="B4" s="11" t="s">
        <v>495</v>
      </c>
      <c r="C4" s="11" t="s">
        <v>496</v>
      </c>
      <c r="D4" s="12" t="s">
        <v>204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8" t="s">
        <v>56</v>
      </c>
      <c r="E5" s="11" t="s">
        <v>60</v>
      </c>
      <c r="F5" s="11" t="s">
        <v>475</v>
      </c>
      <c r="G5" s="11" t="s">
        <v>476</v>
      </c>
      <c r="H5" s="11" t="s">
        <v>477</v>
      </c>
      <c r="I5" s="12" t="s">
        <v>478</v>
      </c>
      <c r="J5" s="13"/>
      <c r="K5" s="13"/>
      <c r="L5" s="13"/>
      <c r="M5" s="13"/>
      <c r="N5" s="14"/>
    </row>
    <row r="6" ht="47" customHeight="1" spans="1:14">
      <c r="A6" s="18"/>
      <c r="B6" s="18"/>
      <c r="C6" s="18"/>
      <c r="D6" s="72"/>
      <c r="E6" s="16" t="s">
        <v>59</v>
      </c>
      <c r="F6" s="18"/>
      <c r="G6" s="18"/>
      <c r="H6" s="72"/>
      <c r="I6" s="16" t="s">
        <v>59</v>
      </c>
      <c r="J6" s="16" t="s">
        <v>66</v>
      </c>
      <c r="K6" s="16" t="s">
        <v>67</v>
      </c>
      <c r="L6" s="16" t="s">
        <v>68</v>
      </c>
      <c r="M6" s="16" t="s">
        <v>69</v>
      </c>
      <c r="N6" s="16" t="s">
        <v>70</v>
      </c>
    </row>
    <row r="7" ht="21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79"/>
      <c r="B8" s="79"/>
      <c r="C8" s="79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0"/>
      <c r="B9" s="80"/>
      <c r="C9" s="80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56</v>
      </c>
      <c r="B10" s="81"/>
      <c r="C10" s="81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ht="28" customHeight="1" spans="1:14">
      <c r="A11" s="82" t="s">
        <v>497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</sheetData>
  <mergeCells count="14">
    <mergeCell ref="A2:N2"/>
    <mergeCell ref="A3:H3"/>
    <mergeCell ref="D4:N4"/>
    <mergeCell ref="I5:N5"/>
    <mergeCell ref="A10:C10"/>
    <mergeCell ref="A11:N11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11"/>
  <sheetViews>
    <sheetView showZeros="0" workbookViewId="0">
      <selection activeCell="A11" sqref="A11:I11"/>
    </sheetView>
  </sheetViews>
  <sheetFormatPr defaultColWidth="9.14285714285714" defaultRowHeight="14.25" customHeight="1"/>
  <cols>
    <col min="1" max="1" width="29.2" customWidth="1"/>
    <col min="2" max="9" width="11.4190476190476" customWidth="1"/>
  </cols>
  <sheetData>
    <row r="1" ht="13.5" customHeight="1" spans="1:9">
      <c r="A1" s="3"/>
      <c r="B1" s="3"/>
      <c r="C1" s="3"/>
      <c r="D1" s="1"/>
      <c r="E1" s="4"/>
      <c r="F1" s="4"/>
      <c r="G1" s="4"/>
      <c r="H1" s="4"/>
      <c r="I1" s="4" t="s">
        <v>498</v>
      </c>
    </row>
    <row r="2" ht="27.75" customHeight="1" spans="1:9">
      <c r="A2" s="46" t="str">
        <f>"2026"&amp;"年县对下转移支付预算表"</f>
        <v>2026年县对下转移支付预算表</v>
      </c>
      <c r="B2" s="29"/>
      <c r="C2" s="29"/>
      <c r="D2" s="67"/>
      <c r="E2" s="67"/>
      <c r="F2" s="67"/>
      <c r="G2" s="67"/>
      <c r="H2" s="67"/>
      <c r="I2" s="67"/>
    </row>
    <row r="3" customHeight="1" spans="1:9">
      <c r="A3" s="1"/>
      <c r="B3" s="68"/>
      <c r="C3" s="68"/>
      <c r="D3" s="41"/>
      <c r="E3" s="41"/>
      <c r="F3" s="41"/>
      <c r="G3" s="41"/>
      <c r="H3" s="41"/>
      <c r="I3" s="45" t="s">
        <v>1</v>
      </c>
    </row>
    <row r="4" ht="18" customHeight="1" spans="1:9">
      <c r="A4" s="69" t="str">
        <f>"单位名称："&amp;"中国人民政治协商会议云南省瑞丽市委员会"</f>
        <v>单位名称：中国人民政治协商会议云南省瑞丽市委员会</v>
      </c>
      <c r="B4" s="70"/>
      <c r="C4" s="70"/>
      <c r="D4" s="41"/>
      <c r="E4" s="41"/>
      <c r="F4" s="41"/>
      <c r="G4" s="41"/>
      <c r="H4" s="41"/>
      <c r="I4" s="41"/>
    </row>
    <row r="5" ht="19.5" customHeight="1" spans="1:9">
      <c r="A5" s="71" t="s">
        <v>499</v>
      </c>
      <c r="B5" s="35" t="s">
        <v>204</v>
      </c>
      <c r="C5" s="35"/>
      <c r="D5" s="61"/>
      <c r="E5" s="61" t="s">
        <v>500</v>
      </c>
      <c r="F5" s="61"/>
      <c r="G5" s="61"/>
      <c r="H5" s="61"/>
      <c r="I5" s="61"/>
    </row>
    <row r="6" ht="40.5" customHeight="1" spans="1:9">
      <c r="A6" s="72"/>
      <c r="B6" s="35" t="s">
        <v>56</v>
      </c>
      <c r="C6" s="34" t="s">
        <v>60</v>
      </c>
      <c r="D6" s="33" t="s">
        <v>501</v>
      </c>
      <c r="E6" s="33" t="s">
        <v>502</v>
      </c>
      <c r="F6" s="33" t="s">
        <v>503</v>
      </c>
      <c r="G6" s="33" t="s">
        <v>504</v>
      </c>
      <c r="H6" s="33" t="s">
        <v>505</v>
      </c>
      <c r="I6" s="33" t="s">
        <v>506</v>
      </c>
    </row>
    <row r="7" ht="19.5" customHeight="1" spans="1:9">
      <c r="A7" s="35">
        <v>1</v>
      </c>
      <c r="B7" s="35">
        <v>2</v>
      </c>
      <c r="C7" s="73">
        <v>3</v>
      </c>
      <c r="D7" s="74">
        <v>4</v>
      </c>
      <c r="E7" s="73">
        <v>5</v>
      </c>
      <c r="F7" s="74">
        <v>6</v>
      </c>
      <c r="G7" s="73">
        <v>7</v>
      </c>
      <c r="H7" s="74">
        <v>8</v>
      </c>
      <c r="I7" s="73">
        <v>9</v>
      </c>
    </row>
    <row r="8" ht="19.5" customHeight="1" spans="1:9">
      <c r="A8" s="36"/>
      <c r="B8" s="75"/>
      <c r="C8" s="75"/>
      <c r="D8" s="75"/>
      <c r="E8" s="75"/>
      <c r="F8" s="75"/>
      <c r="G8" s="75"/>
      <c r="H8" s="75"/>
      <c r="I8" s="75"/>
    </row>
    <row r="9" ht="19.5" customHeight="1" spans="1:9">
      <c r="A9" s="36"/>
      <c r="B9" s="75"/>
      <c r="C9" s="75"/>
      <c r="D9" s="75"/>
      <c r="E9" s="75"/>
      <c r="F9" s="75"/>
      <c r="G9" s="75"/>
      <c r="H9" s="75"/>
      <c r="I9" s="75"/>
    </row>
    <row r="10" ht="19.5" customHeight="1" spans="1:9">
      <c r="A10" s="76" t="s">
        <v>56</v>
      </c>
      <c r="B10" s="75"/>
      <c r="C10" s="75"/>
      <c r="D10" s="75"/>
      <c r="E10" s="75"/>
      <c r="F10" s="75"/>
      <c r="G10" s="75"/>
      <c r="H10" s="75"/>
      <c r="I10" s="75"/>
    </row>
    <row r="11" ht="27" customHeight="1" spans="1:9">
      <c r="A11" s="64" t="s">
        <v>507</v>
      </c>
      <c r="B11" s="65"/>
      <c r="C11" s="65"/>
      <c r="D11" s="65"/>
      <c r="E11" s="65"/>
      <c r="F11" s="65"/>
      <c r="G11" s="65"/>
      <c r="H11" s="65"/>
      <c r="I11" s="65"/>
    </row>
  </sheetData>
  <mergeCells count="6">
    <mergeCell ref="A2:I2"/>
    <mergeCell ref="A4:D4"/>
    <mergeCell ref="B5:D5"/>
    <mergeCell ref="E5:I5"/>
    <mergeCell ref="A11:I11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J8" sqref="J8"/>
    </sheetView>
  </sheetViews>
  <sheetFormatPr defaultColWidth="9.14285714285714" defaultRowHeight="12" customHeight="1" outlineLevelRow="7"/>
  <cols>
    <col min="1" max="10" width="13.2" customWidth="1"/>
  </cols>
  <sheetData>
    <row r="1" customHeight="1" spans="10:10">
      <c r="J1" s="66" t="s">
        <v>508</v>
      </c>
    </row>
    <row r="2" ht="28.5" customHeight="1" spans="1:10">
      <c r="A2" s="57" t="str">
        <f>"2026"&amp;"年县对下转移支付绩效目标表"</f>
        <v>2026年县对下转移支付绩效目标表</v>
      </c>
      <c r="B2" s="5"/>
      <c r="C2" s="5"/>
      <c r="D2" s="5"/>
      <c r="E2" s="5"/>
      <c r="F2" s="58"/>
      <c r="G2" s="5"/>
      <c r="H2" s="58"/>
      <c r="I2" s="58"/>
      <c r="J2" s="5"/>
    </row>
    <row r="3" ht="17.25" customHeight="1" spans="1:8">
      <c r="A3" s="6" t="str">
        <f>"单位名称："&amp;"中国人民政治协商会议云南省瑞丽市委员会"</f>
        <v>单位名称：中国人民政治协商会议云南省瑞丽市委员会</v>
      </c>
      <c r="B3" s="59"/>
      <c r="C3" s="59"/>
      <c r="D3" s="59"/>
      <c r="E3" s="59"/>
      <c r="F3" s="60"/>
      <c r="G3" s="59"/>
      <c r="H3" s="60"/>
    </row>
    <row r="4" ht="44.25" customHeight="1" spans="1:10">
      <c r="A4" s="34" t="s">
        <v>346</v>
      </c>
      <c r="B4" s="34" t="s">
        <v>347</v>
      </c>
      <c r="C4" s="34" t="s">
        <v>348</v>
      </c>
      <c r="D4" s="34" t="s">
        <v>349</v>
      </c>
      <c r="E4" s="34" t="s">
        <v>350</v>
      </c>
      <c r="F4" s="61" t="s">
        <v>351</v>
      </c>
      <c r="G4" s="34" t="s">
        <v>352</v>
      </c>
      <c r="H4" s="61" t="s">
        <v>353</v>
      </c>
      <c r="I4" s="61" t="s">
        <v>354</v>
      </c>
      <c r="J4" s="34" t="s">
        <v>355</v>
      </c>
    </row>
    <row r="5" ht="21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61">
        <v>6</v>
      </c>
      <c r="G5" s="34">
        <v>7</v>
      </c>
      <c r="H5" s="61">
        <v>8</v>
      </c>
      <c r="I5" s="61">
        <v>9</v>
      </c>
      <c r="J5" s="34">
        <v>10</v>
      </c>
    </row>
    <row r="6" ht="32.7" customHeight="1" spans="1:10">
      <c r="A6" s="36"/>
      <c r="B6" s="52"/>
      <c r="C6" s="52"/>
      <c r="D6" s="52"/>
      <c r="E6" s="62"/>
      <c r="F6" s="63"/>
      <c r="G6" s="62"/>
      <c r="H6" s="63"/>
      <c r="I6" s="63"/>
      <c r="J6" s="62"/>
    </row>
    <row r="7" ht="32.7" customHeight="1" spans="1:10">
      <c r="A7" s="36"/>
      <c r="B7" s="22"/>
      <c r="C7" s="22" t="s">
        <v>509</v>
      </c>
      <c r="D7" s="22" t="s">
        <v>509</v>
      </c>
      <c r="E7" s="36" t="s">
        <v>509</v>
      </c>
      <c r="F7" s="22" t="s">
        <v>509</v>
      </c>
      <c r="G7" s="36" t="s">
        <v>509</v>
      </c>
      <c r="H7" s="22" t="s">
        <v>509</v>
      </c>
      <c r="I7" s="22" t="s">
        <v>509</v>
      </c>
      <c r="J7" s="36" t="s">
        <v>509</v>
      </c>
    </row>
    <row r="8" ht="33" customHeight="1" spans="1:9">
      <c r="A8" s="64" t="s">
        <v>507</v>
      </c>
      <c r="B8" s="65"/>
      <c r="C8" s="65"/>
      <c r="D8" s="65"/>
      <c r="E8" s="65"/>
      <c r="F8" s="65"/>
      <c r="G8" s="65"/>
      <c r="H8" s="65"/>
      <c r="I8" s="65"/>
    </row>
  </sheetData>
  <mergeCells count="3">
    <mergeCell ref="A2:J2"/>
    <mergeCell ref="A3:H3"/>
    <mergeCell ref="A8:I8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A9" sqref="A9:H9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5" t="s">
        <v>510</v>
      </c>
    </row>
    <row r="2" ht="28.5" customHeight="1" spans="1:8">
      <c r="A2" s="46" t="str">
        <f>"2026"&amp;"年新增资产配置表"</f>
        <v>2026年新增资产配置表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7" t="str">
        <f>"单位名称："&amp;"中国人民政治协商会议云南省瑞丽市委员会"</f>
        <v>单位名称：中国人民政治协商会议云南省瑞丽市委员会</v>
      </c>
      <c r="B3" s="31"/>
      <c r="C3" s="48"/>
      <c r="D3" s="1"/>
      <c r="E3" s="1"/>
      <c r="F3" s="1"/>
      <c r="G3" s="1"/>
      <c r="H3" s="1"/>
    </row>
    <row r="4" ht="18" customHeight="1" spans="1:8">
      <c r="A4" s="11" t="s">
        <v>197</v>
      </c>
      <c r="B4" s="11" t="s">
        <v>511</v>
      </c>
      <c r="C4" s="11" t="s">
        <v>512</v>
      </c>
      <c r="D4" s="11" t="s">
        <v>513</v>
      </c>
      <c r="E4" s="11" t="s">
        <v>514</v>
      </c>
      <c r="F4" s="49" t="s">
        <v>515</v>
      </c>
      <c r="G4" s="50"/>
      <c r="H4" s="51"/>
    </row>
    <row r="5" ht="18" customHeight="1" spans="1:8">
      <c r="A5" s="18"/>
      <c r="B5" s="18"/>
      <c r="C5" s="18"/>
      <c r="D5" s="18"/>
      <c r="E5" s="18"/>
      <c r="F5" s="34" t="s">
        <v>473</v>
      </c>
      <c r="G5" s="34" t="s">
        <v>516</v>
      </c>
      <c r="H5" s="34" t="s">
        <v>517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2"/>
      <c r="B7" s="52"/>
      <c r="C7" s="52"/>
      <c r="D7" s="52"/>
      <c r="E7" s="52"/>
      <c r="F7" s="42"/>
      <c r="G7" s="53"/>
      <c r="H7" s="53"/>
    </row>
    <row r="8" ht="24" customHeight="1" spans="1:8">
      <c r="A8" s="54" t="s">
        <v>56</v>
      </c>
      <c r="B8" s="55"/>
      <c r="C8" s="55"/>
      <c r="D8" s="55"/>
      <c r="E8" s="55"/>
      <c r="F8" s="44"/>
      <c r="G8" s="56"/>
      <c r="H8" s="56"/>
    </row>
    <row r="9" ht="27" customHeight="1" spans="1:8">
      <c r="A9" s="40" t="s">
        <v>518</v>
      </c>
      <c r="B9" s="40"/>
      <c r="C9" s="40"/>
      <c r="D9" s="40"/>
      <c r="E9" s="40"/>
      <c r="F9" s="40"/>
      <c r="G9" s="40"/>
      <c r="H9" s="40"/>
    </row>
  </sheetData>
  <mergeCells count="10">
    <mergeCell ref="A2:H2"/>
    <mergeCell ref="A3:C3"/>
    <mergeCell ref="F4:H4"/>
    <mergeCell ref="A8:E8"/>
    <mergeCell ref="A9:H9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workbookViewId="0">
      <selection activeCell="A11" sqref="A11:K1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519</v>
      </c>
    </row>
    <row r="2" ht="27.75" customHeight="1" spans="1:11">
      <c r="A2" s="29" t="str">
        <f>"2026"&amp;"年上级转移支付补助项目支出预算表"</f>
        <v>2026年上级转移支付补助项目支出预算表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"单位名称："&amp;"中国人民政治协商会议云南省瑞丽市委员会"</f>
        <v>单位名称：中国人民政治协商会议云南省瑞丽市委员会</v>
      </c>
      <c r="B3" s="31"/>
      <c r="C3" s="31"/>
      <c r="D3" s="31"/>
      <c r="E3" s="31"/>
      <c r="F3" s="31"/>
      <c r="G3" s="31"/>
      <c r="H3" s="32"/>
      <c r="I3" s="32"/>
      <c r="J3" s="32"/>
      <c r="K3" s="41" t="s">
        <v>53</v>
      </c>
    </row>
    <row r="4" ht="21.75" customHeight="1" spans="1:11">
      <c r="A4" s="33" t="s">
        <v>295</v>
      </c>
      <c r="B4" s="33" t="s">
        <v>199</v>
      </c>
      <c r="C4" s="33" t="s">
        <v>296</v>
      </c>
      <c r="D4" s="34" t="s">
        <v>200</v>
      </c>
      <c r="E4" s="34" t="s">
        <v>201</v>
      </c>
      <c r="F4" s="34" t="s">
        <v>297</v>
      </c>
      <c r="G4" s="34" t="s">
        <v>298</v>
      </c>
      <c r="H4" s="35" t="s">
        <v>56</v>
      </c>
      <c r="I4" s="35" t="s">
        <v>520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60</v>
      </c>
      <c r="J5" s="34" t="s">
        <v>61</v>
      </c>
      <c r="K5" s="34" t="s">
        <v>62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59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2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3"/>
    </row>
    <row r="10" ht="30" customHeight="1" spans="1:11">
      <c r="A10" s="37" t="s">
        <v>466</v>
      </c>
      <c r="B10" s="38"/>
      <c r="C10" s="38"/>
      <c r="D10" s="38"/>
      <c r="E10" s="38"/>
      <c r="F10" s="38"/>
      <c r="G10" s="38"/>
      <c r="H10" s="39"/>
      <c r="I10" s="39"/>
      <c r="J10" s="39"/>
      <c r="K10" s="44"/>
    </row>
    <row r="11" ht="35" customHeight="1" spans="1:11">
      <c r="A11" s="40" t="s">
        <v>521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</row>
  </sheetData>
  <mergeCells count="16">
    <mergeCell ref="A2:K2"/>
    <mergeCell ref="A3:G3"/>
    <mergeCell ref="I4:K4"/>
    <mergeCell ref="A10:G10"/>
    <mergeCell ref="A11:K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8"/>
  <sheetViews>
    <sheetView showZeros="0" tabSelected="1" workbookViewId="0">
      <selection activeCell="M8" sqref="M8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522</v>
      </c>
    </row>
    <row r="2" ht="27.75" customHeight="1" spans="1:7">
      <c r="A2" s="5" t="str">
        <f>"2026"&amp;"年部门项目支出中期规划预算表"</f>
        <v>2026年部门项目支出中期规划预算表</v>
      </c>
      <c r="B2" s="5"/>
      <c r="C2" s="5"/>
      <c r="D2" s="5"/>
      <c r="E2" s="5"/>
      <c r="F2" s="5"/>
      <c r="G2" s="5"/>
    </row>
    <row r="3" ht="22" customHeight="1" spans="1:7">
      <c r="A3" s="6" t="str">
        <f>"单位名称："&amp;"中国人民政治协商会议云南省瑞丽市委员会"</f>
        <v>单位名称：中国人民政治协商会议云南省瑞丽市委员会</v>
      </c>
      <c r="B3" s="7"/>
      <c r="C3" s="7"/>
      <c r="D3" s="7"/>
      <c r="E3" s="8"/>
      <c r="F3" s="8"/>
      <c r="G3" s="9" t="s">
        <v>53</v>
      </c>
    </row>
    <row r="4" ht="21.75" customHeight="1" spans="1:7">
      <c r="A4" s="10" t="s">
        <v>296</v>
      </c>
      <c r="B4" s="10" t="s">
        <v>295</v>
      </c>
      <c r="C4" s="10" t="s">
        <v>199</v>
      </c>
      <c r="D4" s="11" t="s">
        <v>523</v>
      </c>
      <c r="E4" s="12" t="s">
        <v>60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59</v>
      </c>
      <c r="F6" s="18" t="s">
        <v>59</v>
      </c>
      <c r="G6" s="18" t="s">
        <v>59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41" customHeight="1" spans="1:7">
      <c r="A8" s="21" t="s">
        <v>72</v>
      </c>
      <c r="B8" s="22"/>
      <c r="C8" s="22"/>
      <c r="D8" s="22"/>
      <c r="E8" s="23">
        <v>3298263.28</v>
      </c>
      <c r="F8" s="23"/>
      <c r="G8" s="23"/>
    </row>
    <row r="9" ht="41" customHeight="1" spans="1:7">
      <c r="A9" s="24"/>
      <c r="B9" s="22" t="s">
        <v>524</v>
      </c>
      <c r="C9" s="22" t="s">
        <v>322</v>
      </c>
      <c r="D9" s="22" t="s">
        <v>525</v>
      </c>
      <c r="E9" s="23">
        <v>300000</v>
      </c>
      <c r="F9" s="23"/>
      <c r="G9" s="23"/>
    </row>
    <row r="10" ht="41" customHeight="1" spans="1:7">
      <c r="A10" s="25"/>
      <c r="B10" s="22" t="s">
        <v>524</v>
      </c>
      <c r="C10" s="22" t="s">
        <v>337</v>
      </c>
      <c r="D10" s="22" t="s">
        <v>525</v>
      </c>
      <c r="E10" s="23">
        <v>400000</v>
      </c>
      <c r="F10" s="23"/>
      <c r="G10" s="23"/>
    </row>
    <row r="11" ht="41" customHeight="1" spans="1:7">
      <c r="A11" s="25"/>
      <c r="B11" s="22" t="s">
        <v>524</v>
      </c>
      <c r="C11" s="22" t="s">
        <v>332</v>
      </c>
      <c r="D11" s="22" t="s">
        <v>525</v>
      </c>
      <c r="E11" s="23">
        <v>126100</v>
      </c>
      <c r="F11" s="23"/>
      <c r="G11" s="23"/>
    </row>
    <row r="12" ht="41" customHeight="1" spans="1:7">
      <c r="A12" s="25"/>
      <c r="B12" s="22" t="s">
        <v>524</v>
      </c>
      <c r="C12" s="22" t="s">
        <v>341</v>
      </c>
      <c r="D12" s="22" t="s">
        <v>525</v>
      </c>
      <c r="E12" s="23">
        <v>2100000</v>
      </c>
      <c r="F12" s="23"/>
      <c r="G12" s="23"/>
    </row>
    <row r="13" ht="41" customHeight="1" spans="1:7">
      <c r="A13" s="25"/>
      <c r="B13" s="22" t="s">
        <v>524</v>
      </c>
      <c r="C13" s="22" t="s">
        <v>314</v>
      </c>
      <c r="D13" s="22" t="s">
        <v>525</v>
      </c>
      <c r="E13" s="23">
        <v>50000</v>
      </c>
      <c r="F13" s="23"/>
      <c r="G13" s="23"/>
    </row>
    <row r="14" ht="41" customHeight="1" spans="1:7">
      <c r="A14" s="25"/>
      <c r="B14" s="22" t="s">
        <v>524</v>
      </c>
      <c r="C14" s="22" t="s">
        <v>335</v>
      </c>
      <c r="D14" s="22" t="s">
        <v>525</v>
      </c>
      <c r="E14" s="23">
        <v>300000</v>
      </c>
      <c r="F14" s="23"/>
      <c r="G14" s="23"/>
    </row>
    <row r="15" ht="41" customHeight="1" spans="1:7">
      <c r="A15" s="25"/>
      <c r="B15" s="22" t="s">
        <v>524</v>
      </c>
      <c r="C15" s="22" t="s">
        <v>306</v>
      </c>
      <c r="D15" s="22" t="s">
        <v>525</v>
      </c>
      <c r="E15" s="23">
        <v>2100</v>
      </c>
      <c r="F15" s="23"/>
      <c r="G15" s="23"/>
    </row>
    <row r="16" ht="41" customHeight="1" spans="1:7">
      <c r="A16" s="25"/>
      <c r="B16" s="22" t="s">
        <v>524</v>
      </c>
      <c r="C16" s="22" t="s">
        <v>312</v>
      </c>
      <c r="D16" s="22" t="s">
        <v>525</v>
      </c>
      <c r="E16" s="23">
        <v>3000</v>
      </c>
      <c r="F16" s="23"/>
      <c r="G16" s="23"/>
    </row>
    <row r="17" ht="41" customHeight="1" spans="1:7">
      <c r="A17" s="25"/>
      <c r="B17" s="22" t="s">
        <v>526</v>
      </c>
      <c r="C17" s="22" t="s">
        <v>309</v>
      </c>
      <c r="D17" s="22" t="s">
        <v>525</v>
      </c>
      <c r="E17" s="23">
        <v>17063.28</v>
      </c>
      <c r="F17" s="23"/>
      <c r="G17" s="23"/>
    </row>
    <row r="18" ht="30" customHeight="1" spans="1:7">
      <c r="A18" s="26" t="s">
        <v>56</v>
      </c>
      <c r="B18" s="27" t="s">
        <v>509</v>
      </c>
      <c r="C18" s="27"/>
      <c r="D18" s="28"/>
      <c r="E18" s="23">
        <v>3298263.28</v>
      </c>
      <c r="F18" s="23"/>
      <c r="G18" s="23"/>
    </row>
  </sheetData>
  <mergeCells count="11">
    <mergeCell ref="A2:G2"/>
    <mergeCell ref="A3:D3"/>
    <mergeCell ref="E4:G4"/>
    <mergeCell ref="A18:D18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64"/>
      <c r="B1" s="1"/>
      <c r="C1" s="1"/>
      <c r="D1" s="1"/>
      <c r="E1" s="1"/>
      <c r="F1" s="1"/>
      <c r="G1" s="1"/>
      <c r="H1" s="1"/>
      <c r="I1" s="77"/>
      <c r="J1" s="1"/>
      <c r="K1" s="1"/>
      <c r="L1" s="1"/>
      <c r="M1" s="1"/>
      <c r="N1" s="1"/>
      <c r="O1" s="1"/>
      <c r="P1" s="83" t="s">
        <v>52</v>
      </c>
      <c r="Q1" s="83" t="s">
        <v>52</v>
      </c>
    </row>
    <row r="2" ht="36.75" customHeight="1" spans="1:19">
      <c r="A2" s="29" t="str">
        <f>"2026"&amp;"年部门收入预算表"</f>
        <v>2026年部门收入预算表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"单位名称："&amp;"中国人民政治协商会议云南省瑞丽市委员会"</f>
        <v>单位名称：中国人民政治协商会议云南省瑞丽市委员会</v>
      </c>
      <c r="B3" s="31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83" t="s">
        <v>53</v>
      </c>
      <c r="Q3" s="83"/>
    </row>
    <row r="4" ht="21" customHeight="1" spans="1:19">
      <c r="A4" s="11" t="s">
        <v>54</v>
      </c>
      <c r="B4" s="11" t="s">
        <v>55</v>
      </c>
      <c r="C4" s="11" t="s">
        <v>56</v>
      </c>
      <c r="D4" s="49" t="s">
        <v>57</v>
      </c>
      <c r="E4" s="50"/>
      <c r="F4" s="50"/>
      <c r="G4" s="50"/>
      <c r="H4" s="50"/>
      <c r="I4" s="13"/>
      <c r="J4" s="50"/>
      <c r="K4" s="50"/>
      <c r="L4" s="50"/>
      <c r="M4" s="50"/>
      <c r="N4" s="51"/>
      <c r="O4" s="49" t="s">
        <v>58</v>
      </c>
      <c r="P4" s="50"/>
      <c r="Q4" s="50"/>
      <c r="R4" s="50"/>
      <c r="S4" s="51"/>
    </row>
    <row r="5" ht="41.25" customHeight="1" spans="1:19">
      <c r="A5" s="16"/>
      <c r="B5" s="16"/>
      <c r="C5" s="16"/>
      <c r="D5" s="16" t="s">
        <v>59</v>
      </c>
      <c r="E5" s="16" t="s">
        <v>60</v>
      </c>
      <c r="F5" s="16" t="s">
        <v>61</v>
      </c>
      <c r="G5" s="16" t="s">
        <v>62</v>
      </c>
      <c r="H5" s="11" t="s">
        <v>63</v>
      </c>
      <c r="I5" s="167" t="s">
        <v>64</v>
      </c>
      <c r="J5" s="167"/>
      <c r="K5" s="167"/>
      <c r="L5" s="167"/>
      <c r="M5" s="167"/>
      <c r="N5" s="167"/>
      <c r="O5" s="11" t="s">
        <v>59</v>
      </c>
      <c r="P5" s="11" t="s">
        <v>60</v>
      </c>
      <c r="Q5" s="11" t="s">
        <v>61</v>
      </c>
      <c r="R5" s="11" t="s">
        <v>62</v>
      </c>
      <c r="S5" s="11" t="s">
        <v>65</v>
      </c>
    </row>
    <row r="6" ht="97" customHeight="1" spans="1:19">
      <c r="A6" s="72"/>
      <c r="B6" s="72"/>
      <c r="C6" s="72"/>
      <c r="D6" s="78"/>
      <c r="E6" s="78"/>
      <c r="F6" s="78"/>
      <c r="G6" s="72"/>
      <c r="H6" s="72"/>
      <c r="I6" s="35" t="s">
        <v>59</v>
      </c>
      <c r="J6" s="33" t="s">
        <v>66</v>
      </c>
      <c r="K6" s="33" t="s">
        <v>67</v>
      </c>
      <c r="L6" s="10" t="s">
        <v>68</v>
      </c>
      <c r="M6" s="10" t="s">
        <v>69</v>
      </c>
      <c r="N6" s="10" t="s">
        <v>70</v>
      </c>
      <c r="O6" s="78"/>
      <c r="P6" s="78"/>
      <c r="Q6" s="78"/>
      <c r="R6" s="78"/>
      <c r="S6" s="78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61">
        <v>19</v>
      </c>
    </row>
    <row r="8" ht="52.5" customHeight="1" spans="1:19">
      <c r="A8" s="165" t="s">
        <v>71</v>
      </c>
      <c r="B8" s="165" t="s">
        <v>72</v>
      </c>
      <c r="C8" s="23">
        <v>8845343.09</v>
      </c>
      <c r="D8" s="23">
        <v>8845343.09</v>
      </c>
      <c r="E8" s="23">
        <v>8695343.09</v>
      </c>
      <c r="F8" s="23"/>
      <c r="G8" s="23"/>
      <c r="H8" s="23"/>
      <c r="I8" s="23">
        <v>150000</v>
      </c>
      <c r="J8" s="23"/>
      <c r="K8" s="23"/>
      <c r="L8" s="23"/>
      <c r="M8" s="23"/>
      <c r="N8" s="23">
        <v>150000</v>
      </c>
      <c r="O8" s="23"/>
      <c r="P8" s="23"/>
      <c r="Q8" s="23"/>
      <c r="R8" s="23"/>
      <c r="S8" s="23"/>
    </row>
    <row r="9" ht="30" customHeight="1" spans="1:19">
      <c r="A9" s="12" t="s">
        <v>56</v>
      </c>
      <c r="B9" s="166"/>
      <c r="C9" s="155">
        <v>8845343.09</v>
      </c>
      <c r="D9" s="155">
        <v>8845343.09</v>
      </c>
      <c r="E9" s="155">
        <v>8695343.09</v>
      </c>
      <c r="F9" s="155"/>
      <c r="G9" s="155"/>
      <c r="H9" s="155"/>
      <c r="I9" s="155">
        <v>150000</v>
      </c>
      <c r="J9" s="155"/>
      <c r="K9" s="155"/>
      <c r="L9" s="155"/>
      <c r="M9" s="155"/>
      <c r="N9" s="155">
        <v>150000</v>
      </c>
      <c r="O9" s="155"/>
      <c r="P9" s="155"/>
      <c r="Q9" s="155"/>
      <c r="R9" s="155"/>
      <c r="S9" s="155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0"/>
  <sheetViews>
    <sheetView showZeros="0" topLeftCell="A22" workbookViewId="0">
      <selection activeCell="B9" sqref="B9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45" t="s">
        <v>73</v>
      </c>
      <c r="O1" s="45"/>
    </row>
    <row r="2" ht="36" customHeight="1" spans="1:15">
      <c r="A2" s="158" t="str">
        <f>"2026"&amp;"年部门支出预算表"</f>
        <v>2026年部门支出预算表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</row>
    <row r="3" ht="18.75" customHeight="1" spans="1:15">
      <c r="A3" s="31" t="str">
        <f>"单位名称："&amp;"中国人民政治协商会议云南省瑞丽市委员会"</f>
        <v>单位名称：中国人民政治协商会议云南省瑞丽市委员会</v>
      </c>
      <c r="B3" s="31"/>
      <c r="C3" s="31"/>
      <c r="D3" s="31"/>
      <c r="E3" s="31"/>
      <c r="F3" s="31"/>
      <c r="G3" s="157"/>
      <c r="H3" s="157"/>
      <c r="I3" s="157"/>
      <c r="J3" s="157"/>
      <c r="K3" s="157"/>
      <c r="L3" s="157"/>
      <c r="M3" s="157"/>
      <c r="N3" s="45" t="s">
        <v>1</v>
      </c>
      <c r="O3" s="45"/>
    </row>
    <row r="4" ht="31.5" customHeight="1" spans="1:15">
      <c r="A4" s="159" t="s">
        <v>74</v>
      </c>
      <c r="B4" s="159" t="s">
        <v>75</v>
      </c>
      <c r="C4" s="159" t="s">
        <v>56</v>
      </c>
      <c r="D4" s="159" t="s">
        <v>60</v>
      </c>
      <c r="E4" s="159"/>
      <c r="F4" s="159"/>
      <c r="G4" s="159" t="s">
        <v>61</v>
      </c>
      <c r="H4" s="159" t="s">
        <v>62</v>
      </c>
      <c r="I4" s="159" t="s">
        <v>76</v>
      </c>
      <c r="J4" s="159" t="s">
        <v>77</v>
      </c>
      <c r="K4" s="159"/>
      <c r="L4" s="159"/>
      <c r="M4" s="159"/>
      <c r="N4" s="159"/>
      <c r="O4" s="159"/>
    </row>
    <row r="5" ht="58" customHeight="1" spans="1:15">
      <c r="A5" s="159"/>
      <c r="B5" s="159"/>
      <c r="C5" s="159"/>
      <c r="D5" s="159" t="s">
        <v>59</v>
      </c>
      <c r="E5" s="159" t="s">
        <v>78</v>
      </c>
      <c r="F5" s="159" t="s">
        <v>79</v>
      </c>
      <c r="G5" s="159"/>
      <c r="H5" s="159"/>
      <c r="I5" s="159"/>
      <c r="J5" s="159" t="s">
        <v>59</v>
      </c>
      <c r="K5" s="159" t="s">
        <v>80</v>
      </c>
      <c r="L5" s="159" t="s">
        <v>81</v>
      </c>
      <c r="M5" s="159" t="s">
        <v>82</v>
      </c>
      <c r="N5" s="159" t="s">
        <v>83</v>
      </c>
      <c r="O5" s="159" t="s">
        <v>84</v>
      </c>
    </row>
    <row r="6" ht="18.75" customHeight="1" spans="1:15">
      <c r="A6" s="160" t="s">
        <v>85</v>
      </c>
      <c r="B6" s="160" t="s">
        <v>86</v>
      </c>
      <c r="C6" s="160" t="s">
        <v>87</v>
      </c>
      <c r="D6" s="160" t="s">
        <v>88</v>
      </c>
      <c r="E6" s="160" t="s">
        <v>89</v>
      </c>
      <c r="F6" s="160" t="s">
        <v>90</v>
      </c>
      <c r="G6" s="160" t="s">
        <v>91</v>
      </c>
      <c r="H6" s="160" t="s">
        <v>92</v>
      </c>
      <c r="I6" s="160" t="s">
        <v>93</v>
      </c>
      <c r="J6" s="160" t="s">
        <v>94</v>
      </c>
      <c r="K6" s="160" t="s">
        <v>95</v>
      </c>
      <c r="L6" s="160" t="s">
        <v>96</v>
      </c>
      <c r="M6" s="160" t="s">
        <v>97</v>
      </c>
      <c r="N6" s="160" t="s">
        <v>98</v>
      </c>
      <c r="O6" s="160" t="s">
        <v>99</v>
      </c>
    </row>
    <row r="7" ht="52.5" customHeight="1" spans="1:15">
      <c r="A7" s="161" t="s">
        <v>100</v>
      </c>
      <c r="B7" s="161" t="s">
        <v>101</v>
      </c>
      <c r="C7" s="128">
        <v>7070463.22</v>
      </c>
      <c r="D7" s="128">
        <v>6920463.22</v>
      </c>
      <c r="E7" s="128">
        <v>3642263.22</v>
      </c>
      <c r="F7" s="128">
        <v>3278200</v>
      </c>
      <c r="G7" s="128"/>
      <c r="H7" s="128"/>
      <c r="I7" s="128"/>
      <c r="J7" s="128">
        <v>150000</v>
      </c>
      <c r="K7" s="128"/>
      <c r="L7" s="128"/>
      <c r="M7" s="128"/>
      <c r="N7" s="128"/>
      <c r="O7" s="128">
        <v>150000</v>
      </c>
    </row>
    <row r="8" ht="52.5" customHeight="1" spans="1:15">
      <c r="A8" s="162" t="s">
        <v>102</v>
      </c>
      <c r="B8" s="162" t="s">
        <v>103</v>
      </c>
      <c r="C8" s="128">
        <v>7070463.22</v>
      </c>
      <c r="D8" s="128">
        <v>6920463.22</v>
      </c>
      <c r="E8" s="128">
        <v>3642263.22</v>
      </c>
      <c r="F8" s="128">
        <v>3278200</v>
      </c>
      <c r="G8" s="128"/>
      <c r="H8" s="128"/>
      <c r="I8" s="128"/>
      <c r="J8" s="128">
        <v>150000</v>
      </c>
      <c r="K8" s="128"/>
      <c r="L8" s="128"/>
      <c r="M8" s="128"/>
      <c r="N8" s="128"/>
      <c r="O8" s="128">
        <v>150000</v>
      </c>
    </row>
    <row r="9" ht="52.5" customHeight="1" spans="1:15">
      <c r="A9" s="163" t="s">
        <v>104</v>
      </c>
      <c r="B9" s="163" t="s">
        <v>105</v>
      </c>
      <c r="C9" s="128">
        <v>6320463.22</v>
      </c>
      <c r="D9" s="128">
        <v>6170463.22</v>
      </c>
      <c r="E9" s="128">
        <v>3642263.22</v>
      </c>
      <c r="F9" s="128">
        <v>2528200</v>
      </c>
      <c r="G9" s="128"/>
      <c r="H9" s="128"/>
      <c r="I9" s="128"/>
      <c r="J9" s="128">
        <v>150000</v>
      </c>
      <c r="K9" s="128"/>
      <c r="L9" s="128"/>
      <c r="M9" s="128"/>
      <c r="N9" s="128"/>
      <c r="O9" s="128">
        <v>150000</v>
      </c>
    </row>
    <row r="10" ht="52.5" customHeight="1" spans="1:15">
      <c r="A10" s="163" t="s">
        <v>106</v>
      </c>
      <c r="B10" s="163" t="s">
        <v>107</v>
      </c>
      <c r="C10" s="128">
        <v>50000</v>
      </c>
      <c r="D10" s="128">
        <v>50000</v>
      </c>
      <c r="E10" s="128"/>
      <c r="F10" s="128">
        <v>50000</v>
      </c>
      <c r="G10" s="128"/>
      <c r="H10" s="128"/>
      <c r="I10" s="128"/>
      <c r="J10" s="128"/>
      <c r="K10" s="128"/>
      <c r="L10" s="128"/>
      <c r="M10" s="128"/>
      <c r="N10" s="128"/>
      <c r="O10" s="128"/>
    </row>
    <row r="11" ht="52.5" customHeight="1" spans="1:15">
      <c r="A11" s="163" t="s">
        <v>108</v>
      </c>
      <c r="B11" s="163" t="s">
        <v>109</v>
      </c>
      <c r="C11" s="128">
        <v>300000</v>
      </c>
      <c r="D11" s="128">
        <v>300000</v>
      </c>
      <c r="E11" s="128"/>
      <c r="F11" s="128">
        <v>300000</v>
      </c>
      <c r="G11" s="128"/>
      <c r="H11" s="128"/>
      <c r="I11" s="128"/>
      <c r="J11" s="128"/>
      <c r="K11" s="128"/>
      <c r="L11" s="128"/>
      <c r="M11" s="128"/>
      <c r="N11" s="128"/>
      <c r="O11" s="128"/>
    </row>
    <row r="12" ht="52.5" customHeight="1" spans="1:15">
      <c r="A12" s="163" t="s">
        <v>110</v>
      </c>
      <c r="B12" s="163" t="s">
        <v>111</v>
      </c>
      <c r="C12" s="128">
        <v>400000</v>
      </c>
      <c r="D12" s="128">
        <v>400000</v>
      </c>
      <c r="E12" s="128"/>
      <c r="F12" s="128">
        <v>400000</v>
      </c>
      <c r="G12" s="128"/>
      <c r="H12" s="128"/>
      <c r="I12" s="128"/>
      <c r="J12" s="128"/>
      <c r="K12" s="128"/>
      <c r="L12" s="128"/>
      <c r="M12" s="128"/>
      <c r="N12" s="128"/>
      <c r="O12" s="128"/>
    </row>
    <row r="13" ht="52.5" customHeight="1" spans="1:15">
      <c r="A13" s="161" t="s">
        <v>112</v>
      </c>
      <c r="B13" s="161" t="s">
        <v>113</v>
      </c>
      <c r="C13" s="128">
        <v>694554.73</v>
      </c>
      <c r="D13" s="128">
        <v>694554.73</v>
      </c>
      <c r="E13" s="128">
        <v>674491.45</v>
      </c>
      <c r="F13" s="128">
        <v>20063.28</v>
      </c>
      <c r="G13" s="128"/>
      <c r="H13" s="128"/>
      <c r="I13" s="128"/>
      <c r="J13" s="128"/>
      <c r="K13" s="128"/>
      <c r="L13" s="128"/>
      <c r="M13" s="128"/>
      <c r="N13" s="128"/>
      <c r="O13" s="128"/>
    </row>
    <row r="14" ht="57" customHeight="1" spans="1:15">
      <c r="A14" s="162" t="s">
        <v>114</v>
      </c>
      <c r="B14" s="162" t="s">
        <v>115</v>
      </c>
      <c r="C14" s="128">
        <v>660752.7</v>
      </c>
      <c r="D14" s="128">
        <v>660752.7</v>
      </c>
      <c r="E14" s="128">
        <v>657752.7</v>
      </c>
      <c r="F14" s="128">
        <v>3000</v>
      </c>
      <c r="G14" s="128"/>
      <c r="H14" s="128"/>
      <c r="I14" s="128"/>
      <c r="J14" s="128"/>
      <c r="K14" s="128"/>
      <c r="L14" s="128"/>
      <c r="M14" s="128"/>
      <c r="N14" s="128"/>
      <c r="O14" s="128"/>
    </row>
    <row r="15" ht="52.5" customHeight="1" spans="1:15">
      <c r="A15" s="163" t="s">
        <v>116</v>
      </c>
      <c r="B15" s="163" t="s">
        <v>117</v>
      </c>
      <c r="C15" s="128">
        <v>27000</v>
      </c>
      <c r="D15" s="128">
        <v>27000</v>
      </c>
      <c r="E15" s="128">
        <v>24000</v>
      </c>
      <c r="F15" s="128">
        <v>3000</v>
      </c>
      <c r="G15" s="128"/>
      <c r="H15" s="128"/>
      <c r="I15" s="128"/>
      <c r="J15" s="128"/>
      <c r="K15" s="128"/>
      <c r="L15" s="128"/>
      <c r="M15" s="128"/>
      <c r="N15" s="128"/>
      <c r="O15" s="128"/>
    </row>
    <row r="16" ht="100" customHeight="1" spans="1:15">
      <c r="A16" s="163" t="s">
        <v>118</v>
      </c>
      <c r="B16" s="163" t="s">
        <v>119</v>
      </c>
      <c r="C16" s="128">
        <v>633752.7</v>
      </c>
      <c r="D16" s="128">
        <v>633752.7</v>
      </c>
      <c r="E16" s="128">
        <v>633752.7</v>
      </c>
      <c r="F16" s="128"/>
      <c r="G16" s="128"/>
      <c r="H16" s="128"/>
      <c r="I16" s="128"/>
      <c r="J16" s="128"/>
      <c r="K16" s="128"/>
      <c r="L16" s="128"/>
      <c r="M16" s="128"/>
      <c r="N16" s="128"/>
      <c r="O16" s="128"/>
    </row>
    <row r="17" ht="52.5" customHeight="1" spans="1:15">
      <c r="A17" s="162" t="s">
        <v>120</v>
      </c>
      <c r="B17" s="162" t="s">
        <v>121</v>
      </c>
      <c r="C17" s="128">
        <v>17063.28</v>
      </c>
      <c r="D17" s="128">
        <v>17063.28</v>
      </c>
      <c r="E17" s="128"/>
      <c r="F17" s="128">
        <v>17063.28</v>
      </c>
      <c r="G17" s="128"/>
      <c r="H17" s="128"/>
      <c r="I17" s="128"/>
      <c r="J17" s="128"/>
      <c r="K17" s="128"/>
      <c r="L17" s="128"/>
      <c r="M17" s="128"/>
      <c r="N17" s="128"/>
      <c r="O17" s="128"/>
    </row>
    <row r="18" ht="52.5" customHeight="1" spans="1:15">
      <c r="A18" s="163" t="s">
        <v>122</v>
      </c>
      <c r="B18" s="163" t="s">
        <v>123</v>
      </c>
      <c r="C18" s="128">
        <v>17063.28</v>
      </c>
      <c r="D18" s="128">
        <v>17063.28</v>
      </c>
      <c r="E18" s="128"/>
      <c r="F18" s="128">
        <v>17063.28</v>
      </c>
      <c r="G18" s="128"/>
      <c r="H18" s="128"/>
      <c r="I18" s="128"/>
      <c r="J18" s="128"/>
      <c r="K18" s="128"/>
      <c r="L18" s="128"/>
      <c r="M18" s="128"/>
      <c r="N18" s="128"/>
      <c r="O18" s="128"/>
    </row>
    <row r="19" ht="52.5" customHeight="1" spans="1:15">
      <c r="A19" s="162" t="s">
        <v>124</v>
      </c>
      <c r="B19" s="162" t="s">
        <v>125</v>
      </c>
      <c r="C19" s="128">
        <v>16738.75</v>
      </c>
      <c r="D19" s="128">
        <v>16738.75</v>
      </c>
      <c r="E19" s="128">
        <v>16738.75</v>
      </c>
      <c r="F19" s="128"/>
      <c r="G19" s="128"/>
      <c r="H19" s="128"/>
      <c r="I19" s="128"/>
      <c r="J19" s="128"/>
      <c r="K19" s="128"/>
      <c r="L19" s="128"/>
      <c r="M19" s="128"/>
      <c r="N19" s="128"/>
      <c r="O19" s="128"/>
    </row>
    <row r="20" ht="78" customHeight="1" spans="1:15">
      <c r="A20" s="163" t="s">
        <v>126</v>
      </c>
      <c r="B20" s="163" t="s">
        <v>125</v>
      </c>
      <c r="C20" s="128">
        <v>16738.75</v>
      </c>
      <c r="D20" s="128">
        <v>16738.75</v>
      </c>
      <c r="E20" s="128">
        <v>16738.75</v>
      </c>
      <c r="F20" s="128"/>
      <c r="G20" s="128"/>
      <c r="H20" s="128"/>
      <c r="I20" s="128"/>
      <c r="J20" s="128"/>
      <c r="K20" s="128"/>
      <c r="L20" s="128"/>
      <c r="M20" s="128"/>
      <c r="N20" s="128"/>
      <c r="O20" s="128"/>
    </row>
    <row r="21" ht="52.5" customHeight="1" spans="1:15">
      <c r="A21" s="161" t="s">
        <v>127</v>
      </c>
      <c r="B21" s="161" t="s">
        <v>128</v>
      </c>
      <c r="C21" s="128">
        <v>605010.61</v>
      </c>
      <c r="D21" s="128">
        <v>605010.61</v>
      </c>
      <c r="E21" s="128">
        <v>605010.61</v>
      </c>
      <c r="F21" s="128"/>
      <c r="G21" s="128"/>
      <c r="H21" s="128"/>
      <c r="I21" s="128"/>
      <c r="J21" s="128"/>
      <c r="K21" s="128"/>
      <c r="L21" s="128"/>
      <c r="M21" s="128"/>
      <c r="N21" s="128"/>
      <c r="O21" s="128"/>
    </row>
    <row r="22" ht="52.5" customHeight="1" spans="1:15">
      <c r="A22" s="162" t="s">
        <v>129</v>
      </c>
      <c r="B22" s="162" t="s">
        <v>130</v>
      </c>
      <c r="C22" s="128">
        <v>605010.61</v>
      </c>
      <c r="D22" s="128">
        <v>605010.61</v>
      </c>
      <c r="E22" s="128">
        <v>605010.61</v>
      </c>
      <c r="F22" s="128"/>
      <c r="G22" s="128"/>
      <c r="H22" s="128"/>
      <c r="I22" s="128"/>
      <c r="J22" s="128"/>
      <c r="K22" s="128"/>
      <c r="L22" s="128"/>
      <c r="M22" s="128"/>
      <c r="N22" s="128"/>
      <c r="O22" s="128"/>
    </row>
    <row r="23" ht="52.5" customHeight="1" spans="1:15">
      <c r="A23" s="163" t="s">
        <v>131</v>
      </c>
      <c r="B23" s="163" t="s">
        <v>132</v>
      </c>
      <c r="C23" s="128">
        <v>280434.97</v>
      </c>
      <c r="D23" s="128">
        <v>280434.97</v>
      </c>
      <c r="E23" s="128">
        <v>280434.97</v>
      </c>
      <c r="F23" s="128"/>
      <c r="G23" s="128"/>
      <c r="H23" s="128"/>
      <c r="I23" s="128"/>
      <c r="J23" s="128"/>
      <c r="K23" s="128"/>
      <c r="L23" s="128"/>
      <c r="M23" s="128"/>
      <c r="N23" s="128"/>
      <c r="O23" s="128"/>
    </row>
    <row r="24" ht="52.5" customHeight="1" spans="1:15">
      <c r="A24" s="163" t="s">
        <v>133</v>
      </c>
      <c r="B24" s="163" t="s">
        <v>134</v>
      </c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</row>
    <row r="25" ht="52.5" customHeight="1" spans="1:15">
      <c r="A25" s="163" t="s">
        <v>135</v>
      </c>
      <c r="B25" s="163" t="s">
        <v>136</v>
      </c>
      <c r="C25" s="128">
        <v>312692.44</v>
      </c>
      <c r="D25" s="128">
        <v>312692.44</v>
      </c>
      <c r="E25" s="128">
        <v>312692.44</v>
      </c>
      <c r="F25" s="128"/>
      <c r="G25" s="128"/>
      <c r="H25" s="128"/>
      <c r="I25" s="128"/>
      <c r="J25" s="128"/>
      <c r="K25" s="128"/>
      <c r="L25" s="128"/>
      <c r="M25" s="128"/>
      <c r="N25" s="128"/>
      <c r="O25" s="128"/>
    </row>
    <row r="26" ht="81" customHeight="1" spans="1:15">
      <c r="A26" s="163" t="s">
        <v>137</v>
      </c>
      <c r="B26" s="163" t="s">
        <v>138</v>
      </c>
      <c r="C26" s="128">
        <v>11883.2</v>
      </c>
      <c r="D26" s="128">
        <v>11883.2</v>
      </c>
      <c r="E26" s="128">
        <v>11883.2</v>
      </c>
      <c r="F26" s="128"/>
      <c r="G26" s="128"/>
      <c r="H26" s="128"/>
      <c r="I26" s="128"/>
      <c r="J26" s="128"/>
      <c r="K26" s="128"/>
      <c r="L26" s="128"/>
      <c r="M26" s="128"/>
      <c r="N26" s="128"/>
      <c r="O26" s="128"/>
    </row>
    <row r="27" ht="45" customHeight="1" spans="1:15">
      <c r="A27" s="161" t="s">
        <v>139</v>
      </c>
      <c r="B27" s="161" t="s">
        <v>140</v>
      </c>
      <c r="C27" s="128">
        <v>475314.53</v>
      </c>
      <c r="D27" s="128">
        <v>475314.53</v>
      </c>
      <c r="E27" s="128">
        <v>475314.53</v>
      </c>
      <c r="F27" s="128"/>
      <c r="G27" s="128"/>
      <c r="H27" s="128"/>
      <c r="I27" s="128"/>
      <c r="J27" s="128"/>
      <c r="K27" s="128"/>
      <c r="L27" s="128"/>
      <c r="M27" s="128"/>
      <c r="N27" s="128"/>
      <c r="O27" s="128"/>
    </row>
    <row r="28" ht="52.5" customHeight="1" spans="1:15">
      <c r="A28" s="162" t="s">
        <v>141</v>
      </c>
      <c r="B28" s="162" t="s">
        <v>142</v>
      </c>
      <c r="C28" s="128">
        <v>475314.53</v>
      </c>
      <c r="D28" s="128">
        <v>475314.53</v>
      </c>
      <c r="E28" s="128">
        <v>475314.53</v>
      </c>
      <c r="F28" s="128"/>
      <c r="G28" s="128"/>
      <c r="H28" s="128"/>
      <c r="I28" s="128"/>
      <c r="J28" s="128"/>
      <c r="K28" s="128"/>
      <c r="L28" s="128"/>
      <c r="M28" s="128"/>
      <c r="N28" s="128"/>
      <c r="O28" s="128"/>
    </row>
    <row r="29" ht="52.5" customHeight="1" spans="1:15">
      <c r="A29" s="163" t="s">
        <v>143</v>
      </c>
      <c r="B29" s="163" t="s">
        <v>144</v>
      </c>
      <c r="C29" s="128">
        <v>475314.53</v>
      </c>
      <c r="D29" s="128">
        <v>475314.53</v>
      </c>
      <c r="E29" s="128">
        <v>475314.53</v>
      </c>
      <c r="F29" s="128"/>
      <c r="G29" s="128"/>
      <c r="H29" s="128"/>
      <c r="I29" s="128"/>
      <c r="J29" s="128"/>
      <c r="K29" s="128"/>
      <c r="L29" s="128"/>
      <c r="M29" s="128"/>
      <c r="N29" s="128"/>
      <c r="O29" s="128"/>
    </row>
    <row r="30" ht="30" customHeight="1" spans="1:15">
      <c r="A30" s="160" t="s">
        <v>56</v>
      </c>
      <c r="B30" s="160"/>
      <c r="C30" s="128">
        <v>8845343.09</v>
      </c>
      <c r="D30" s="128">
        <v>8695343.09</v>
      </c>
      <c r="E30" s="128">
        <v>5397079.81</v>
      </c>
      <c r="F30" s="128">
        <v>3298263.28</v>
      </c>
      <c r="G30" s="128"/>
      <c r="H30" s="128"/>
      <c r="I30" s="128"/>
      <c r="J30" s="128">
        <v>150000</v>
      </c>
      <c r="K30" s="128"/>
      <c r="L30" s="128"/>
      <c r="M30" s="128"/>
      <c r="N30" s="128"/>
      <c r="O30" s="128">
        <v>150000</v>
      </c>
    </row>
  </sheetData>
  <mergeCells count="13">
    <mergeCell ref="N1:O1"/>
    <mergeCell ref="A2:O2"/>
    <mergeCell ref="A3:F3"/>
    <mergeCell ref="N3:O3"/>
    <mergeCell ref="D4:F4"/>
    <mergeCell ref="J4:O4"/>
    <mergeCell ref="A30:B30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8"/>
      <c r="B1" s="48"/>
      <c r="C1" s="48"/>
      <c r="D1" s="83" t="s">
        <v>145</v>
      </c>
    </row>
    <row r="2" ht="30.75" customHeight="1" spans="1:4">
      <c r="A2" s="150" t="str">
        <f>"2026"&amp;"年部门财政拨款收支预算总表"</f>
        <v>2026年部门财政拨款收支预算总表</v>
      </c>
      <c r="B2" s="150"/>
      <c r="C2" s="150"/>
      <c r="D2" s="150"/>
    </row>
    <row r="3" ht="18.75" customHeight="1" spans="1:4">
      <c r="A3" s="31" t="str">
        <f>"单位名称："&amp;"中国人民政治协商会议云南省瑞丽市委员会"</f>
        <v>单位名称：中国人民政治协商会议云南省瑞丽市委员会</v>
      </c>
      <c r="B3" s="151"/>
      <c r="C3" s="151"/>
      <c r="D3" s="84" t="s">
        <v>1</v>
      </c>
    </row>
    <row r="4" ht="19.5" customHeight="1" spans="1:4">
      <c r="A4" s="12" t="s">
        <v>146</v>
      </c>
      <c r="B4" s="14"/>
      <c r="C4" s="12" t="s">
        <v>147</v>
      </c>
      <c r="D4" s="14"/>
    </row>
    <row r="5" ht="21.75" customHeight="1" spans="1:4">
      <c r="A5" s="71" t="s">
        <v>148</v>
      </c>
      <c r="B5" s="11" t="s">
        <v>149</v>
      </c>
      <c r="C5" s="71" t="s">
        <v>150</v>
      </c>
      <c r="D5" s="11" t="s">
        <v>149</v>
      </c>
    </row>
    <row r="6" ht="17.25" customHeight="1" spans="1:4">
      <c r="A6" s="72"/>
      <c r="B6" s="18"/>
      <c r="C6" s="72"/>
      <c r="D6" s="18"/>
    </row>
    <row r="7" ht="19.5" customHeight="1" spans="1:4">
      <c r="A7" s="79" t="s">
        <v>151</v>
      </c>
      <c r="B7" s="23">
        <v>8695343.09</v>
      </c>
      <c r="C7" s="79" t="s">
        <v>152</v>
      </c>
      <c r="D7" s="23">
        <v>8695343.09</v>
      </c>
    </row>
    <row r="8" ht="19.5" customHeight="1" spans="1:4">
      <c r="A8" s="79" t="s">
        <v>153</v>
      </c>
      <c r="B8" s="23">
        <v>8695343.09</v>
      </c>
      <c r="C8" s="152" t="s">
        <v>154</v>
      </c>
      <c r="D8" s="23">
        <v>6920463.22</v>
      </c>
    </row>
    <row r="9" ht="19.5" customHeight="1" spans="1:4">
      <c r="A9" s="153" t="s">
        <v>155</v>
      </c>
      <c r="B9" s="23"/>
      <c r="C9" s="152" t="s">
        <v>156</v>
      </c>
      <c r="D9" s="23"/>
    </row>
    <row r="10" ht="19.5" customHeight="1" spans="1:4">
      <c r="A10" s="153" t="s">
        <v>157</v>
      </c>
      <c r="B10" s="23"/>
      <c r="C10" s="152" t="s">
        <v>158</v>
      </c>
      <c r="D10" s="23"/>
    </row>
    <row r="11" ht="19.5" customHeight="1" spans="1:4">
      <c r="A11" s="153" t="s">
        <v>159</v>
      </c>
      <c r="B11" s="23"/>
      <c r="C11" s="152" t="s">
        <v>160</v>
      </c>
      <c r="D11" s="23"/>
    </row>
    <row r="12" ht="19.5" customHeight="1" spans="1:4">
      <c r="A12" s="153" t="s">
        <v>153</v>
      </c>
      <c r="B12" s="23"/>
      <c r="C12" s="152" t="s">
        <v>161</v>
      </c>
      <c r="D12" s="23"/>
    </row>
    <row r="13" ht="19.5" customHeight="1" spans="1:4">
      <c r="A13" s="153" t="s">
        <v>155</v>
      </c>
      <c r="B13" s="23"/>
      <c r="C13" s="152" t="s">
        <v>162</v>
      </c>
      <c r="D13" s="23"/>
    </row>
    <row r="14" ht="19.5" customHeight="1" spans="1:4">
      <c r="A14" s="153" t="s">
        <v>157</v>
      </c>
      <c r="B14" s="23"/>
      <c r="C14" s="152" t="s">
        <v>163</v>
      </c>
      <c r="D14" s="23"/>
    </row>
    <row r="15" ht="19.5" customHeight="1" spans="1:4">
      <c r="A15" s="154"/>
      <c r="B15" s="23"/>
      <c r="C15" s="152" t="s">
        <v>164</v>
      </c>
      <c r="D15" s="23">
        <v>694554.73</v>
      </c>
    </row>
    <row r="16" ht="19.5" customHeight="1" spans="1:4">
      <c r="A16" s="154"/>
      <c r="B16" s="23"/>
      <c r="C16" s="152" t="s">
        <v>165</v>
      </c>
      <c r="D16" s="23">
        <v>605010.61</v>
      </c>
    </row>
    <row r="17" ht="19.5" customHeight="1" spans="1:4">
      <c r="A17" s="154"/>
      <c r="B17" s="23"/>
      <c r="C17" s="152" t="s">
        <v>166</v>
      </c>
      <c r="D17" s="23"/>
    </row>
    <row r="18" ht="19.5" customHeight="1" spans="1:4">
      <c r="A18" s="154"/>
      <c r="B18" s="23"/>
      <c r="C18" s="152" t="s">
        <v>167</v>
      </c>
      <c r="D18" s="23"/>
    </row>
    <row r="19" ht="19.5" customHeight="1" spans="1:4">
      <c r="A19" s="154"/>
      <c r="B19" s="23"/>
      <c r="C19" s="152" t="s">
        <v>168</v>
      </c>
      <c r="D19" s="23"/>
    </row>
    <row r="20" ht="19.5" customHeight="1" spans="1:4">
      <c r="A20" s="79"/>
      <c r="B20" s="23"/>
      <c r="C20" s="152" t="s">
        <v>169</v>
      </c>
      <c r="D20" s="23"/>
    </row>
    <row r="21" ht="19.5" customHeight="1" spans="1:4">
      <c r="A21" s="79"/>
      <c r="B21" s="23"/>
      <c r="C21" s="79" t="s">
        <v>170</v>
      </c>
      <c r="D21" s="23"/>
    </row>
    <row r="22" ht="19.5" customHeight="1" spans="1:4">
      <c r="A22" s="79"/>
      <c r="B22" s="23"/>
      <c r="C22" s="79" t="s">
        <v>171</v>
      </c>
      <c r="D22" s="23"/>
    </row>
    <row r="23" ht="19.5" customHeight="1" spans="1:4">
      <c r="A23" s="79"/>
      <c r="B23" s="23"/>
      <c r="C23" s="79" t="s">
        <v>172</v>
      </c>
      <c r="D23" s="23"/>
    </row>
    <row r="24" ht="19.5" customHeight="1" spans="1:4">
      <c r="A24" s="79"/>
      <c r="B24" s="23"/>
      <c r="C24" s="79" t="s">
        <v>173</v>
      </c>
      <c r="D24" s="23"/>
    </row>
    <row r="25" ht="19.5" customHeight="1" spans="1:4">
      <c r="A25" s="79"/>
      <c r="B25" s="23"/>
      <c r="C25" s="79" t="s">
        <v>174</v>
      </c>
      <c r="D25" s="23"/>
    </row>
    <row r="26" ht="19.5" customHeight="1" spans="1:4">
      <c r="A26" s="152"/>
      <c r="B26" s="23"/>
      <c r="C26" s="79" t="s">
        <v>175</v>
      </c>
      <c r="D26" s="23">
        <v>475314.53</v>
      </c>
    </row>
    <row r="27" ht="19.5" customHeight="1" spans="1:4">
      <c r="A27" s="79"/>
      <c r="B27" s="23"/>
      <c r="C27" s="79" t="s">
        <v>176</v>
      </c>
      <c r="D27" s="23"/>
    </row>
    <row r="28" customHeight="1" spans="1:4">
      <c r="A28" s="79"/>
      <c r="B28" s="23"/>
      <c r="C28" s="153" t="s">
        <v>177</v>
      </c>
      <c r="D28" s="23"/>
    </row>
    <row r="29" ht="19.5" customHeight="1" spans="1:4">
      <c r="A29" s="79"/>
      <c r="B29" s="23"/>
      <c r="C29" s="79" t="s">
        <v>178</v>
      </c>
      <c r="D29" s="23"/>
    </row>
    <row r="30" ht="19.5" customHeight="1" spans="1:4">
      <c r="A30" s="152"/>
      <c r="B30" s="23"/>
      <c r="C30" s="79" t="s">
        <v>179</v>
      </c>
      <c r="D30" s="23"/>
    </row>
    <row r="31" ht="18" customHeight="1" spans="1:4">
      <c r="A31" s="152"/>
      <c r="B31" s="23"/>
      <c r="C31" s="79" t="s">
        <v>180</v>
      </c>
      <c r="D31" s="23"/>
    </row>
    <row r="32" ht="18" customHeight="1" spans="1:4">
      <c r="A32" s="152"/>
      <c r="B32" s="23"/>
      <c r="C32" s="153" t="s">
        <v>181</v>
      </c>
      <c r="D32" s="23"/>
    </row>
    <row r="33" ht="18" customHeight="1" spans="1:4">
      <c r="A33" s="152"/>
      <c r="B33" s="23"/>
      <c r="C33" s="153" t="s">
        <v>182</v>
      </c>
      <c r="D33" s="23"/>
    </row>
    <row r="34" ht="19.5" customHeight="1" spans="1:4">
      <c r="A34" s="152"/>
      <c r="B34" s="155"/>
      <c r="C34" s="79" t="s">
        <v>183</v>
      </c>
      <c r="D34" s="155"/>
    </row>
    <row r="35" ht="19.5" customHeight="1" spans="1:4">
      <c r="A35" s="152"/>
      <c r="B35" s="23"/>
      <c r="C35" s="79" t="s">
        <v>184</v>
      </c>
      <c r="D35" s="23"/>
    </row>
    <row r="36" ht="19.5" customHeight="1" spans="1:4">
      <c r="A36" s="156" t="s">
        <v>50</v>
      </c>
      <c r="B36" s="23">
        <v>8695343.09</v>
      </c>
      <c r="C36" s="156" t="s">
        <v>51</v>
      </c>
      <c r="D36" s="23">
        <v>8695343.09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9"/>
  <sheetViews>
    <sheetView showZeros="0" workbookViewId="0">
      <selection activeCell="A1" sqref="A1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17"/>
      <c r="B1" s="117"/>
      <c r="C1" s="117"/>
      <c r="D1" s="117"/>
      <c r="E1" s="117"/>
      <c r="F1" s="117"/>
      <c r="G1" s="121" t="s">
        <v>185</v>
      </c>
    </row>
    <row r="2" ht="33" customHeight="1" spans="1:7">
      <c r="A2" s="143" t="str">
        <f>"2026"&amp;"年一般公共预算支出预算表（按功能科目分类）"</f>
        <v>2026年一般公共预算支出预算表（按功能科目分类）</v>
      </c>
      <c r="B2" s="143"/>
      <c r="C2" s="143"/>
      <c r="D2" s="143"/>
      <c r="E2" s="143"/>
      <c r="F2" s="143"/>
      <c r="G2" s="143"/>
    </row>
    <row r="3" ht="18.75" customHeight="1" spans="1:7">
      <c r="A3" s="144" t="str">
        <f>"单位名称："&amp;"中国人民政治协商会议云南省瑞丽市委员会"</f>
        <v>单位名称：中国人民政治协商会议云南省瑞丽市委员会</v>
      </c>
      <c r="B3" s="144"/>
      <c r="C3" s="117"/>
      <c r="D3" s="117"/>
      <c r="E3" s="117"/>
      <c r="F3" s="117"/>
      <c r="G3" s="121" t="s">
        <v>1</v>
      </c>
    </row>
    <row r="4" ht="18.75" customHeight="1" spans="1:7">
      <c r="A4" s="145" t="s">
        <v>186</v>
      </c>
      <c r="B4" s="145"/>
      <c r="C4" s="145" t="s">
        <v>56</v>
      </c>
      <c r="D4" s="145" t="s">
        <v>78</v>
      </c>
      <c r="E4" s="145"/>
      <c r="F4" s="145"/>
      <c r="G4" s="145" t="s">
        <v>79</v>
      </c>
    </row>
    <row r="5" ht="18.75" customHeight="1" spans="1:7">
      <c r="A5" s="145" t="s">
        <v>74</v>
      </c>
      <c r="B5" s="145" t="s">
        <v>75</v>
      </c>
      <c r="C5" s="145"/>
      <c r="D5" s="145" t="s">
        <v>59</v>
      </c>
      <c r="E5" s="145" t="s">
        <v>187</v>
      </c>
      <c r="F5" s="145" t="s">
        <v>188</v>
      </c>
      <c r="G5" s="145"/>
    </row>
    <row r="6" ht="18.75" customHeight="1" spans="1:7">
      <c r="A6" s="145" t="s">
        <v>85</v>
      </c>
      <c r="B6" s="145" t="s">
        <v>86</v>
      </c>
      <c r="C6" s="145" t="s">
        <v>87</v>
      </c>
      <c r="D6" s="145" t="s">
        <v>88</v>
      </c>
      <c r="E6" s="145" t="s">
        <v>89</v>
      </c>
      <c r="F6" s="145" t="s">
        <v>90</v>
      </c>
      <c r="G6" s="145" t="s">
        <v>91</v>
      </c>
    </row>
    <row r="7" ht="18.75" customHeight="1" spans="1:7">
      <c r="A7" s="146" t="s">
        <v>100</v>
      </c>
      <c r="B7" s="146" t="s">
        <v>101</v>
      </c>
      <c r="C7" s="147">
        <v>6920463.22</v>
      </c>
      <c r="D7" s="147">
        <v>3642263.22</v>
      </c>
      <c r="E7" s="147">
        <v>3194172</v>
      </c>
      <c r="F7" s="147">
        <v>448091.22</v>
      </c>
      <c r="G7" s="147">
        <v>3278200</v>
      </c>
    </row>
    <row r="8" ht="18.75" customHeight="1" outlineLevel="1" spans="1:7">
      <c r="A8" s="148" t="s">
        <v>102</v>
      </c>
      <c r="B8" s="148" t="s">
        <v>103</v>
      </c>
      <c r="C8" s="147">
        <v>6920463.22</v>
      </c>
      <c r="D8" s="147">
        <v>3642263.22</v>
      </c>
      <c r="E8" s="147">
        <v>3194172</v>
      </c>
      <c r="F8" s="147">
        <v>448091.22</v>
      </c>
      <c r="G8" s="147">
        <v>3278200</v>
      </c>
    </row>
    <row r="9" ht="18.75" customHeight="1" outlineLevel="2" spans="1:7">
      <c r="A9" s="149" t="s">
        <v>104</v>
      </c>
      <c r="B9" s="149" t="s">
        <v>105</v>
      </c>
      <c r="C9" s="147">
        <v>6170463.22</v>
      </c>
      <c r="D9" s="147">
        <v>3642263.22</v>
      </c>
      <c r="E9" s="147">
        <v>3194172</v>
      </c>
      <c r="F9" s="147">
        <v>448091.22</v>
      </c>
      <c r="G9" s="147">
        <v>2528200</v>
      </c>
    </row>
    <row r="10" ht="18.75" customHeight="1" outlineLevel="2" spans="1:7">
      <c r="A10" s="149" t="s">
        <v>106</v>
      </c>
      <c r="B10" s="149" t="s">
        <v>107</v>
      </c>
      <c r="C10" s="147">
        <v>50000</v>
      </c>
      <c r="D10" s="147"/>
      <c r="E10" s="147"/>
      <c r="F10" s="147"/>
      <c r="G10" s="147">
        <v>50000</v>
      </c>
    </row>
    <row r="11" ht="18.75" customHeight="1" outlineLevel="2" spans="1:7">
      <c r="A11" s="149" t="s">
        <v>108</v>
      </c>
      <c r="B11" s="149" t="s">
        <v>109</v>
      </c>
      <c r="C11" s="147">
        <v>300000</v>
      </c>
      <c r="D11" s="147"/>
      <c r="E11" s="147"/>
      <c r="F11" s="147"/>
      <c r="G11" s="147">
        <v>300000</v>
      </c>
    </row>
    <row r="12" ht="18.75" customHeight="1" outlineLevel="2" spans="1:7">
      <c r="A12" s="149" t="s">
        <v>110</v>
      </c>
      <c r="B12" s="149" t="s">
        <v>111</v>
      </c>
      <c r="C12" s="147">
        <v>400000</v>
      </c>
      <c r="D12" s="147"/>
      <c r="E12" s="147"/>
      <c r="F12" s="147"/>
      <c r="G12" s="147">
        <v>400000</v>
      </c>
    </row>
    <row r="13" ht="18.75" customHeight="1" spans="1:7">
      <c r="A13" s="146" t="s">
        <v>112</v>
      </c>
      <c r="B13" s="146" t="s">
        <v>113</v>
      </c>
      <c r="C13" s="147">
        <v>694554.73</v>
      </c>
      <c r="D13" s="147">
        <v>674491.45</v>
      </c>
      <c r="E13" s="147">
        <v>650491.45</v>
      </c>
      <c r="F13" s="147">
        <v>24000</v>
      </c>
      <c r="G13" s="147">
        <v>20063.28</v>
      </c>
    </row>
    <row r="14" ht="18.75" customHeight="1" outlineLevel="1" spans="1:7">
      <c r="A14" s="148" t="s">
        <v>114</v>
      </c>
      <c r="B14" s="148" t="s">
        <v>115</v>
      </c>
      <c r="C14" s="147">
        <v>660752.7</v>
      </c>
      <c r="D14" s="147">
        <v>657752.7</v>
      </c>
      <c r="E14" s="147">
        <v>633752.7</v>
      </c>
      <c r="F14" s="147">
        <v>24000</v>
      </c>
      <c r="G14" s="147">
        <v>3000</v>
      </c>
    </row>
    <row r="15" ht="18.75" customHeight="1" outlineLevel="2" spans="1:7">
      <c r="A15" s="149" t="s">
        <v>116</v>
      </c>
      <c r="B15" s="149" t="s">
        <v>117</v>
      </c>
      <c r="C15" s="147">
        <v>27000</v>
      </c>
      <c r="D15" s="147">
        <v>24000</v>
      </c>
      <c r="E15" s="147"/>
      <c r="F15" s="147">
        <v>24000</v>
      </c>
      <c r="G15" s="147">
        <v>3000</v>
      </c>
    </row>
    <row r="16" ht="29" customHeight="1" outlineLevel="2" spans="1:7">
      <c r="A16" s="149" t="s">
        <v>118</v>
      </c>
      <c r="B16" s="149" t="s">
        <v>119</v>
      </c>
      <c r="C16" s="147">
        <v>633752.7</v>
      </c>
      <c r="D16" s="147">
        <v>633752.7</v>
      </c>
      <c r="E16" s="147">
        <v>633752.7</v>
      </c>
      <c r="F16" s="147"/>
      <c r="G16" s="147"/>
    </row>
    <row r="17" ht="18.75" customHeight="1" outlineLevel="1" spans="1:7">
      <c r="A17" s="148" t="s">
        <v>120</v>
      </c>
      <c r="B17" s="148" t="s">
        <v>121</v>
      </c>
      <c r="C17" s="147">
        <v>17063.28</v>
      </c>
      <c r="D17" s="147"/>
      <c r="E17" s="147"/>
      <c r="F17" s="147"/>
      <c r="G17" s="147">
        <v>17063.28</v>
      </c>
    </row>
    <row r="18" ht="18.75" customHeight="1" outlineLevel="2" spans="1:7">
      <c r="A18" s="149" t="s">
        <v>122</v>
      </c>
      <c r="B18" s="149" t="s">
        <v>123</v>
      </c>
      <c r="C18" s="147">
        <v>17063.28</v>
      </c>
      <c r="D18" s="147"/>
      <c r="E18" s="147"/>
      <c r="F18" s="147"/>
      <c r="G18" s="147">
        <v>17063.28</v>
      </c>
    </row>
    <row r="19" ht="18.75" customHeight="1" outlineLevel="1" spans="1:7">
      <c r="A19" s="148" t="s">
        <v>124</v>
      </c>
      <c r="B19" s="148" t="s">
        <v>125</v>
      </c>
      <c r="C19" s="147">
        <v>16738.75</v>
      </c>
      <c r="D19" s="147">
        <v>16738.75</v>
      </c>
      <c r="E19" s="147">
        <v>16738.75</v>
      </c>
      <c r="F19" s="147"/>
      <c r="G19" s="147"/>
    </row>
    <row r="20" ht="27" customHeight="1" outlineLevel="2" spans="1:7">
      <c r="A20" s="149" t="s">
        <v>126</v>
      </c>
      <c r="B20" s="149" t="s">
        <v>125</v>
      </c>
      <c r="C20" s="147">
        <v>16738.75</v>
      </c>
      <c r="D20" s="147">
        <v>16738.75</v>
      </c>
      <c r="E20" s="147">
        <v>16738.75</v>
      </c>
      <c r="F20" s="147"/>
      <c r="G20" s="147"/>
    </row>
    <row r="21" ht="18.75" customHeight="1" spans="1:7">
      <c r="A21" s="146" t="s">
        <v>127</v>
      </c>
      <c r="B21" s="146" t="s">
        <v>128</v>
      </c>
      <c r="C21" s="147">
        <v>605010.61</v>
      </c>
      <c r="D21" s="147">
        <v>605010.61</v>
      </c>
      <c r="E21" s="147">
        <v>605010.61</v>
      </c>
      <c r="F21" s="147"/>
      <c r="G21" s="147"/>
    </row>
    <row r="22" ht="18.75" customHeight="1" outlineLevel="1" spans="1:7">
      <c r="A22" s="148" t="s">
        <v>129</v>
      </c>
      <c r="B22" s="148" t="s">
        <v>130</v>
      </c>
      <c r="C22" s="147">
        <v>605010.61</v>
      </c>
      <c r="D22" s="147">
        <v>605010.61</v>
      </c>
      <c r="E22" s="147">
        <v>605010.61</v>
      </c>
      <c r="F22" s="147"/>
      <c r="G22" s="147"/>
    </row>
    <row r="23" ht="18.75" customHeight="1" outlineLevel="2" spans="1:7">
      <c r="A23" s="149" t="s">
        <v>131</v>
      </c>
      <c r="B23" s="149" t="s">
        <v>132</v>
      </c>
      <c r="C23" s="147">
        <v>280434.97</v>
      </c>
      <c r="D23" s="147">
        <v>280434.97</v>
      </c>
      <c r="E23" s="147">
        <v>280434.97</v>
      </c>
      <c r="F23" s="147"/>
      <c r="G23" s="147"/>
    </row>
    <row r="24" ht="18.75" customHeight="1" outlineLevel="2" spans="1:7">
      <c r="A24" s="149" t="s">
        <v>135</v>
      </c>
      <c r="B24" s="149" t="s">
        <v>136</v>
      </c>
      <c r="C24" s="147">
        <v>312692.44</v>
      </c>
      <c r="D24" s="147">
        <v>312692.44</v>
      </c>
      <c r="E24" s="147">
        <v>312692.44</v>
      </c>
      <c r="F24" s="147"/>
      <c r="G24" s="147"/>
    </row>
    <row r="25" ht="26" customHeight="1" outlineLevel="2" spans="1:7">
      <c r="A25" s="149" t="s">
        <v>137</v>
      </c>
      <c r="B25" s="149" t="s">
        <v>138</v>
      </c>
      <c r="C25" s="147">
        <v>11883.2</v>
      </c>
      <c r="D25" s="147">
        <v>11883.2</v>
      </c>
      <c r="E25" s="147">
        <v>11883.2</v>
      </c>
      <c r="F25" s="147"/>
      <c r="G25" s="147"/>
    </row>
    <row r="26" ht="18.75" customHeight="1" spans="1:7">
      <c r="A26" s="146" t="s">
        <v>139</v>
      </c>
      <c r="B26" s="146" t="s">
        <v>140</v>
      </c>
      <c r="C26" s="147">
        <v>475314.53</v>
      </c>
      <c r="D26" s="147">
        <v>475314.53</v>
      </c>
      <c r="E26" s="147">
        <v>475314.53</v>
      </c>
      <c r="F26" s="147"/>
      <c r="G26" s="147"/>
    </row>
    <row r="27" ht="18.75" customHeight="1" outlineLevel="1" spans="1:7">
      <c r="A27" s="148" t="s">
        <v>141</v>
      </c>
      <c r="B27" s="148" t="s">
        <v>142</v>
      </c>
      <c r="C27" s="147">
        <v>475314.53</v>
      </c>
      <c r="D27" s="147">
        <v>475314.53</v>
      </c>
      <c r="E27" s="147">
        <v>475314.53</v>
      </c>
      <c r="F27" s="147"/>
      <c r="G27" s="147"/>
    </row>
    <row r="28" ht="18.75" customHeight="1" outlineLevel="2" spans="1:7">
      <c r="A28" s="149" t="s">
        <v>143</v>
      </c>
      <c r="B28" s="149" t="s">
        <v>144</v>
      </c>
      <c r="C28" s="147">
        <v>475314.53</v>
      </c>
      <c r="D28" s="147">
        <v>475314.53</v>
      </c>
      <c r="E28" s="147">
        <v>475314.53</v>
      </c>
      <c r="F28" s="147"/>
      <c r="G28" s="147"/>
    </row>
    <row r="29" ht="18.75" customHeight="1" spans="1:7">
      <c r="A29" s="145" t="s">
        <v>56</v>
      </c>
      <c r="B29" s="145"/>
      <c r="C29" s="147">
        <v>8695343.09</v>
      </c>
      <c r="D29" s="147">
        <v>5397079.81</v>
      </c>
      <c r="E29" s="147">
        <v>4924988.59</v>
      </c>
      <c r="F29" s="147">
        <v>472091.22</v>
      </c>
      <c r="G29" s="147">
        <v>3298263.28</v>
      </c>
    </row>
  </sheetData>
  <mergeCells count="7">
    <mergeCell ref="A2:G2"/>
    <mergeCell ref="A3:C3"/>
    <mergeCell ref="A4:B4"/>
    <mergeCell ref="D4:F4"/>
    <mergeCell ref="A29:B29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A1" sqref="A1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34"/>
      <c r="B1" s="134"/>
      <c r="C1" s="135"/>
      <c r="D1" s="1"/>
      <c r="E1" s="1"/>
      <c r="F1" s="136" t="s">
        <v>189</v>
      </c>
    </row>
    <row r="2" ht="33.75" customHeight="1" spans="1:6">
      <c r="A2" s="137" t="str">
        <f>"2026"&amp;"年一般公共预算“三公”经费支出预算表"</f>
        <v>2026年一般公共预算“三公”经费支出预算表</v>
      </c>
      <c r="B2" s="137"/>
      <c r="C2" s="137"/>
      <c r="D2" s="137"/>
      <c r="E2" s="137"/>
      <c r="F2" s="137"/>
    </row>
    <row r="3" ht="21.75" customHeight="1" spans="1:6">
      <c r="A3" s="138" t="str">
        <f>"单位名称："&amp;"中国人民政治协商会议云南省瑞丽市委员会"</f>
        <v>单位名称：中国人民政治协商会议云南省瑞丽市委员会</v>
      </c>
      <c r="B3" s="134"/>
      <c r="C3" s="135"/>
      <c r="D3" s="3"/>
      <c r="E3" s="1"/>
      <c r="F3" s="136" t="s">
        <v>53</v>
      </c>
    </row>
    <row r="4" ht="19.5" customHeight="1" spans="1:6">
      <c r="A4" s="11" t="s">
        <v>190</v>
      </c>
      <c r="B4" s="71" t="s">
        <v>191</v>
      </c>
      <c r="C4" s="12" t="s">
        <v>192</v>
      </c>
      <c r="D4" s="13"/>
      <c r="E4" s="14"/>
      <c r="F4" s="71" t="s">
        <v>193</v>
      </c>
    </row>
    <row r="5" ht="19.5" customHeight="1" spans="1:6">
      <c r="A5" s="18"/>
      <c r="B5" s="72"/>
      <c r="C5" s="35" t="s">
        <v>59</v>
      </c>
      <c r="D5" s="35" t="s">
        <v>194</v>
      </c>
      <c r="E5" s="35" t="s">
        <v>195</v>
      </c>
      <c r="F5" s="72"/>
    </row>
    <row r="6" ht="18.75" customHeight="1" spans="1:6">
      <c r="A6" s="139">
        <v>1</v>
      </c>
      <c r="B6" s="139">
        <v>2</v>
      </c>
      <c r="C6" s="140">
        <v>3</v>
      </c>
      <c r="D6" s="139">
        <v>4</v>
      </c>
      <c r="E6" s="139">
        <v>5</v>
      </c>
      <c r="F6" s="139">
        <v>6</v>
      </c>
    </row>
    <row r="7" ht="24.75" customHeight="1" spans="1:6">
      <c r="A7" s="141">
        <v>177500</v>
      </c>
      <c r="B7" s="141"/>
      <c r="C7" s="142">
        <v>51400</v>
      </c>
      <c r="D7" s="141"/>
      <c r="E7" s="141">
        <v>51400</v>
      </c>
      <c r="F7" s="141">
        <v>126100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47"/>
  <sheetViews>
    <sheetView showZeros="0" topLeftCell="A38" workbookViewId="0">
      <selection activeCell="H31" sqref="H31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7.28571428571429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33" t="s">
        <v>196</v>
      </c>
      <c r="U1" s="133"/>
      <c r="V1" s="133"/>
      <c r="W1" s="133"/>
    </row>
    <row r="2" ht="45.75" customHeight="1" spans="1:23">
      <c r="A2" s="130" t="str">
        <f>"2026"&amp;"年部门基本支出预算表"</f>
        <v>2026年部门基本支出预算表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</row>
    <row r="3" ht="18.75" customHeight="1" spans="1:23">
      <c r="A3" s="129" t="str">
        <f>"单位名称："&amp;"中国人民政治协商会议云南省瑞丽市委员会"</f>
        <v>单位名称：中国人民政治协商会议云南省瑞丽市委员会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33" t="s">
        <v>53</v>
      </c>
      <c r="U3" s="133"/>
      <c r="V3" s="133"/>
      <c r="W3" s="133"/>
    </row>
    <row r="4" ht="18.75" customHeight="1" spans="1:23">
      <c r="A4" s="131" t="s">
        <v>197</v>
      </c>
      <c r="B4" s="131" t="s">
        <v>198</v>
      </c>
      <c r="C4" s="131" t="s">
        <v>199</v>
      </c>
      <c r="D4" s="131" t="s">
        <v>200</v>
      </c>
      <c r="E4" s="131" t="s">
        <v>201</v>
      </c>
      <c r="F4" s="131" t="s">
        <v>202</v>
      </c>
      <c r="G4" s="131" t="s">
        <v>203</v>
      </c>
      <c r="H4" s="131" t="s">
        <v>204</v>
      </c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ht="28.3" customHeight="1" spans="1:23">
      <c r="A5" s="131"/>
      <c r="B5" s="131"/>
      <c r="C5" s="131"/>
      <c r="D5" s="131"/>
      <c r="E5" s="131"/>
      <c r="F5" s="131"/>
      <c r="G5" s="131"/>
      <c r="H5" s="131" t="s">
        <v>205</v>
      </c>
      <c r="I5" s="131" t="s">
        <v>60</v>
      </c>
      <c r="J5" s="131" t="s">
        <v>206</v>
      </c>
      <c r="K5" s="131" t="s">
        <v>207</v>
      </c>
      <c r="L5" s="131" t="s">
        <v>208</v>
      </c>
      <c r="M5" s="131" t="s">
        <v>209</v>
      </c>
      <c r="N5" s="131" t="s">
        <v>210</v>
      </c>
      <c r="O5" s="131" t="s">
        <v>61</v>
      </c>
      <c r="P5" s="131" t="s">
        <v>62</v>
      </c>
      <c r="Q5" s="131" t="s">
        <v>63</v>
      </c>
      <c r="R5" s="131" t="s">
        <v>77</v>
      </c>
      <c r="S5" s="131"/>
      <c r="T5" s="131"/>
      <c r="U5" s="131"/>
      <c r="V5" s="131"/>
      <c r="W5" s="131"/>
    </row>
    <row r="6" ht="24" customHeight="1" spans="1:23">
      <c r="A6" s="131"/>
      <c r="B6" s="131"/>
      <c r="C6" s="131"/>
      <c r="D6" s="131"/>
      <c r="E6" s="131"/>
      <c r="F6" s="131"/>
      <c r="G6" s="131"/>
      <c r="H6" s="131"/>
      <c r="I6" s="131" t="s">
        <v>211</v>
      </c>
      <c r="J6" s="131" t="s">
        <v>206</v>
      </c>
      <c r="K6" s="131" t="s">
        <v>207</v>
      </c>
      <c r="L6" s="131" t="s">
        <v>208</v>
      </c>
      <c r="M6" s="131" t="s">
        <v>209</v>
      </c>
      <c r="N6" s="131" t="s">
        <v>60</v>
      </c>
      <c r="O6" s="131" t="s">
        <v>61</v>
      </c>
      <c r="P6" s="131" t="s">
        <v>62</v>
      </c>
      <c r="Q6" s="131"/>
      <c r="R6" s="131" t="s">
        <v>59</v>
      </c>
      <c r="S6" s="131" t="s">
        <v>66</v>
      </c>
      <c r="T6" s="131" t="s">
        <v>67</v>
      </c>
      <c r="U6" s="131" t="s">
        <v>68</v>
      </c>
      <c r="V6" s="131" t="s">
        <v>69</v>
      </c>
      <c r="W6" s="131" t="s">
        <v>70</v>
      </c>
    </row>
    <row r="7" ht="95" customHeight="1" spans="1:23">
      <c r="A7" s="131"/>
      <c r="B7" s="131"/>
      <c r="C7" s="131"/>
      <c r="D7" s="131"/>
      <c r="E7" s="131"/>
      <c r="F7" s="131"/>
      <c r="G7" s="131"/>
      <c r="H7" s="131"/>
      <c r="I7" s="131" t="s">
        <v>59</v>
      </c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</row>
    <row r="8" ht="18.75" customHeight="1" spans="1:23">
      <c r="A8" s="131" t="s">
        <v>85</v>
      </c>
      <c r="B8" s="131" t="s">
        <v>86</v>
      </c>
      <c r="C8" s="131" t="s">
        <v>87</v>
      </c>
      <c r="D8" s="131" t="s">
        <v>88</v>
      </c>
      <c r="E8" s="131" t="s">
        <v>89</v>
      </c>
      <c r="F8" s="131" t="s">
        <v>90</v>
      </c>
      <c r="G8" s="131" t="s">
        <v>91</v>
      </c>
      <c r="H8" s="131" t="s">
        <v>92</v>
      </c>
      <c r="I8" s="131" t="s">
        <v>93</v>
      </c>
      <c r="J8" s="131" t="s">
        <v>94</v>
      </c>
      <c r="K8" s="131" t="s">
        <v>95</v>
      </c>
      <c r="L8" s="131" t="s">
        <v>96</v>
      </c>
      <c r="M8" s="131" t="s">
        <v>97</v>
      </c>
      <c r="N8" s="131" t="s">
        <v>98</v>
      </c>
      <c r="O8" s="131" t="s">
        <v>99</v>
      </c>
      <c r="P8" s="131" t="s">
        <v>212</v>
      </c>
      <c r="Q8" s="131" t="s">
        <v>213</v>
      </c>
      <c r="R8" s="131" t="s">
        <v>214</v>
      </c>
      <c r="S8" s="131" t="s">
        <v>215</v>
      </c>
      <c r="T8" s="131" t="s">
        <v>216</v>
      </c>
      <c r="U8" s="131" t="s">
        <v>217</v>
      </c>
      <c r="V8" s="131" t="s">
        <v>218</v>
      </c>
      <c r="W8" s="131" t="s">
        <v>219</v>
      </c>
    </row>
    <row r="9" ht="53.25" customHeight="1" spans="1:23">
      <c r="A9" s="126" t="s">
        <v>72</v>
      </c>
      <c r="B9" s="126"/>
      <c r="C9" s="126"/>
      <c r="D9" s="126"/>
      <c r="E9" s="126"/>
      <c r="F9" s="126"/>
      <c r="G9" s="126"/>
      <c r="H9" s="128">
        <v>5397079.81</v>
      </c>
      <c r="I9" s="128">
        <v>5397079.81</v>
      </c>
      <c r="J9" s="128"/>
      <c r="K9" s="128"/>
      <c r="L9" s="128">
        <v>5397079.81</v>
      </c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</row>
    <row r="10" ht="53.25" customHeight="1" outlineLevel="1" spans="1:23">
      <c r="A10" s="126" t="s">
        <v>72</v>
      </c>
      <c r="B10" s="126" t="s">
        <v>220</v>
      </c>
      <c r="C10" s="126" t="s">
        <v>221</v>
      </c>
      <c r="D10" s="126" t="s">
        <v>104</v>
      </c>
      <c r="E10" s="126" t="s">
        <v>105</v>
      </c>
      <c r="F10" s="126" t="s">
        <v>222</v>
      </c>
      <c r="G10" s="126" t="s">
        <v>223</v>
      </c>
      <c r="H10" s="128">
        <v>1395408</v>
      </c>
      <c r="I10" s="128">
        <v>1395408</v>
      </c>
      <c r="J10" s="128"/>
      <c r="K10" s="128"/>
      <c r="L10" s="128">
        <v>1395408</v>
      </c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</row>
    <row r="11" ht="53.25" customHeight="1" outlineLevel="1" spans="1:23">
      <c r="A11" s="126" t="s">
        <v>72</v>
      </c>
      <c r="B11" s="126" t="s">
        <v>220</v>
      </c>
      <c r="C11" s="126" t="s">
        <v>221</v>
      </c>
      <c r="D11" s="126" t="s">
        <v>104</v>
      </c>
      <c r="E11" s="126" t="s">
        <v>105</v>
      </c>
      <c r="F11" s="126" t="s">
        <v>222</v>
      </c>
      <c r="G11" s="126" t="s">
        <v>223</v>
      </c>
      <c r="H11" s="128">
        <v>46404</v>
      </c>
      <c r="I11" s="128">
        <v>46404</v>
      </c>
      <c r="J11" s="128"/>
      <c r="K11" s="128"/>
      <c r="L11" s="128">
        <v>46404</v>
      </c>
      <c r="M11" s="126"/>
      <c r="N11" s="128"/>
      <c r="O11" s="128"/>
      <c r="P11" s="128"/>
      <c r="Q11" s="128"/>
      <c r="R11" s="128"/>
      <c r="S11" s="128"/>
      <c r="T11" s="128"/>
      <c r="U11" s="128"/>
      <c r="V11" s="128"/>
      <c r="W11" s="128"/>
    </row>
    <row r="12" ht="53.25" customHeight="1" outlineLevel="1" spans="1:23">
      <c r="A12" s="126" t="s">
        <v>72</v>
      </c>
      <c r="B12" s="126" t="s">
        <v>224</v>
      </c>
      <c r="C12" s="126" t="s">
        <v>225</v>
      </c>
      <c r="D12" s="126" t="s">
        <v>104</v>
      </c>
      <c r="E12" s="126" t="s">
        <v>105</v>
      </c>
      <c r="F12" s="126" t="s">
        <v>226</v>
      </c>
      <c r="G12" s="126" t="s">
        <v>227</v>
      </c>
      <c r="H12" s="128"/>
      <c r="I12" s="128"/>
      <c r="J12" s="128"/>
      <c r="K12" s="128"/>
      <c r="L12" s="128"/>
      <c r="M12" s="126"/>
      <c r="N12" s="128"/>
      <c r="O12" s="128"/>
      <c r="P12" s="128"/>
      <c r="Q12" s="128"/>
      <c r="R12" s="128"/>
      <c r="S12" s="128"/>
      <c r="T12" s="128"/>
      <c r="U12" s="128"/>
      <c r="V12" s="128"/>
      <c r="W12" s="128"/>
    </row>
    <row r="13" ht="53.25" customHeight="1" outlineLevel="1" spans="1:23">
      <c r="A13" s="126" t="s">
        <v>72</v>
      </c>
      <c r="B13" s="126" t="s">
        <v>224</v>
      </c>
      <c r="C13" s="126" t="s">
        <v>225</v>
      </c>
      <c r="D13" s="126" t="s">
        <v>104</v>
      </c>
      <c r="E13" s="126" t="s">
        <v>105</v>
      </c>
      <c r="F13" s="126" t="s">
        <v>226</v>
      </c>
      <c r="G13" s="126" t="s">
        <v>227</v>
      </c>
      <c r="H13" s="128">
        <v>1396116</v>
      </c>
      <c r="I13" s="128">
        <v>1396116</v>
      </c>
      <c r="J13" s="128"/>
      <c r="K13" s="128"/>
      <c r="L13" s="128">
        <v>1396116</v>
      </c>
      <c r="M13" s="126"/>
      <c r="N13" s="128"/>
      <c r="O13" s="128"/>
      <c r="P13" s="128"/>
      <c r="Q13" s="128"/>
      <c r="R13" s="128"/>
      <c r="S13" s="128"/>
      <c r="T13" s="128"/>
      <c r="U13" s="128"/>
      <c r="V13" s="128"/>
      <c r="W13" s="128"/>
    </row>
    <row r="14" ht="53.25" customHeight="1" outlineLevel="1" spans="1:23">
      <c r="A14" s="126" t="s">
        <v>72</v>
      </c>
      <c r="B14" s="126" t="s">
        <v>228</v>
      </c>
      <c r="C14" s="126" t="s">
        <v>229</v>
      </c>
      <c r="D14" s="126" t="s">
        <v>104</v>
      </c>
      <c r="E14" s="126" t="s">
        <v>105</v>
      </c>
      <c r="F14" s="126" t="s">
        <v>230</v>
      </c>
      <c r="G14" s="126" t="s">
        <v>231</v>
      </c>
      <c r="H14" s="128">
        <v>116284</v>
      </c>
      <c r="I14" s="128">
        <v>116284</v>
      </c>
      <c r="J14" s="128"/>
      <c r="K14" s="128"/>
      <c r="L14" s="128">
        <v>116284</v>
      </c>
      <c r="M14" s="126"/>
      <c r="N14" s="128"/>
      <c r="O14" s="128"/>
      <c r="P14" s="128"/>
      <c r="Q14" s="128"/>
      <c r="R14" s="128"/>
      <c r="S14" s="128"/>
      <c r="T14" s="128"/>
      <c r="U14" s="128"/>
      <c r="V14" s="128"/>
      <c r="W14" s="128"/>
    </row>
    <row r="15" ht="53.25" customHeight="1" outlineLevel="1" spans="1:23">
      <c r="A15" s="126" t="s">
        <v>72</v>
      </c>
      <c r="B15" s="126" t="s">
        <v>232</v>
      </c>
      <c r="C15" s="126" t="s">
        <v>233</v>
      </c>
      <c r="D15" s="126" t="s">
        <v>104</v>
      </c>
      <c r="E15" s="126" t="s">
        <v>105</v>
      </c>
      <c r="F15" s="126" t="s">
        <v>230</v>
      </c>
      <c r="G15" s="126" t="s">
        <v>231</v>
      </c>
      <c r="H15" s="128">
        <v>18000</v>
      </c>
      <c r="I15" s="128">
        <v>18000</v>
      </c>
      <c r="J15" s="128"/>
      <c r="K15" s="128"/>
      <c r="L15" s="128">
        <v>18000</v>
      </c>
      <c r="M15" s="126"/>
      <c r="N15" s="128"/>
      <c r="O15" s="128"/>
      <c r="P15" s="128"/>
      <c r="Q15" s="128"/>
      <c r="R15" s="128"/>
      <c r="S15" s="128"/>
      <c r="T15" s="128"/>
      <c r="U15" s="128"/>
      <c r="V15" s="128"/>
      <c r="W15" s="128"/>
    </row>
    <row r="16" ht="53.25" customHeight="1" outlineLevel="1" spans="1:23">
      <c r="A16" s="126" t="s">
        <v>72</v>
      </c>
      <c r="B16" s="126" t="s">
        <v>234</v>
      </c>
      <c r="C16" s="126" t="s">
        <v>235</v>
      </c>
      <c r="D16" s="126" t="s">
        <v>118</v>
      </c>
      <c r="E16" s="126" t="s">
        <v>119</v>
      </c>
      <c r="F16" s="126" t="s">
        <v>236</v>
      </c>
      <c r="G16" s="126" t="s">
        <v>237</v>
      </c>
      <c r="H16" s="128">
        <v>487502.08</v>
      </c>
      <c r="I16" s="128">
        <v>487502.08</v>
      </c>
      <c r="J16" s="128"/>
      <c r="K16" s="128"/>
      <c r="L16" s="128">
        <v>487502.08</v>
      </c>
      <c r="M16" s="126"/>
      <c r="N16" s="128"/>
      <c r="O16" s="128"/>
      <c r="P16" s="128"/>
      <c r="Q16" s="128"/>
      <c r="R16" s="128"/>
      <c r="S16" s="128"/>
      <c r="T16" s="128"/>
      <c r="U16" s="128"/>
      <c r="V16" s="128"/>
      <c r="W16" s="128"/>
    </row>
    <row r="17" ht="53.25" customHeight="1" outlineLevel="1" spans="1:23">
      <c r="A17" s="126" t="s">
        <v>72</v>
      </c>
      <c r="B17" s="126" t="s">
        <v>234</v>
      </c>
      <c r="C17" s="126" t="s">
        <v>235</v>
      </c>
      <c r="D17" s="126" t="s">
        <v>118</v>
      </c>
      <c r="E17" s="126" t="s">
        <v>119</v>
      </c>
      <c r="F17" s="126" t="s">
        <v>236</v>
      </c>
      <c r="G17" s="126" t="s">
        <v>237</v>
      </c>
      <c r="H17" s="128">
        <v>146250.62</v>
      </c>
      <c r="I17" s="128">
        <v>146250.62</v>
      </c>
      <c r="J17" s="128"/>
      <c r="K17" s="128"/>
      <c r="L17" s="128">
        <v>146250.62</v>
      </c>
      <c r="M17" s="126"/>
      <c r="N17" s="128"/>
      <c r="O17" s="128"/>
      <c r="P17" s="128"/>
      <c r="Q17" s="128"/>
      <c r="R17" s="128"/>
      <c r="S17" s="128"/>
      <c r="T17" s="128"/>
      <c r="U17" s="128"/>
      <c r="V17" s="128"/>
      <c r="W17" s="128"/>
    </row>
    <row r="18" ht="53.25" customHeight="1" outlineLevel="1" spans="1:23">
      <c r="A18" s="126" t="s">
        <v>72</v>
      </c>
      <c r="B18" s="126" t="s">
        <v>238</v>
      </c>
      <c r="C18" s="126" t="s">
        <v>239</v>
      </c>
      <c r="D18" s="126" t="s">
        <v>133</v>
      </c>
      <c r="E18" s="126" t="s">
        <v>134</v>
      </c>
      <c r="F18" s="126" t="s">
        <v>240</v>
      </c>
      <c r="G18" s="126" t="s">
        <v>241</v>
      </c>
      <c r="H18" s="128"/>
      <c r="I18" s="128"/>
      <c r="J18" s="128"/>
      <c r="K18" s="128"/>
      <c r="L18" s="128"/>
      <c r="M18" s="126"/>
      <c r="N18" s="128"/>
      <c r="O18" s="128"/>
      <c r="P18" s="128"/>
      <c r="Q18" s="128"/>
      <c r="R18" s="128"/>
      <c r="S18" s="128"/>
      <c r="T18" s="128"/>
      <c r="U18" s="128"/>
      <c r="V18" s="128"/>
      <c r="W18" s="128"/>
    </row>
    <row r="19" ht="53.25" customHeight="1" outlineLevel="1" spans="1:23">
      <c r="A19" s="126" t="s">
        <v>72</v>
      </c>
      <c r="B19" s="126" t="s">
        <v>238</v>
      </c>
      <c r="C19" s="126" t="s">
        <v>239</v>
      </c>
      <c r="D19" s="126" t="s">
        <v>131</v>
      </c>
      <c r="E19" s="126" t="s">
        <v>132</v>
      </c>
      <c r="F19" s="126" t="s">
        <v>240</v>
      </c>
      <c r="G19" s="126" t="s">
        <v>241</v>
      </c>
      <c r="H19" s="128">
        <v>22750</v>
      </c>
      <c r="I19" s="128">
        <v>22750</v>
      </c>
      <c r="J19" s="128"/>
      <c r="K19" s="128"/>
      <c r="L19" s="128">
        <v>22750</v>
      </c>
      <c r="M19" s="126"/>
      <c r="N19" s="128"/>
      <c r="O19" s="128"/>
      <c r="P19" s="128"/>
      <c r="Q19" s="128"/>
      <c r="R19" s="128"/>
      <c r="S19" s="128"/>
      <c r="T19" s="128"/>
      <c r="U19" s="128"/>
      <c r="V19" s="128"/>
      <c r="W19" s="128"/>
    </row>
    <row r="20" ht="53.25" customHeight="1" outlineLevel="1" spans="1:23">
      <c r="A20" s="126" t="s">
        <v>72</v>
      </c>
      <c r="B20" s="126" t="s">
        <v>242</v>
      </c>
      <c r="C20" s="126" t="s">
        <v>243</v>
      </c>
      <c r="D20" s="126" t="s">
        <v>131</v>
      </c>
      <c r="E20" s="126" t="s">
        <v>132</v>
      </c>
      <c r="F20" s="126" t="s">
        <v>240</v>
      </c>
      <c r="G20" s="126" t="s">
        <v>241</v>
      </c>
      <c r="H20" s="128">
        <v>182814</v>
      </c>
      <c r="I20" s="128">
        <v>182814</v>
      </c>
      <c r="J20" s="128"/>
      <c r="K20" s="128"/>
      <c r="L20" s="128">
        <v>182814</v>
      </c>
      <c r="M20" s="126"/>
      <c r="N20" s="128"/>
      <c r="O20" s="128"/>
      <c r="P20" s="128"/>
      <c r="Q20" s="128"/>
      <c r="R20" s="128"/>
      <c r="S20" s="128"/>
      <c r="T20" s="128"/>
      <c r="U20" s="128"/>
      <c r="V20" s="128"/>
      <c r="W20" s="128"/>
    </row>
    <row r="21" ht="53.25" customHeight="1" outlineLevel="1" spans="1:23">
      <c r="A21" s="126" t="s">
        <v>72</v>
      </c>
      <c r="B21" s="126" t="s">
        <v>244</v>
      </c>
      <c r="C21" s="126" t="s">
        <v>245</v>
      </c>
      <c r="D21" s="126" t="s">
        <v>131</v>
      </c>
      <c r="E21" s="126" t="s">
        <v>132</v>
      </c>
      <c r="F21" s="126" t="s">
        <v>240</v>
      </c>
      <c r="G21" s="126" t="s">
        <v>241</v>
      </c>
      <c r="H21" s="128">
        <v>4182.72</v>
      </c>
      <c r="I21" s="128">
        <v>4182.72</v>
      </c>
      <c r="J21" s="128"/>
      <c r="K21" s="128"/>
      <c r="L21" s="128">
        <v>4182.72</v>
      </c>
      <c r="M21" s="126"/>
      <c r="N21" s="128"/>
      <c r="O21" s="128"/>
      <c r="P21" s="128"/>
      <c r="Q21" s="128"/>
      <c r="R21" s="128"/>
      <c r="S21" s="128"/>
      <c r="T21" s="128"/>
      <c r="U21" s="128"/>
      <c r="V21" s="128"/>
      <c r="W21" s="128"/>
    </row>
    <row r="22" ht="53.25" customHeight="1" outlineLevel="1" spans="1:23">
      <c r="A22" s="126" t="s">
        <v>72</v>
      </c>
      <c r="B22" s="126" t="s">
        <v>246</v>
      </c>
      <c r="C22" s="126" t="s">
        <v>247</v>
      </c>
      <c r="D22" s="126" t="s">
        <v>131</v>
      </c>
      <c r="E22" s="126" t="s">
        <v>132</v>
      </c>
      <c r="F22" s="126" t="s">
        <v>240</v>
      </c>
      <c r="G22" s="126" t="s">
        <v>241</v>
      </c>
      <c r="H22" s="128">
        <v>12188</v>
      </c>
      <c r="I22" s="128">
        <v>12188</v>
      </c>
      <c r="J22" s="128"/>
      <c r="K22" s="128"/>
      <c r="L22" s="128">
        <v>12188</v>
      </c>
      <c r="M22" s="126"/>
      <c r="N22" s="128"/>
      <c r="O22" s="128"/>
      <c r="P22" s="128"/>
      <c r="Q22" s="128"/>
      <c r="R22" s="128"/>
      <c r="S22" s="128"/>
      <c r="T22" s="128"/>
      <c r="U22" s="128"/>
      <c r="V22" s="128"/>
      <c r="W22" s="128"/>
    </row>
    <row r="23" ht="53.25" customHeight="1" outlineLevel="1" spans="1:23">
      <c r="A23" s="126" t="s">
        <v>72</v>
      </c>
      <c r="B23" s="126" t="s">
        <v>246</v>
      </c>
      <c r="C23" s="126" t="s">
        <v>247</v>
      </c>
      <c r="D23" s="126" t="s">
        <v>133</v>
      </c>
      <c r="E23" s="126" t="s">
        <v>134</v>
      </c>
      <c r="F23" s="126" t="s">
        <v>240</v>
      </c>
      <c r="G23" s="126" t="s">
        <v>241</v>
      </c>
      <c r="H23" s="128"/>
      <c r="I23" s="128"/>
      <c r="J23" s="128"/>
      <c r="K23" s="128"/>
      <c r="L23" s="128"/>
      <c r="M23" s="126"/>
      <c r="N23" s="128"/>
      <c r="O23" s="128"/>
      <c r="P23" s="128"/>
      <c r="Q23" s="128"/>
      <c r="R23" s="128"/>
      <c r="S23" s="128"/>
      <c r="T23" s="128"/>
      <c r="U23" s="128"/>
      <c r="V23" s="128"/>
      <c r="W23" s="128"/>
    </row>
    <row r="24" ht="53.25" customHeight="1" outlineLevel="1" spans="1:23">
      <c r="A24" s="126" t="s">
        <v>72</v>
      </c>
      <c r="B24" s="126" t="s">
        <v>242</v>
      </c>
      <c r="C24" s="126" t="s">
        <v>243</v>
      </c>
      <c r="D24" s="126" t="s">
        <v>131</v>
      </c>
      <c r="E24" s="126" t="s">
        <v>132</v>
      </c>
      <c r="F24" s="126" t="s">
        <v>240</v>
      </c>
      <c r="G24" s="126" t="s">
        <v>241</v>
      </c>
      <c r="H24" s="128">
        <v>58500.25</v>
      </c>
      <c r="I24" s="128">
        <v>58500.25</v>
      </c>
      <c r="J24" s="128"/>
      <c r="K24" s="128"/>
      <c r="L24" s="128">
        <v>58500.25</v>
      </c>
      <c r="M24" s="126"/>
      <c r="N24" s="128"/>
      <c r="O24" s="128"/>
      <c r="P24" s="128"/>
      <c r="Q24" s="128"/>
      <c r="R24" s="128"/>
      <c r="S24" s="128"/>
      <c r="T24" s="128"/>
      <c r="U24" s="128"/>
      <c r="V24" s="128"/>
      <c r="W24" s="128"/>
    </row>
    <row r="25" ht="53.25" customHeight="1" outlineLevel="1" spans="1:23">
      <c r="A25" s="126" t="s">
        <v>72</v>
      </c>
      <c r="B25" s="126" t="s">
        <v>248</v>
      </c>
      <c r="C25" s="126" t="s">
        <v>136</v>
      </c>
      <c r="D25" s="126" t="s">
        <v>135</v>
      </c>
      <c r="E25" s="126" t="s">
        <v>136</v>
      </c>
      <c r="F25" s="126" t="s">
        <v>249</v>
      </c>
      <c r="G25" s="126" t="s">
        <v>250</v>
      </c>
      <c r="H25" s="128">
        <v>238924</v>
      </c>
      <c r="I25" s="128">
        <v>238924</v>
      </c>
      <c r="J25" s="128"/>
      <c r="K25" s="128"/>
      <c r="L25" s="128">
        <v>238924</v>
      </c>
      <c r="M25" s="126"/>
      <c r="N25" s="128"/>
      <c r="O25" s="128"/>
      <c r="P25" s="128"/>
      <c r="Q25" s="128"/>
      <c r="R25" s="128"/>
      <c r="S25" s="128"/>
      <c r="T25" s="128"/>
      <c r="U25" s="128"/>
      <c r="V25" s="128"/>
      <c r="W25" s="128"/>
    </row>
    <row r="26" ht="53.25" customHeight="1" outlineLevel="1" spans="1:23">
      <c r="A26" s="126" t="s">
        <v>72</v>
      </c>
      <c r="B26" s="126" t="s">
        <v>251</v>
      </c>
      <c r="C26" s="126" t="s">
        <v>252</v>
      </c>
      <c r="D26" s="126" t="s">
        <v>135</v>
      </c>
      <c r="E26" s="126" t="s">
        <v>136</v>
      </c>
      <c r="F26" s="126" t="s">
        <v>249</v>
      </c>
      <c r="G26" s="126" t="s">
        <v>250</v>
      </c>
      <c r="H26" s="128">
        <v>2091.36</v>
      </c>
      <c r="I26" s="128">
        <v>2091.36</v>
      </c>
      <c r="J26" s="128"/>
      <c r="K26" s="128"/>
      <c r="L26" s="128">
        <v>2091.36</v>
      </c>
      <c r="M26" s="126"/>
      <c r="N26" s="128"/>
      <c r="O26" s="128"/>
      <c r="P26" s="128"/>
      <c r="Q26" s="128"/>
      <c r="R26" s="128"/>
      <c r="S26" s="128"/>
      <c r="T26" s="128"/>
      <c r="U26" s="128"/>
      <c r="V26" s="128"/>
      <c r="W26" s="128"/>
    </row>
    <row r="27" ht="53.25" customHeight="1" outlineLevel="1" spans="1:23">
      <c r="A27" s="126" t="s">
        <v>72</v>
      </c>
      <c r="B27" s="126" t="s">
        <v>248</v>
      </c>
      <c r="C27" s="126" t="s">
        <v>136</v>
      </c>
      <c r="D27" s="126" t="s">
        <v>135</v>
      </c>
      <c r="E27" s="126" t="s">
        <v>136</v>
      </c>
      <c r="F27" s="126" t="s">
        <v>249</v>
      </c>
      <c r="G27" s="126" t="s">
        <v>250</v>
      </c>
      <c r="H27" s="128">
        <v>71677.08</v>
      </c>
      <c r="I27" s="128">
        <v>71677.08</v>
      </c>
      <c r="J27" s="128"/>
      <c r="K27" s="128"/>
      <c r="L27" s="128">
        <v>71677.08</v>
      </c>
      <c r="M27" s="126"/>
      <c r="N27" s="128"/>
      <c r="O27" s="128"/>
      <c r="P27" s="128"/>
      <c r="Q27" s="128"/>
      <c r="R27" s="128"/>
      <c r="S27" s="128"/>
      <c r="T27" s="128"/>
      <c r="U27" s="128"/>
      <c r="V27" s="128"/>
      <c r="W27" s="128"/>
    </row>
    <row r="28" ht="53.25" customHeight="1" outlineLevel="1" spans="1:23">
      <c r="A28" s="126" t="s">
        <v>72</v>
      </c>
      <c r="B28" s="126" t="s">
        <v>253</v>
      </c>
      <c r="C28" s="126" t="s">
        <v>254</v>
      </c>
      <c r="D28" s="126" t="s">
        <v>137</v>
      </c>
      <c r="E28" s="126" t="s">
        <v>138</v>
      </c>
      <c r="F28" s="126" t="s">
        <v>255</v>
      </c>
      <c r="G28" s="126" t="s">
        <v>256</v>
      </c>
      <c r="H28" s="128">
        <v>9141</v>
      </c>
      <c r="I28" s="128">
        <v>9141</v>
      </c>
      <c r="J28" s="128"/>
      <c r="K28" s="128"/>
      <c r="L28" s="128">
        <v>9141</v>
      </c>
      <c r="M28" s="126"/>
      <c r="N28" s="128"/>
      <c r="O28" s="128"/>
      <c r="P28" s="128"/>
      <c r="Q28" s="128"/>
      <c r="R28" s="128"/>
      <c r="S28" s="128"/>
      <c r="T28" s="128"/>
      <c r="U28" s="128"/>
      <c r="V28" s="128"/>
      <c r="W28" s="128"/>
    </row>
    <row r="29" ht="53.25" customHeight="1" outlineLevel="1" spans="1:23">
      <c r="A29" s="126" t="s">
        <v>72</v>
      </c>
      <c r="B29" s="126" t="s">
        <v>253</v>
      </c>
      <c r="C29" s="126" t="s">
        <v>254</v>
      </c>
      <c r="D29" s="126" t="s">
        <v>137</v>
      </c>
      <c r="E29" s="126" t="s">
        <v>138</v>
      </c>
      <c r="F29" s="126" t="s">
        <v>255</v>
      </c>
      <c r="G29" s="126" t="s">
        <v>256</v>
      </c>
      <c r="H29" s="128"/>
      <c r="I29" s="128"/>
      <c r="J29" s="128"/>
      <c r="K29" s="128"/>
      <c r="L29" s="128"/>
      <c r="M29" s="126"/>
      <c r="N29" s="128"/>
      <c r="O29" s="128"/>
      <c r="P29" s="128"/>
      <c r="Q29" s="128"/>
      <c r="R29" s="128"/>
      <c r="S29" s="128"/>
      <c r="T29" s="128"/>
      <c r="U29" s="128"/>
      <c r="V29" s="128"/>
      <c r="W29" s="128"/>
    </row>
    <row r="30" ht="53.25" customHeight="1" outlineLevel="1" spans="1:23">
      <c r="A30" s="126" t="s">
        <v>72</v>
      </c>
      <c r="B30" s="126" t="s">
        <v>257</v>
      </c>
      <c r="C30" s="126" t="s">
        <v>258</v>
      </c>
      <c r="D30" s="126" t="s">
        <v>126</v>
      </c>
      <c r="E30" s="126" t="s">
        <v>125</v>
      </c>
      <c r="F30" s="126" t="s">
        <v>255</v>
      </c>
      <c r="G30" s="126" t="s">
        <v>256</v>
      </c>
      <c r="H30" s="128">
        <v>12876</v>
      </c>
      <c r="I30" s="128">
        <v>12876</v>
      </c>
      <c r="J30" s="128"/>
      <c r="K30" s="128"/>
      <c r="L30" s="128">
        <v>12876</v>
      </c>
      <c r="M30" s="126"/>
      <c r="N30" s="128"/>
      <c r="O30" s="128"/>
      <c r="P30" s="128"/>
      <c r="Q30" s="128"/>
      <c r="R30" s="128"/>
      <c r="S30" s="128"/>
      <c r="T30" s="128"/>
      <c r="U30" s="128"/>
      <c r="V30" s="128"/>
      <c r="W30" s="128"/>
    </row>
    <row r="31" ht="53.25" customHeight="1" outlineLevel="1" spans="1:23">
      <c r="A31" s="126" t="s">
        <v>72</v>
      </c>
      <c r="B31" s="126" t="s">
        <v>253</v>
      </c>
      <c r="C31" s="126" t="s">
        <v>254</v>
      </c>
      <c r="D31" s="126" t="s">
        <v>137</v>
      </c>
      <c r="E31" s="126" t="s">
        <v>138</v>
      </c>
      <c r="F31" s="126" t="s">
        <v>255</v>
      </c>
      <c r="G31" s="126" t="s">
        <v>256</v>
      </c>
      <c r="H31" s="128">
        <v>2742.2</v>
      </c>
      <c r="I31" s="128">
        <v>2742.2</v>
      </c>
      <c r="J31" s="128"/>
      <c r="K31" s="128"/>
      <c r="L31" s="128">
        <v>2742.2</v>
      </c>
      <c r="M31" s="126"/>
      <c r="N31" s="128"/>
      <c r="O31" s="128"/>
      <c r="P31" s="128"/>
      <c r="Q31" s="128"/>
      <c r="R31" s="128"/>
      <c r="S31" s="128"/>
      <c r="T31" s="128"/>
      <c r="U31" s="128"/>
      <c r="V31" s="128"/>
      <c r="W31" s="128"/>
    </row>
    <row r="32" ht="53.25" customHeight="1" outlineLevel="1" spans="1:23">
      <c r="A32" s="126" t="s">
        <v>72</v>
      </c>
      <c r="B32" s="126" t="s">
        <v>257</v>
      </c>
      <c r="C32" s="126" t="s">
        <v>258</v>
      </c>
      <c r="D32" s="126" t="s">
        <v>126</v>
      </c>
      <c r="E32" s="126" t="s">
        <v>125</v>
      </c>
      <c r="F32" s="126" t="s">
        <v>255</v>
      </c>
      <c r="G32" s="126" t="s">
        <v>256</v>
      </c>
      <c r="H32" s="128">
        <v>3862.75</v>
      </c>
      <c r="I32" s="128">
        <v>3862.75</v>
      </c>
      <c r="J32" s="128"/>
      <c r="K32" s="128"/>
      <c r="L32" s="128">
        <v>3862.75</v>
      </c>
      <c r="M32" s="126"/>
      <c r="N32" s="128"/>
      <c r="O32" s="128"/>
      <c r="P32" s="128"/>
      <c r="Q32" s="128"/>
      <c r="R32" s="128"/>
      <c r="S32" s="128"/>
      <c r="T32" s="128"/>
      <c r="U32" s="128"/>
      <c r="V32" s="128"/>
      <c r="W32" s="128"/>
    </row>
    <row r="33" ht="53.25" customHeight="1" outlineLevel="1" spans="1:23">
      <c r="A33" s="126" t="s">
        <v>72</v>
      </c>
      <c r="B33" s="126" t="s">
        <v>259</v>
      </c>
      <c r="C33" s="126" t="s">
        <v>144</v>
      </c>
      <c r="D33" s="126" t="s">
        <v>143</v>
      </c>
      <c r="E33" s="126" t="s">
        <v>144</v>
      </c>
      <c r="F33" s="126" t="s">
        <v>260</v>
      </c>
      <c r="G33" s="126" t="s">
        <v>144</v>
      </c>
      <c r="H33" s="128">
        <v>365626.56</v>
      </c>
      <c r="I33" s="128">
        <v>365626.56</v>
      </c>
      <c r="J33" s="128"/>
      <c r="K33" s="128"/>
      <c r="L33" s="128">
        <v>365626.56</v>
      </c>
      <c r="M33" s="126"/>
      <c r="N33" s="128"/>
      <c r="O33" s="128"/>
      <c r="P33" s="128"/>
      <c r="Q33" s="128"/>
      <c r="R33" s="128"/>
      <c r="S33" s="128"/>
      <c r="T33" s="128"/>
      <c r="U33" s="128"/>
      <c r="V33" s="128"/>
      <c r="W33" s="128"/>
    </row>
    <row r="34" ht="53.25" customHeight="1" outlineLevel="1" spans="1:23">
      <c r="A34" s="126" t="s">
        <v>72</v>
      </c>
      <c r="B34" s="126" t="s">
        <v>259</v>
      </c>
      <c r="C34" s="126" t="s">
        <v>144</v>
      </c>
      <c r="D34" s="126" t="s">
        <v>143</v>
      </c>
      <c r="E34" s="126" t="s">
        <v>144</v>
      </c>
      <c r="F34" s="126" t="s">
        <v>260</v>
      </c>
      <c r="G34" s="126" t="s">
        <v>144</v>
      </c>
      <c r="H34" s="128">
        <v>109687.97</v>
      </c>
      <c r="I34" s="128">
        <v>109687.97</v>
      </c>
      <c r="J34" s="128"/>
      <c r="K34" s="128"/>
      <c r="L34" s="128">
        <v>109687.97</v>
      </c>
      <c r="M34" s="126"/>
      <c r="N34" s="128"/>
      <c r="O34" s="128"/>
      <c r="P34" s="128"/>
      <c r="Q34" s="128"/>
      <c r="R34" s="128"/>
      <c r="S34" s="128"/>
      <c r="T34" s="128"/>
      <c r="U34" s="128"/>
      <c r="V34" s="128"/>
      <c r="W34" s="128"/>
    </row>
    <row r="35" ht="53.25" customHeight="1" outlineLevel="1" spans="1:23">
      <c r="A35" s="126" t="s">
        <v>72</v>
      </c>
      <c r="B35" s="126" t="s">
        <v>261</v>
      </c>
      <c r="C35" s="126" t="s">
        <v>262</v>
      </c>
      <c r="D35" s="126" t="s">
        <v>104</v>
      </c>
      <c r="E35" s="126" t="s">
        <v>105</v>
      </c>
      <c r="F35" s="126" t="s">
        <v>263</v>
      </c>
      <c r="G35" s="126" t="s">
        <v>264</v>
      </c>
      <c r="H35" s="128">
        <v>96960</v>
      </c>
      <c r="I35" s="128">
        <v>96960</v>
      </c>
      <c r="J35" s="128"/>
      <c r="K35" s="128"/>
      <c r="L35" s="128">
        <v>96960</v>
      </c>
      <c r="M35" s="126"/>
      <c r="N35" s="128"/>
      <c r="O35" s="128"/>
      <c r="P35" s="128"/>
      <c r="Q35" s="128"/>
      <c r="R35" s="128"/>
      <c r="S35" s="128"/>
      <c r="T35" s="128"/>
      <c r="U35" s="128"/>
      <c r="V35" s="128"/>
      <c r="W35" s="128"/>
    </row>
    <row r="36" ht="53.25" customHeight="1" outlineLevel="1" spans="1:23">
      <c r="A36" s="126" t="s">
        <v>72</v>
      </c>
      <c r="B36" s="126" t="s">
        <v>265</v>
      </c>
      <c r="C36" s="126" t="s">
        <v>266</v>
      </c>
      <c r="D36" s="126" t="s">
        <v>104</v>
      </c>
      <c r="E36" s="126" t="s">
        <v>105</v>
      </c>
      <c r="F36" s="126" t="s">
        <v>263</v>
      </c>
      <c r="G36" s="126" t="s">
        <v>264</v>
      </c>
      <c r="H36" s="128">
        <v>60000</v>
      </c>
      <c r="I36" s="128">
        <v>60000</v>
      </c>
      <c r="J36" s="128"/>
      <c r="K36" s="128"/>
      <c r="L36" s="128">
        <v>60000</v>
      </c>
      <c r="M36" s="126"/>
      <c r="N36" s="128"/>
      <c r="O36" s="128"/>
      <c r="P36" s="128"/>
      <c r="Q36" s="128"/>
      <c r="R36" s="128"/>
      <c r="S36" s="128"/>
      <c r="T36" s="128"/>
      <c r="U36" s="128"/>
      <c r="V36" s="128"/>
      <c r="W36" s="128"/>
    </row>
    <row r="37" ht="53.25" customHeight="1" outlineLevel="1" spans="1:23">
      <c r="A37" s="126" t="s">
        <v>72</v>
      </c>
      <c r="B37" s="126" t="s">
        <v>267</v>
      </c>
      <c r="C37" s="126" t="s">
        <v>268</v>
      </c>
      <c r="D37" s="126" t="s">
        <v>104</v>
      </c>
      <c r="E37" s="126" t="s">
        <v>105</v>
      </c>
      <c r="F37" s="126" t="s">
        <v>269</v>
      </c>
      <c r="G37" s="126" t="s">
        <v>270</v>
      </c>
      <c r="H37" s="128">
        <v>30000</v>
      </c>
      <c r="I37" s="128">
        <v>30000</v>
      </c>
      <c r="J37" s="128"/>
      <c r="K37" s="128"/>
      <c r="L37" s="128">
        <v>30000</v>
      </c>
      <c r="M37" s="126"/>
      <c r="N37" s="128"/>
      <c r="O37" s="128"/>
      <c r="P37" s="128"/>
      <c r="Q37" s="128"/>
      <c r="R37" s="128"/>
      <c r="S37" s="128"/>
      <c r="T37" s="128"/>
      <c r="U37" s="128"/>
      <c r="V37" s="128"/>
      <c r="W37" s="128"/>
    </row>
    <row r="38" ht="53.25" customHeight="1" outlineLevel="1" spans="1:23">
      <c r="A38" s="126" t="s">
        <v>72</v>
      </c>
      <c r="B38" s="126" t="s">
        <v>267</v>
      </c>
      <c r="C38" s="126" t="s">
        <v>268</v>
      </c>
      <c r="D38" s="126" t="s">
        <v>104</v>
      </c>
      <c r="E38" s="126" t="s">
        <v>105</v>
      </c>
      <c r="F38" s="126" t="s">
        <v>271</v>
      </c>
      <c r="G38" s="126" t="s">
        <v>272</v>
      </c>
      <c r="H38" s="128">
        <v>7000</v>
      </c>
      <c r="I38" s="128">
        <v>7000</v>
      </c>
      <c r="J38" s="128"/>
      <c r="K38" s="128"/>
      <c r="L38" s="128">
        <v>7000</v>
      </c>
      <c r="M38" s="126"/>
      <c r="N38" s="128"/>
      <c r="O38" s="128"/>
      <c r="P38" s="128"/>
      <c r="Q38" s="128"/>
      <c r="R38" s="128"/>
      <c r="S38" s="128"/>
      <c r="T38" s="128"/>
      <c r="U38" s="128"/>
      <c r="V38" s="128"/>
      <c r="W38" s="128"/>
    </row>
    <row r="39" ht="53.25" customHeight="1" outlineLevel="1" spans="1:23">
      <c r="A39" s="126" t="s">
        <v>72</v>
      </c>
      <c r="B39" s="126" t="s">
        <v>273</v>
      </c>
      <c r="C39" s="126" t="s">
        <v>274</v>
      </c>
      <c r="D39" s="126" t="s">
        <v>104</v>
      </c>
      <c r="E39" s="126" t="s">
        <v>105</v>
      </c>
      <c r="F39" s="126" t="s">
        <v>275</v>
      </c>
      <c r="G39" s="126" t="s">
        <v>276</v>
      </c>
      <c r="H39" s="128">
        <v>36000</v>
      </c>
      <c r="I39" s="128">
        <v>36000</v>
      </c>
      <c r="J39" s="128"/>
      <c r="K39" s="128"/>
      <c r="L39" s="128">
        <v>36000</v>
      </c>
      <c r="M39" s="126"/>
      <c r="N39" s="128"/>
      <c r="O39" s="128"/>
      <c r="P39" s="128"/>
      <c r="Q39" s="128"/>
      <c r="R39" s="128"/>
      <c r="S39" s="128"/>
      <c r="T39" s="128"/>
      <c r="U39" s="128"/>
      <c r="V39" s="128"/>
      <c r="W39" s="128"/>
    </row>
    <row r="40" ht="53.25" customHeight="1" outlineLevel="1" spans="1:23">
      <c r="A40" s="126" t="s">
        <v>72</v>
      </c>
      <c r="B40" s="126" t="s">
        <v>277</v>
      </c>
      <c r="C40" s="126" t="s">
        <v>278</v>
      </c>
      <c r="D40" s="126" t="s">
        <v>104</v>
      </c>
      <c r="E40" s="126" t="s">
        <v>105</v>
      </c>
      <c r="F40" s="126" t="s">
        <v>279</v>
      </c>
      <c r="G40" s="126" t="s">
        <v>280</v>
      </c>
      <c r="H40" s="128">
        <v>35000</v>
      </c>
      <c r="I40" s="128">
        <v>35000</v>
      </c>
      <c r="J40" s="128"/>
      <c r="K40" s="128"/>
      <c r="L40" s="128">
        <v>35000</v>
      </c>
      <c r="M40" s="126"/>
      <c r="N40" s="128"/>
      <c r="O40" s="128"/>
      <c r="P40" s="128"/>
      <c r="Q40" s="128"/>
      <c r="R40" s="128"/>
      <c r="S40" s="128"/>
      <c r="T40" s="128"/>
      <c r="U40" s="128"/>
      <c r="V40" s="128"/>
      <c r="W40" s="128"/>
    </row>
    <row r="41" ht="53.25" customHeight="1" outlineLevel="1" spans="1:23">
      <c r="A41" s="126" t="s">
        <v>72</v>
      </c>
      <c r="B41" s="126" t="s">
        <v>267</v>
      </c>
      <c r="C41" s="126" t="s">
        <v>268</v>
      </c>
      <c r="D41" s="126" t="s">
        <v>104</v>
      </c>
      <c r="E41" s="126" t="s">
        <v>105</v>
      </c>
      <c r="F41" s="126" t="s">
        <v>281</v>
      </c>
      <c r="G41" s="126" t="s">
        <v>282</v>
      </c>
      <c r="H41" s="128">
        <v>62000</v>
      </c>
      <c r="I41" s="128">
        <v>62000</v>
      </c>
      <c r="J41" s="128"/>
      <c r="K41" s="128"/>
      <c r="L41" s="128">
        <v>62000</v>
      </c>
      <c r="M41" s="126"/>
      <c r="N41" s="128"/>
      <c r="O41" s="128"/>
      <c r="P41" s="128"/>
      <c r="Q41" s="128"/>
      <c r="R41" s="128"/>
      <c r="S41" s="128"/>
      <c r="T41" s="128"/>
      <c r="U41" s="128"/>
      <c r="V41" s="128"/>
      <c r="W41" s="128"/>
    </row>
    <row r="42" ht="53.25" customHeight="1" outlineLevel="1" spans="1:23">
      <c r="A42" s="126" t="s">
        <v>72</v>
      </c>
      <c r="B42" s="126" t="s">
        <v>283</v>
      </c>
      <c r="C42" s="126" t="s">
        <v>284</v>
      </c>
      <c r="D42" s="126" t="s">
        <v>104</v>
      </c>
      <c r="E42" s="126" t="s">
        <v>105</v>
      </c>
      <c r="F42" s="126" t="s">
        <v>285</v>
      </c>
      <c r="G42" s="126" t="s">
        <v>286</v>
      </c>
      <c r="H42" s="128">
        <v>30000</v>
      </c>
      <c r="I42" s="128">
        <v>30000</v>
      </c>
      <c r="J42" s="128"/>
      <c r="K42" s="128"/>
      <c r="L42" s="128">
        <v>30000</v>
      </c>
      <c r="M42" s="126"/>
      <c r="N42" s="128"/>
      <c r="O42" s="128"/>
      <c r="P42" s="128"/>
      <c r="Q42" s="128"/>
      <c r="R42" s="128"/>
      <c r="S42" s="128"/>
      <c r="T42" s="128"/>
      <c r="U42" s="128"/>
      <c r="V42" s="128"/>
      <c r="W42" s="128"/>
    </row>
    <row r="43" ht="53.25" customHeight="1" outlineLevel="1" spans="1:23">
      <c r="A43" s="126" t="s">
        <v>72</v>
      </c>
      <c r="B43" s="126" t="s">
        <v>287</v>
      </c>
      <c r="C43" s="126" t="s">
        <v>288</v>
      </c>
      <c r="D43" s="126" t="s">
        <v>116</v>
      </c>
      <c r="E43" s="126" t="s">
        <v>117</v>
      </c>
      <c r="F43" s="126" t="s">
        <v>269</v>
      </c>
      <c r="G43" s="126" t="s">
        <v>270</v>
      </c>
      <c r="H43" s="128">
        <v>5000</v>
      </c>
      <c r="I43" s="128">
        <v>5000</v>
      </c>
      <c r="J43" s="128"/>
      <c r="K43" s="128"/>
      <c r="L43" s="128">
        <v>5000</v>
      </c>
      <c r="M43" s="126"/>
      <c r="N43" s="128"/>
      <c r="O43" s="128"/>
      <c r="P43" s="128"/>
      <c r="Q43" s="128"/>
      <c r="R43" s="128"/>
      <c r="S43" s="128"/>
      <c r="T43" s="128"/>
      <c r="U43" s="128"/>
      <c r="V43" s="128"/>
      <c r="W43" s="128"/>
    </row>
    <row r="44" ht="53.25" customHeight="1" outlineLevel="1" spans="1:23">
      <c r="A44" s="126" t="s">
        <v>72</v>
      </c>
      <c r="B44" s="126" t="s">
        <v>287</v>
      </c>
      <c r="C44" s="126" t="s">
        <v>288</v>
      </c>
      <c r="D44" s="126" t="s">
        <v>116</v>
      </c>
      <c r="E44" s="126" t="s">
        <v>117</v>
      </c>
      <c r="F44" s="126" t="s">
        <v>281</v>
      </c>
      <c r="G44" s="126" t="s">
        <v>282</v>
      </c>
      <c r="H44" s="128">
        <v>19000</v>
      </c>
      <c r="I44" s="128">
        <v>19000</v>
      </c>
      <c r="J44" s="128"/>
      <c r="K44" s="128"/>
      <c r="L44" s="128">
        <v>19000</v>
      </c>
      <c r="M44" s="126"/>
      <c r="N44" s="128"/>
      <c r="O44" s="128"/>
      <c r="P44" s="128"/>
      <c r="Q44" s="128"/>
      <c r="R44" s="128"/>
      <c r="S44" s="128"/>
      <c r="T44" s="128"/>
      <c r="U44" s="128"/>
      <c r="V44" s="128"/>
      <c r="W44" s="128"/>
    </row>
    <row r="45" ht="53.25" customHeight="1" outlineLevel="1" spans="1:23">
      <c r="A45" s="126" t="s">
        <v>72</v>
      </c>
      <c r="B45" s="126" t="s">
        <v>289</v>
      </c>
      <c r="C45" s="126" t="s">
        <v>276</v>
      </c>
      <c r="D45" s="126" t="s">
        <v>104</v>
      </c>
      <c r="E45" s="126" t="s">
        <v>105</v>
      </c>
      <c r="F45" s="126" t="s">
        <v>275</v>
      </c>
      <c r="G45" s="126" t="s">
        <v>276</v>
      </c>
      <c r="H45" s="128">
        <v>62891.22</v>
      </c>
      <c r="I45" s="128">
        <v>62891.22</v>
      </c>
      <c r="J45" s="128"/>
      <c r="K45" s="128"/>
      <c r="L45" s="128">
        <v>62891.22</v>
      </c>
      <c r="M45" s="126"/>
      <c r="N45" s="128"/>
      <c r="O45" s="128"/>
      <c r="P45" s="128"/>
      <c r="Q45" s="128"/>
      <c r="R45" s="128"/>
      <c r="S45" s="128"/>
      <c r="T45" s="128"/>
      <c r="U45" s="128"/>
      <c r="V45" s="128"/>
      <c r="W45" s="128"/>
    </row>
    <row r="46" ht="53.25" customHeight="1" outlineLevel="1" spans="1:23">
      <c r="A46" s="126" t="s">
        <v>72</v>
      </c>
      <c r="B46" s="126" t="s">
        <v>290</v>
      </c>
      <c r="C46" s="126" t="s">
        <v>291</v>
      </c>
      <c r="D46" s="126" t="s">
        <v>104</v>
      </c>
      <c r="E46" s="126" t="s">
        <v>105</v>
      </c>
      <c r="F46" s="126" t="s">
        <v>292</v>
      </c>
      <c r="G46" s="126" t="s">
        <v>293</v>
      </c>
      <c r="H46" s="128">
        <v>250200</v>
      </c>
      <c r="I46" s="128">
        <v>250200</v>
      </c>
      <c r="J46" s="128"/>
      <c r="K46" s="128"/>
      <c r="L46" s="128">
        <v>250200</v>
      </c>
      <c r="M46" s="126"/>
      <c r="N46" s="128"/>
      <c r="O46" s="128"/>
      <c r="P46" s="128"/>
      <c r="Q46" s="128"/>
      <c r="R46" s="128"/>
      <c r="S46" s="128"/>
      <c r="T46" s="128"/>
      <c r="U46" s="128"/>
      <c r="V46" s="128"/>
      <c r="W46" s="128"/>
    </row>
    <row r="47" ht="30.75" customHeight="1" spans="1:23">
      <c r="A47" s="132" t="s">
        <v>56</v>
      </c>
      <c r="B47" s="132"/>
      <c r="C47" s="132"/>
      <c r="D47" s="132"/>
      <c r="E47" s="132"/>
      <c r="F47" s="132"/>
      <c r="G47" s="132"/>
      <c r="H47" s="128">
        <v>5397079.81</v>
      </c>
      <c r="I47" s="128">
        <v>5397079.81</v>
      </c>
      <c r="J47" s="128"/>
      <c r="K47" s="128"/>
      <c r="L47" s="128">
        <v>5397079.81</v>
      </c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47:G47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43"/>
  <sheetViews>
    <sheetView showZeros="0" workbookViewId="0">
      <selection activeCell="J20" sqref="J20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.71428571428571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5.42857142857143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2" t="s">
        <v>294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</row>
    <row r="2" ht="26.25" customHeight="1" spans="1:23">
      <c r="A2" s="118" t="str">
        <f>"2026"&amp;"年部门项目支出预算表"</f>
        <v>2026年部门项目支出预算表</v>
      </c>
      <c r="B2" s="118"/>
      <c r="C2" s="118" t="s">
        <v>85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</row>
    <row r="3" ht="18.75" customHeight="1" spans="1:23">
      <c r="A3" s="123" t="str">
        <f>"单位名称："&amp;"中国人民政治协商会议云南省瑞丽市委员会"</f>
        <v>单位名称：中国人民政治协商会议云南省瑞丽市委员会</v>
      </c>
      <c r="B3" s="123"/>
      <c r="C3" s="123"/>
      <c r="D3" s="123"/>
      <c r="E3" s="123"/>
      <c r="F3" s="123"/>
      <c r="G3" s="123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2" t="s">
        <v>53</v>
      </c>
      <c r="W3" s="122"/>
    </row>
    <row r="4" ht="26.25" customHeight="1" spans="1:23">
      <c r="A4" s="125" t="s">
        <v>295</v>
      </c>
      <c r="B4" s="125" t="s">
        <v>198</v>
      </c>
      <c r="C4" s="125" t="s">
        <v>199</v>
      </c>
      <c r="D4" s="125" t="s">
        <v>296</v>
      </c>
      <c r="E4" s="125" t="s">
        <v>200</v>
      </c>
      <c r="F4" s="125" t="s">
        <v>201</v>
      </c>
      <c r="G4" s="125" t="s">
        <v>297</v>
      </c>
      <c r="H4" s="125" t="s">
        <v>298</v>
      </c>
      <c r="I4" s="125" t="s">
        <v>56</v>
      </c>
      <c r="J4" s="125" t="s">
        <v>299</v>
      </c>
      <c r="K4" s="125"/>
      <c r="L4" s="125"/>
      <c r="M4" s="125"/>
      <c r="N4" s="125" t="s">
        <v>210</v>
      </c>
      <c r="O4" s="125"/>
      <c r="P4" s="125"/>
      <c r="Q4" s="125" t="s">
        <v>63</v>
      </c>
      <c r="R4" s="125" t="s">
        <v>77</v>
      </c>
      <c r="S4" s="125"/>
      <c r="T4" s="125"/>
      <c r="U4" s="125"/>
      <c r="V4" s="125"/>
      <c r="W4" s="125"/>
    </row>
    <row r="5" ht="26.25" customHeight="1" spans="1:23">
      <c r="A5" s="125"/>
      <c r="B5" s="125"/>
      <c r="C5" s="125"/>
      <c r="D5" s="125"/>
      <c r="E5" s="125"/>
      <c r="F5" s="125"/>
      <c r="G5" s="125"/>
      <c r="H5" s="125"/>
      <c r="I5" s="125"/>
      <c r="J5" s="125" t="s">
        <v>60</v>
      </c>
      <c r="K5" s="125"/>
      <c r="L5" s="125" t="s">
        <v>61</v>
      </c>
      <c r="M5" s="125" t="s">
        <v>62</v>
      </c>
      <c r="N5" s="125" t="s">
        <v>60</v>
      </c>
      <c r="O5" s="125" t="s">
        <v>61</v>
      </c>
      <c r="P5" s="125" t="s">
        <v>62</v>
      </c>
      <c r="Q5" s="125"/>
      <c r="R5" s="125" t="s">
        <v>59</v>
      </c>
      <c r="S5" s="125" t="s">
        <v>66</v>
      </c>
      <c r="T5" s="125" t="s">
        <v>67</v>
      </c>
      <c r="U5" s="125" t="s">
        <v>68</v>
      </c>
      <c r="V5" s="125" t="s">
        <v>69</v>
      </c>
      <c r="W5" s="125" t="s">
        <v>70</v>
      </c>
    </row>
    <row r="6" ht="37" customHeight="1" spans="1:23">
      <c r="A6" s="125"/>
      <c r="B6" s="125"/>
      <c r="C6" s="125"/>
      <c r="D6" s="125"/>
      <c r="E6" s="125"/>
      <c r="F6" s="125"/>
      <c r="G6" s="125"/>
      <c r="H6" s="125"/>
      <c r="I6" s="125"/>
      <c r="J6" s="125" t="s">
        <v>59</v>
      </c>
      <c r="K6" s="125" t="s">
        <v>300</v>
      </c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</row>
    <row r="7" ht="18.75" customHeight="1" spans="1:23">
      <c r="A7" s="125" t="s">
        <v>85</v>
      </c>
      <c r="B7" s="125" t="s">
        <v>86</v>
      </c>
      <c r="C7" s="125" t="s">
        <v>87</v>
      </c>
      <c r="D7" s="125" t="s">
        <v>88</v>
      </c>
      <c r="E7" s="125" t="s">
        <v>89</v>
      </c>
      <c r="F7" s="125" t="s">
        <v>90</v>
      </c>
      <c r="G7" s="125" t="s">
        <v>91</v>
      </c>
      <c r="H7" s="125" t="s">
        <v>92</v>
      </c>
      <c r="I7" s="125" t="s">
        <v>93</v>
      </c>
      <c r="J7" s="125" t="s">
        <v>94</v>
      </c>
      <c r="K7" s="125" t="s">
        <v>95</v>
      </c>
      <c r="L7" s="125" t="s">
        <v>96</v>
      </c>
      <c r="M7" s="125" t="s">
        <v>97</v>
      </c>
      <c r="N7" s="125" t="s">
        <v>98</v>
      </c>
      <c r="O7" s="125" t="s">
        <v>99</v>
      </c>
      <c r="P7" s="125" t="s">
        <v>212</v>
      </c>
      <c r="Q7" s="125" t="s">
        <v>213</v>
      </c>
      <c r="R7" s="125" t="s">
        <v>214</v>
      </c>
      <c r="S7" s="125" t="s">
        <v>215</v>
      </c>
      <c r="T7" s="125" t="s">
        <v>216</v>
      </c>
      <c r="U7" s="125" t="s">
        <v>217</v>
      </c>
      <c r="V7" s="125" t="s">
        <v>218</v>
      </c>
      <c r="W7" s="125" t="s">
        <v>219</v>
      </c>
    </row>
    <row r="8" ht="52.5" customHeight="1" spans="1:23">
      <c r="A8" s="126"/>
      <c r="B8" s="126"/>
      <c r="C8" s="126" t="s">
        <v>301</v>
      </c>
      <c r="D8" s="126"/>
      <c r="E8" s="126"/>
      <c r="F8" s="126"/>
      <c r="G8" s="126"/>
      <c r="H8" s="126"/>
      <c r="I8" s="128">
        <v>100000</v>
      </c>
      <c r="J8" s="128"/>
      <c r="K8" s="128"/>
      <c r="L8" s="128"/>
      <c r="M8" s="128"/>
      <c r="N8" s="128"/>
      <c r="O8" s="128"/>
      <c r="P8" s="128"/>
      <c r="Q8" s="128"/>
      <c r="R8" s="128">
        <v>100000</v>
      </c>
      <c r="S8" s="128"/>
      <c r="T8" s="128"/>
      <c r="U8" s="128"/>
      <c r="V8" s="128"/>
      <c r="W8" s="128">
        <v>100000</v>
      </c>
    </row>
    <row r="9" ht="52.5" customHeight="1" outlineLevel="1" spans="1:23">
      <c r="A9" s="126" t="s">
        <v>302</v>
      </c>
      <c r="B9" s="126" t="s">
        <v>303</v>
      </c>
      <c r="C9" s="126" t="s">
        <v>301</v>
      </c>
      <c r="D9" s="126" t="s">
        <v>72</v>
      </c>
      <c r="E9" s="126" t="s">
        <v>104</v>
      </c>
      <c r="F9" s="126" t="s">
        <v>105</v>
      </c>
      <c r="G9" s="126" t="s">
        <v>269</v>
      </c>
      <c r="H9" s="126" t="s">
        <v>270</v>
      </c>
      <c r="I9" s="128">
        <v>50000</v>
      </c>
      <c r="J9" s="128"/>
      <c r="K9" s="128"/>
      <c r="L9" s="128"/>
      <c r="M9" s="128"/>
      <c r="N9" s="128"/>
      <c r="O9" s="128"/>
      <c r="P9" s="128"/>
      <c r="Q9" s="128"/>
      <c r="R9" s="128">
        <v>50000</v>
      </c>
      <c r="S9" s="128"/>
      <c r="T9" s="128"/>
      <c r="U9" s="128"/>
      <c r="V9" s="128"/>
      <c r="W9" s="128">
        <v>50000</v>
      </c>
    </row>
    <row r="10" ht="52.5" customHeight="1" outlineLevel="1" spans="1:23">
      <c r="A10" s="126" t="s">
        <v>302</v>
      </c>
      <c r="B10" s="126" t="s">
        <v>303</v>
      </c>
      <c r="C10" s="126" t="s">
        <v>301</v>
      </c>
      <c r="D10" s="126" t="s">
        <v>72</v>
      </c>
      <c r="E10" s="126" t="s">
        <v>104</v>
      </c>
      <c r="F10" s="126" t="s">
        <v>105</v>
      </c>
      <c r="G10" s="126" t="s">
        <v>304</v>
      </c>
      <c r="H10" s="126" t="s">
        <v>305</v>
      </c>
      <c r="I10" s="128">
        <v>50000</v>
      </c>
      <c r="J10" s="128"/>
      <c r="K10" s="128"/>
      <c r="L10" s="128"/>
      <c r="M10" s="128"/>
      <c r="N10" s="126"/>
      <c r="O10" s="126"/>
      <c r="P10" s="126"/>
      <c r="Q10" s="128"/>
      <c r="R10" s="128">
        <v>50000</v>
      </c>
      <c r="S10" s="128"/>
      <c r="T10" s="128"/>
      <c r="U10" s="128"/>
      <c r="V10" s="128"/>
      <c r="W10" s="128">
        <v>50000</v>
      </c>
    </row>
    <row r="11" ht="52.5" customHeight="1" spans="1:23">
      <c r="A11" s="126"/>
      <c r="B11" s="126"/>
      <c r="C11" s="126" t="s">
        <v>306</v>
      </c>
      <c r="D11" s="126"/>
      <c r="E11" s="126"/>
      <c r="F11" s="126"/>
      <c r="G11" s="126"/>
      <c r="H11" s="126"/>
      <c r="I11" s="128">
        <v>2100</v>
      </c>
      <c r="J11" s="128">
        <v>2100</v>
      </c>
      <c r="K11" s="128">
        <v>2100</v>
      </c>
      <c r="L11" s="128"/>
      <c r="M11" s="128"/>
      <c r="N11" s="126"/>
      <c r="O11" s="126"/>
      <c r="P11" s="126"/>
      <c r="Q11" s="128"/>
      <c r="R11" s="128"/>
      <c r="S11" s="128"/>
      <c r="T11" s="128"/>
      <c r="U11" s="128"/>
      <c r="V11" s="128"/>
      <c r="W11" s="128"/>
    </row>
    <row r="12" ht="52.5" customHeight="1" outlineLevel="1" spans="1:23">
      <c r="A12" s="126" t="s">
        <v>307</v>
      </c>
      <c r="B12" s="126" t="s">
        <v>308</v>
      </c>
      <c r="C12" s="126" t="s">
        <v>306</v>
      </c>
      <c r="D12" s="126" t="s">
        <v>72</v>
      </c>
      <c r="E12" s="126" t="s">
        <v>104</v>
      </c>
      <c r="F12" s="126" t="s">
        <v>105</v>
      </c>
      <c r="G12" s="126" t="s">
        <v>292</v>
      </c>
      <c r="H12" s="126" t="s">
        <v>293</v>
      </c>
      <c r="I12" s="128">
        <v>2100</v>
      </c>
      <c r="J12" s="128">
        <v>2100</v>
      </c>
      <c r="K12" s="128">
        <v>2100</v>
      </c>
      <c r="L12" s="128"/>
      <c r="M12" s="128"/>
      <c r="N12" s="126"/>
      <c r="O12" s="126"/>
      <c r="P12" s="126"/>
      <c r="Q12" s="128"/>
      <c r="R12" s="128"/>
      <c r="S12" s="128"/>
      <c r="T12" s="128"/>
      <c r="U12" s="128"/>
      <c r="V12" s="128"/>
      <c r="W12" s="128"/>
    </row>
    <row r="13" ht="52.5" customHeight="1" spans="1:23">
      <c r="A13" s="126"/>
      <c r="B13" s="126"/>
      <c r="C13" s="126" t="s">
        <v>309</v>
      </c>
      <c r="D13" s="126"/>
      <c r="E13" s="126"/>
      <c r="F13" s="126"/>
      <c r="G13" s="126"/>
      <c r="H13" s="126"/>
      <c r="I13" s="128">
        <v>17063.28</v>
      </c>
      <c r="J13" s="128">
        <v>17063.28</v>
      </c>
      <c r="K13" s="128">
        <v>17063.28</v>
      </c>
      <c r="L13" s="128"/>
      <c r="M13" s="128"/>
      <c r="N13" s="126"/>
      <c r="O13" s="126"/>
      <c r="P13" s="126"/>
      <c r="Q13" s="128"/>
      <c r="R13" s="128"/>
      <c r="S13" s="128"/>
      <c r="T13" s="128"/>
      <c r="U13" s="128"/>
      <c r="V13" s="128"/>
      <c r="W13" s="128"/>
    </row>
    <row r="14" ht="52.5" customHeight="1" outlineLevel="1" spans="1:23">
      <c r="A14" s="126" t="s">
        <v>310</v>
      </c>
      <c r="B14" s="126" t="s">
        <v>311</v>
      </c>
      <c r="C14" s="126" t="s">
        <v>309</v>
      </c>
      <c r="D14" s="126" t="s">
        <v>72</v>
      </c>
      <c r="E14" s="126" t="s">
        <v>122</v>
      </c>
      <c r="F14" s="126" t="s">
        <v>123</v>
      </c>
      <c r="G14" s="126" t="s">
        <v>279</v>
      </c>
      <c r="H14" s="126" t="s">
        <v>280</v>
      </c>
      <c r="I14" s="128">
        <v>17063.28</v>
      </c>
      <c r="J14" s="128">
        <v>17063.28</v>
      </c>
      <c r="K14" s="128">
        <v>17063.28</v>
      </c>
      <c r="L14" s="128"/>
      <c r="M14" s="128"/>
      <c r="N14" s="126"/>
      <c r="O14" s="126"/>
      <c r="P14" s="126"/>
      <c r="Q14" s="128"/>
      <c r="R14" s="128"/>
      <c r="S14" s="128"/>
      <c r="T14" s="128"/>
      <c r="U14" s="128"/>
      <c r="V14" s="128"/>
      <c r="W14" s="128"/>
    </row>
    <row r="15" ht="52.5" customHeight="1" spans="1:23">
      <c r="A15" s="126"/>
      <c r="B15" s="126"/>
      <c r="C15" s="126" t="s">
        <v>312</v>
      </c>
      <c r="D15" s="126"/>
      <c r="E15" s="126"/>
      <c r="F15" s="126"/>
      <c r="G15" s="126"/>
      <c r="H15" s="126"/>
      <c r="I15" s="128">
        <v>3000</v>
      </c>
      <c r="J15" s="128">
        <v>3000</v>
      </c>
      <c r="K15" s="128">
        <v>3000</v>
      </c>
      <c r="L15" s="128"/>
      <c r="M15" s="128"/>
      <c r="N15" s="126"/>
      <c r="O15" s="126"/>
      <c r="P15" s="126"/>
      <c r="Q15" s="128"/>
      <c r="R15" s="128"/>
      <c r="S15" s="128"/>
      <c r="T15" s="128"/>
      <c r="U15" s="128"/>
      <c r="V15" s="128"/>
      <c r="W15" s="128"/>
    </row>
    <row r="16" ht="52.5" customHeight="1" outlineLevel="1" spans="1:23">
      <c r="A16" s="126" t="s">
        <v>307</v>
      </c>
      <c r="B16" s="126" t="s">
        <v>313</v>
      </c>
      <c r="C16" s="126" t="s">
        <v>312</v>
      </c>
      <c r="D16" s="126" t="s">
        <v>72</v>
      </c>
      <c r="E16" s="126" t="s">
        <v>116</v>
      </c>
      <c r="F16" s="126" t="s">
        <v>117</v>
      </c>
      <c r="G16" s="126" t="s">
        <v>281</v>
      </c>
      <c r="H16" s="126" t="s">
        <v>282</v>
      </c>
      <c r="I16" s="128">
        <v>3000</v>
      </c>
      <c r="J16" s="128">
        <v>3000</v>
      </c>
      <c r="K16" s="128">
        <v>3000</v>
      </c>
      <c r="L16" s="128"/>
      <c r="M16" s="128"/>
      <c r="N16" s="126"/>
      <c r="O16" s="126"/>
      <c r="P16" s="126"/>
      <c r="Q16" s="128"/>
      <c r="R16" s="128"/>
      <c r="S16" s="128"/>
      <c r="T16" s="128"/>
      <c r="U16" s="128"/>
      <c r="V16" s="128"/>
      <c r="W16" s="128"/>
    </row>
    <row r="17" ht="52.5" customHeight="1" spans="1:23">
      <c r="A17" s="126"/>
      <c r="B17" s="126"/>
      <c r="C17" s="126" t="s">
        <v>314</v>
      </c>
      <c r="D17" s="126"/>
      <c r="E17" s="126"/>
      <c r="F17" s="126"/>
      <c r="G17" s="126"/>
      <c r="H17" s="126"/>
      <c r="I17" s="128">
        <v>50000</v>
      </c>
      <c r="J17" s="128">
        <v>50000</v>
      </c>
      <c r="K17" s="128">
        <v>50000</v>
      </c>
      <c r="L17" s="128"/>
      <c r="M17" s="128"/>
      <c r="N17" s="126"/>
      <c r="O17" s="126"/>
      <c r="P17" s="126"/>
      <c r="Q17" s="128"/>
      <c r="R17" s="128"/>
      <c r="S17" s="128"/>
      <c r="T17" s="128"/>
      <c r="U17" s="128"/>
      <c r="V17" s="128"/>
      <c r="W17" s="128"/>
    </row>
    <row r="18" ht="52.5" customHeight="1" outlineLevel="1" spans="1:23">
      <c r="A18" s="126" t="s">
        <v>307</v>
      </c>
      <c r="B18" s="126" t="s">
        <v>315</v>
      </c>
      <c r="C18" s="126" t="s">
        <v>314</v>
      </c>
      <c r="D18" s="126" t="s">
        <v>72</v>
      </c>
      <c r="E18" s="126" t="s">
        <v>106</v>
      </c>
      <c r="F18" s="126" t="s">
        <v>107</v>
      </c>
      <c r="G18" s="126" t="s">
        <v>316</v>
      </c>
      <c r="H18" s="126" t="s">
        <v>317</v>
      </c>
      <c r="I18" s="128">
        <v>50000</v>
      </c>
      <c r="J18" s="128">
        <v>50000</v>
      </c>
      <c r="K18" s="128">
        <v>50000</v>
      </c>
      <c r="L18" s="128"/>
      <c r="M18" s="128"/>
      <c r="N18" s="126"/>
      <c r="O18" s="126"/>
      <c r="P18" s="126"/>
      <c r="Q18" s="128"/>
      <c r="R18" s="128"/>
      <c r="S18" s="128"/>
      <c r="T18" s="128"/>
      <c r="U18" s="128"/>
      <c r="V18" s="128"/>
      <c r="W18" s="128"/>
    </row>
    <row r="19" ht="74" customHeight="1" spans="1:23">
      <c r="A19" s="126"/>
      <c r="B19" s="126"/>
      <c r="C19" s="126" t="s">
        <v>318</v>
      </c>
      <c r="D19" s="126"/>
      <c r="E19" s="126"/>
      <c r="F19" s="126"/>
      <c r="G19" s="126"/>
      <c r="H19" s="126"/>
      <c r="I19" s="128">
        <v>50000</v>
      </c>
      <c r="J19" s="128"/>
      <c r="K19" s="128"/>
      <c r="L19" s="128"/>
      <c r="M19" s="128"/>
      <c r="N19" s="126"/>
      <c r="O19" s="126"/>
      <c r="P19" s="126"/>
      <c r="Q19" s="128"/>
      <c r="R19" s="128">
        <v>50000</v>
      </c>
      <c r="S19" s="128"/>
      <c r="T19" s="128"/>
      <c r="U19" s="128"/>
      <c r="V19" s="128"/>
      <c r="W19" s="128">
        <v>50000</v>
      </c>
    </row>
    <row r="20" ht="74" customHeight="1" outlineLevel="1" spans="1:23">
      <c r="A20" s="126" t="s">
        <v>307</v>
      </c>
      <c r="B20" s="126" t="s">
        <v>319</v>
      </c>
      <c r="C20" s="126" t="s">
        <v>318</v>
      </c>
      <c r="D20" s="126" t="s">
        <v>72</v>
      </c>
      <c r="E20" s="126" t="s">
        <v>104</v>
      </c>
      <c r="F20" s="126" t="s">
        <v>105</v>
      </c>
      <c r="G20" s="126" t="s">
        <v>320</v>
      </c>
      <c r="H20" s="126" t="s">
        <v>321</v>
      </c>
      <c r="I20" s="128">
        <v>50000</v>
      </c>
      <c r="J20" s="128"/>
      <c r="K20" s="128"/>
      <c r="L20" s="128"/>
      <c r="M20" s="128"/>
      <c r="N20" s="126"/>
      <c r="O20" s="126"/>
      <c r="P20" s="126"/>
      <c r="Q20" s="128"/>
      <c r="R20" s="128">
        <v>50000</v>
      </c>
      <c r="S20" s="128"/>
      <c r="T20" s="128"/>
      <c r="U20" s="128"/>
      <c r="V20" s="128"/>
      <c r="W20" s="128">
        <v>50000</v>
      </c>
    </row>
    <row r="21" ht="52.5" customHeight="1" spans="1:23">
      <c r="A21" s="126"/>
      <c r="B21" s="126"/>
      <c r="C21" s="126" t="s">
        <v>322</v>
      </c>
      <c r="D21" s="126"/>
      <c r="E21" s="126"/>
      <c r="F21" s="126"/>
      <c r="G21" s="126"/>
      <c r="H21" s="126"/>
      <c r="I21" s="128">
        <v>300000</v>
      </c>
      <c r="J21" s="128">
        <v>300000</v>
      </c>
      <c r="K21" s="128">
        <v>300000</v>
      </c>
      <c r="L21" s="128"/>
      <c r="M21" s="128"/>
      <c r="N21" s="126"/>
      <c r="O21" s="126"/>
      <c r="P21" s="126"/>
      <c r="Q21" s="128"/>
      <c r="R21" s="128"/>
      <c r="S21" s="128"/>
      <c r="T21" s="128"/>
      <c r="U21" s="128"/>
      <c r="V21" s="128"/>
      <c r="W21" s="128"/>
    </row>
    <row r="22" ht="52.5" customHeight="1" outlineLevel="1" spans="1:23">
      <c r="A22" s="126" t="s">
        <v>307</v>
      </c>
      <c r="B22" s="126" t="s">
        <v>323</v>
      </c>
      <c r="C22" s="126" t="s">
        <v>322</v>
      </c>
      <c r="D22" s="126" t="s">
        <v>72</v>
      </c>
      <c r="E22" s="126" t="s">
        <v>104</v>
      </c>
      <c r="F22" s="126" t="s">
        <v>105</v>
      </c>
      <c r="G22" s="126" t="s">
        <v>269</v>
      </c>
      <c r="H22" s="126" t="s">
        <v>270</v>
      </c>
      <c r="I22" s="128">
        <v>20000</v>
      </c>
      <c r="J22" s="128">
        <v>20000</v>
      </c>
      <c r="K22" s="128">
        <v>20000</v>
      </c>
      <c r="L22" s="128"/>
      <c r="M22" s="128"/>
      <c r="N22" s="126"/>
      <c r="O22" s="126"/>
      <c r="P22" s="126"/>
      <c r="Q22" s="128"/>
      <c r="R22" s="128"/>
      <c r="S22" s="128"/>
      <c r="T22" s="128"/>
      <c r="U22" s="128"/>
      <c r="V22" s="128"/>
      <c r="W22" s="128"/>
    </row>
    <row r="23" ht="52.5" customHeight="1" outlineLevel="1" spans="1:23">
      <c r="A23" s="126" t="s">
        <v>307</v>
      </c>
      <c r="B23" s="126" t="s">
        <v>323</v>
      </c>
      <c r="C23" s="126" t="s">
        <v>322</v>
      </c>
      <c r="D23" s="126" t="s">
        <v>72</v>
      </c>
      <c r="E23" s="126" t="s">
        <v>104</v>
      </c>
      <c r="F23" s="126" t="s">
        <v>105</v>
      </c>
      <c r="G23" s="126" t="s">
        <v>324</v>
      </c>
      <c r="H23" s="126" t="s">
        <v>325</v>
      </c>
      <c r="I23" s="128">
        <v>53000</v>
      </c>
      <c r="J23" s="128">
        <v>53000</v>
      </c>
      <c r="K23" s="128">
        <v>53000</v>
      </c>
      <c r="L23" s="128"/>
      <c r="M23" s="128"/>
      <c r="N23" s="126"/>
      <c r="O23" s="126"/>
      <c r="P23" s="126"/>
      <c r="Q23" s="128"/>
      <c r="R23" s="128"/>
      <c r="S23" s="128"/>
      <c r="T23" s="128"/>
      <c r="U23" s="128"/>
      <c r="V23" s="128"/>
      <c r="W23" s="128"/>
    </row>
    <row r="24" ht="52.5" customHeight="1" outlineLevel="1" spans="1:23">
      <c r="A24" s="126" t="s">
        <v>307</v>
      </c>
      <c r="B24" s="126" t="s">
        <v>323</v>
      </c>
      <c r="C24" s="126" t="s">
        <v>322</v>
      </c>
      <c r="D24" s="126" t="s">
        <v>72</v>
      </c>
      <c r="E24" s="126" t="s">
        <v>104</v>
      </c>
      <c r="F24" s="126" t="s">
        <v>105</v>
      </c>
      <c r="G24" s="126" t="s">
        <v>326</v>
      </c>
      <c r="H24" s="126" t="s">
        <v>327</v>
      </c>
      <c r="I24" s="128">
        <v>20000</v>
      </c>
      <c r="J24" s="128">
        <v>20000</v>
      </c>
      <c r="K24" s="128">
        <v>20000</v>
      </c>
      <c r="L24" s="128"/>
      <c r="M24" s="128"/>
      <c r="N24" s="126"/>
      <c r="O24" s="126"/>
      <c r="P24" s="126"/>
      <c r="Q24" s="128"/>
      <c r="R24" s="128"/>
      <c r="S24" s="128"/>
      <c r="T24" s="128"/>
      <c r="U24" s="128"/>
      <c r="V24" s="128"/>
      <c r="W24" s="128"/>
    </row>
    <row r="25" ht="52.5" customHeight="1" outlineLevel="1" spans="1:23">
      <c r="A25" s="126" t="s">
        <v>307</v>
      </c>
      <c r="B25" s="126" t="s">
        <v>323</v>
      </c>
      <c r="C25" s="126" t="s">
        <v>322</v>
      </c>
      <c r="D25" s="126" t="s">
        <v>72</v>
      </c>
      <c r="E25" s="126" t="s">
        <v>104</v>
      </c>
      <c r="F25" s="126" t="s">
        <v>105</v>
      </c>
      <c r="G25" s="126" t="s">
        <v>328</v>
      </c>
      <c r="H25" s="126" t="s">
        <v>329</v>
      </c>
      <c r="I25" s="128">
        <v>130000</v>
      </c>
      <c r="J25" s="128">
        <v>130000</v>
      </c>
      <c r="K25" s="128">
        <v>130000</v>
      </c>
      <c r="L25" s="128"/>
      <c r="M25" s="128"/>
      <c r="N25" s="126"/>
      <c r="O25" s="126"/>
      <c r="P25" s="126"/>
      <c r="Q25" s="128"/>
      <c r="R25" s="128"/>
      <c r="S25" s="128"/>
      <c r="T25" s="128"/>
      <c r="U25" s="128"/>
      <c r="V25" s="128"/>
      <c r="W25" s="128"/>
    </row>
    <row r="26" ht="52.5" customHeight="1" outlineLevel="1" spans="1:23">
      <c r="A26" s="126" t="s">
        <v>307</v>
      </c>
      <c r="B26" s="126" t="s">
        <v>323</v>
      </c>
      <c r="C26" s="126" t="s">
        <v>322</v>
      </c>
      <c r="D26" s="126" t="s">
        <v>72</v>
      </c>
      <c r="E26" s="126" t="s">
        <v>104</v>
      </c>
      <c r="F26" s="126" t="s">
        <v>105</v>
      </c>
      <c r="G26" s="126" t="s">
        <v>320</v>
      </c>
      <c r="H26" s="126" t="s">
        <v>321</v>
      </c>
      <c r="I26" s="128">
        <v>10000</v>
      </c>
      <c r="J26" s="128">
        <v>10000</v>
      </c>
      <c r="K26" s="128">
        <v>10000</v>
      </c>
      <c r="L26" s="128"/>
      <c r="M26" s="128"/>
      <c r="N26" s="126"/>
      <c r="O26" s="126"/>
      <c r="P26" s="126"/>
      <c r="Q26" s="128"/>
      <c r="R26" s="128"/>
      <c r="S26" s="128"/>
      <c r="T26" s="128"/>
      <c r="U26" s="128"/>
      <c r="V26" s="128"/>
      <c r="W26" s="128"/>
    </row>
    <row r="27" ht="52.5" customHeight="1" outlineLevel="1" spans="1:23">
      <c r="A27" s="126" t="s">
        <v>307</v>
      </c>
      <c r="B27" s="126" t="s">
        <v>323</v>
      </c>
      <c r="C27" s="126" t="s">
        <v>322</v>
      </c>
      <c r="D27" s="126" t="s">
        <v>72</v>
      </c>
      <c r="E27" s="126" t="s">
        <v>104</v>
      </c>
      <c r="F27" s="126" t="s">
        <v>105</v>
      </c>
      <c r="G27" s="126" t="s">
        <v>330</v>
      </c>
      <c r="H27" s="126" t="s">
        <v>331</v>
      </c>
      <c r="I27" s="128">
        <v>20000</v>
      </c>
      <c r="J27" s="128">
        <v>20000</v>
      </c>
      <c r="K27" s="128">
        <v>20000</v>
      </c>
      <c r="L27" s="128"/>
      <c r="M27" s="128"/>
      <c r="N27" s="126"/>
      <c r="O27" s="126"/>
      <c r="P27" s="126"/>
      <c r="Q27" s="128"/>
      <c r="R27" s="128"/>
      <c r="S27" s="128"/>
      <c r="T27" s="128"/>
      <c r="U27" s="128"/>
      <c r="V27" s="128"/>
      <c r="W27" s="128"/>
    </row>
    <row r="28" ht="52.5" customHeight="1" outlineLevel="1" spans="1:23">
      <c r="A28" s="126" t="s">
        <v>307</v>
      </c>
      <c r="B28" s="126" t="s">
        <v>323</v>
      </c>
      <c r="C28" s="126" t="s">
        <v>322</v>
      </c>
      <c r="D28" s="126" t="s">
        <v>72</v>
      </c>
      <c r="E28" s="126" t="s">
        <v>104</v>
      </c>
      <c r="F28" s="126" t="s">
        <v>105</v>
      </c>
      <c r="G28" s="126" t="s">
        <v>292</v>
      </c>
      <c r="H28" s="126" t="s">
        <v>293</v>
      </c>
      <c r="I28" s="128">
        <v>10000</v>
      </c>
      <c r="J28" s="128">
        <v>10000</v>
      </c>
      <c r="K28" s="128">
        <v>10000</v>
      </c>
      <c r="L28" s="128"/>
      <c r="M28" s="128"/>
      <c r="N28" s="126"/>
      <c r="O28" s="126"/>
      <c r="P28" s="126"/>
      <c r="Q28" s="128"/>
      <c r="R28" s="128"/>
      <c r="S28" s="128"/>
      <c r="T28" s="128"/>
      <c r="U28" s="128"/>
      <c r="V28" s="128"/>
      <c r="W28" s="128"/>
    </row>
    <row r="29" ht="52.5" customHeight="1" outlineLevel="1" spans="1:23">
      <c r="A29" s="126" t="s">
        <v>307</v>
      </c>
      <c r="B29" s="126" t="s">
        <v>323</v>
      </c>
      <c r="C29" s="126" t="s">
        <v>322</v>
      </c>
      <c r="D29" s="126" t="s">
        <v>72</v>
      </c>
      <c r="E29" s="126" t="s">
        <v>104</v>
      </c>
      <c r="F29" s="126" t="s">
        <v>105</v>
      </c>
      <c r="G29" s="126" t="s">
        <v>279</v>
      </c>
      <c r="H29" s="126" t="s">
        <v>280</v>
      </c>
      <c r="I29" s="128">
        <v>37000</v>
      </c>
      <c r="J29" s="128">
        <v>37000</v>
      </c>
      <c r="K29" s="128">
        <v>37000</v>
      </c>
      <c r="L29" s="128"/>
      <c r="M29" s="128"/>
      <c r="N29" s="126"/>
      <c r="O29" s="126"/>
      <c r="P29" s="126"/>
      <c r="Q29" s="128"/>
      <c r="R29" s="128"/>
      <c r="S29" s="128"/>
      <c r="T29" s="128"/>
      <c r="U29" s="128"/>
      <c r="V29" s="128"/>
      <c r="W29" s="128"/>
    </row>
    <row r="30" ht="52.5" customHeight="1" spans="1:23">
      <c r="A30" s="126"/>
      <c r="B30" s="126"/>
      <c r="C30" s="126" t="s">
        <v>332</v>
      </c>
      <c r="D30" s="126"/>
      <c r="E30" s="126"/>
      <c r="F30" s="126"/>
      <c r="G30" s="126"/>
      <c r="H30" s="126"/>
      <c r="I30" s="128">
        <v>126100</v>
      </c>
      <c r="J30" s="128">
        <v>126100</v>
      </c>
      <c r="K30" s="128">
        <v>126100</v>
      </c>
      <c r="L30" s="128"/>
      <c r="M30" s="128"/>
      <c r="N30" s="126"/>
      <c r="O30" s="126"/>
      <c r="P30" s="126"/>
      <c r="Q30" s="128"/>
      <c r="R30" s="128"/>
      <c r="S30" s="128"/>
      <c r="T30" s="128"/>
      <c r="U30" s="128"/>
      <c r="V30" s="128"/>
      <c r="W30" s="128"/>
    </row>
    <row r="31" ht="52.5" customHeight="1" outlineLevel="1" spans="1:23">
      <c r="A31" s="126" t="s">
        <v>307</v>
      </c>
      <c r="B31" s="126" t="s">
        <v>333</v>
      </c>
      <c r="C31" s="126" t="s">
        <v>332</v>
      </c>
      <c r="D31" s="126" t="s">
        <v>72</v>
      </c>
      <c r="E31" s="126" t="s">
        <v>104</v>
      </c>
      <c r="F31" s="126" t="s">
        <v>105</v>
      </c>
      <c r="G31" s="126" t="s">
        <v>334</v>
      </c>
      <c r="H31" s="126" t="s">
        <v>193</v>
      </c>
      <c r="I31" s="128">
        <v>126100</v>
      </c>
      <c r="J31" s="128">
        <v>126100</v>
      </c>
      <c r="K31" s="128">
        <v>126100</v>
      </c>
      <c r="L31" s="128"/>
      <c r="M31" s="128"/>
      <c r="N31" s="126"/>
      <c r="O31" s="126"/>
      <c r="P31" s="126"/>
      <c r="Q31" s="128"/>
      <c r="R31" s="128"/>
      <c r="S31" s="128"/>
      <c r="T31" s="128"/>
      <c r="U31" s="128"/>
      <c r="V31" s="128"/>
      <c r="W31" s="128"/>
    </row>
    <row r="32" ht="52.5" customHeight="1" spans="1:23">
      <c r="A32" s="126"/>
      <c r="B32" s="126"/>
      <c r="C32" s="126" t="s">
        <v>335</v>
      </c>
      <c r="D32" s="126"/>
      <c r="E32" s="126"/>
      <c r="F32" s="126"/>
      <c r="G32" s="126"/>
      <c r="H32" s="126"/>
      <c r="I32" s="128">
        <v>300000</v>
      </c>
      <c r="J32" s="128">
        <v>300000</v>
      </c>
      <c r="K32" s="128">
        <v>300000</v>
      </c>
      <c r="L32" s="128"/>
      <c r="M32" s="128"/>
      <c r="N32" s="126"/>
      <c r="O32" s="126"/>
      <c r="P32" s="126"/>
      <c r="Q32" s="128"/>
      <c r="R32" s="128"/>
      <c r="S32" s="128"/>
      <c r="T32" s="128"/>
      <c r="U32" s="128"/>
      <c r="V32" s="128"/>
      <c r="W32" s="128"/>
    </row>
    <row r="33" ht="52.5" customHeight="1" outlineLevel="1" spans="1:23">
      <c r="A33" s="126" t="s">
        <v>307</v>
      </c>
      <c r="B33" s="126" t="s">
        <v>336</v>
      </c>
      <c r="C33" s="126" t="s">
        <v>335</v>
      </c>
      <c r="D33" s="126" t="s">
        <v>72</v>
      </c>
      <c r="E33" s="126" t="s">
        <v>108</v>
      </c>
      <c r="F33" s="126" t="s">
        <v>109</v>
      </c>
      <c r="G33" s="126" t="s">
        <v>316</v>
      </c>
      <c r="H33" s="126" t="s">
        <v>317</v>
      </c>
      <c r="I33" s="128">
        <v>300000</v>
      </c>
      <c r="J33" s="128">
        <v>300000</v>
      </c>
      <c r="K33" s="128">
        <v>300000</v>
      </c>
      <c r="L33" s="128"/>
      <c r="M33" s="128"/>
      <c r="N33" s="126"/>
      <c r="O33" s="126"/>
      <c r="P33" s="126"/>
      <c r="Q33" s="128"/>
      <c r="R33" s="128"/>
      <c r="S33" s="128"/>
      <c r="T33" s="128"/>
      <c r="U33" s="128"/>
      <c r="V33" s="128"/>
      <c r="W33" s="128"/>
    </row>
    <row r="34" ht="52.5" customHeight="1" spans="1:23">
      <c r="A34" s="126"/>
      <c r="B34" s="126"/>
      <c r="C34" s="126" t="s">
        <v>337</v>
      </c>
      <c r="D34" s="126"/>
      <c r="E34" s="126"/>
      <c r="F34" s="126"/>
      <c r="G34" s="126"/>
      <c r="H34" s="126"/>
      <c r="I34" s="128">
        <v>400000</v>
      </c>
      <c r="J34" s="128">
        <v>400000</v>
      </c>
      <c r="K34" s="128">
        <v>400000</v>
      </c>
      <c r="L34" s="128"/>
      <c r="M34" s="128"/>
      <c r="N34" s="126"/>
      <c r="O34" s="126"/>
      <c r="P34" s="126"/>
      <c r="Q34" s="128"/>
      <c r="R34" s="128"/>
      <c r="S34" s="128"/>
      <c r="T34" s="128"/>
      <c r="U34" s="128"/>
      <c r="V34" s="128"/>
      <c r="W34" s="128"/>
    </row>
    <row r="35" ht="52.5" customHeight="1" outlineLevel="1" spans="1:23">
      <c r="A35" s="126" t="s">
        <v>307</v>
      </c>
      <c r="B35" s="126" t="s">
        <v>338</v>
      </c>
      <c r="C35" s="126" t="s">
        <v>337</v>
      </c>
      <c r="D35" s="126" t="s">
        <v>72</v>
      </c>
      <c r="E35" s="126" t="s">
        <v>110</v>
      </c>
      <c r="F35" s="126" t="s">
        <v>111</v>
      </c>
      <c r="G35" s="126" t="s">
        <v>269</v>
      </c>
      <c r="H35" s="126" t="s">
        <v>270</v>
      </c>
      <c r="I35" s="128">
        <v>80000</v>
      </c>
      <c r="J35" s="128">
        <v>80000</v>
      </c>
      <c r="K35" s="128">
        <v>80000</v>
      </c>
      <c r="L35" s="128"/>
      <c r="M35" s="128"/>
      <c r="N35" s="126"/>
      <c r="O35" s="126"/>
      <c r="P35" s="126"/>
      <c r="Q35" s="128"/>
      <c r="R35" s="128"/>
      <c r="S35" s="128"/>
      <c r="T35" s="128"/>
      <c r="U35" s="128"/>
      <c r="V35" s="128"/>
      <c r="W35" s="128"/>
    </row>
    <row r="36" ht="52.5" customHeight="1" outlineLevel="1" spans="1:23">
      <c r="A36" s="126" t="s">
        <v>307</v>
      </c>
      <c r="B36" s="126" t="s">
        <v>338</v>
      </c>
      <c r="C36" s="126" t="s">
        <v>337</v>
      </c>
      <c r="D36" s="126" t="s">
        <v>72</v>
      </c>
      <c r="E36" s="126" t="s">
        <v>110</v>
      </c>
      <c r="F36" s="126" t="s">
        <v>111</v>
      </c>
      <c r="G36" s="126" t="s">
        <v>326</v>
      </c>
      <c r="H36" s="126" t="s">
        <v>327</v>
      </c>
      <c r="I36" s="128">
        <v>60000</v>
      </c>
      <c r="J36" s="128">
        <v>60000</v>
      </c>
      <c r="K36" s="128">
        <v>60000</v>
      </c>
      <c r="L36" s="128"/>
      <c r="M36" s="128"/>
      <c r="N36" s="126"/>
      <c r="O36" s="126"/>
      <c r="P36" s="126"/>
      <c r="Q36" s="128"/>
      <c r="R36" s="128"/>
      <c r="S36" s="128"/>
      <c r="T36" s="128"/>
      <c r="U36" s="128"/>
      <c r="V36" s="128"/>
      <c r="W36" s="128"/>
    </row>
    <row r="37" ht="52.5" customHeight="1" outlineLevel="1" spans="1:23">
      <c r="A37" s="126" t="s">
        <v>307</v>
      </c>
      <c r="B37" s="126" t="s">
        <v>338</v>
      </c>
      <c r="C37" s="126" t="s">
        <v>337</v>
      </c>
      <c r="D37" s="126" t="s">
        <v>72</v>
      </c>
      <c r="E37" s="126" t="s">
        <v>110</v>
      </c>
      <c r="F37" s="126" t="s">
        <v>111</v>
      </c>
      <c r="G37" s="126" t="s">
        <v>339</v>
      </c>
      <c r="H37" s="126" t="s">
        <v>340</v>
      </c>
      <c r="I37" s="128">
        <v>150000</v>
      </c>
      <c r="J37" s="128">
        <v>150000</v>
      </c>
      <c r="K37" s="128">
        <v>150000</v>
      </c>
      <c r="L37" s="128"/>
      <c r="M37" s="128"/>
      <c r="N37" s="126"/>
      <c r="O37" s="126"/>
      <c r="P37" s="126"/>
      <c r="Q37" s="128"/>
      <c r="R37" s="128"/>
      <c r="S37" s="128"/>
      <c r="T37" s="128"/>
      <c r="U37" s="128"/>
      <c r="V37" s="128"/>
      <c r="W37" s="128"/>
    </row>
    <row r="38" ht="52.5" customHeight="1" outlineLevel="1" spans="1:23">
      <c r="A38" s="126" t="s">
        <v>307</v>
      </c>
      <c r="B38" s="126" t="s">
        <v>338</v>
      </c>
      <c r="C38" s="126" t="s">
        <v>337</v>
      </c>
      <c r="D38" s="126" t="s">
        <v>72</v>
      </c>
      <c r="E38" s="126" t="s">
        <v>110</v>
      </c>
      <c r="F38" s="126" t="s">
        <v>111</v>
      </c>
      <c r="G38" s="126" t="s">
        <v>330</v>
      </c>
      <c r="H38" s="126" t="s">
        <v>331</v>
      </c>
      <c r="I38" s="128">
        <v>31400</v>
      </c>
      <c r="J38" s="128">
        <v>31400</v>
      </c>
      <c r="K38" s="128">
        <v>31400</v>
      </c>
      <c r="L38" s="128"/>
      <c r="M38" s="128"/>
      <c r="N38" s="126"/>
      <c r="O38" s="126"/>
      <c r="P38" s="126"/>
      <c r="Q38" s="128"/>
      <c r="R38" s="128"/>
      <c r="S38" s="128"/>
      <c r="T38" s="128"/>
      <c r="U38" s="128"/>
      <c r="V38" s="128"/>
      <c r="W38" s="128"/>
    </row>
    <row r="39" ht="52.5" customHeight="1" outlineLevel="1" spans="1:23">
      <c r="A39" s="126" t="s">
        <v>307</v>
      </c>
      <c r="B39" s="126" t="s">
        <v>338</v>
      </c>
      <c r="C39" s="126" t="s">
        <v>337</v>
      </c>
      <c r="D39" s="126" t="s">
        <v>72</v>
      </c>
      <c r="E39" s="126" t="s">
        <v>110</v>
      </c>
      <c r="F39" s="126" t="s">
        <v>111</v>
      </c>
      <c r="G39" s="126" t="s">
        <v>292</v>
      </c>
      <c r="H39" s="126" t="s">
        <v>293</v>
      </c>
      <c r="I39" s="128">
        <v>40000</v>
      </c>
      <c r="J39" s="128">
        <v>40000</v>
      </c>
      <c r="K39" s="128">
        <v>40000</v>
      </c>
      <c r="L39" s="128"/>
      <c r="M39" s="128"/>
      <c r="N39" s="126"/>
      <c r="O39" s="126"/>
      <c r="P39" s="126"/>
      <c r="Q39" s="128"/>
      <c r="R39" s="128"/>
      <c r="S39" s="128"/>
      <c r="T39" s="128"/>
      <c r="U39" s="128"/>
      <c r="V39" s="128"/>
      <c r="W39" s="128"/>
    </row>
    <row r="40" ht="52.5" customHeight="1" outlineLevel="1" spans="1:23">
      <c r="A40" s="126" t="s">
        <v>307</v>
      </c>
      <c r="B40" s="126" t="s">
        <v>338</v>
      </c>
      <c r="C40" s="126" t="s">
        <v>337</v>
      </c>
      <c r="D40" s="126" t="s">
        <v>72</v>
      </c>
      <c r="E40" s="126" t="s">
        <v>110</v>
      </c>
      <c r="F40" s="126" t="s">
        <v>111</v>
      </c>
      <c r="G40" s="126" t="s">
        <v>281</v>
      </c>
      <c r="H40" s="126" t="s">
        <v>282</v>
      </c>
      <c r="I40" s="128">
        <v>38600</v>
      </c>
      <c r="J40" s="128">
        <v>38600</v>
      </c>
      <c r="K40" s="128">
        <v>38600</v>
      </c>
      <c r="L40" s="128"/>
      <c r="M40" s="128"/>
      <c r="N40" s="126"/>
      <c r="O40" s="126"/>
      <c r="P40" s="126"/>
      <c r="Q40" s="128"/>
      <c r="R40" s="128"/>
      <c r="S40" s="128"/>
      <c r="T40" s="128"/>
      <c r="U40" s="128"/>
      <c r="V40" s="128"/>
      <c r="W40" s="128"/>
    </row>
    <row r="41" ht="52.5" customHeight="1" spans="1:23">
      <c r="A41" s="126"/>
      <c r="B41" s="126"/>
      <c r="C41" s="126" t="s">
        <v>341</v>
      </c>
      <c r="D41" s="126"/>
      <c r="E41" s="126"/>
      <c r="F41" s="126"/>
      <c r="G41" s="126"/>
      <c r="H41" s="126"/>
      <c r="I41" s="128">
        <v>2100000</v>
      </c>
      <c r="J41" s="128">
        <v>2100000</v>
      </c>
      <c r="K41" s="128">
        <v>2100000</v>
      </c>
      <c r="L41" s="128"/>
      <c r="M41" s="128"/>
      <c r="N41" s="126"/>
      <c r="O41" s="126"/>
      <c r="P41" s="126"/>
      <c r="Q41" s="128"/>
      <c r="R41" s="128"/>
      <c r="S41" s="128"/>
      <c r="T41" s="128"/>
      <c r="U41" s="128"/>
      <c r="V41" s="128"/>
      <c r="W41" s="128"/>
    </row>
    <row r="42" ht="52.5" customHeight="1" outlineLevel="1" spans="1:23">
      <c r="A42" s="126" t="s">
        <v>307</v>
      </c>
      <c r="B42" s="126" t="s">
        <v>342</v>
      </c>
      <c r="C42" s="126" t="s">
        <v>341</v>
      </c>
      <c r="D42" s="126" t="s">
        <v>72</v>
      </c>
      <c r="E42" s="126" t="s">
        <v>104</v>
      </c>
      <c r="F42" s="126" t="s">
        <v>105</v>
      </c>
      <c r="G42" s="126" t="s">
        <v>343</v>
      </c>
      <c r="H42" s="126" t="s">
        <v>344</v>
      </c>
      <c r="I42" s="128">
        <v>2100000</v>
      </c>
      <c r="J42" s="128">
        <v>2100000</v>
      </c>
      <c r="K42" s="128">
        <v>2100000</v>
      </c>
      <c r="L42" s="128"/>
      <c r="M42" s="128"/>
      <c r="N42" s="126"/>
      <c r="O42" s="126"/>
      <c r="P42" s="126"/>
      <c r="Q42" s="128"/>
      <c r="R42" s="128"/>
      <c r="S42" s="128"/>
      <c r="T42" s="128"/>
      <c r="U42" s="128"/>
      <c r="V42" s="128"/>
      <c r="W42" s="128"/>
    </row>
    <row r="43" ht="30" customHeight="1" spans="1:23">
      <c r="A43" s="127" t="s">
        <v>56</v>
      </c>
      <c r="B43" s="127"/>
      <c r="C43" s="127"/>
      <c r="D43" s="127"/>
      <c r="E43" s="127"/>
      <c r="F43" s="127"/>
      <c r="G43" s="127"/>
      <c r="H43" s="127"/>
      <c r="I43" s="128">
        <v>3448263.28</v>
      </c>
      <c r="J43" s="128">
        <v>3298263.28</v>
      </c>
      <c r="K43" s="128">
        <v>3298263.28</v>
      </c>
      <c r="L43" s="128"/>
      <c r="M43" s="128"/>
      <c r="N43" s="128"/>
      <c r="O43" s="128"/>
      <c r="P43" s="128"/>
      <c r="Q43" s="128"/>
      <c r="R43" s="128">
        <v>150000</v>
      </c>
      <c r="S43" s="128"/>
      <c r="T43" s="128"/>
      <c r="U43" s="128"/>
      <c r="V43" s="128"/>
      <c r="W43" s="128">
        <v>150000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43:H4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44"/>
  <sheetViews>
    <sheetView showZeros="0" topLeftCell="A39" workbookViewId="0">
      <selection activeCell="Q25" sqref="Q25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17"/>
      <c r="B1" s="117"/>
      <c r="C1" s="117"/>
      <c r="D1" s="117"/>
      <c r="E1" s="117"/>
      <c r="F1" s="117"/>
      <c r="G1" s="117"/>
      <c r="H1" s="117"/>
      <c r="I1" s="117"/>
      <c r="J1" s="121" t="s">
        <v>345</v>
      </c>
    </row>
    <row r="2" ht="34.5" customHeight="1" spans="1:10">
      <c r="A2" s="118" t="str">
        <f>"2026"&amp;"年部门项目支出绩效目标表"</f>
        <v>2026年部门项目支出绩效目标表</v>
      </c>
      <c r="B2" s="118"/>
      <c r="C2" s="118"/>
      <c r="D2" s="118"/>
      <c r="E2" s="118"/>
      <c r="F2" s="118"/>
      <c r="G2" s="118"/>
      <c r="H2" s="118"/>
      <c r="I2" s="118"/>
      <c r="J2" s="118"/>
    </row>
    <row r="3" ht="18.75" customHeight="1" spans="1:10">
      <c r="A3" s="117" t="str">
        <f>"单位名称："&amp;"中国人民政治协商会议云南省瑞丽市委员会"</f>
        <v>单位名称：中国人民政治协商会议云南省瑞丽市委员会</v>
      </c>
      <c r="B3" s="117"/>
      <c r="C3" s="117"/>
      <c r="D3" s="117"/>
      <c r="E3" s="117"/>
      <c r="F3" s="117"/>
      <c r="G3" s="117"/>
      <c r="H3" s="117"/>
      <c r="I3" s="117"/>
      <c r="J3" s="117"/>
    </row>
    <row r="4" ht="31" customHeight="1" spans="1:10">
      <c r="A4" s="119" t="s">
        <v>346</v>
      </c>
      <c r="B4" s="119" t="s">
        <v>347</v>
      </c>
      <c r="C4" s="119" t="s">
        <v>348</v>
      </c>
      <c r="D4" s="119" t="s">
        <v>349</v>
      </c>
      <c r="E4" s="119" t="s">
        <v>350</v>
      </c>
      <c r="F4" s="119" t="s">
        <v>351</v>
      </c>
      <c r="G4" s="119" t="s">
        <v>352</v>
      </c>
      <c r="H4" s="119" t="s">
        <v>353</v>
      </c>
      <c r="I4" s="119" t="s">
        <v>354</v>
      </c>
      <c r="J4" s="119" t="s">
        <v>355</v>
      </c>
    </row>
    <row r="5" ht="22.5" customHeight="1" spans="1:10">
      <c r="A5" s="119" t="s">
        <v>85</v>
      </c>
      <c r="B5" s="119" t="s">
        <v>86</v>
      </c>
      <c r="C5" s="119" t="s">
        <v>87</v>
      </c>
      <c r="D5" s="119" t="s">
        <v>88</v>
      </c>
      <c r="E5" s="119" t="s">
        <v>89</v>
      </c>
      <c r="F5" s="119" t="s">
        <v>90</v>
      </c>
      <c r="G5" s="119" t="s">
        <v>91</v>
      </c>
      <c r="H5" s="119" t="s">
        <v>92</v>
      </c>
      <c r="I5" s="119" t="s">
        <v>93</v>
      </c>
      <c r="J5" s="119" t="s">
        <v>94</v>
      </c>
    </row>
    <row r="6" ht="52.5" customHeight="1" spans="1:10">
      <c r="A6" s="119" t="s">
        <v>72</v>
      </c>
      <c r="B6" s="119"/>
      <c r="C6" s="119"/>
      <c r="D6" s="119"/>
      <c r="E6" s="119"/>
      <c r="F6" s="119"/>
      <c r="G6" s="119"/>
      <c r="H6" s="119"/>
      <c r="I6" s="119"/>
      <c r="J6" s="119"/>
    </row>
    <row r="7" ht="52.5" customHeight="1" outlineLevel="1" spans="1:10">
      <c r="A7" s="120" t="s">
        <v>332</v>
      </c>
      <c r="B7" s="120" t="s">
        <v>356</v>
      </c>
      <c r="C7" s="120" t="s">
        <v>357</v>
      </c>
      <c r="D7" s="120" t="s">
        <v>358</v>
      </c>
      <c r="E7" s="120" t="s">
        <v>359</v>
      </c>
      <c r="F7" s="120" t="s">
        <v>360</v>
      </c>
      <c r="G7" s="119" t="s">
        <v>361</v>
      </c>
      <c r="H7" s="119" t="s">
        <v>362</v>
      </c>
      <c r="I7" s="120" t="s">
        <v>363</v>
      </c>
      <c r="J7" s="120" t="s">
        <v>364</v>
      </c>
    </row>
    <row r="8" ht="52.5" customHeight="1" outlineLevel="1" spans="1:10">
      <c r="A8" s="120" t="s">
        <v>332</v>
      </c>
      <c r="B8" s="120" t="s">
        <v>356</v>
      </c>
      <c r="C8" s="120" t="s">
        <v>365</v>
      </c>
      <c r="D8" s="120" t="s">
        <v>366</v>
      </c>
      <c r="E8" s="120" t="s">
        <v>367</v>
      </c>
      <c r="F8" s="120" t="s">
        <v>368</v>
      </c>
      <c r="G8" s="119" t="s">
        <v>369</v>
      </c>
      <c r="H8" s="119"/>
      <c r="I8" s="120" t="s">
        <v>370</v>
      </c>
      <c r="J8" s="120" t="s">
        <v>371</v>
      </c>
    </row>
    <row r="9" ht="52.5" customHeight="1" outlineLevel="1" spans="1:10">
      <c r="A9" s="120" t="s">
        <v>332</v>
      </c>
      <c r="B9" s="120" t="s">
        <v>356</v>
      </c>
      <c r="C9" s="120" t="s">
        <v>372</v>
      </c>
      <c r="D9" s="120" t="s">
        <v>373</v>
      </c>
      <c r="E9" s="120" t="s">
        <v>374</v>
      </c>
      <c r="F9" s="120" t="s">
        <v>360</v>
      </c>
      <c r="G9" s="119" t="s">
        <v>361</v>
      </c>
      <c r="H9" s="119" t="s">
        <v>362</v>
      </c>
      <c r="I9" s="120" t="s">
        <v>363</v>
      </c>
      <c r="J9" s="120" t="s">
        <v>375</v>
      </c>
    </row>
    <row r="10" ht="52.5" customHeight="1" outlineLevel="1" spans="1:10">
      <c r="A10" s="120" t="s">
        <v>322</v>
      </c>
      <c r="B10" s="120" t="s">
        <v>376</v>
      </c>
      <c r="C10" s="120" t="s">
        <v>357</v>
      </c>
      <c r="D10" s="120" t="s">
        <v>377</v>
      </c>
      <c r="E10" s="120" t="s">
        <v>378</v>
      </c>
      <c r="F10" s="120" t="s">
        <v>360</v>
      </c>
      <c r="G10" s="119" t="s">
        <v>379</v>
      </c>
      <c r="H10" s="119" t="s">
        <v>362</v>
      </c>
      <c r="I10" s="120" t="s">
        <v>363</v>
      </c>
      <c r="J10" s="120" t="s">
        <v>380</v>
      </c>
    </row>
    <row r="11" ht="52.5" customHeight="1" outlineLevel="1" spans="1:10">
      <c r="A11" s="120" t="s">
        <v>322</v>
      </c>
      <c r="B11" s="120" t="s">
        <v>376</v>
      </c>
      <c r="C11" s="120" t="s">
        <v>365</v>
      </c>
      <c r="D11" s="120" t="s">
        <v>366</v>
      </c>
      <c r="E11" s="120" t="s">
        <v>381</v>
      </c>
      <c r="F11" s="120" t="s">
        <v>360</v>
      </c>
      <c r="G11" s="119" t="s">
        <v>379</v>
      </c>
      <c r="H11" s="119" t="s">
        <v>362</v>
      </c>
      <c r="I11" s="120" t="s">
        <v>363</v>
      </c>
      <c r="J11" s="120" t="s">
        <v>382</v>
      </c>
    </row>
    <row r="12" ht="52.5" customHeight="1" outlineLevel="1" spans="1:10">
      <c r="A12" s="120" t="s">
        <v>322</v>
      </c>
      <c r="B12" s="120" t="s">
        <v>376</v>
      </c>
      <c r="C12" s="120" t="s">
        <v>372</v>
      </c>
      <c r="D12" s="120" t="s">
        <v>373</v>
      </c>
      <c r="E12" s="120" t="s">
        <v>373</v>
      </c>
      <c r="F12" s="120" t="s">
        <v>360</v>
      </c>
      <c r="G12" s="119" t="s">
        <v>361</v>
      </c>
      <c r="H12" s="119" t="s">
        <v>362</v>
      </c>
      <c r="I12" s="120" t="s">
        <v>363</v>
      </c>
      <c r="J12" s="120" t="s">
        <v>383</v>
      </c>
    </row>
    <row r="13" ht="52.5" customHeight="1" outlineLevel="1" spans="1:10">
      <c r="A13" s="120" t="s">
        <v>309</v>
      </c>
      <c r="B13" s="120" t="s">
        <v>384</v>
      </c>
      <c r="C13" s="120" t="s">
        <v>357</v>
      </c>
      <c r="D13" s="120" t="s">
        <v>385</v>
      </c>
      <c r="E13" s="120" t="s">
        <v>386</v>
      </c>
      <c r="F13" s="120" t="s">
        <v>368</v>
      </c>
      <c r="G13" s="119" t="s">
        <v>87</v>
      </c>
      <c r="H13" s="119" t="s">
        <v>387</v>
      </c>
      <c r="I13" s="120" t="s">
        <v>363</v>
      </c>
      <c r="J13" s="120" t="s">
        <v>388</v>
      </c>
    </row>
    <row r="14" ht="52.5" customHeight="1" outlineLevel="1" spans="1:10">
      <c r="A14" s="120" t="s">
        <v>309</v>
      </c>
      <c r="B14" s="120" t="s">
        <v>384</v>
      </c>
      <c r="C14" s="120" t="s">
        <v>357</v>
      </c>
      <c r="D14" s="120" t="s">
        <v>377</v>
      </c>
      <c r="E14" s="120" t="s">
        <v>389</v>
      </c>
      <c r="F14" s="120" t="s">
        <v>368</v>
      </c>
      <c r="G14" s="119" t="s">
        <v>390</v>
      </c>
      <c r="H14" s="119" t="s">
        <v>362</v>
      </c>
      <c r="I14" s="120" t="s">
        <v>363</v>
      </c>
      <c r="J14" s="120" t="s">
        <v>391</v>
      </c>
    </row>
    <row r="15" ht="52.5" customHeight="1" outlineLevel="1" spans="1:10">
      <c r="A15" s="120" t="s">
        <v>309</v>
      </c>
      <c r="B15" s="120" t="s">
        <v>384</v>
      </c>
      <c r="C15" s="120" t="s">
        <v>365</v>
      </c>
      <c r="D15" s="120" t="s">
        <v>366</v>
      </c>
      <c r="E15" s="120" t="s">
        <v>392</v>
      </c>
      <c r="F15" s="120" t="s">
        <v>368</v>
      </c>
      <c r="G15" s="119" t="s">
        <v>393</v>
      </c>
      <c r="H15" s="119"/>
      <c r="I15" s="120" t="s">
        <v>370</v>
      </c>
      <c r="J15" s="120" t="s">
        <v>394</v>
      </c>
    </row>
    <row r="16" ht="52.5" customHeight="1" outlineLevel="1" spans="1:10">
      <c r="A16" s="120" t="s">
        <v>309</v>
      </c>
      <c r="B16" s="120" t="s">
        <v>384</v>
      </c>
      <c r="C16" s="120" t="s">
        <v>372</v>
      </c>
      <c r="D16" s="120" t="s">
        <v>373</v>
      </c>
      <c r="E16" s="120" t="s">
        <v>395</v>
      </c>
      <c r="F16" s="120" t="s">
        <v>360</v>
      </c>
      <c r="G16" s="119" t="s">
        <v>361</v>
      </c>
      <c r="H16" s="119" t="s">
        <v>362</v>
      </c>
      <c r="I16" s="120" t="s">
        <v>363</v>
      </c>
      <c r="J16" s="120" t="s">
        <v>396</v>
      </c>
    </row>
    <row r="17" ht="52.5" customHeight="1" outlineLevel="1" spans="1:10">
      <c r="A17" s="120" t="s">
        <v>306</v>
      </c>
      <c r="B17" s="120" t="s">
        <v>397</v>
      </c>
      <c r="C17" s="120" t="s">
        <v>357</v>
      </c>
      <c r="D17" s="120" t="s">
        <v>385</v>
      </c>
      <c r="E17" s="120" t="s">
        <v>398</v>
      </c>
      <c r="F17" s="120" t="s">
        <v>360</v>
      </c>
      <c r="G17" s="119" t="s">
        <v>88</v>
      </c>
      <c r="H17" s="119" t="s">
        <v>399</v>
      </c>
      <c r="I17" s="120" t="s">
        <v>363</v>
      </c>
      <c r="J17" s="120" t="s">
        <v>400</v>
      </c>
    </row>
    <row r="18" ht="52.5" customHeight="1" outlineLevel="1" spans="1:10">
      <c r="A18" s="120" t="s">
        <v>306</v>
      </c>
      <c r="B18" s="120" t="s">
        <v>397</v>
      </c>
      <c r="C18" s="120" t="s">
        <v>365</v>
      </c>
      <c r="D18" s="120" t="s">
        <v>366</v>
      </c>
      <c r="E18" s="120" t="s">
        <v>401</v>
      </c>
      <c r="F18" s="120" t="s">
        <v>368</v>
      </c>
      <c r="G18" s="119" t="s">
        <v>402</v>
      </c>
      <c r="H18" s="119"/>
      <c r="I18" s="120" t="s">
        <v>370</v>
      </c>
      <c r="J18" s="120" t="s">
        <v>403</v>
      </c>
    </row>
    <row r="19" ht="52.5" customHeight="1" outlineLevel="1" spans="1:10">
      <c r="A19" s="120" t="s">
        <v>306</v>
      </c>
      <c r="B19" s="120" t="s">
        <v>397</v>
      </c>
      <c r="C19" s="120" t="s">
        <v>372</v>
      </c>
      <c r="D19" s="120" t="s">
        <v>373</v>
      </c>
      <c r="E19" s="120" t="s">
        <v>404</v>
      </c>
      <c r="F19" s="120" t="s">
        <v>360</v>
      </c>
      <c r="G19" s="119" t="s">
        <v>379</v>
      </c>
      <c r="H19" s="119" t="s">
        <v>362</v>
      </c>
      <c r="I19" s="120" t="s">
        <v>363</v>
      </c>
      <c r="J19" s="120" t="s">
        <v>405</v>
      </c>
    </row>
    <row r="20" ht="52.5" customHeight="1" outlineLevel="1" spans="1:10">
      <c r="A20" s="120" t="s">
        <v>314</v>
      </c>
      <c r="B20" s="120" t="s">
        <v>406</v>
      </c>
      <c r="C20" s="120" t="s">
        <v>357</v>
      </c>
      <c r="D20" s="120" t="s">
        <v>385</v>
      </c>
      <c r="E20" s="120" t="s">
        <v>407</v>
      </c>
      <c r="F20" s="120" t="s">
        <v>368</v>
      </c>
      <c r="G20" s="119" t="s">
        <v>85</v>
      </c>
      <c r="H20" s="119" t="s">
        <v>399</v>
      </c>
      <c r="I20" s="120" t="s">
        <v>363</v>
      </c>
      <c r="J20" s="120" t="s">
        <v>408</v>
      </c>
    </row>
    <row r="21" ht="52.5" customHeight="1" outlineLevel="1" spans="1:10">
      <c r="A21" s="120" t="s">
        <v>314</v>
      </c>
      <c r="B21" s="120" t="s">
        <v>406</v>
      </c>
      <c r="C21" s="120" t="s">
        <v>365</v>
      </c>
      <c r="D21" s="120" t="s">
        <v>366</v>
      </c>
      <c r="E21" s="120" t="s">
        <v>409</v>
      </c>
      <c r="F21" s="120" t="s">
        <v>360</v>
      </c>
      <c r="G21" s="119" t="s">
        <v>379</v>
      </c>
      <c r="H21" s="119" t="s">
        <v>362</v>
      </c>
      <c r="I21" s="120" t="s">
        <v>363</v>
      </c>
      <c r="J21" s="120" t="s">
        <v>410</v>
      </c>
    </row>
    <row r="22" ht="66" customHeight="1" outlineLevel="1" spans="1:10">
      <c r="A22" s="120" t="s">
        <v>314</v>
      </c>
      <c r="B22" s="120" t="s">
        <v>406</v>
      </c>
      <c r="C22" s="120" t="s">
        <v>372</v>
      </c>
      <c r="D22" s="120" t="s">
        <v>373</v>
      </c>
      <c r="E22" s="120" t="s">
        <v>411</v>
      </c>
      <c r="F22" s="120" t="s">
        <v>360</v>
      </c>
      <c r="G22" s="119" t="s">
        <v>361</v>
      </c>
      <c r="H22" s="119" t="s">
        <v>362</v>
      </c>
      <c r="I22" s="120" t="s">
        <v>363</v>
      </c>
      <c r="J22" s="120" t="s">
        <v>412</v>
      </c>
    </row>
    <row r="23" ht="52.5" customHeight="1" outlineLevel="1" spans="1:10">
      <c r="A23" s="120" t="s">
        <v>337</v>
      </c>
      <c r="B23" s="120" t="s">
        <v>413</v>
      </c>
      <c r="C23" s="120" t="s">
        <v>357</v>
      </c>
      <c r="D23" s="120" t="s">
        <v>385</v>
      </c>
      <c r="E23" s="120" t="s">
        <v>414</v>
      </c>
      <c r="F23" s="120" t="s">
        <v>368</v>
      </c>
      <c r="G23" s="119" t="s">
        <v>86</v>
      </c>
      <c r="H23" s="119" t="s">
        <v>415</v>
      </c>
      <c r="I23" s="120" t="s">
        <v>363</v>
      </c>
      <c r="J23" s="120" t="s">
        <v>416</v>
      </c>
    </row>
    <row r="24" ht="52.5" customHeight="1" outlineLevel="1" spans="1:10">
      <c r="A24" s="120" t="s">
        <v>337</v>
      </c>
      <c r="B24" s="120" t="s">
        <v>413</v>
      </c>
      <c r="C24" s="120" t="s">
        <v>365</v>
      </c>
      <c r="D24" s="120" t="s">
        <v>366</v>
      </c>
      <c r="E24" s="120" t="s">
        <v>417</v>
      </c>
      <c r="F24" s="120" t="s">
        <v>368</v>
      </c>
      <c r="G24" s="119" t="s">
        <v>418</v>
      </c>
      <c r="H24" s="119"/>
      <c r="I24" s="120" t="s">
        <v>370</v>
      </c>
      <c r="J24" s="120" t="s">
        <v>419</v>
      </c>
    </row>
    <row r="25" ht="52.5" customHeight="1" outlineLevel="1" spans="1:10">
      <c r="A25" s="120" t="s">
        <v>337</v>
      </c>
      <c r="B25" s="120" t="s">
        <v>413</v>
      </c>
      <c r="C25" s="120" t="s">
        <v>372</v>
      </c>
      <c r="D25" s="120" t="s">
        <v>373</v>
      </c>
      <c r="E25" s="120" t="s">
        <v>373</v>
      </c>
      <c r="F25" s="120" t="s">
        <v>360</v>
      </c>
      <c r="G25" s="119" t="s">
        <v>361</v>
      </c>
      <c r="H25" s="119" t="s">
        <v>362</v>
      </c>
      <c r="I25" s="120" t="s">
        <v>363</v>
      </c>
      <c r="J25" s="120" t="s">
        <v>420</v>
      </c>
    </row>
    <row r="26" ht="52.5" customHeight="1" outlineLevel="1" spans="1:10">
      <c r="A26" s="120" t="s">
        <v>341</v>
      </c>
      <c r="B26" s="120" t="s">
        <v>421</v>
      </c>
      <c r="C26" s="120" t="s">
        <v>357</v>
      </c>
      <c r="D26" s="120" t="s">
        <v>358</v>
      </c>
      <c r="E26" s="120" t="s">
        <v>422</v>
      </c>
      <c r="F26" s="120" t="s">
        <v>360</v>
      </c>
      <c r="G26" s="119" t="s">
        <v>361</v>
      </c>
      <c r="H26" s="119" t="s">
        <v>362</v>
      </c>
      <c r="I26" s="120" t="s">
        <v>363</v>
      </c>
      <c r="J26" s="120" t="s">
        <v>423</v>
      </c>
    </row>
    <row r="27" ht="52.5" customHeight="1" outlineLevel="1" spans="1:10">
      <c r="A27" s="120" t="s">
        <v>341</v>
      </c>
      <c r="B27" s="120" t="s">
        <v>421</v>
      </c>
      <c r="C27" s="120" t="s">
        <v>365</v>
      </c>
      <c r="D27" s="120" t="s">
        <v>424</v>
      </c>
      <c r="E27" s="120" t="s">
        <v>425</v>
      </c>
      <c r="F27" s="120" t="s">
        <v>360</v>
      </c>
      <c r="G27" s="119" t="s">
        <v>361</v>
      </c>
      <c r="H27" s="119" t="s">
        <v>362</v>
      </c>
      <c r="I27" s="120" t="s">
        <v>363</v>
      </c>
      <c r="J27" s="120" t="s">
        <v>426</v>
      </c>
    </row>
    <row r="28" ht="56" customHeight="1" outlineLevel="1" spans="1:10">
      <c r="A28" s="120" t="s">
        <v>341</v>
      </c>
      <c r="B28" s="120" t="s">
        <v>421</v>
      </c>
      <c r="C28" s="120" t="s">
        <v>372</v>
      </c>
      <c r="D28" s="120" t="s">
        <v>373</v>
      </c>
      <c r="E28" s="120" t="s">
        <v>373</v>
      </c>
      <c r="F28" s="120" t="s">
        <v>360</v>
      </c>
      <c r="G28" s="119" t="s">
        <v>361</v>
      </c>
      <c r="H28" s="119" t="s">
        <v>362</v>
      </c>
      <c r="I28" s="120" t="s">
        <v>363</v>
      </c>
      <c r="J28" s="120" t="s">
        <v>383</v>
      </c>
    </row>
    <row r="29" ht="52.5" customHeight="1" outlineLevel="1" spans="1:10">
      <c r="A29" s="120" t="s">
        <v>301</v>
      </c>
      <c r="B29" s="120" t="s">
        <v>427</v>
      </c>
      <c r="C29" s="120" t="s">
        <v>357</v>
      </c>
      <c r="D29" s="120" t="s">
        <v>385</v>
      </c>
      <c r="E29" s="120" t="s">
        <v>428</v>
      </c>
      <c r="F29" s="120" t="s">
        <v>360</v>
      </c>
      <c r="G29" s="119" t="s">
        <v>94</v>
      </c>
      <c r="H29" s="119" t="s">
        <v>429</v>
      </c>
      <c r="I29" s="120" t="s">
        <v>363</v>
      </c>
      <c r="J29" s="120" t="s">
        <v>430</v>
      </c>
    </row>
    <row r="30" ht="52.5" customHeight="1" outlineLevel="1" spans="1:10">
      <c r="A30" s="120" t="s">
        <v>301</v>
      </c>
      <c r="B30" s="120" t="s">
        <v>427</v>
      </c>
      <c r="C30" s="120" t="s">
        <v>357</v>
      </c>
      <c r="D30" s="120" t="s">
        <v>358</v>
      </c>
      <c r="E30" s="120" t="s">
        <v>431</v>
      </c>
      <c r="F30" s="120" t="s">
        <v>360</v>
      </c>
      <c r="G30" s="119" t="s">
        <v>379</v>
      </c>
      <c r="H30" s="119" t="s">
        <v>362</v>
      </c>
      <c r="I30" s="120" t="s">
        <v>363</v>
      </c>
      <c r="J30" s="120" t="s">
        <v>432</v>
      </c>
    </row>
    <row r="31" ht="52.5" customHeight="1" outlineLevel="1" spans="1:10">
      <c r="A31" s="120" t="s">
        <v>301</v>
      </c>
      <c r="B31" s="120" t="s">
        <v>427</v>
      </c>
      <c r="C31" s="120" t="s">
        <v>365</v>
      </c>
      <c r="D31" s="120" t="s">
        <v>366</v>
      </c>
      <c r="E31" s="120" t="s">
        <v>433</v>
      </c>
      <c r="F31" s="120" t="s">
        <v>368</v>
      </c>
      <c r="G31" s="119" t="s">
        <v>434</v>
      </c>
      <c r="H31" s="119"/>
      <c r="I31" s="120" t="s">
        <v>370</v>
      </c>
      <c r="J31" s="120" t="s">
        <v>435</v>
      </c>
    </row>
    <row r="32" ht="52.5" customHeight="1" outlineLevel="1" spans="1:10">
      <c r="A32" s="120" t="s">
        <v>301</v>
      </c>
      <c r="B32" s="120" t="s">
        <v>427</v>
      </c>
      <c r="C32" s="120" t="s">
        <v>372</v>
      </c>
      <c r="D32" s="120" t="s">
        <v>373</v>
      </c>
      <c r="E32" s="120" t="s">
        <v>436</v>
      </c>
      <c r="F32" s="120" t="s">
        <v>360</v>
      </c>
      <c r="G32" s="119" t="s">
        <v>379</v>
      </c>
      <c r="H32" s="119" t="s">
        <v>362</v>
      </c>
      <c r="I32" s="120" t="s">
        <v>363</v>
      </c>
      <c r="J32" s="120" t="s">
        <v>437</v>
      </c>
    </row>
    <row r="33" ht="52.5" customHeight="1" outlineLevel="1" spans="1:10">
      <c r="A33" s="120" t="s">
        <v>335</v>
      </c>
      <c r="B33" s="120" t="s">
        <v>438</v>
      </c>
      <c r="C33" s="120" t="s">
        <v>357</v>
      </c>
      <c r="D33" s="120" t="s">
        <v>385</v>
      </c>
      <c r="E33" s="120" t="s">
        <v>407</v>
      </c>
      <c r="F33" s="120" t="s">
        <v>368</v>
      </c>
      <c r="G33" s="119" t="s">
        <v>85</v>
      </c>
      <c r="H33" s="119" t="s">
        <v>399</v>
      </c>
      <c r="I33" s="120" t="s">
        <v>363</v>
      </c>
      <c r="J33" s="120" t="s">
        <v>439</v>
      </c>
    </row>
    <row r="34" ht="52.5" customHeight="1" outlineLevel="1" spans="1:10">
      <c r="A34" s="120" t="s">
        <v>335</v>
      </c>
      <c r="B34" s="120" t="s">
        <v>440</v>
      </c>
      <c r="C34" s="120" t="s">
        <v>357</v>
      </c>
      <c r="D34" s="120" t="s">
        <v>385</v>
      </c>
      <c r="E34" s="120" t="s">
        <v>441</v>
      </c>
      <c r="F34" s="120" t="s">
        <v>360</v>
      </c>
      <c r="G34" s="119" t="s">
        <v>88</v>
      </c>
      <c r="H34" s="119" t="s">
        <v>442</v>
      </c>
      <c r="I34" s="120" t="s">
        <v>363</v>
      </c>
      <c r="J34" s="120" t="s">
        <v>443</v>
      </c>
    </row>
    <row r="35" ht="52.5" customHeight="1" outlineLevel="1" spans="1:10">
      <c r="A35" s="120" t="s">
        <v>335</v>
      </c>
      <c r="B35" s="120" t="s">
        <v>440</v>
      </c>
      <c r="C35" s="120" t="s">
        <v>357</v>
      </c>
      <c r="D35" s="120" t="s">
        <v>358</v>
      </c>
      <c r="E35" s="120" t="s">
        <v>444</v>
      </c>
      <c r="F35" s="120" t="s">
        <v>368</v>
      </c>
      <c r="G35" s="119" t="s">
        <v>445</v>
      </c>
      <c r="H35" s="119"/>
      <c r="I35" s="120" t="s">
        <v>370</v>
      </c>
      <c r="J35" s="120" t="s">
        <v>446</v>
      </c>
    </row>
    <row r="36" ht="52.5" customHeight="1" outlineLevel="1" spans="1:10">
      <c r="A36" s="120" t="s">
        <v>335</v>
      </c>
      <c r="B36" s="120" t="s">
        <v>440</v>
      </c>
      <c r="C36" s="120" t="s">
        <v>365</v>
      </c>
      <c r="D36" s="120" t="s">
        <v>447</v>
      </c>
      <c r="E36" s="120" t="s">
        <v>448</v>
      </c>
      <c r="F36" s="120" t="s">
        <v>368</v>
      </c>
      <c r="G36" s="119" t="s">
        <v>390</v>
      </c>
      <c r="H36" s="119" t="s">
        <v>362</v>
      </c>
      <c r="I36" s="120" t="s">
        <v>363</v>
      </c>
      <c r="J36" s="120" t="s">
        <v>449</v>
      </c>
    </row>
    <row r="37" ht="52.5" customHeight="1" outlineLevel="1" spans="1:10">
      <c r="A37" s="120" t="s">
        <v>335</v>
      </c>
      <c r="B37" s="120" t="s">
        <v>440</v>
      </c>
      <c r="C37" s="120" t="s">
        <v>372</v>
      </c>
      <c r="D37" s="120" t="s">
        <v>373</v>
      </c>
      <c r="E37" s="120" t="s">
        <v>411</v>
      </c>
      <c r="F37" s="120" t="s">
        <v>360</v>
      </c>
      <c r="G37" s="119" t="s">
        <v>361</v>
      </c>
      <c r="H37" s="119" t="s">
        <v>362</v>
      </c>
      <c r="I37" s="120" t="s">
        <v>363</v>
      </c>
      <c r="J37" s="120" t="s">
        <v>450</v>
      </c>
    </row>
    <row r="38" ht="52.5" customHeight="1" outlineLevel="1" spans="1:10">
      <c r="A38" s="120" t="s">
        <v>318</v>
      </c>
      <c r="B38" s="120" t="s">
        <v>451</v>
      </c>
      <c r="C38" s="120" t="s">
        <v>357</v>
      </c>
      <c r="D38" s="120" t="s">
        <v>385</v>
      </c>
      <c r="E38" s="120" t="s">
        <v>452</v>
      </c>
      <c r="F38" s="120" t="s">
        <v>368</v>
      </c>
      <c r="G38" s="119" t="s">
        <v>94</v>
      </c>
      <c r="H38" s="119" t="s">
        <v>453</v>
      </c>
      <c r="I38" s="120" t="s">
        <v>363</v>
      </c>
      <c r="J38" s="120" t="s">
        <v>454</v>
      </c>
    </row>
    <row r="39" ht="52.5" customHeight="1" outlineLevel="1" spans="1:10">
      <c r="A39" s="120" t="s">
        <v>318</v>
      </c>
      <c r="B39" s="120" t="s">
        <v>451</v>
      </c>
      <c r="C39" s="120" t="s">
        <v>365</v>
      </c>
      <c r="D39" s="120" t="s">
        <v>366</v>
      </c>
      <c r="E39" s="120" t="s">
        <v>392</v>
      </c>
      <c r="F39" s="120" t="s">
        <v>368</v>
      </c>
      <c r="G39" s="119" t="s">
        <v>393</v>
      </c>
      <c r="H39" s="119"/>
      <c r="I39" s="120" t="s">
        <v>370</v>
      </c>
      <c r="J39" s="120" t="s">
        <v>455</v>
      </c>
    </row>
    <row r="40" ht="52.5" customHeight="1" outlineLevel="1" spans="1:10">
      <c r="A40" s="120" t="s">
        <v>318</v>
      </c>
      <c r="B40" s="120" t="s">
        <v>451</v>
      </c>
      <c r="C40" s="120" t="s">
        <v>372</v>
      </c>
      <c r="D40" s="120" t="s">
        <v>373</v>
      </c>
      <c r="E40" s="120" t="s">
        <v>456</v>
      </c>
      <c r="F40" s="120" t="s">
        <v>360</v>
      </c>
      <c r="G40" s="119" t="s">
        <v>361</v>
      </c>
      <c r="H40" s="119" t="s">
        <v>362</v>
      </c>
      <c r="I40" s="120" t="s">
        <v>363</v>
      </c>
      <c r="J40" s="120" t="s">
        <v>457</v>
      </c>
    </row>
    <row r="41" ht="52.5" customHeight="1" outlineLevel="1" spans="1:10">
      <c r="A41" s="120" t="s">
        <v>312</v>
      </c>
      <c r="B41" s="120" t="s">
        <v>458</v>
      </c>
      <c r="C41" s="120" t="s">
        <v>357</v>
      </c>
      <c r="D41" s="120" t="s">
        <v>385</v>
      </c>
      <c r="E41" s="120" t="s">
        <v>459</v>
      </c>
      <c r="F41" s="120" t="s">
        <v>360</v>
      </c>
      <c r="G41" s="119" t="s">
        <v>88</v>
      </c>
      <c r="H41" s="119" t="s">
        <v>453</v>
      </c>
      <c r="I41" s="120" t="s">
        <v>363</v>
      </c>
      <c r="J41" s="120" t="s">
        <v>460</v>
      </c>
    </row>
    <row r="42" ht="52.5" customHeight="1" outlineLevel="1" spans="1:10">
      <c r="A42" s="120" t="s">
        <v>312</v>
      </c>
      <c r="B42" s="120" t="s">
        <v>458</v>
      </c>
      <c r="C42" s="120" t="s">
        <v>357</v>
      </c>
      <c r="D42" s="120" t="s">
        <v>385</v>
      </c>
      <c r="E42" s="120" t="s">
        <v>398</v>
      </c>
      <c r="F42" s="120" t="s">
        <v>360</v>
      </c>
      <c r="G42" s="119" t="s">
        <v>88</v>
      </c>
      <c r="H42" s="119" t="s">
        <v>399</v>
      </c>
      <c r="I42" s="120" t="s">
        <v>363</v>
      </c>
      <c r="J42" s="120" t="s">
        <v>461</v>
      </c>
    </row>
    <row r="43" ht="52.5" customHeight="1" outlineLevel="1" spans="1:10">
      <c r="A43" s="120" t="s">
        <v>312</v>
      </c>
      <c r="B43" s="120" t="s">
        <v>458</v>
      </c>
      <c r="C43" s="120" t="s">
        <v>365</v>
      </c>
      <c r="D43" s="120" t="s">
        <v>366</v>
      </c>
      <c r="E43" s="120" t="s">
        <v>433</v>
      </c>
      <c r="F43" s="120" t="s">
        <v>368</v>
      </c>
      <c r="G43" s="119" t="s">
        <v>434</v>
      </c>
      <c r="H43" s="119"/>
      <c r="I43" s="120" t="s">
        <v>370</v>
      </c>
      <c r="J43" s="120" t="s">
        <v>435</v>
      </c>
    </row>
    <row r="44" ht="52.5" customHeight="1" outlineLevel="1" spans="1:10">
      <c r="A44" s="120" t="s">
        <v>312</v>
      </c>
      <c r="B44" s="120" t="s">
        <v>458</v>
      </c>
      <c r="C44" s="120" t="s">
        <v>372</v>
      </c>
      <c r="D44" s="120" t="s">
        <v>373</v>
      </c>
      <c r="E44" s="120" t="s">
        <v>436</v>
      </c>
      <c r="F44" s="120" t="s">
        <v>360</v>
      </c>
      <c r="G44" s="119" t="s">
        <v>379</v>
      </c>
      <c r="H44" s="119" t="s">
        <v>362</v>
      </c>
      <c r="I44" s="120" t="s">
        <v>363</v>
      </c>
      <c r="J44" s="120" t="s">
        <v>437</v>
      </c>
    </row>
  </sheetData>
  <mergeCells count="24">
    <mergeCell ref="A2:J2"/>
    <mergeCell ref="A3:E3"/>
    <mergeCell ref="A7:A9"/>
    <mergeCell ref="A10:A12"/>
    <mergeCell ref="A13:A16"/>
    <mergeCell ref="A17:A19"/>
    <mergeCell ref="A20:A22"/>
    <mergeCell ref="A23:A25"/>
    <mergeCell ref="A26:A28"/>
    <mergeCell ref="A29:A32"/>
    <mergeCell ref="A33:A37"/>
    <mergeCell ref="A38:A40"/>
    <mergeCell ref="A41:A44"/>
    <mergeCell ref="B7:B9"/>
    <mergeCell ref="B10:B12"/>
    <mergeCell ref="B13:B16"/>
    <mergeCell ref="B17:B19"/>
    <mergeCell ref="B20:B22"/>
    <mergeCell ref="B23:B25"/>
    <mergeCell ref="B26:B28"/>
    <mergeCell ref="B29:B32"/>
    <mergeCell ref="B33:B37"/>
    <mergeCell ref="B38:B40"/>
    <mergeCell ref="B41:B4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县对下转移支付预算表09-1（瑞丽）</vt:lpstr>
      <vt:lpstr>县对下转移支付绩效目标表09-2（瑞丽）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2026-02-03T02:46:00Z</dcterms:created>
  <dcterms:modified xsi:type="dcterms:W3CDTF">2026-02-04T02:23:47Z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CFFED55B4C0747A593C9DE6674875D47</vt:lpwstr>
  </property>
  <property fmtid="{D5CDD505-2E9C-101B-9397-08002B2CF9AE}" pid="3" name="KSOProductBuildVer">
    <vt:lpwstr>2052-11.8.2.12085</vt:lpwstr>
  </property>
</Properties>
</file>