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75" tabRatio="1000" activeTab="6"/>
  </bookViews>
  <sheets>
    <sheet name="部门财务收支预算总表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县对下转移支付预算表09-1" sheetId="14" r:id="rId13"/>
    <sheet name="县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_FilterDatabase" localSheetId="6" hidden="1">部门基本支出预算表04!$A$8:$W$94</definedName>
    <definedName name="_xlnm.Print_Titles" localSheetId="0">'部门财务收支预算总表01-1'!$1:$5</definedName>
    <definedName name="_xlnm.Print_Titles" localSheetId="1">'部门收入预算表01-2'!$1:$7</definedName>
    <definedName name="_xlnm.Print_Titles" localSheetId="2">'部门支出预算表01-3'!$1:$6</definedName>
    <definedName name="_xlnm.Print_Titles" localSheetId="3">'部门财政拨款收支预算总表02-1'!$1:$6</definedName>
    <definedName name="_xlnm.Print_Titles" localSheetId="4">'一般公共预算支出预算表02-2'!$1:$6</definedName>
    <definedName name="_xlnm.Print_Titles" localSheetId="5">一般公共预算“三公”经费支出预算表03!$1:$6</definedName>
    <definedName name="_xlnm.Print_Titles" localSheetId="6">部门基本支出预算表04!$1:$8</definedName>
    <definedName name="_xlnm.Print_Titles" localSheetId="7">'部门项目支出预算表05-1'!$1:$7</definedName>
    <definedName name="_xlnm.Print_Titles" localSheetId="8">'部门项目支出绩效目标表05-2'!$1:$5</definedName>
    <definedName name="_xlnm.Print_Titles" localSheetId="9">部门政府性基金预算支出预算表06!$1:$6</definedName>
    <definedName name="_xlnm.Print_Titles" localSheetId="10">部门政府采购预算表07!$1:$7</definedName>
    <definedName name="_xlnm.Print_Titles" localSheetId="11">部门政府购买服务预算表08!$1:$7</definedName>
    <definedName name="_xlnm.Print_Titles" localSheetId="14">新增资产配置表10!$1:$6</definedName>
    <definedName name="_xlnm._FilterDatabase" localSheetId="7" hidden="1">'部门项目支出预算表05-1'!$A$7:$W$139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<sst xmlns="http://schemas.openxmlformats.org/spreadsheetml/2006/main" count="3560" uniqueCount="789">
  <si>
    <t>预算01-1表</t>
  </si>
  <si>
    <t>单位:元</t>
  </si>
  <si>
    <t>收入</t>
  </si>
  <si>
    <t>支出</t>
  </si>
  <si>
    <t>项目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</si>
  <si>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</si>
  <si>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</si>
  <si>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</si>
  <si>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</si>
  <si>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</si>
  <si>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</si>
  <si>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</si>
  <si>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</si>
  <si>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</si>
  <si>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</si>
  <si>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</si>
  <si>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</si>
  <si>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</si>
  <si>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</si>
  <si>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</si>
  <si>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</si>
  <si>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</si>
  <si>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</si>
  <si>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</si>
  <si>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</si>
  <si>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</si>
  <si>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</si>
  <si>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</si>
  <si>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</si>
  <si>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</si>
  <si>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</si>
  <si>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</si>
  <si>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</si>
  <si>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</si>
  <si>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</si>
  <si>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</si>
  <si>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</si>
  <si>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</si>
  <si>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</si>
  <si>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</si>
  <si>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</si>
  <si>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</si>
  <si>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二十六、债务发行费用支出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</si>
  <si>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</si>
  <si>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</si>
  <si>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</si>
  <si>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</si>
  <si>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</si>
  <si>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</si>
  <si>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</si>
  <si>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</si>
  <si>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</si>
  <si>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</si>
  <si>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</si>
  <si>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</si>
  <si>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</si>
  <si>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</si>
  <si>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</si>
  <si>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</si>
  <si>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</si>
  <si>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</si>
  <si>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</si>
  <si>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</si>
  <si>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</si>
  <si>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</si>
  <si>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</si>
  <si>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</si>
  <si>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</si>
  <si>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</si>
  <si>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</si>
  <si>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</si>
  <si>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703001</t>
  </si>
  <si>
    <t>瑞丽市瑞丽农场社区管理委员会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</si>
  <si>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</si>
  <si>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</si>
  <si>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</si>
  <si>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</si>
  <si>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</si>
  <si>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</si>
  <si>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</si>
  <si>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</si>
  <si>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</si>
  <si>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</si>
  <si>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</si>
  <si>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</si>
  <si>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</si>
  <si>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</si>
  <si>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</si>
  <si>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</si>
  <si>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</si>
  <si>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</si>
  <si>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</si>
  <si>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</si>
  <si>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</si>
  <si>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</si>
  <si>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</si>
  <si>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</si>
  <si>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</si>
  <si>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</si>
  <si>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</si>
  <si>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</si>
  <si>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</si>
  <si>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</si>
  <si>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</si>
  <si>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</si>
  <si>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</si>
  <si>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</si>
  <si>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</si>
  <si>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</si>
  <si>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</si>
  <si>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</si>
  <si>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</si>
  <si>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</si>
  <si>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</si>
  <si>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</si>
  <si>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</si>
  <si>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</si>
  <si>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</si>
  <si>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</si>
  <si>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</si>
  <si>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</si>
  <si>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</si>
  <si>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</si>
  <si>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</si>
  <si>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</si>
  <si>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</si>
  <si>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</si>
  <si>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</si>
  <si>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</si>
  <si>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</si>
  <si>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</si>
  <si>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21301</t>
  </si>
  <si>
    <t>农业农村</t>
  </si>
  <si>
    <t>2130105</t>
  </si>
  <si>
    <t>农垦运行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</si>
  <si>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</si>
  <si>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</si>
  <si>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</si>
  <si>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</si>
  <si>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</si>
  <si>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</si>
  <si>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</si>
  <si>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</si>
  <si>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</si>
  <si>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</si>
  <si>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</si>
  <si>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</si>
  <si>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</si>
  <si>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</si>
  <si>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</si>
  <si>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</si>
  <si>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</si>
  <si>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</si>
  <si>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</si>
  <si>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</si>
  <si>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</si>
  <si>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</si>
  <si>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</si>
  <si>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</si>
  <si>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</si>
  <si>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</si>
  <si>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</si>
  <si>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</si>
  <si>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</si>
  <si>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</si>
  <si>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</si>
  <si>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</si>
  <si>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</si>
  <si>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</si>
  <si>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</si>
  <si>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</si>
  <si>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</si>
  <si>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</si>
  <si>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</si>
  <si>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</si>
  <si>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</si>
  <si>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</si>
  <si>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</si>
  <si>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</si>
  <si>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</si>
  <si>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</si>
  <si>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</si>
  <si>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</si>
  <si>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</si>
  <si>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</si>
  <si>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</si>
  <si>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</si>
  <si>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</si>
  <si>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</si>
  <si>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</si>
  <si>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</si>
  <si>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</si>
  <si>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</si>
  <si>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</si>
  <si>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</si>
  <si>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</si>
  <si>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</si>
  <si>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</si>
  <si>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</si>
  <si>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</si>
  <si>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</si>
  <si>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</si>
  <si>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</si>
  <si>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</si>
  <si>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</si>
  <si>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</si>
  <si>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</si>
  <si>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</si>
  <si>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16</t>
  </si>
  <si>
    <t>17</t>
  </si>
  <si>
    <t>18</t>
  </si>
  <si>
    <t>19</t>
  </si>
  <si>
    <t>20</t>
  </si>
  <si>
    <t>21</t>
  </si>
  <si>
    <t>22</t>
  </si>
  <si>
    <t>23</t>
  </si>
  <si>
    <t>533102210000000022833</t>
  </si>
  <si>
    <t>奖金（行政）</t>
  </si>
  <si>
    <t>30103</t>
  </si>
  <si>
    <t>奖金</t>
  </si>
  <si>
    <t>533102221100000239810</t>
  </si>
  <si>
    <t>奖励性绩效</t>
  </si>
  <si>
    <t>30107</t>
  </si>
  <si>
    <t>绩效工资</t>
  </si>
  <si>
    <t>533102210000000022832</t>
  </si>
  <si>
    <t>基本工资（行政）</t>
  </si>
  <si>
    <t>30101</t>
  </si>
  <si>
    <t>基本工资</t>
  </si>
  <si>
    <t>533102210000000022837</t>
  </si>
  <si>
    <t>奖金（事业）</t>
  </si>
  <si>
    <t>533102210000000022835</t>
  </si>
  <si>
    <t>基本工资（事业）</t>
  </si>
  <si>
    <t>533102210000000022834</t>
  </si>
  <si>
    <t>津贴补贴（行政）</t>
  </si>
  <si>
    <t>30102</t>
  </si>
  <si>
    <t>津贴补贴</t>
  </si>
  <si>
    <t>533102210000000022838</t>
  </si>
  <si>
    <t>津贴补贴（事业）</t>
  </si>
  <si>
    <t>533102261100004959477</t>
  </si>
  <si>
    <t>行政人员乡镇岗位补贴</t>
  </si>
  <si>
    <t>533102231100001122759</t>
  </si>
  <si>
    <t>优秀公务员奖（行政）</t>
  </si>
  <si>
    <t>533102241100002144251</t>
  </si>
  <si>
    <t>事业人员优秀奖励</t>
  </si>
  <si>
    <t>533102221100000239789</t>
  </si>
  <si>
    <t>基础性绩效</t>
  </si>
  <si>
    <t>533102210000000022842</t>
  </si>
  <si>
    <t>基本养老保险</t>
  </si>
  <si>
    <t>30108</t>
  </si>
  <si>
    <t>机关事业单位基本养老保险缴费</t>
  </si>
  <si>
    <t>533102210000000022839</t>
  </si>
  <si>
    <t>大病补充保险</t>
  </si>
  <si>
    <t>30110</t>
  </si>
  <si>
    <t>职工基本医疗保险缴费</t>
  </si>
  <si>
    <t>533102210000000022846</t>
  </si>
  <si>
    <t>行政医疗保险</t>
  </si>
  <si>
    <t>533102210000000022845</t>
  </si>
  <si>
    <t>事业医疗保险</t>
  </si>
  <si>
    <t>533102210000000022843</t>
  </si>
  <si>
    <t>生育保险</t>
  </si>
  <si>
    <t>533102210000000022841</t>
  </si>
  <si>
    <t>30111</t>
  </si>
  <si>
    <t>公务员医疗补助缴费</t>
  </si>
  <si>
    <t>533102210000000022840</t>
  </si>
  <si>
    <t>工伤保险</t>
  </si>
  <si>
    <t>30112</t>
  </si>
  <si>
    <t>其他社会保障缴费</t>
  </si>
  <si>
    <t>533102210000000022844</t>
  </si>
  <si>
    <t>失业保险</t>
  </si>
  <si>
    <t>533102210000000022848</t>
  </si>
  <si>
    <t>30113</t>
  </si>
  <si>
    <t>533102241100002144252</t>
  </si>
  <si>
    <t>农林水部门编外聘用人员保险</t>
  </si>
  <si>
    <t>30199</t>
  </si>
  <si>
    <t>其他工资福利支出</t>
  </si>
  <si>
    <t>533102261100005051884</t>
  </si>
  <si>
    <t>公用经费安排的其他工资福利支出</t>
  </si>
  <si>
    <t>30114</t>
  </si>
  <si>
    <t>医疗费</t>
  </si>
  <si>
    <t>533102241100002146090</t>
  </si>
  <si>
    <t>公用经费安排的对个人和家庭的补助</t>
  </si>
  <si>
    <t>30305</t>
  </si>
  <si>
    <t>生活补助</t>
  </si>
  <si>
    <t>533102231100001122663</t>
  </si>
  <si>
    <t>公用经费安排的公务用车运行维护费</t>
  </si>
  <si>
    <t>30231</t>
  </si>
  <si>
    <t>公务用车运行维护费</t>
  </si>
  <si>
    <t>533102210000000022873</t>
  </si>
  <si>
    <t>一般公用经费</t>
  </si>
  <si>
    <t>30207</t>
  </si>
  <si>
    <t>邮电费</t>
  </si>
  <si>
    <t>30227</t>
  </si>
  <si>
    <t>委托业务费</t>
  </si>
  <si>
    <t>533102231100001122664</t>
  </si>
  <si>
    <t>公用经费安排的公务接待费</t>
  </si>
  <si>
    <t>30217</t>
  </si>
  <si>
    <t>30206</t>
  </si>
  <si>
    <t>电费</t>
  </si>
  <si>
    <t>30205</t>
  </si>
  <si>
    <t>水费</t>
  </si>
  <si>
    <t>30211</t>
  </si>
  <si>
    <t>差旅费</t>
  </si>
  <si>
    <t>30201</t>
  </si>
  <si>
    <t>办公费</t>
  </si>
  <si>
    <t>30213</t>
  </si>
  <si>
    <t>维修（护）费</t>
  </si>
  <si>
    <t>30209</t>
  </si>
  <si>
    <t>物业管理费</t>
  </si>
  <si>
    <t>30299</t>
  </si>
  <si>
    <t>其他商品和服务支出</t>
  </si>
  <si>
    <t>533102210000000022870</t>
  </si>
  <si>
    <t>退休公用经费</t>
  </si>
  <si>
    <t>533102210000000022865</t>
  </si>
  <si>
    <t>工会经费</t>
  </si>
  <si>
    <t>30228</t>
  </si>
  <si>
    <t>533102221100000239823</t>
  </si>
  <si>
    <t>公务交通补贴</t>
  </si>
  <si>
    <t>30239</t>
  </si>
  <si>
    <t>其他交通费用</t>
  </si>
  <si>
    <t>533102251100003648784</t>
  </si>
  <si>
    <t>退休财政补差工资（非垂管单位）</t>
  </si>
  <si>
    <t>533102221100000783783</t>
  </si>
  <si>
    <t>河湖长制保洁员补助</t>
  </si>
  <si>
    <t>533102241100002947032</t>
  </si>
  <si>
    <t>村（社区）团支部书记补助资金</t>
  </si>
  <si>
    <t>533102241100002947113</t>
  </si>
  <si>
    <t>村（居）民小组团支部书记补助资金</t>
  </si>
  <si>
    <t>533102251100003621107</t>
  </si>
  <si>
    <t>计生宣传员补助资金</t>
  </si>
  <si>
    <t>533102251100003621145</t>
  </si>
  <si>
    <t>社区戒毒康复人员补助资金</t>
  </si>
  <si>
    <t>533102251100003621187</t>
  </si>
  <si>
    <t>计生信息员补助资金</t>
  </si>
  <si>
    <t>533102251100003621237</t>
  </si>
  <si>
    <t>土地专管员补助资金</t>
  </si>
  <si>
    <t>533102261100004928327</t>
  </si>
  <si>
    <t>社区妇联主席补助经费</t>
  </si>
  <si>
    <t>533102261100004928341</t>
  </si>
  <si>
    <t>居民小组妇女小组长补助经费</t>
  </si>
  <si>
    <t>533102261100004986081</t>
  </si>
  <si>
    <t>农垦生产队干补贴资金</t>
  </si>
  <si>
    <t>533102261100004929278</t>
  </si>
  <si>
    <t>社区书记、主任“一肩挑”补助资金</t>
  </si>
  <si>
    <t>533102261100004929548</t>
  </si>
  <si>
    <t>社区两委委员补助资金</t>
  </si>
  <si>
    <t>533102261100004929559</t>
  </si>
  <si>
    <t>社区副书记、副主任、监督委主任、武装干事补助资金</t>
  </si>
  <si>
    <t>533102261100004929598</t>
  </si>
  <si>
    <t>社区干部社会保险经费</t>
  </si>
  <si>
    <t>533102261100004929615</t>
  </si>
  <si>
    <t>居民小组党支部书记、小组长补助资金</t>
  </si>
  <si>
    <t>533102261100004929624</t>
  </si>
  <si>
    <t>居民小组副组长补助资金</t>
  </si>
  <si>
    <t>533102261100004929630</t>
  </si>
  <si>
    <t>遗属生活困难补助资金</t>
  </si>
  <si>
    <t>533102261100004976845</t>
  </si>
  <si>
    <t>社区干部正职岗绩效补助经费</t>
  </si>
  <si>
    <t>533102261100004976880</t>
  </si>
  <si>
    <t>社区干部副职岗绩效补助经费</t>
  </si>
  <si>
    <t>533102261100004976912</t>
  </si>
  <si>
    <t>社区干部“两委”干部考核补助资金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</si>
  <si>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</si>
  <si>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</si>
  <si>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</si>
  <si>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</si>
  <si>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</si>
  <si>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</si>
  <si>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</si>
  <si>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（市级配套）边境立体化防控体系物防设施运维经费</t>
  </si>
  <si>
    <t>事业发展类</t>
  </si>
  <si>
    <t>533102251100003637175</t>
  </si>
  <si>
    <t>爱国主义教育基地经费</t>
  </si>
  <si>
    <t>533102231100001103570</t>
  </si>
  <si>
    <t>31002</t>
  </si>
  <si>
    <t>办公设备购置</t>
  </si>
  <si>
    <t>边境立体化防控路灯、小技防电费及运维经费</t>
  </si>
  <si>
    <t>533102251100003647291</t>
  </si>
  <si>
    <t>村团总支工作经费</t>
  </si>
  <si>
    <t>533102231100001859932</t>
  </si>
  <si>
    <t>30216</t>
  </si>
  <si>
    <t>培训费</t>
  </si>
  <si>
    <t>单位自有资金</t>
  </si>
  <si>
    <t>533102261100004970407</t>
  </si>
  <si>
    <t>31005</t>
  </si>
  <si>
    <t>基础设施建设</t>
  </si>
  <si>
    <t>抵边村抓党建促强边固防工作经费</t>
  </si>
  <si>
    <t>533102261100004949264</t>
  </si>
  <si>
    <t>第四次全国农业普查工作经费</t>
  </si>
  <si>
    <t>533102261100004960594</t>
  </si>
  <si>
    <t>30226</t>
  </si>
  <si>
    <t>劳务费</t>
  </si>
  <si>
    <t>居民小组运转经费</t>
  </si>
  <si>
    <t>民生类</t>
  </si>
  <si>
    <t>533102261100004929692</t>
  </si>
  <si>
    <t>离退休干部党支部年活动经费</t>
  </si>
  <si>
    <t>533102261100004948763</t>
  </si>
  <si>
    <t>联防所公杂经费</t>
  </si>
  <si>
    <t>533102261100004971527</t>
  </si>
  <si>
    <t>30218</t>
  </si>
  <si>
    <t>专用材料费</t>
  </si>
  <si>
    <t>联防所公职联防员保障经费</t>
  </si>
  <si>
    <t>533102251100003636509</t>
  </si>
  <si>
    <t>联防所联防员伙食费经费</t>
  </si>
  <si>
    <t>533102251100003637102</t>
  </si>
  <si>
    <t>联防所专职联防岗位补贴经费</t>
  </si>
  <si>
    <t>533102251100003636876</t>
  </si>
  <si>
    <t>联防所专职联防工龄工资经费</t>
  </si>
  <si>
    <t>533102251100003636967</t>
  </si>
  <si>
    <t>联防所专职联防员保障经费</t>
  </si>
  <si>
    <t>533102251100003636586</t>
  </si>
  <si>
    <t>联防所专职联防员单位承担社会保险经费</t>
  </si>
  <si>
    <t>533102251100003636721</t>
  </si>
  <si>
    <t>联防所专职联防员工资经费</t>
  </si>
  <si>
    <t>533102251100003636634</t>
  </si>
  <si>
    <t>联防所专职联防员绩效经费</t>
  </si>
  <si>
    <t>533102251100003636773</t>
  </si>
  <si>
    <t>轮职联防员补助经费</t>
  </si>
  <si>
    <t>533102261100004968139</t>
  </si>
  <si>
    <t>民兵整组及征兵经费</t>
  </si>
  <si>
    <t>533102231100001103628</t>
  </si>
  <si>
    <t>青年人才党支部年活动经费</t>
  </si>
  <si>
    <t>533102261100004948749</t>
  </si>
  <si>
    <t>瑞丽农场妇联工作经费</t>
  </si>
  <si>
    <t>533102241100003035396</t>
  </si>
  <si>
    <t>瑞丽农场考核企业委派中介机构审计经费</t>
  </si>
  <si>
    <t>533102261100005020287</t>
  </si>
  <si>
    <t>瑞丽农场联防所日常运维经费</t>
  </si>
  <si>
    <t>533102241100002204137</t>
  </si>
  <si>
    <t>瑞丽农场社区妇女工作经费</t>
  </si>
  <si>
    <t>533102241100003035414</t>
  </si>
  <si>
    <t>瑞丽农场殡葬信息员居民死亡信息追踪奖励资金</t>
  </si>
  <si>
    <t>533102251100003837101</t>
  </si>
  <si>
    <t>30309</t>
  </si>
  <si>
    <t>奖励金</t>
  </si>
  <si>
    <t>社区党建工作经费</t>
  </si>
  <si>
    <t>533102261100004929728</t>
  </si>
  <si>
    <t>30215</t>
  </si>
  <si>
    <t>会议费</t>
  </si>
  <si>
    <t>社区党员教育培训经费</t>
  </si>
  <si>
    <t>533102261100004949077</t>
  </si>
  <si>
    <t>社区工作经费</t>
  </si>
  <si>
    <t>533102261100004929698</t>
  </si>
  <si>
    <t>30225</t>
  </si>
  <si>
    <t>专用燃料费</t>
  </si>
  <si>
    <t>社区换届工作经费</t>
  </si>
  <si>
    <t>533102261100004957875</t>
  </si>
  <si>
    <t>30202</t>
  </si>
  <si>
    <t>印刷费</t>
  </si>
  <si>
    <t>社区纪检工作经费</t>
  </si>
  <si>
    <t>533102261100004929702</t>
  </si>
  <si>
    <t>税费改革转移支付补助资金</t>
  </si>
  <si>
    <t>533102231100001107026</t>
  </si>
  <si>
    <t>30310</t>
  </si>
  <si>
    <t>个人农业生产补贴</t>
  </si>
  <si>
    <t>乡镇党建工作经费</t>
  </si>
  <si>
    <t>533102231100001646815</t>
  </si>
  <si>
    <t>乡镇党校工作经费</t>
  </si>
  <si>
    <t>533102261100004949083</t>
  </si>
  <si>
    <t>乡镇机关党支部年活动经费</t>
  </si>
  <si>
    <t>533102261100004948563</t>
  </si>
  <si>
    <t>乡镇纪检工作经费</t>
  </si>
  <si>
    <t>533102231100001646836</t>
  </si>
  <si>
    <t>乡镇团委工作经费</t>
  </si>
  <si>
    <t>533102231100001859918</t>
  </si>
  <si>
    <t>宣传思想文化战线队伍建设经费</t>
  </si>
  <si>
    <t>533102231100001103530</t>
  </si>
  <si>
    <t>驻村第一书记工作经费</t>
  </si>
  <si>
    <t>533102261100004948889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</si>
  <si>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</si>
  <si>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</si>
  <si>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</si>
  <si>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</si>
  <si>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</si>
  <si>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</si>
  <si>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</si>
  <si>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</si>
  <si>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</si>
  <si>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</si>
  <si>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</si>
  <si>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持续保障2026年社区党建工作经费</t>
  </si>
  <si>
    <t>产出指标</t>
  </si>
  <si>
    <t>数量指标</t>
  </si>
  <si>
    <t>会议次数</t>
  </si>
  <si>
    <t>&gt;=</t>
  </si>
  <si>
    <t>次</t>
  </si>
  <si>
    <t>定量指标</t>
  </si>
  <si>
    <t>反映预算部门（单位）组织开展各类会议的总次数。</t>
  </si>
  <si>
    <t>会议人次</t>
  </si>
  <si>
    <t>200</t>
  </si>
  <si>
    <t>人次</t>
  </si>
  <si>
    <t>反映预算部门（单位）组织开展各类会议的参与人次。</t>
  </si>
  <si>
    <t>质量指标</t>
  </si>
  <si>
    <t>是否纳入年度计划</t>
  </si>
  <si>
    <t>=</t>
  </si>
  <si>
    <t>是</t>
  </si>
  <si>
    <t>定性指标</t>
  </si>
  <si>
    <t>反映会议是否纳入部门的年度计划。</t>
  </si>
  <si>
    <t>效益指标</t>
  </si>
  <si>
    <t>经济效益</t>
  </si>
  <si>
    <t>视频、电话会议占比</t>
  </si>
  <si>
    <t>30</t>
  </si>
  <si>
    <t>%</t>
  </si>
  <si>
    <t>反映通过视频、电话等现代信息技术手段，组织开展会议的次数。预算年度计划采用视频、电话方式召开会议的次数。</t>
  </si>
  <si>
    <t>满意度指标</t>
  </si>
  <si>
    <t>服务对象满意度</t>
  </si>
  <si>
    <t>参会人员满意度</t>
  </si>
  <si>
    <t>90</t>
  </si>
  <si>
    <t>反映参会人员对会议开展的满意度。参会人员满意度=（参会满意人数/问卷调查人数）*100%</t>
  </si>
  <si>
    <t>持续保障2026年社区纪检工作经费</t>
  </si>
  <si>
    <t>购置计划完成率</t>
  </si>
  <si>
    <t>95</t>
  </si>
  <si>
    <t>反映部门购置计划执行情况购置计划执行情况。
购置计划完成率=（实际购置交付装备数量/计划购置交付装备数量）*100%。</t>
  </si>
  <si>
    <t>验收通过率</t>
  </si>
  <si>
    <t>反映设备购置的产品质量情况。
验收通过率=（通过验收的购置数量/购置总数量）*100%。</t>
  </si>
  <si>
    <t>可持续影响</t>
  </si>
  <si>
    <t>设备使用年限</t>
  </si>
  <si>
    <t>年</t>
  </si>
  <si>
    <t>反映新投入设备使用年限情况。</t>
  </si>
  <si>
    <t>使用人员满意度</t>
  </si>
  <si>
    <t>反映服务对象对购置设备的整体满意情况。
使用人员满意度=（对购置设备满意的人数/问卷调查人数）*100%。</t>
  </si>
  <si>
    <t>党委和政府要为妇联组织开展工作创造有力条件，提供必要的人力财力物力保障，重点解决好妇联工作缺资源、缺手段特别是基层力量严重薄弱的问题，在阵地建设、项目筹划、资源使用、力量调配等方面整合联动。要支持妇联组织发挥监督作用，认真听取他们的意见。加大对妇联组织信息化建设和阵地建设等方面的支持，为保障妇联服务项目增加、服务内容拓展、服务水平提升等工作开展，提供所需的必要经费保障和政策支持</t>
  </si>
  <si>
    <t>组织培训期数</t>
  </si>
  <si>
    <t>1.00</t>
  </si>
  <si>
    <t>反映预算部门（单位）组织开展各类培训的期数。</t>
  </si>
  <si>
    <t>培训参加人次</t>
  </si>
  <si>
    <t>61</t>
  </si>
  <si>
    <t>反映预算部门（单位）组织开展各类培训的人次。</t>
  </si>
  <si>
    <t>开展活动次数</t>
  </si>
  <si>
    <t>反映开展活动数量</t>
  </si>
  <si>
    <t>培训出勤率</t>
  </si>
  <si>
    <t>反映预算部门（单位）组织开展各类培训中参训人员的出勤情况。
培训出勤率=（实际出勤学员数量/参加培训学员数量）*100%。</t>
  </si>
  <si>
    <t>参训率</t>
  </si>
  <si>
    <t>反映预算部门（单位）组织开展各类培训中预计参训情况。
参训率=（年参训人数/应参训人数）*100%。</t>
  </si>
  <si>
    <t>社会效益</t>
  </si>
  <si>
    <t>参训人员业务素质</t>
  </si>
  <si>
    <t>有所提高</t>
  </si>
  <si>
    <t>反映参训人员业务素质培训后的效果</t>
  </si>
  <si>
    <t>参训人员满意度</t>
  </si>
  <si>
    <t>反映参训人员对培训内容、讲师授课、课程设置和培训效果等的满意度。
参训人员满意度=（对培训整体满意的参训人数/参训总人数）*100%</t>
  </si>
  <si>
    <t>持续保障2026年社区党员教育培训经费</t>
  </si>
  <si>
    <t>621</t>
  </si>
  <si>
    <t>培训人员合格率</t>
  </si>
  <si>
    <t>反映预算部门（单位）组织开展各类培训的质量。
培训人员合格率=（合格的学员数量/培训总学员数量）*100%。</t>
  </si>
  <si>
    <t>培训效果</t>
  </si>
  <si>
    <t>反映培训效果程度</t>
  </si>
  <si>
    <t>持续保障2026年青年人才党支部年活动经费</t>
  </si>
  <si>
    <t>25</t>
  </si>
  <si>
    <t>&lt;=</t>
  </si>
  <si>
    <t>持续保障2026年社区工作经费</t>
  </si>
  <si>
    <t>100</t>
  </si>
  <si>
    <t>保障专职联防员2026年保险正常缴纳</t>
  </si>
  <si>
    <t>保障人数</t>
  </si>
  <si>
    <t>人</t>
  </si>
  <si>
    <t>反应保障人数</t>
  </si>
  <si>
    <t>受益人数</t>
  </si>
  <si>
    <t>反映受益人数量</t>
  </si>
  <si>
    <t>受益人满意度</t>
  </si>
  <si>
    <t>反应受益人满意率</t>
  </si>
  <si>
    <t>持续保障2026年边境一线专职联防员工资</t>
  </si>
  <si>
    <t>获补对象数</t>
  </si>
  <si>
    <t>人(人次、家)</t>
  </si>
  <si>
    <t>反映获补助人员、企业的数量情况，也适用补贴、资助等形式的补助。</t>
  </si>
  <si>
    <t>获补对象准确率</t>
  </si>
  <si>
    <t>反映获补助对象认定的准确性情况。
获补对象准确率=抽检符合标准的补助对象数/抽检实际补助对象数*100%</t>
  </si>
  <si>
    <t>兑现准确率</t>
  </si>
  <si>
    <t>反映补助准确发放的情况。
补助兑现准确率=补助兑付额/应付额*100%</t>
  </si>
  <si>
    <t>时效指标</t>
  </si>
  <si>
    <t>发放及时率</t>
  </si>
  <si>
    <t>反映发放单位及时发放补助资金的情况。
发放及时率=在时限内发放资金/应发放资金*100%</t>
  </si>
  <si>
    <t>生活状况改善</t>
  </si>
  <si>
    <t>显著提高</t>
  </si>
  <si>
    <t>反映补助促进受助对象生活状况改善的情况。</t>
  </si>
  <si>
    <t>受益对象满意度</t>
  </si>
  <si>
    <t>反映获补助受益对象的满意程度。</t>
  </si>
  <si>
    <t>持续弘扬爱国主义及优良革命传统，展示社会主义现代化建设成就，展示重要历史文化内容的陈列场所和史迹遗址。</t>
  </si>
  <si>
    <t>教育培训次数</t>
  </si>
  <si>
    <t>50</t>
  </si>
  <si>
    <t>人/次</t>
  </si>
  <si>
    <t>制作宣传管理制度栏</t>
  </si>
  <si>
    <t>套</t>
  </si>
  <si>
    <t>2500</t>
  </si>
  <si>
    <t>群众满意度</t>
  </si>
  <si>
    <t>持续保障2026年公职联防员经费</t>
  </si>
  <si>
    <t>人均保障</t>
  </si>
  <si>
    <t>1800</t>
  </si>
  <si>
    <t>元</t>
  </si>
  <si>
    <t>反应人均保障金额</t>
  </si>
  <si>
    <t>反应受益人数量</t>
  </si>
  <si>
    <t>反应受益人满意程度</t>
  </si>
  <si>
    <t>持续保障2026年专职联防员经费</t>
  </si>
  <si>
    <t>反映保障人数量</t>
  </si>
  <si>
    <t>反应收益人数量</t>
  </si>
  <si>
    <t>收益人满意度</t>
  </si>
  <si>
    <t>反应收益人满意率</t>
  </si>
  <si>
    <t>通过聘请审计机构，完成集团公司的核心经营、改革和管理任务。</t>
  </si>
  <si>
    <t>审计范围</t>
  </si>
  <si>
    <t>反映应审尽审情况</t>
  </si>
  <si>
    <t>审计问题整改率</t>
  </si>
  <si>
    <t xml:space="preserve">反映审计发现问题的整改情况
</t>
  </si>
  <si>
    <t>对企业的推动作用</t>
  </si>
  <si>
    <t>进一步完善制度</t>
  </si>
  <si>
    <t>反映对企业的推动情况</t>
  </si>
  <si>
    <t>审计对象满意度</t>
  </si>
  <si>
    <t>反映审计对象的满意程度</t>
  </si>
  <si>
    <t>持续保障2026年居民小组运转经费</t>
  </si>
  <si>
    <t>设备部署及时率</t>
  </si>
  <si>
    <t>反映新购设备按时部署情况。
设备部署及时率=（及时部署设备数量/新购设备总数）*100%。</t>
  </si>
  <si>
    <t>持续保障2026年专职联防员岗位补贴</t>
  </si>
  <si>
    <t>反应受益人数</t>
  </si>
  <si>
    <t>受益人收益</t>
  </si>
  <si>
    <t>反应受益人收益</t>
  </si>
  <si>
    <t>持续保障2026年专职联防员工龄工资</t>
  </si>
  <si>
    <t>反应收益人数</t>
  </si>
  <si>
    <t>保障及时率</t>
  </si>
  <si>
    <t>反映保障及时程度</t>
  </si>
  <si>
    <t>受益人效益</t>
  </si>
  <si>
    <t>持续保障2026年乡镇党校工作经费</t>
  </si>
  <si>
    <t>721</t>
  </si>
  <si>
    <t>持续保障2026年抵边村抓党建促强边固防工作经费</t>
  </si>
  <si>
    <t>设备采购经济性</t>
  </si>
  <si>
    <t>万元</t>
  </si>
  <si>
    <t>反映设备采购成本低于计划数所获得的经济效益。</t>
  </si>
  <si>
    <t>持续保障2026年联防所联防员伙食费</t>
  </si>
  <si>
    <t>24</t>
  </si>
  <si>
    <t>保障受益人收益</t>
  </si>
  <si>
    <t>反应保障受益人收益</t>
  </si>
  <si>
    <t>受益人满意率</t>
  </si>
  <si>
    <t>开展好此次普查，对全面摸清我市“三农”家底，客观反映我市农业发展新情况、乡村建设新面貌、农民生活新变化、农村改革新成效，科学制定各项强农惠农富农政策、推动农业高质量发展、全面推进乡村振兴战略具有十分重要的基础性意义。</t>
  </si>
  <si>
    <t>55</t>
  </si>
  <si>
    <t>保障2026年边境一线正常运转</t>
  </si>
  <si>
    <t>辖区边境线</t>
  </si>
  <si>
    <t>3.7</t>
  </si>
  <si>
    <t>公里</t>
  </si>
  <si>
    <t>反映辖区边境线长度</t>
  </si>
  <si>
    <t>联防所执勤人数</t>
  </si>
  <si>
    <t>反映联防所人数</t>
  </si>
  <si>
    <t>边境防控效果</t>
  </si>
  <si>
    <t>反映边境防控效果情况</t>
  </si>
  <si>
    <t>反映群众满意程度</t>
  </si>
  <si>
    <t>保持和增强共青团组织政治性、先进性、群众性未基本要求，通过开展农村青年就业创业政策培训、职业技能培训、禁毒防艾知识培训等，进一步巩固乡镇村团委组织、活跃基层工作力争服务农村青年工作项目覆盖所有乡镇团委，着力解决“机关化、行政化、贵族化、娱乐化”和“与大局脱节、与青年脱离”等突出问题。</t>
  </si>
  <si>
    <t>创业就业技能培训</t>
  </si>
  <si>
    <t>场</t>
  </si>
  <si>
    <t>反映创业就业技术培训次数</t>
  </si>
  <si>
    <t>农村青年就业率能力素质提升</t>
  </si>
  <si>
    <t>反映青年就业率提升情况</t>
  </si>
  <si>
    <t>农村青年技能提升</t>
  </si>
  <si>
    <t>反映青年技能提升程度</t>
  </si>
  <si>
    <t>服务农村青年满意度</t>
  </si>
  <si>
    <t>反映服务农村青年满意率</t>
  </si>
  <si>
    <t>持续保障2026年驻村第一书记工作经费</t>
  </si>
  <si>
    <t>加强2026年宣传思想文化战线队伍建设，有效引导和教育全市人民实事求是的宣传报道，不在网络上歪曲和扭曲事实，确保边疆民族地区和谐稳定。</t>
  </si>
  <si>
    <t>制作宣传海报</t>
  </si>
  <si>
    <t>1000</t>
  </si>
  <si>
    <t>张</t>
  </si>
  <si>
    <t>宣传横幅</t>
  </si>
  <si>
    <t>条</t>
  </si>
  <si>
    <t>新时代文明活动</t>
  </si>
  <si>
    <t>全民阅读活动</t>
  </si>
  <si>
    <t>培训次数</t>
  </si>
  <si>
    <t>新形式下宣传思想文化是否所提高</t>
  </si>
  <si>
    <t>增强2026年殡葬改革顺利推进</t>
  </si>
  <si>
    <t>追踪死亡报送人数</t>
  </si>
  <si>
    <t>356</t>
  </si>
  <si>
    <t>2021年119人、2022年109人、2023年128人</t>
  </si>
  <si>
    <t>2021年11900元、2020年10900元、2023年12800元</t>
  </si>
  <si>
    <t>殡葬信息员满意度</t>
  </si>
  <si>
    <t>85</t>
  </si>
  <si>
    <t>保障2026年社区换届工作经费正常使用</t>
  </si>
  <si>
    <t>54</t>
  </si>
  <si>
    <t>保障2026年边境立体化防控体系物防设施运维经费</t>
  </si>
  <si>
    <t>保障社会效益</t>
  </si>
  <si>
    <t>反应保障社会效益</t>
  </si>
  <si>
    <t>保障社会满意度</t>
  </si>
  <si>
    <t>反应保障社会满意率</t>
  </si>
  <si>
    <t>持续保障2026年单位党建工作正常开展</t>
  </si>
  <si>
    <t>2000</t>
  </si>
  <si>
    <t>无</t>
  </si>
  <si>
    <t>受益满意度</t>
  </si>
  <si>
    <t>瑞办发[2017]50</t>
  </si>
  <si>
    <t>持续保障轮职联防员2026年补助正常发放</t>
  </si>
  <si>
    <t>有所改善</t>
  </si>
  <si>
    <t>持续保障2026年乡镇机关党支部年活动经费</t>
  </si>
  <si>
    <t>持续保障2026年专职联防员绩效</t>
  </si>
  <si>
    <t>保障受益人效益</t>
  </si>
  <si>
    <t>反应保障受益人效益</t>
  </si>
  <si>
    <t>持续保障联防所日常运转</t>
  </si>
  <si>
    <t>4.32</t>
  </si>
  <si>
    <t>坚持增强政治性先进性群众性，克服“机关化、行政化、贵族化、娱乐化”，牢牢把握引领妇女听党话、跟党走的政治任务，在调整优化职能、切实改进作风、增强发展活力上狠下功夫，大力推进机构设置、运行机制、组织方式、工作方式改革创新，不忘初心、牢记宗旨，使机构设置不断完善，运行机制精干高效，组织覆盖有效拓展，基层基础得到夯实，活动载体紧接地气，服务大局、服务妇女群众的能力有效提升，把妇联组织建设得更加充满活力、坚强有力，更好地肩负起党赋予的光荣使命，更好地发挥党和政府联系妇女群众的桥梁和纽带、国家政权的重要社会支柱、妇女利益代表者维护者的作用.</t>
  </si>
  <si>
    <t>参训人员培训后业务素质如何</t>
  </si>
  <si>
    <t>反映参训人员培训后的效果</t>
  </si>
  <si>
    <t>持续保障2026年民兵整组及征兵经费</t>
  </si>
  <si>
    <t>物质利用率</t>
  </si>
  <si>
    <t>反映设备利用情况。
设备利用率=（投入使用设备数/购置设备总数）*100%。</t>
  </si>
  <si>
    <t>物资采购经济性</t>
  </si>
  <si>
    <t>反映设备采购成本低于计划数所获得的经济效益。。</t>
  </si>
  <si>
    <t>持续完善边境立体化防控物防运维保障机制，把现有的物防设施维护好、管理好，确保物防设施持续发挥作用，持续深化“三防”融合，不断提升边境管控效能。高标准完成因灾害受损物防设施项目的维护修缮，确保恢复良好运行状态，为一线管单位遂行管控任务提供便捷条件，夯实强边固防基础.</t>
  </si>
  <si>
    <t>联防所人数</t>
  </si>
  <si>
    <t>反映执勤人数量</t>
  </si>
  <si>
    <t>正常维护支付率</t>
  </si>
  <si>
    <t>反映支付程度</t>
  </si>
  <si>
    <t>1500</t>
  </si>
  <si>
    <t>改善一线边境管控率</t>
  </si>
  <si>
    <t>反映改善边境情况</t>
  </si>
  <si>
    <t>反应群众满意程度</t>
  </si>
  <si>
    <t>持续保障2026年离退休干部党支部年活动经费</t>
  </si>
  <si>
    <t>171</t>
  </si>
  <si>
    <t>保障自有资金2026年发挥应有的作用</t>
  </si>
  <si>
    <t>主体工程完成率</t>
  </si>
  <si>
    <t>反映主体工程完成情况。
主体工程完成率=（按计划完成主体工程的工程量/计划完成主体工程量）*100%。</t>
  </si>
  <si>
    <t>竣工验收合格率</t>
  </si>
  <si>
    <t>反映项目验收情况。
竣工验收合格率=（验收合格单元工程数量/完工单元工程总数）×100%。</t>
  </si>
  <si>
    <t>计划开工率</t>
  </si>
  <si>
    <t>反映工程按计划开工情况。
项目按计划开工率=实际开工项目个数/按计划应开工项目个数×100%。</t>
  </si>
  <si>
    <t>使用年限</t>
  </si>
  <si>
    <t>通过工程设计使用年限反映可持续的效果。</t>
  </si>
  <si>
    <t>受益人群满意度</t>
  </si>
  <si>
    <t>调查人群中对设施建设或设施运行的满意度。
受益人群覆盖率=（调查人群中对设施建设或设施运行的人数/问卷调查人数）*100%</t>
  </si>
  <si>
    <t>持续保障2026年单位纪检工作正常运转</t>
  </si>
  <si>
    <t>纪检人数</t>
  </si>
  <si>
    <t>反映保障数量</t>
  </si>
  <si>
    <t>反映受益人满意程度</t>
  </si>
  <si>
    <t>开展团建模式三个一活动</t>
  </si>
  <si>
    <t>反映开展活动场次</t>
  </si>
  <si>
    <t>农村青年能力素质提升</t>
  </si>
  <si>
    <t>长期</t>
  </si>
  <si>
    <t>反映青年能力素质提升的有效性</t>
  </si>
  <si>
    <t>自主创业发展产业能力</t>
  </si>
  <si>
    <t>反映自主创业的效果</t>
  </si>
  <si>
    <t>反映青年满意度</t>
  </si>
  <si>
    <t>改善2026年农场基础设施建设，降低农工负担</t>
  </si>
  <si>
    <t>2600</t>
  </si>
  <si>
    <t>预算06表</t>
  </si>
  <si>
    <t>本年政府性基金预算支出</t>
  </si>
  <si>
    <t>合  计</t>
  </si>
  <si>
    <t>因2026年本部门无政府性基金预算支出，本表无数据，此表公开空表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</si>
  <si>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</si>
  <si>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</si>
  <si>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</si>
  <si>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</si>
  <si>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</si>
  <si>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</si>
  <si>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</si>
  <si>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</si>
  <si>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</si>
  <si>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</si>
  <si>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</si>
  <si>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</si>
  <si>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因2026年本部门无政府采购预算，本表无数据，此表公开空表</t>
  </si>
  <si>
    <t>预算08表</t>
  </si>
  <si>
    <t>2026年部门政府购买服务预算表</t>
  </si>
  <si>
    <t>单位名称：瑞丽市瑞丽农场社区管理委员会</t>
  </si>
  <si>
    <t>政府购买服务项目</t>
  </si>
  <si>
    <t>政府购买服务目录</t>
  </si>
  <si>
    <t>因2026年本部门无政府采购服务预算，本表无数据，此表公开空表</t>
  </si>
  <si>
    <t>预算09-1表</t>
  </si>
  <si>
    <t>2026年县对下转移支付预算表</t>
  </si>
  <si>
    <t>单位名称（项目）</t>
  </si>
  <si>
    <t>地区</t>
  </si>
  <si>
    <t>政府性基金</t>
  </si>
  <si>
    <t>畹町镇</t>
  </si>
  <si>
    <t>弄岛镇</t>
  </si>
  <si>
    <t>姐相镇</t>
  </si>
  <si>
    <t>户育乡</t>
  </si>
  <si>
    <t>勐秀乡</t>
  </si>
  <si>
    <t>因2026年本部门无县对下转移支付预算，本表无数据，此表公开空表</t>
  </si>
  <si>
    <t>预算09-2表</t>
  </si>
  <si>
    <t>2026年县对下转移支付绩效目标表</t>
  </si>
  <si>
    <t/>
  </si>
  <si>
    <t>因2026年本部门无县对下转移支付，本表无数据，此表公开空表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</si>
  <si>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</si>
  <si>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</si>
  <si>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</si>
  <si>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</si>
  <si>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</si>
  <si>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</si>
  <si>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</si>
  <si>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</si>
  <si>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</si>
  <si>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因2026年本部门无新增资产配置，本表无数据，此表公开空表</t>
  </si>
  <si>
    <t>预算11表</t>
  </si>
  <si>
    <t>上级补助</t>
  </si>
  <si>
    <t>因2026年本部门无上级补助项目支出预算，本表无数据，此表公开空表</t>
  </si>
  <si>
    <t>预算12表</t>
  </si>
  <si>
    <t>项目级次</t>
  </si>
  <si>
    <t>114 对个人和家庭的补助</t>
  </si>
  <si>
    <t>本级</t>
  </si>
  <si>
    <t>115 其他工资福利支出</t>
  </si>
  <si>
    <t>312 民生类</t>
  </si>
  <si>
    <t>313 事业发展类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</si>
</sst>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3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0"/>
      <name val="宋体"/>
      <charset val="1"/>
    </font>
    <font>
      <b/>
      <sz val="22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22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Microsoft YaHei U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top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2" borderId="13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16" applyNumberFormat="0" applyAlignment="0" applyProtection="0">
      <alignment vertical="center"/>
    </xf>
    <xf numFmtId="0" fontId="32" fillId="4" borderId="17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4" fillId="5" borderId="18" applyNumberFormat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176" fontId="1" fillId="0" borderId="4">
      <alignment horizontal="right" vertical="center"/>
    </xf>
    <xf numFmtId="177" fontId="1" fillId="0" borderId="4">
      <alignment horizontal="right" vertical="center"/>
    </xf>
    <xf numFmtId="10" fontId="1" fillId="0" borderId="4">
      <alignment horizontal="right" vertical="center"/>
    </xf>
    <xf numFmtId="178" fontId="1" fillId="0" borderId="4">
      <alignment horizontal="right" vertical="center"/>
    </xf>
    <xf numFmtId="49" fontId="1" fillId="0" borderId="4">
      <alignment horizontal="left" vertical="center" wrapText="1"/>
    </xf>
    <xf numFmtId="178" fontId="1" fillId="0" borderId="4">
      <alignment horizontal="right" vertical="center"/>
    </xf>
    <xf numFmtId="179" fontId="1" fillId="0" borderId="4">
      <alignment horizontal="right" vertical="center"/>
    </xf>
    <xf numFmtId="180" fontId="1" fillId="0" borderId="4">
      <alignment horizontal="right" vertical="center"/>
    </xf>
    <xf numFmtId="0" fontId="42" fillId="0" borderId="0">
      <alignment vertical="top"/>
      <protection locked="0"/>
    </xf>
  </cellStyleXfs>
  <cellXfs count="187">
    <xf numFmtId="0" fontId="0" fillId="0" borderId="0" xfId="0" applyFont="1">
      <alignment vertical="top"/>
    </xf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vertical="center" wrapText="1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/>
    <xf numFmtId="49" fontId="1" fillId="0" borderId="4" xfId="53" applyProtection="1">
      <alignment horizontal="left" vertical="center" wrapText="1"/>
      <protection locked="0"/>
    </xf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0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8" fontId="1" fillId="0" borderId="4" xfId="54" applyProtection="1">
      <alignment horizontal="right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0" fillId="0" borderId="0" xfId="0" applyBorder="1" applyAlignment="1">
      <alignment horizontal="left" vertical="center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left" vertical="center"/>
    </xf>
    <xf numFmtId="0" fontId="5" fillId="0" borderId="0" xfId="57" applyFont="1" applyFill="1" applyBorder="1" applyAlignment="1" applyProtection="1"/>
    <xf numFmtId="0" fontId="0" fillId="0" borderId="0" xfId="0" applyBorder="1" applyAlignment="1"/>
    <xf numFmtId="0" fontId="0" fillId="0" borderId="4" xfId="0" applyBorder="1" applyAlignment="1">
      <alignment horizontal="center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4" xfId="0" applyFont="1" applyBorder="1" applyAlignment="1">
      <alignment horizontal="right" vertical="center" wrapText="1"/>
    </xf>
    <xf numFmtId="0" fontId="4" fillId="0" borderId="4" xfId="0" applyFont="1" applyBorder="1" applyAlignment="1" applyProtection="1">
      <alignment horizontal="right" vertical="center" wrapText="1"/>
      <protection locked="0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vertical="center" wrapText="1"/>
      <protection locked="0"/>
    </xf>
    <xf numFmtId="0" fontId="5" fillId="0" borderId="0" xfId="57" applyFont="1" applyFill="1" applyBorder="1" applyAlignment="1" applyProtection="1">
      <alignment vertical="center"/>
    </xf>
    <xf numFmtId="0" fontId="4" fillId="0" borderId="0" xfId="0" applyFont="1" applyBorder="1" applyAlignment="1">
      <alignment horizontal="right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/>
    </xf>
    <xf numFmtId="0" fontId="4" fillId="0" borderId="4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8" fillId="0" borderId="0" xfId="57" applyFont="1" applyFill="1" applyBorder="1" applyAlignment="1" applyProtection="1"/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top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right"/>
    </xf>
    <xf numFmtId="0" fontId="4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 wrapText="1"/>
      <protection locked="0"/>
    </xf>
    <xf numFmtId="3" fontId="7" fillId="0" borderId="4" xfId="0" applyNumberFormat="1" applyFont="1" applyBorder="1" applyAlignment="1">
      <alignment horizontal="center" vertical="center"/>
    </xf>
    <xf numFmtId="3" fontId="7" fillId="0" borderId="4" xfId="0" applyNumberFormat="1" applyFont="1" applyBorder="1" applyAlignment="1" applyProtection="1">
      <alignment horizontal="center" vertical="center"/>
      <protection locked="0"/>
    </xf>
    <xf numFmtId="4" fontId="4" fillId="0" borderId="4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Fill="1" applyAlignment="1" applyProtection="1">
      <alignment horizontal="left" vertical="top" wrapText="1"/>
    </xf>
    <xf numFmtId="0" fontId="7" fillId="0" borderId="0" xfId="0" applyFont="1" applyBorder="1" applyAlignment="1"/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178" fontId="1" fillId="0" borderId="4" xfId="54" applyNumberFormat="1" applyFont="1" applyBorder="1" applyProtection="1">
      <alignment horizontal="right" vertical="center"/>
      <protection locked="0"/>
    </xf>
    <xf numFmtId="0" fontId="7" fillId="0" borderId="4" xfId="0" applyFont="1" applyBorder="1" applyAlignment="1">
      <alignment vertical="center" wrapText="1"/>
    </xf>
    <xf numFmtId="0" fontId="7" fillId="0" borderId="6" xfId="0" applyFont="1" applyBorder="1" applyAlignment="1">
      <alignment vertical="center"/>
    </xf>
    <xf numFmtId="0" fontId="2" fillId="0" borderId="0" xfId="0" applyFont="1" applyBorder="1">
      <alignment vertical="top"/>
    </xf>
    <xf numFmtId="0" fontId="7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7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right" vertical="center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0" fillId="0" borderId="7" xfId="0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Alignment="1" applyProtection="1"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alignment horizontal="right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49" fontId="0" fillId="0" borderId="4" xfId="0" applyNumberFormat="1" applyBorder="1" applyAlignment="1" applyProtection="1">
      <alignment horizontal="center" vertical="center" wrapText="1"/>
      <protection locked="0"/>
    </xf>
    <xf numFmtId="49" fontId="0" fillId="0" borderId="4" xfId="0" applyNumberFormat="1" applyBorder="1" applyAlignment="1" applyProtection="1">
      <alignment horizontal="center" vertical="center"/>
      <protection locked="0"/>
    </xf>
    <xf numFmtId="49" fontId="8" fillId="0" borderId="0" xfId="57" applyNumberFormat="1" applyFont="1" applyFill="1" applyBorder="1" applyAlignment="1" applyProtection="1"/>
    <xf numFmtId="4" fontId="4" fillId="0" borderId="4" xfId="0" applyNumberFormat="1" applyFont="1" applyBorder="1" applyAlignment="1" applyProtection="1">
      <alignment horizontal="right" vertical="center" wrapText="1"/>
      <protection locked="0"/>
    </xf>
    <xf numFmtId="49" fontId="13" fillId="0" borderId="0" xfId="53" applyFont="1" applyBorder="1">
      <alignment horizontal="left" vertical="center" wrapText="1"/>
    </xf>
    <xf numFmtId="49" fontId="14" fillId="0" borderId="0" xfId="53" applyFont="1" applyBorder="1" applyAlignment="1">
      <alignment horizontal="center" vertical="center" wrapText="1"/>
    </xf>
    <xf numFmtId="49" fontId="13" fillId="0" borderId="4" xfId="53" applyFont="1" applyAlignment="1">
      <alignment horizontal="center" vertical="center" wrapText="1"/>
    </xf>
    <xf numFmtId="49" fontId="13" fillId="0" borderId="4" xfId="53" applyFont="1">
      <alignment horizontal="left" vertical="center" wrapText="1"/>
    </xf>
    <xf numFmtId="49" fontId="13" fillId="0" borderId="0" xfId="53" applyFont="1" applyBorder="1" applyAlignment="1">
      <alignment horizontal="right" vertical="center" wrapText="1"/>
    </xf>
    <xf numFmtId="49" fontId="13" fillId="0" borderId="0" xfId="0" applyNumberFormat="1" applyFont="1" applyBorder="1" applyAlignment="1">
      <alignment horizontal="right" vertical="center" wrapText="1"/>
    </xf>
    <xf numFmtId="49" fontId="13" fillId="0" borderId="0" xfId="0" applyNumberFormat="1" applyFont="1" applyBorder="1" applyAlignment="1">
      <alignment horizontal="left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49" fontId="4" fillId="0" borderId="4" xfId="53" applyFont="1">
      <alignment horizontal="left" vertical="center" wrapText="1"/>
    </xf>
    <xf numFmtId="49" fontId="13" fillId="0" borderId="0" xfId="0" applyNumberFormat="1" applyFont="1" applyBorder="1" applyAlignment="1">
      <alignment horizontal="center" vertical="center" wrapText="1"/>
    </xf>
    <xf numFmtId="178" fontId="4" fillId="0" borderId="4" xfId="54" applyFont="1">
      <alignment horizontal="right" vertical="center"/>
    </xf>
    <xf numFmtId="49" fontId="4" fillId="0" borderId="4" xfId="53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15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left" wrapText="1"/>
    </xf>
    <xf numFmtId="0" fontId="0" fillId="0" borderId="1" xfId="0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4" fontId="16" fillId="0" borderId="4" xfId="0" applyNumberFormat="1" applyFont="1" applyBorder="1" applyAlignment="1">
      <alignment vertical="center"/>
    </xf>
    <xf numFmtId="4" fontId="16" fillId="0" borderId="5" xfId="0" applyNumberFormat="1" applyFont="1" applyBorder="1" applyAlignment="1">
      <alignment vertical="center"/>
    </xf>
    <xf numFmtId="0" fontId="2" fillId="0" borderId="0" xfId="0" applyFont="1" applyBorder="1" applyAlignment="1">
      <alignment horizontal="right" wrapText="1"/>
    </xf>
    <xf numFmtId="49" fontId="14" fillId="0" borderId="0" xfId="0" applyNumberFormat="1" applyFont="1" applyBorder="1" applyAlignment="1">
      <alignment horizontal="center" vertical="center" wrapText="1"/>
    </xf>
    <xf numFmtId="49" fontId="0" fillId="0" borderId="0" xfId="0" applyNumberFormat="1" applyBorder="1" applyAlignment="1">
      <alignment horizontal="left" vertical="center" wrapText="1"/>
    </xf>
    <xf numFmtId="49" fontId="17" fillId="0" borderId="4" xfId="53" applyFont="1" applyAlignment="1">
      <alignment horizontal="center" vertical="center" wrapText="1"/>
    </xf>
    <xf numFmtId="49" fontId="17" fillId="0" borderId="4" xfId="53" applyFont="1">
      <alignment horizontal="left" vertical="center" wrapText="1"/>
    </xf>
    <xf numFmtId="178" fontId="17" fillId="0" borderId="4" xfId="54" applyFont="1">
      <alignment horizontal="right" vertical="center"/>
    </xf>
    <xf numFmtId="49" fontId="17" fillId="0" borderId="4" xfId="53" applyFont="1" applyAlignment="1">
      <alignment horizontal="left" vertical="center" wrapText="1" indent="1"/>
    </xf>
    <xf numFmtId="49" fontId="17" fillId="0" borderId="4" xfId="53" applyFont="1" applyAlignment="1">
      <alignment horizontal="left" vertical="center" wrapText="1" indent="2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 applyProtection="1">
      <alignment vertical="center"/>
      <protection locked="0"/>
    </xf>
    <xf numFmtId="0" fontId="2" fillId="0" borderId="3" xfId="0" applyFont="1" applyBorder="1" applyAlignment="1">
      <alignment vertical="center"/>
    </xf>
    <xf numFmtId="178" fontId="1" fillId="0" borderId="4" xfId="0" applyNumberFormat="1" applyFont="1" applyBorder="1" applyAlignment="1" applyProtection="1">
      <alignment horizontal="right" vertical="center"/>
      <protection locked="0"/>
    </xf>
    <xf numFmtId="0" fontId="20" fillId="0" borderId="4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4" xfId="53" applyNumberFormat="1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53" applyNumberFormat="1" applyFont="1">
      <alignment horizontal="left" vertical="center" wrapText="1"/>
    </xf>
    <xf numFmtId="0" fontId="4" fillId="0" borderId="4" xfId="53" applyNumberFormat="1" applyFont="1" applyAlignment="1">
      <alignment horizontal="left" vertical="center" wrapText="1" indent="1"/>
    </xf>
    <xf numFmtId="0" fontId="4" fillId="0" borderId="4" xfId="53" applyNumberFormat="1" applyFont="1" applyAlignment="1">
      <alignment horizontal="left" vertical="center" wrapText="1" indent="2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0" fillId="0" borderId="7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21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top"/>
    </xf>
    <xf numFmtId="178" fontId="13" fillId="0" borderId="4" xfId="0" applyNumberFormat="1" applyFont="1" applyBorder="1" applyAlignment="1">
      <alignment horizontal="right" vertical="center"/>
    </xf>
    <xf numFmtId="0" fontId="3" fillId="0" borderId="0" xfId="0" applyFont="1" applyBorder="1" applyAlignment="1" quotePrefix="1">
      <alignment horizontal="center" vertical="center"/>
    </xf>
    <xf numFmtId="0" fontId="7" fillId="0" borderId="0" xfId="0" applyFont="1" applyBorder="1" applyAlignment="1" quotePrefix="1">
      <alignment horizontal="left" vertical="center"/>
    </xf>
    <xf numFmtId="0" fontId="6" fillId="0" borderId="0" xfId="0" applyFont="1" applyBorder="1" applyAlignment="1" quotePrefix="1">
      <alignment horizontal="center" vertical="center" wrapText="1"/>
    </xf>
    <xf numFmtId="0" fontId="4" fillId="0" borderId="0" xfId="0" applyFont="1" applyBorder="1" applyAlignment="1" quotePrefix="1">
      <alignment horizontal="left" vertical="center" wrapText="1"/>
    </xf>
    <xf numFmtId="0" fontId="6" fillId="0" borderId="0" xfId="0" applyFont="1" applyAlignment="1" quotePrefix="1">
      <alignment horizontal="center" vertical="center"/>
    </xf>
    <xf numFmtId="0" fontId="4" fillId="0" borderId="0" xfId="0" applyFont="1" applyAlignment="1" applyProtection="1" quotePrefix="1">
      <alignment horizontal="left" vertical="center"/>
      <protection locked="0"/>
    </xf>
    <xf numFmtId="0" fontId="4" fillId="0" borderId="0" xfId="0" applyFont="1" applyBorder="1" applyAlignment="1" quotePrefix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'Calibri Light'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7"/>
  <sheetViews>
    <sheetView showZeros="0" topLeftCell="A8" workbookViewId="0">
      <selection activeCell="C11" sqref="C11"/>
    </sheetView>
  </sheetViews>
  <sheetFormatPr defaultColWidth="10.2866666666667" defaultRowHeight="15" customHeight="1" outlineLevelCol="3"/>
  <cols>
    <col min="1" max="4" width="33.2866666666667" style="1" customWidth="1"/>
    <col min="5" max="16384" width="10.2866666666667" style="1"/>
  </cols>
  <sheetData>
    <row r="1" s="1" customFormat="1" ht="18.75" customHeight="1" spans="4:4">
      <c r="D1" s="183" t="s">
        <v>0</v>
      </c>
    </row>
    <row r="2" s="1" customFormat="1" ht="42" customHeight="1" spans="1:4">
      <c r="A2" s="184" t="str">
        <f>"2026"&amp;"年财务收支预算总表"</f>
        <v>2026年财务收支预算总表</v>
      </c>
      <c r="B2" s="184"/>
      <c r="C2" s="184"/>
      <c r="D2" s="184"/>
    </row>
    <row r="3" s="1" customFormat="1" ht="18.75" customHeight="1" spans="1:4">
      <c r="A3" s="185" t="str">
        <f>"单位名称："&amp;"瑞丽市瑞丽农场社区管理委员会"</f>
        <v>单位名称：瑞丽市瑞丽农场社区管理委员会</v>
      </c>
      <c r="B3" s="185"/>
      <c r="D3" s="183" t="s">
        <v>1</v>
      </c>
    </row>
    <row r="4" s="1" customFormat="1" ht="18.75" customHeight="1" spans="1:4">
      <c r="A4" s="40" t="s">
        <v>2</v>
      </c>
      <c r="B4" s="40"/>
      <c r="C4" s="40" t="s">
        <v>3</v>
      </c>
      <c r="D4" s="40"/>
    </row>
    <row r="5" s="1" customFormat="1" ht="18.75" customHeight="1" spans="1:4">
      <c r="A5" s="40" t="s">
        <v>4</v>
      </c>
      <c r="B5" s="40" t="str">
        <f>"2026"&amp;"年预算金额"</f>
        <v>2026年预算金额</v>
      </c>
      <c r="C5" s="40" t="s">
        <v>5</v>
      </c>
      <c r="D5" s="40" t="str">
        <f>"2026"&amp;"年预算金额"</f>
        <v>2026年预算金额</v>
      </c>
    </row>
    <row r="6" s="1" customFormat="1" ht="18.75" customHeight="1" spans="1:4">
      <c r="A6" s="164" t="s">
        <v>6</v>
      </c>
      <c r="B6" s="186">
        <v>27550831.87</v>
      </c>
      <c r="C6" s="164" t="s">
        <v>7</v>
      </c>
      <c r="D6" s="186"/>
    </row>
    <row r="7" s="1" customFormat="1" ht="18.75" customHeight="1" spans="1:4">
      <c r="A7" s="164" t="s">
        <v>8</v>
      </c>
      <c r="B7" s="186"/>
      <c r="C7" s="164" t="s">
        <v>9</v>
      </c>
      <c r="D7" s="186"/>
    </row>
    <row r="8" s="1" customFormat="1" ht="18.75" customHeight="1" spans="1:4">
      <c r="A8" s="164" t="s">
        <v>10</v>
      </c>
      <c r="B8" s="186"/>
      <c r="C8" s="164" t="s">
        <v>11</v>
      </c>
      <c r="D8" s="186"/>
    </row>
    <row r="9" s="1" customFormat="1" ht="18.75" customHeight="1" spans="1:4">
      <c r="A9" s="164" t="s">
        <v>12</v>
      </c>
      <c r="B9" s="186"/>
      <c r="C9" s="164" t="s">
        <v>13</v>
      </c>
      <c r="D9" s="186"/>
    </row>
    <row r="10" s="1" customFormat="1" ht="18.75" customHeight="1" spans="1:4">
      <c r="A10" s="164" t="s">
        <v>14</v>
      </c>
      <c r="B10" s="186">
        <v>1500000</v>
      </c>
      <c r="C10" s="164" t="s">
        <v>15</v>
      </c>
      <c r="D10" s="186"/>
    </row>
    <row r="11" s="1" customFormat="1" ht="18.75" customHeight="1" spans="1:4">
      <c r="A11" s="164" t="s">
        <v>16</v>
      </c>
      <c r="B11" s="186"/>
      <c r="C11" s="164" t="s">
        <v>17</v>
      </c>
      <c r="D11" s="186"/>
    </row>
    <row r="12" s="1" customFormat="1" ht="18.75" customHeight="1" spans="1:4">
      <c r="A12" s="164" t="s">
        <v>18</v>
      </c>
      <c r="B12" s="186"/>
      <c r="C12" s="164" t="s">
        <v>19</v>
      </c>
      <c r="D12" s="186"/>
    </row>
    <row r="13" s="1" customFormat="1" ht="18.75" customHeight="1" spans="1:4">
      <c r="A13" s="164" t="s">
        <v>20</v>
      </c>
      <c r="B13" s="186"/>
      <c r="C13" s="164" t="s">
        <v>21</v>
      </c>
      <c r="D13" s="186">
        <v>2687305.44</v>
      </c>
    </row>
    <row r="14" s="1" customFormat="1" ht="18.75" customHeight="1" spans="1:4">
      <c r="A14" s="164" t="s">
        <v>22</v>
      </c>
      <c r="B14" s="186"/>
      <c r="C14" s="164" t="s">
        <v>23</v>
      </c>
      <c r="D14" s="186">
        <v>1244648.61</v>
      </c>
    </row>
    <row r="15" s="1" customFormat="1" ht="18.75" customHeight="1" spans="1:4">
      <c r="A15" s="164" t="s">
        <v>24</v>
      </c>
      <c r="B15" s="186">
        <v>1500000</v>
      </c>
      <c r="C15" s="164" t="s">
        <v>25</v>
      </c>
      <c r="D15" s="186"/>
    </row>
    <row r="16" s="1" customFormat="1" ht="18.75" customHeight="1" spans="1:4">
      <c r="A16" s="164"/>
      <c r="B16" s="164"/>
      <c r="C16" s="164" t="s">
        <v>26</v>
      </c>
      <c r="D16" s="186"/>
    </row>
    <row r="17" s="1" customFormat="1" ht="18.75" customHeight="1" spans="1:4">
      <c r="A17" s="164"/>
      <c r="B17" s="164"/>
      <c r="C17" s="164" t="s">
        <v>27</v>
      </c>
      <c r="D17" s="186">
        <v>24354473.02</v>
      </c>
    </row>
    <row r="18" s="1" customFormat="1" ht="18.75" customHeight="1" spans="1:4">
      <c r="A18" s="164"/>
      <c r="B18" s="164"/>
      <c r="C18" s="164" t="s">
        <v>28</v>
      </c>
      <c r="D18" s="186"/>
    </row>
    <row r="19" s="1" customFormat="1" ht="18.75" customHeight="1" spans="1:4">
      <c r="A19" s="164"/>
      <c r="B19" s="164"/>
      <c r="C19" s="164" t="s">
        <v>29</v>
      </c>
      <c r="D19" s="186"/>
    </row>
    <row r="20" s="1" customFormat="1" ht="18.75" customHeight="1" spans="1:4">
      <c r="A20" s="164"/>
      <c r="B20" s="164"/>
      <c r="C20" s="164" t="s">
        <v>30</v>
      </c>
      <c r="D20" s="186"/>
    </row>
    <row r="21" s="1" customFormat="1" ht="18.75" customHeight="1" spans="1:4">
      <c r="A21" s="164"/>
      <c r="B21" s="164"/>
      <c r="C21" s="164" t="s">
        <v>31</v>
      </c>
      <c r="D21" s="186"/>
    </row>
    <row r="22" s="1" customFormat="1" ht="18.75" customHeight="1" spans="1:4">
      <c r="A22" s="164"/>
      <c r="B22" s="164"/>
      <c r="C22" s="164" t="s">
        <v>32</v>
      </c>
      <c r="D22" s="186"/>
    </row>
    <row r="23" s="1" customFormat="1" ht="18.75" customHeight="1" spans="1:4">
      <c r="A23" s="164"/>
      <c r="B23" s="164"/>
      <c r="C23" s="164" t="s">
        <v>33</v>
      </c>
      <c r="D23" s="186"/>
    </row>
    <row r="24" s="1" customFormat="1" ht="18.75" customHeight="1" spans="1:4">
      <c r="A24" s="164"/>
      <c r="B24" s="164"/>
      <c r="C24" s="164" t="s">
        <v>34</v>
      </c>
      <c r="D24" s="186">
        <v>764404.8</v>
      </c>
    </row>
    <row r="25" s="1" customFormat="1" ht="18.75" customHeight="1" spans="1:4">
      <c r="A25" s="164"/>
      <c r="B25" s="164"/>
      <c r="C25" s="164" t="s">
        <v>35</v>
      </c>
      <c r="D25" s="186"/>
    </row>
    <row r="26" s="1" customFormat="1" ht="18.75" customHeight="1" spans="1:4">
      <c r="A26" s="164"/>
      <c r="B26" s="164"/>
      <c r="C26" s="164" t="s">
        <v>36</v>
      </c>
      <c r="D26" s="186"/>
    </row>
    <row r="27" s="1" customFormat="1" ht="18.75" customHeight="1" spans="1:4">
      <c r="A27" s="164"/>
      <c r="B27" s="164"/>
      <c r="C27" s="164" t="s">
        <v>37</v>
      </c>
      <c r="D27" s="186"/>
    </row>
    <row r="28" s="1" customFormat="1" ht="18.75" customHeight="1" spans="1:4">
      <c r="A28" s="164"/>
      <c r="B28" s="164"/>
      <c r="C28" s="164" t="s">
        <v>38</v>
      </c>
      <c r="D28" s="186"/>
    </row>
    <row r="29" s="1" customFormat="1" ht="18.75" customHeight="1" spans="1:4">
      <c r="A29" s="164"/>
      <c r="B29" s="164"/>
      <c r="C29" s="164" t="s">
        <v>39</v>
      </c>
      <c r="D29" s="186"/>
    </row>
    <row r="30" s="1" customFormat="1" ht="18.75" customHeight="1" spans="1:4">
      <c r="A30" s="164"/>
      <c r="B30" s="164"/>
      <c r="C30" s="164" t="s">
        <v>40</v>
      </c>
      <c r="D30" s="186"/>
    </row>
    <row r="31" s="1" customFormat="1" ht="18.75" customHeight="1" spans="1:4">
      <c r="A31" s="164"/>
      <c r="B31" s="164"/>
      <c r="C31" s="164" t="s">
        <v>41</v>
      </c>
      <c r="D31" s="186"/>
    </row>
    <row r="32" s="1" customFormat="1" ht="18.75" customHeight="1" spans="1:4">
      <c r="A32" s="164"/>
      <c r="B32" s="186"/>
      <c r="C32" s="164" t="s">
        <v>42</v>
      </c>
      <c r="D32" s="186"/>
    </row>
    <row r="33" s="1" customFormat="1" ht="18.75" customHeight="1" spans="1:4">
      <c r="A33" s="164" t="s">
        <v>43</v>
      </c>
      <c r="B33" s="186">
        <v>29050831.87</v>
      </c>
      <c r="C33" s="164" t="s">
        <v>44</v>
      </c>
      <c r="D33" s="186">
        <v>29050831.87</v>
      </c>
    </row>
    <row r="34" s="1" customFormat="1" ht="18.75" customHeight="1" spans="1:4">
      <c r="A34" s="164" t="s">
        <v>45</v>
      </c>
      <c r="B34" s="186"/>
      <c r="C34" s="164" t="s">
        <v>46</v>
      </c>
      <c r="D34" s="186"/>
    </row>
    <row r="35" s="1" customFormat="1" ht="18.75" customHeight="1" spans="1:4">
      <c r="A35" s="164" t="s">
        <v>47</v>
      </c>
      <c r="B35" s="186"/>
      <c r="C35" s="164" t="s">
        <v>47</v>
      </c>
      <c r="D35" s="186"/>
    </row>
    <row r="36" s="1" customFormat="1" ht="18.75" customHeight="1" spans="1:4">
      <c r="A36" s="164" t="s">
        <v>48</v>
      </c>
      <c r="B36" s="186"/>
      <c r="C36" s="164" t="s">
        <v>49</v>
      </c>
      <c r="D36" s="186"/>
    </row>
    <row r="37" s="1" customFormat="1" ht="18.75" customHeight="1" spans="1:4">
      <c r="A37" s="164" t="s">
        <v>50</v>
      </c>
      <c r="B37" s="186">
        <v>29050831.87</v>
      </c>
      <c r="C37" s="164" t="s">
        <v>51</v>
      </c>
      <c r="D37" s="186">
        <v>29050831.87</v>
      </c>
    </row>
  </sheetData>
  <mergeCells count="4">
    <mergeCell ref="A2:D2"/>
    <mergeCell ref="A3:B3"/>
    <mergeCell ref="A4:B4"/>
    <mergeCell ref="C4:D4"/>
  </mergeCells>
  <printOptions horizontalCentered="1"/>
  <pageMargins left="0.31" right="0.31" top="0.75" bottom="0.75" header="0.31" footer="0.31"/>
  <pageSetup paperSize="9" scale="77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C18" sqref="C18"/>
    </sheetView>
  </sheetViews>
  <sheetFormatPr defaultColWidth="9.14" defaultRowHeight="14.25" customHeight="1" outlineLevelCol="5"/>
  <cols>
    <col min="1" max="6" width="24.34" style="1" customWidth="1"/>
    <col min="7" max="16384" width="9.14" style="1"/>
  </cols>
  <sheetData>
    <row r="1" s="1" customFormat="1" ht="12" customHeight="1" spans="1:6">
      <c r="A1" s="119">
        <v>1</v>
      </c>
      <c r="B1" s="120">
        <v>0</v>
      </c>
      <c r="C1" s="119">
        <v>1</v>
      </c>
      <c r="D1" s="93"/>
      <c r="E1" s="93"/>
      <c r="F1" s="117" t="s">
        <v>731</v>
      </c>
    </row>
    <row r="2" s="1" customFormat="1" ht="26.25" customHeight="1" spans="1:6">
      <c r="A2" s="121" t="str">
        <f>"2026"&amp;"年部门政府性基金预算支出预算表"</f>
        <v>2026年部门政府性基金预算支出预算表</v>
      </c>
      <c r="B2" s="121"/>
      <c r="C2" s="122"/>
      <c r="D2" s="123"/>
      <c r="E2" s="123"/>
      <c r="F2" s="123"/>
    </row>
    <row r="3" s="1" customFormat="1" ht="13.5" customHeight="1" spans="1:6">
      <c r="A3" s="124" t="str">
        <f>"单位名称："&amp;"瑞丽市瑞丽农场社区管理委员会"</f>
        <v>单位名称：瑞丽市瑞丽农场社区管理委员会</v>
      </c>
      <c r="B3" s="124"/>
      <c r="C3" s="125"/>
      <c r="D3" s="93"/>
      <c r="E3" s="93"/>
      <c r="F3" s="117" t="s">
        <v>1</v>
      </c>
    </row>
    <row r="4" s="1" customFormat="1" ht="19.5" customHeight="1" spans="1:6">
      <c r="A4" s="126" t="s">
        <v>193</v>
      </c>
      <c r="B4" s="127" t="s">
        <v>74</v>
      </c>
      <c r="C4" s="126" t="s">
        <v>75</v>
      </c>
      <c r="D4" s="40" t="s">
        <v>732</v>
      </c>
      <c r="E4" s="40"/>
      <c r="F4" s="40"/>
    </row>
    <row r="5" s="1" customFormat="1" ht="18.55" customHeight="1" spans="1:6">
      <c r="A5" s="126"/>
      <c r="B5" s="127"/>
      <c r="C5" s="126"/>
      <c r="D5" s="40" t="s">
        <v>56</v>
      </c>
      <c r="E5" s="40" t="s">
        <v>78</v>
      </c>
      <c r="F5" s="40" t="s">
        <v>79</v>
      </c>
    </row>
    <row r="6" s="1" customFormat="1" ht="20.25" customHeight="1" spans="1:6">
      <c r="A6" s="126">
        <v>1</v>
      </c>
      <c r="B6" s="128" t="s">
        <v>86</v>
      </c>
      <c r="C6" s="128" t="s">
        <v>87</v>
      </c>
      <c r="D6" s="128" t="s">
        <v>88</v>
      </c>
      <c r="E6" s="128" t="s">
        <v>89</v>
      </c>
      <c r="F6" s="128" t="s">
        <v>90</v>
      </c>
    </row>
    <row r="7" s="1" customFormat="1" ht="30" customHeight="1" spans="1:6">
      <c r="A7" s="33"/>
      <c r="B7" s="127"/>
      <c r="C7" s="33"/>
      <c r="D7" s="80"/>
      <c r="E7" s="130"/>
      <c r="F7" s="130"/>
    </row>
    <row r="8" s="1" customFormat="1" ht="30" customHeight="1" spans="1:6">
      <c r="A8" s="16"/>
      <c r="B8" s="16"/>
      <c r="C8" s="16"/>
      <c r="D8" s="80"/>
      <c r="E8" s="130"/>
      <c r="F8" s="130"/>
    </row>
    <row r="9" s="1" customFormat="1" ht="30" customHeight="1" spans="1:6">
      <c r="A9" s="14" t="s">
        <v>733</v>
      </c>
      <c r="B9" s="14"/>
      <c r="C9" s="14"/>
      <c r="D9" s="80"/>
      <c r="E9" s="130"/>
      <c r="F9" s="130"/>
    </row>
    <row r="10" customHeight="1" spans="1:2">
      <c r="A10" s="63" t="s">
        <v>734</v>
      </c>
      <c r="B10" s="129"/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24" right="0.24" top="0.31" bottom="0.31" header="0.28" footer="0.28"/>
  <pageSetup paperSize="9" scale="80" pageOrder="overThenDown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B17" sqref="B17"/>
    </sheetView>
  </sheetViews>
  <sheetFormatPr defaultColWidth="9.14" defaultRowHeight="14.25" customHeight="1"/>
  <cols>
    <col min="1" max="1" width="16.34" style="1" customWidth="1"/>
    <col min="2" max="3" width="9.62666666666667" style="1" customWidth="1"/>
    <col min="4" max="4" width="6.42666666666667" style="1" customWidth="1"/>
    <col min="5" max="5" width="7.86" style="1" customWidth="1"/>
    <col min="6" max="6" width="11.2866666666667" style="1" customWidth="1"/>
    <col min="7" max="8" width="11.8466666666667" style="1" customWidth="1"/>
    <col min="9" max="9" width="10.2" style="1" customWidth="1"/>
    <col min="10" max="10" width="6.04666666666667" style="1" customWidth="1"/>
    <col min="11" max="11" width="9.77333333333333" style="1" customWidth="1"/>
    <col min="12" max="12" width="10.7733333333333" style="1" customWidth="1"/>
    <col min="13" max="15" width="10.7133333333333" style="1" customWidth="1"/>
    <col min="16" max="16" width="6.62666666666667" style="1" customWidth="1"/>
    <col min="17" max="17" width="11.42" style="1" customWidth="1"/>
    <col min="18" max="16384" width="9.14" style="1"/>
  </cols>
  <sheetData>
    <row r="1" s="1" customFormat="1" ht="13.5" customHeight="1" spans="1:17">
      <c r="A1" s="19"/>
      <c r="B1" s="19"/>
      <c r="C1" s="19"/>
      <c r="D1" s="19"/>
      <c r="E1" s="19"/>
      <c r="F1" s="19"/>
      <c r="G1" s="19"/>
      <c r="H1" s="19"/>
      <c r="I1" s="19"/>
      <c r="J1" s="19"/>
      <c r="K1" s="2"/>
      <c r="L1" s="2"/>
      <c r="M1" s="2"/>
      <c r="N1" s="2"/>
      <c r="O1" s="112"/>
      <c r="P1" s="112"/>
      <c r="Q1" s="55" t="s">
        <v>735</v>
      </c>
    </row>
    <row r="2" s="1" customFormat="1" ht="27.75" customHeight="1" spans="1:17">
      <c r="A2" s="44" t="str">
        <f>"2026"&amp;"年部门政府采购预算表"</f>
        <v>2026年部门政府采购预算表</v>
      </c>
      <c r="B2" s="30"/>
      <c r="C2" s="30"/>
      <c r="D2" s="30"/>
      <c r="E2" s="30"/>
      <c r="F2" s="30"/>
      <c r="G2" s="30"/>
      <c r="H2" s="30"/>
      <c r="I2" s="30"/>
      <c r="J2" s="30"/>
      <c r="K2" s="70"/>
      <c r="L2" s="30"/>
      <c r="M2" s="30"/>
      <c r="N2" s="30"/>
      <c r="O2" s="70"/>
      <c r="P2" s="70"/>
      <c r="Q2" s="30"/>
    </row>
    <row r="3" s="1" customFormat="1" ht="18.75" customHeight="1" spans="1:17">
      <c r="A3" s="45" t="str">
        <f>"单位名称："&amp;"瑞丽市瑞丽农场社区管理委员会"</f>
        <v>单位名称：瑞丽市瑞丽农场社区管理委员会</v>
      </c>
      <c r="B3" s="39"/>
      <c r="C3" s="39"/>
      <c r="D3" s="39"/>
      <c r="E3" s="39"/>
      <c r="F3" s="39"/>
      <c r="G3" s="39"/>
      <c r="H3" s="39"/>
      <c r="I3" s="39"/>
      <c r="J3" s="39"/>
      <c r="K3" s="2"/>
      <c r="L3" s="2"/>
      <c r="M3" s="2"/>
      <c r="N3" s="2"/>
      <c r="O3" s="113"/>
      <c r="P3" s="113"/>
      <c r="Q3" s="117" t="s">
        <v>53</v>
      </c>
    </row>
    <row r="4" s="1" customFormat="1" ht="15.75" customHeight="1" spans="1:17">
      <c r="A4" s="8" t="s">
        <v>736</v>
      </c>
      <c r="B4" s="95" t="s">
        <v>737</v>
      </c>
      <c r="C4" s="95" t="s">
        <v>738</v>
      </c>
      <c r="D4" s="95" t="s">
        <v>739</v>
      </c>
      <c r="E4" s="95" t="s">
        <v>740</v>
      </c>
      <c r="F4" s="95" t="s">
        <v>741</v>
      </c>
      <c r="G4" s="105" t="s">
        <v>200</v>
      </c>
      <c r="H4" s="105"/>
      <c r="I4" s="105"/>
      <c r="J4" s="105"/>
      <c r="K4" s="108"/>
      <c r="L4" s="105"/>
      <c r="M4" s="105"/>
      <c r="N4" s="105"/>
      <c r="O4" s="114"/>
      <c r="P4" s="108"/>
      <c r="Q4" s="118"/>
    </row>
    <row r="5" s="1" customFormat="1" ht="17.25" customHeight="1" spans="1:17">
      <c r="A5" s="10"/>
      <c r="B5" s="96"/>
      <c r="C5" s="96"/>
      <c r="D5" s="96"/>
      <c r="E5" s="96"/>
      <c r="F5" s="96"/>
      <c r="G5" s="96" t="s">
        <v>56</v>
      </c>
      <c r="H5" s="96" t="s">
        <v>60</v>
      </c>
      <c r="I5" s="96" t="s">
        <v>742</v>
      </c>
      <c r="J5" s="96" t="s">
        <v>743</v>
      </c>
      <c r="K5" s="109" t="s">
        <v>744</v>
      </c>
      <c r="L5" s="110" t="s">
        <v>745</v>
      </c>
      <c r="M5" s="110"/>
      <c r="N5" s="110"/>
      <c r="O5" s="115"/>
      <c r="P5" s="116"/>
      <c r="Q5" s="97"/>
    </row>
    <row r="6" s="1" customFormat="1" ht="54" customHeight="1" spans="1:17">
      <c r="A6" s="12"/>
      <c r="B6" s="97"/>
      <c r="C6" s="97"/>
      <c r="D6" s="97"/>
      <c r="E6" s="97"/>
      <c r="F6" s="97"/>
      <c r="G6" s="97"/>
      <c r="H6" s="97"/>
      <c r="I6" s="97"/>
      <c r="J6" s="97"/>
      <c r="K6" s="111"/>
      <c r="L6" s="97" t="s">
        <v>59</v>
      </c>
      <c r="M6" s="97" t="s">
        <v>66</v>
      </c>
      <c r="N6" s="97" t="s">
        <v>746</v>
      </c>
      <c r="O6" s="33" t="s">
        <v>68</v>
      </c>
      <c r="P6" s="111" t="s">
        <v>69</v>
      </c>
      <c r="Q6" s="97" t="s">
        <v>70</v>
      </c>
    </row>
    <row r="7" s="1" customFormat="1" ht="15" customHeight="1" spans="1:17">
      <c r="A7" s="98">
        <v>1</v>
      </c>
      <c r="B7" s="99">
        <v>2</v>
      </c>
      <c r="C7" s="99">
        <v>3</v>
      </c>
      <c r="D7" s="99">
        <v>4</v>
      </c>
      <c r="E7" s="99">
        <v>5</v>
      </c>
      <c r="F7" s="99">
        <v>6</v>
      </c>
      <c r="G7" s="106">
        <v>7</v>
      </c>
      <c r="H7" s="106">
        <v>8</v>
      </c>
      <c r="I7" s="106">
        <v>9</v>
      </c>
      <c r="J7" s="106">
        <v>10</v>
      </c>
      <c r="K7" s="106">
        <v>11</v>
      </c>
      <c r="L7" s="106">
        <v>12</v>
      </c>
      <c r="M7" s="106">
        <v>13</v>
      </c>
      <c r="N7" s="106">
        <v>14</v>
      </c>
      <c r="O7" s="106">
        <v>15</v>
      </c>
      <c r="P7" s="106">
        <v>16</v>
      </c>
      <c r="Q7" s="106">
        <v>17</v>
      </c>
    </row>
    <row r="8" s="1" customFormat="1" ht="52.5" customHeight="1" spans="1:17">
      <c r="A8" s="100"/>
      <c r="B8" s="101"/>
      <c r="C8" s="101"/>
      <c r="D8" s="102"/>
      <c r="E8" s="107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</row>
    <row r="9" s="1" customFormat="1" ht="52.5" customHeight="1" spans="1:17">
      <c r="A9" s="100"/>
      <c r="B9" s="101"/>
      <c r="C9" s="101"/>
      <c r="D9" s="102"/>
      <c r="E9" s="107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</row>
    <row r="10" s="1" customFormat="1" ht="30" customHeight="1" spans="1:17">
      <c r="A10" s="103" t="s">
        <v>733</v>
      </c>
      <c r="B10" s="104"/>
      <c r="C10" s="104"/>
      <c r="D10" s="104"/>
      <c r="E10" s="107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</row>
    <row r="11" customHeight="1" spans="1:4">
      <c r="A11" s="63" t="s">
        <v>747</v>
      </c>
      <c r="B11" s="63"/>
      <c r="C11" s="63"/>
      <c r="D11" s="63"/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2" right="0.2" top="0.43" bottom="0.43" header="0.31" footer="0.31"/>
  <pageSetup paperSize="9" scale="80" pageOrder="overThenDown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B17" sqref="B17"/>
    </sheetView>
  </sheetViews>
  <sheetFormatPr defaultColWidth="9.14" defaultRowHeight="14.25" customHeight="1"/>
  <cols>
    <col min="1" max="1" width="21.4733333333333" customWidth="1"/>
    <col min="2" max="2" width="9.77333333333333" customWidth="1"/>
    <col min="3" max="3" width="19.2" customWidth="1"/>
    <col min="4" max="5" width="12.06" customWidth="1"/>
    <col min="6" max="6" width="5.77333333333333" customWidth="1"/>
    <col min="7" max="7" width="6.47333333333333" customWidth="1"/>
    <col min="8" max="8" width="9.91333333333333" customWidth="1"/>
    <col min="9" max="14" width="11.34" customWidth="1"/>
  </cols>
  <sheetData>
    <row r="1" ht="17.25" customHeight="1" spans="1:14">
      <c r="A1" s="19"/>
      <c r="B1" s="19"/>
      <c r="C1" s="19"/>
      <c r="D1" s="19"/>
      <c r="E1" s="19"/>
      <c r="F1" s="19"/>
      <c r="G1" s="19"/>
      <c r="H1" s="90"/>
      <c r="I1" s="2"/>
      <c r="J1" s="2"/>
      <c r="K1" s="90"/>
      <c r="L1" s="2"/>
      <c r="M1" s="92"/>
      <c r="N1" s="92" t="s">
        <v>748</v>
      </c>
    </row>
    <row r="2" ht="36" customHeight="1" spans="1:14">
      <c r="A2" s="187" t="s">
        <v>749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21.75" customHeight="1" spans="1:14">
      <c r="A3" s="188" t="s">
        <v>750</v>
      </c>
      <c r="B3" s="82"/>
      <c r="C3" s="82"/>
      <c r="D3" s="82"/>
      <c r="E3" s="82"/>
      <c r="F3" s="82"/>
      <c r="G3" s="82"/>
      <c r="H3" s="90"/>
      <c r="I3" s="2"/>
      <c r="J3" s="2"/>
      <c r="K3" s="90"/>
      <c r="L3" s="2"/>
      <c r="M3" s="93"/>
      <c r="N3" s="55" t="s">
        <v>53</v>
      </c>
    </row>
    <row r="4" ht="15.75" customHeight="1" spans="1:14">
      <c r="A4" s="48" t="s">
        <v>736</v>
      </c>
      <c r="B4" s="48" t="s">
        <v>751</v>
      </c>
      <c r="C4" s="48" t="s">
        <v>752</v>
      </c>
      <c r="D4" s="83" t="s">
        <v>200</v>
      </c>
      <c r="E4" s="91"/>
      <c r="F4" s="91"/>
      <c r="G4" s="91"/>
      <c r="H4" s="91"/>
      <c r="I4" s="91"/>
      <c r="J4" s="91"/>
      <c r="K4" s="91"/>
      <c r="L4" s="91"/>
      <c r="M4" s="91"/>
      <c r="N4" s="94"/>
    </row>
    <row r="5" ht="17.25" customHeight="1" spans="1:14">
      <c r="A5" s="84"/>
      <c r="B5" s="84"/>
      <c r="C5" s="84"/>
      <c r="D5" s="85" t="s">
        <v>56</v>
      </c>
      <c r="E5" s="48" t="s">
        <v>60</v>
      </c>
      <c r="F5" s="48" t="s">
        <v>742</v>
      </c>
      <c r="G5" s="48" t="s">
        <v>743</v>
      </c>
      <c r="H5" s="48" t="s">
        <v>744</v>
      </c>
      <c r="I5" s="83" t="s">
        <v>745</v>
      </c>
      <c r="J5" s="91"/>
      <c r="K5" s="91"/>
      <c r="L5" s="91"/>
      <c r="M5" s="91"/>
      <c r="N5" s="94"/>
    </row>
    <row r="6" ht="40.5" customHeight="1" spans="1:14">
      <c r="A6" s="49"/>
      <c r="B6" s="49"/>
      <c r="C6" s="49"/>
      <c r="D6" s="76"/>
      <c r="E6" s="84" t="s">
        <v>59</v>
      </c>
      <c r="F6" s="49"/>
      <c r="G6" s="49"/>
      <c r="H6" s="76"/>
      <c r="I6" s="84" t="s">
        <v>59</v>
      </c>
      <c r="J6" s="84" t="s">
        <v>66</v>
      </c>
      <c r="K6" s="84" t="s">
        <v>67</v>
      </c>
      <c r="L6" s="84" t="s">
        <v>68</v>
      </c>
      <c r="M6" s="84" t="s">
        <v>69</v>
      </c>
      <c r="N6" s="84" t="s">
        <v>70</v>
      </c>
    </row>
    <row r="7" ht="15" customHeight="1" spans="1:14">
      <c r="A7" s="75">
        <v>1</v>
      </c>
      <c r="B7" s="75">
        <v>2</v>
      </c>
      <c r="C7" s="75">
        <v>3</v>
      </c>
      <c r="D7" s="75">
        <v>7</v>
      </c>
      <c r="E7" s="75">
        <v>8</v>
      </c>
      <c r="F7" s="75">
        <v>9</v>
      </c>
      <c r="G7" s="75">
        <v>10</v>
      </c>
      <c r="H7" s="75">
        <v>11</v>
      </c>
      <c r="I7" s="75">
        <v>12</v>
      </c>
      <c r="J7" s="75">
        <v>13</v>
      </c>
      <c r="K7" s="75">
        <v>14</v>
      </c>
      <c r="L7" s="75">
        <v>15</v>
      </c>
      <c r="M7" s="75">
        <v>16</v>
      </c>
      <c r="N7" s="75">
        <v>17</v>
      </c>
    </row>
    <row r="8" ht="52.5" customHeight="1" spans="1:14">
      <c r="A8" s="86"/>
      <c r="B8" s="86"/>
      <c r="C8" s="86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</row>
    <row r="9" ht="52.5" customHeight="1" spans="1:14">
      <c r="A9" s="88"/>
      <c r="B9" s="88"/>
      <c r="C9" s="88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</row>
    <row r="10" ht="30" customHeight="1" spans="1:14">
      <c r="A10" s="83" t="s">
        <v>56</v>
      </c>
      <c r="B10" s="89"/>
      <c r="C10" s="89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</row>
    <row r="11" customHeight="1" spans="1:2">
      <c r="A11" s="63" t="s">
        <v>753</v>
      </c>
      <c r="B11" s="63"/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24" right="0.24" top="0.31" bottom="0.31" header="0.28" footer="0.28"/>
  <pageSetup paperSize="9" scale="80" pageOrder="overThenDown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11"/>
  <sheetViews>
    <sheetView showZeros="0" workbookViewId="0">
      <selection activeCell="I12" sqref="I12"/>
    </sheetView>
  </sheetViews>
  <sheetFormatPr defaultColWidth="9.14" defaultRowHeight="14.25" customHeight="1"/>
  <cols>
    <col min="1" max="1" width="29.2" customWidth="1"/>
    <col min="2" max="2" width="26.5733333333333" customWidth="1"/>
    <col min="3" max="9" width="11.42" customWidth="1"/>
  </cols>
  <sheetData>
    <row r="1" ht="13.5" customHeight="1" spans="1:9">
      <c r="A1" s="19"/>
      <c r="B1" s="19"/>
      <c r="C1" s="19"/>
      <c r="D1" s="2"/>
      <c r="E1" s="20"/>
      <c r="F1" s="20"/>
      <c r="G1" s="20"/>
      <c r="H1" s="20"/>
      <c r="I1" s="20" t="s">
        <v>754</v>
      </c>
    </row>
    <row r="2" ht="27.75" customHeight="1" spans="1:9">
      <c r="A2" s="189" t="s">
        <v>755</v>
      </c>
      <c r="B2" s="30"/>
      <c r="C2" s="30"/>
      <c r="D2" s="70"/>
      <c r="E2" s="70"/>
      <c r="F2" s="70"/>
      <c r="G2" s="70"/>
      <c r="H2" s="70"/>
      <c r="I2" s="70"/>
    </row>
    <row r="3" customHeight="1" spans="1:9">
      <c r="A3" s="2"/>
      <c r="B3" s="71"/>
      <c r="C3" s="71"/>
      <c r="D3" s="41"/>
      <c r="E3" s="41"/>
      <c r="F3" s="41"/>
      <c r="G3" s="41"/>
      <c r="H3" s="41"/>
      <c r="I3" s="55" t="s">
        <v>1</v>
      </c>
    </row>
    <row r="4" ht="18" customHeight="1" spans="1:9">
      <c r="A4" s="190" t="s">
        <v>750</v>
      </c>
      <c r="B4" s="73"/>
      <c r="C4" s="73"/>
      <c r="D4" s="41"/>
      <c r="E4" s="41"/>
      <c r="F4" s="41"/>
      <c r="G4" s="41"/>
      <c r="H4" s="41"/>
      <c r="I4" s="41"/>
    </row>
    <row r="5" ht="19.5" customHeight="1" spans="1:9">
      <c r="A5" s="74" t="s">
        <v>756</v>
      </c>
      <c r="B5" s="75" t="s">
        <v>200</v>
      </c>
      <c r="C5" s="75"/>
      <c r="D5" s="66"/>
      <c r="E5" s="66" t="s">
        <v>757</v>
      </c>
      <c r="F5" s="66"/>
      <c r="G5" s="66"/>
      <c r="H5" s="66"/>
      <c r="I5" s="66"/>
    </row>
    <row r="6" ht="40.5" customHeight="1" spans="1:9">
      <c r="A6" s="76"/>
      <c r="B6" s="75" t="s">
        <v>56</v>
      </c>
      <c r="C6" s="50" t="s">
        <v>60</v>
      </c>
      <c r="D6" s="77" t="s">
        <v>758</v>
      </c>
      <c r="E6" s="77" t="s">
        <v>759</v>
      </c>
      <c r="F6" s="77" t="s">
        <v>760</v>
      </c>
      <c r="G6" s="77" t="s">
        <v>761</v>
      </c>
      <c r="H6" s="77" t="s">
        <v>762</v>
      </c>
      <c r="I6" s="77" t="s">
        <v>763</v>
      </c>
    </row>
    <row r="7" ht="19.5" customHeight="1" spans="1:9">
      <c r="A7" s="75">
        <v>1</v>
      </c>
      <c r="B7" s="75">
        <v>2</v>
      </c>
      <c r="C7" s="78">
        <v>3</v>
      </c>
      <c r="D7" s="79">
        <v>4</v>
      </c>
      <c r="E7" s="78">
        <v>5</v>
      </c>
      <c r="F7" s="79">
        <v>6</v>
      </c>
      <c r="G7" s="78">
        <v>7</v>
      </c>
      <c r="H7" s="79">
        <v>8</v>
      </c>
      <c r="I7" s="78">
        <v>9</v>
      </c>
    </row>
    <row r="8" ht="19.5" customHeight="1" spans="1:9">
      <c r="A8" s="35"/>
      <c r="B8" s="80"/>
      <c r="C8" s="80"/>
      <c r="D8" s="80"/>
      <c r="E8" s="80"/>
      <c r="F8" s="80"/>
      <c r="G8" s="80"/>
      <c r="H8" s="80"/>
      <c r="I8" s="80"/>
    </row>
    <row r="9" ht="19.5" customHeight="1" spans="1:9">
      <c r="A9" s="35"/>
      <c r="B9" s="80"/>
      <c r="C9" s="80"/>
      <c r="D9" s="80"/>
      <c r="E9" s="80"/>
      <c r="F9" s="80"/>
      <c r="G9" s="80"/>
      <c r="H9" s="80"/>
      <c r="I9" s="80"/>
    </row>
    <row r="10" ht="19.5" customHeight="1" spans="1:9">
      <c r="A10" s="52" t="s">
        <v>56</v>
      </c>
      <c r="B10" s="80"/>
      <c r="C10" s="80"/>
      <c r="D10" s="80"/>
      <c r="E10" s="80"/>
      <c r="F10" s="80"/>
      <c r="G10" s="80"/>
      <c r="H10" s="80"/>
      <c r="I10" s="80"/>
    </row>
    <row r="11" customHeight="1" spans="1:2">
      <c r="A11" s="81" t="s">
        <v>764</v>
      </c>
      <c r="B11" s="81"/>
    </row>
  </sheetData>
  <mergeCells count="6">
    <mergeCell ref="A2:I2"/>
    <mergeCell ref="A4:D4"/>
    <mergeCell ref="B5:D5"/>
    <mergeCell ref="E5:I5"/>
    <mergeCell ref="A11:B11"/>
    <mergeCell ref="A5:A6"/>
  </mergeCells>
  <printOptions horizontalCentered="1"/>
  <pageMargins left="0.55" right="0.55" top="0.43" bottom="0.43" header="0" footer="0"/>
  <pageSetup paperSize="9" scale="80" pageOrder="overThenDown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C19" sqref="C19"/>
    </sheetView>
  </sheetViews>
  <sheetFormatPr defaultColWidth="9.14" defaultRowHeight="12" customHeight="1" outlineLevelRow="7"/>
  <cols>
    <col min="1" max="10" width="13.2" customWidth="1"/>
  </cols>
  <sheetData>
    <row r="1" customHeight="1" spans="10:10">
      <c r="J1" s="69" t="s">
        <v>765</v>
      </c>
    </row>
    <row r="2" ht="28.5" customHeight="1" spans="1:10">
      <c r="A2" s="191" t="s">
        <v>766</v>
      </c>
      <c r="B2" s="4"/>
      <c r="C2" s="4"/>
      <c r="D2" s="4"/>
      <c r="E2" s="4"/>
      <c r="F2" s="64"/>
      <c r="G2" s="4"/>
      <c r="H2" s="64"/>
      <c r="I2" s="64"/>
      <c r="J2" s="4"/>
    </row>
    <row r="3" ht="17.25" customHeight="1" spans="1:8">
      <c r="A3" s="192" t="s">
        <v>750</v>
      </c>
      <c r="B3" s="62"/>
      <c r="C3" s="62"/>
      <c r="D3" s="62"/>
      <c r="E3" s="62"/>
      <c r="F3" s="65"/>
      <c r="G3" s="62"/>
      <c r="H3" s="65"/>
    </row>
    <row r="4" ht="44.25" customHeight="1" spans="1:10">
      <c r="A4" s="50" t="s">
        <v>469</v>
      </c>
      <c r="B4" s="50" t="s">
        <v>470</v>
      </c>
      <c r="C4" s="50" t="s">
        <v>471</v>
      </c>
      <c r="D4" s="50" t="s">
        <v>472</v>
      </c>
      <c r="E4" s="50" t="s">
        <v>473</v>
      </c>
      <c r="F4" s="66" t="s">
        <v>474</v>
      </c>
      <c r="G4" s="50" t="s">
        <v>475</v>
      </c>
      <c r="H4" s="66" t="s">
        <v>476</v>
      </c>
      <c r="I4" s="66" t="s">
        <v>477</v>
      </c>
      <c r="J4" s="50" t="s">
        <v>478</v>
      </c>
    </row>
    <row r="5" ht="14.25" customHeight="1" spans="1:10">
      <c r="A5" s="50">
        <v>1</v>
      </c>
      <c r="B5" s="50">
        <v>2</v>
      </c>
      <c r="C5" s="50">
        <v>3</v>
      </c>
      <c r="D5" s="50">
        <v>4</v>
      </c>
      <c r="E5" s="50">
        <v>5</v>
      </c>
      <c r="F5" s="66">
        <v>6</v>
      </c>
      <c r="G5" s="50">
        <v>7</v>
      </c>
      <c r="H5" s="66">
        <v>8</v>
      </c>
      <c r="I5" s="66">
        <v>9</v>
      </c>
      <c r="J5" s="50">
        <v>10</v>
      </c>
    </row>
    <row r="6" ht="32.7" customHeight="1" spans="1:10">
      <c r="A6" s="35"/>
      <c r="B6" s="51"/>
      <c r="C6" s="51"/>
      <c r="D6" s="51"/>
      <c r="E6" s="67"/>
      <c r="F6" s="68"/>
      <c r="G6" s="67"/>
      <c r="H6" s="68"/>
      <c r="I6" s="68"/>
      <c r="J6" s="67"/>
    </row>
    <row r="7" ht="32.7" customHeight="1" spans="1:10">
      <c r="A7" s="35"/>
      <c r="B7" s="16"/>
      <c r="C7" s="16" t="s">
        <v>767</v>
      </c>
      <c r="D7" s="16" t="s">
        <v>767</v>
      </c>
      <c r="E7" s="35" t="s">
        <v>767</v>
      </c>
      <c r="F7" s="16" t="s">
        <v>767</v>
      </c>
      <c r="G7" s="35" t="s">
        <v>767</v>
      </c>
      <c r="H7" s="16" t="s">
        <v>767</v>
      </c>
      <c r="I7" s="16" t="s">
        <v>767</v>
      </c>
      <c r="J7" s="35" t="s">
        <v>767</v>
      </c>
    </row>
    <row r="8" customHeight="1" spans="1:2">
      <c r="A8" s="63" t="s">
        <v>768</v>
      </c>
      <c r="B8" s="63"/>
    </row>
  </sheetData>
  <mergeCells count="2">
    <mergeCell ref="A2:J2"/>
    <mergeCell ref="A3:H3"/>
  </mergeCells>
  <printOptions horizontalCentered="1"/>
  <pageMargins left="0.55" right="0.55" top="0.43" bottom="0.43" header="0" footer="0"/>
  <pageSetup paperSize="9" scale="80" pageOrder="overThenDown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B19" sqref="B19"/>
    </sheetView>
  </sheetViews>
  <sheetFormatPr defaultColWidth="9.14" defaultRowHeight="12" customHeight="1" outlineLevelCol="7"/>
  <cols>
    <col min="1" max="8" width="16.9133333333333" customWidth="1"/>
  </cols>
  <sheetData>
    <row r="1" ht="14.25" customHeight="1" spans="1:8">
      <c r="A1" s="2"/>
      <c r="B1" s="2"/>
      <c r="C1" s="2"/>
      <c r="D1" s="2"/>
      <c r="E1" s="2"/>
      <c r="F1" s="2"/>
      <c r="G1" s="2"/>
      <c r="H1" s="55" t="s">
        <v>769</v>
      </c>
    </row>
    <row r="2" ht="28.5" customHeight="1" spans="1:8">
      <c r="A2" s="189" t="s">
        <v>770</v>
      </c>
      <c r="B2" s="30"/>
      <c r="C2" s="30"/>
      <c r="D2" s="30"/>
      <c r="E2" s="30"/>
      <c r="F2" s="30"/>
      <c r="G2" s="30"/>
      <c r="H2" s="30"/>
    </row>
    <row r="3" ht="13.5" customHeight="1" spans="1:8">
      <c r="A3" s="193" t="s">
        <v>750</v>
      </c>
      <c r="B3" s="46"/>
      <c r="C3" s="47"/>
      <c r="D3" s="2"/>
      <c r="E3" s="2"/>
      <c r="F3" s="2"/>
      <c r="G3" s="2"/>
      <c r="H3" s="2"/>
    </row>
    <row r="4" ht="18" customHeight="1" spans="1:8">
      <c r="A4" s="48" t="s">
        <v>193</v>
      </c>
      <c r="B4" s="48" t="s">
        <v>771</v>
      </c>
      <c r="C4" s="48" t="s">
        <v>772</v>
      </c>
      <c r="D4" s="48" t="s">
        <v>773</v>
      </c>
      <c r="E4" s="48" t="s">
        <v>774</v>
      </c>
      <c r="F4" s="56" t="s">
        <v>775</v>
      </c>
      <c r="G4" s="57"/>
      <c r="H4" s="58"/>
    </row>
    <row r="5" ht="18" customHeight="1" spans="1:8">
      <c r="A5" s="49"/>
      <c r="B5" s="49"/>
      <c r="C5" s="49"/>
      <c r="D5" s="49"/>
      <c r="E5" s="49"/>
      <c r="F5" s="50" t="s">
        <v>740</v>
      </c>
      <c r="G5" s="50" t="s">
        <v>776</v>
      </c>
      <c r="H5" s="50" t="s">
        <v>777</v>
      </c>
    </row>
    <row r="6" ht="21" customHeight="1" spans="1:8">
      <c r="A6" s="50">
        <v>1</v>
      </c>
      <c r="B6" s="50">
        <v>2</v>
      </c>
      <c r="C6" s="50">
        <v>3</v>
      </c>
      <c r="D6" s="50">
        <v>4</v>
      </c>
      <c r="E6" s="50">
        <v>5</v>
      </c>
      <c r="F6" s="50">
        <v>6</v>
      </c>
      <c r="G6" s="50">
        <v>7</v>
      </c>
      <c r="H6" s="50">
        <v>8</v>
      </c>
    </row>
    <row r="7" ht="33" customHeight="1" spans="1:8">
      <c r="A7" s="51"/>
      <c r="B7" s="51"/>
      <c r="C7" s="51"/>
      <c r="D7" s="51"/>
      <c r="E7" s="51"/>
      <c r="F7" s="42"/>
      <c r="G7" s="59"/>
      <c r="H7" s="59"/>
    </row>
    <row r="8" ht="24" customHeight="1" spans="1:8">
      <c r="A8" s="52" t="s">
        <v>56</v>
      </c>
      <c r="B8" s="53"/>
      <c r="C8" s="53"/>
      <c r="D8" s="53"/>
      <c r="E8" s="53"/>
      <c r="F8" s="43"/>
      <c r="G8" s="60"/>
      <c r="H8" s="60"/>
    </row>
    <row r="9" customHeight="1" spans="1:3">
      <c r="A9" s="54" t="s">
        <v>778</v>
      </c>
      <c r="B9" s="54"/>
      <c r="C9" s="54"/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rintOptions horizontalCentered="1"/>
  <pageMargins left="0.2" right="0.08" top="0.16" bottom="0.16" header="0" footer="0"/>
  <pageSetup paperSize="9" scale="81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C20" sqref="C20"/>
    </sheetView>
  </sheetViews>
  <sheetFormatPr defaultColWidth="9.14" defaultRowHeight="14.25" customHeight="1"/>
  <cols>
    <col min="1" max="1" width="10.2866666666667" style="1" customWidth="1"/>
    <col min="2" max="3" width="23.8466666666667" style="1" customWidth="1"/>
    <col min="4" max="4" width="11.14" style="1" customWidth="1"/>
    <col min="5" max="5" width="17.7133333333333" style="1" customWidth="1"/>
    <col min="6" max="6" width="9.84666666666667" style="1" customWidth="1"/>
    <col min="7" max="7" width="17.7133333333333" style="1" customWidth="1"/>
    <col min="8" max="11" width="15.42" style="1" customWidth="1"/>
    <col min="12" max="16384" width="9.14" style="1"/>
  </cols>
  <sheetData>
    <row r="1" s="1" customFormat="1" ht="13.5" customHeight="1" spans="1:11">
      <c r="A1" s="2"/>
      <c r="B1" s="2"/>
      <c r="C1" s="2"/>
      <c r="D1" s="3"/>
      <c r="E1" s="3"/>
      <c r="F1" s="3"/>
      <c r="G1" s="3"/>
      <c r="H1" s="19"/>
      <c r="I1" s="19"/>
      <c r="J1" s="19"/>
      <c r="K1" s="20" t="s">
        <v>779</v>
      </c>
    </row>
    <row r="2" s="1" customFormat="1" ht="27.75" customHeight="1" spans="1:11">
      <c r="A2" s="30" t="str">
        <f>"2026"&amp;"年上级转移支付补助项目支出预算表"</f>
        <v>2026年上级转移支付补助项目支出预算表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="1" customFormat="1" ht="13.5" customHeight="1" spans="1:11">
      <c r="A3" s="31" t="str">
        <f>"单位名称："&amp;"瑞丽市瑞丽农场社区管理委员会"</f>
        <v>单位名称：瑞丽市瑞丽农场社区管理委员会</v>
      </c>
      <c r="B3" s="32"/>
      <c r="C3" s="32"/>
      <c r="D3" s="32"/>
      <c r="E3" s="32"/>
      <c r="F3" s="32"/>
      <c r="G3" s="32"/>
      <c r="H3" s="39"/>
      <c r="I3" s="39"/>
      <c r="J3" s="39"/>
      <c r="K3" s="41" t="s">
        <v>53</v>
      </c>
    </row>
    <row r="4" s="1" customFormat="1" ht="21.75" customHeight="1" spans="1:11">
      <c r="A4" s="33" t="s">
        <v>362</v>
      </c>
      <c r="B4" s="33" t="s">
        <v>195</v>
      </c>
      <c r="C4" s="33" t="s">
        <v>363</v>
      </c>
      <c r="D4" s="34" t="s">
        <v>196</v>
      </c>
      <c r="E4" s="34" t="s">
        <v>197</v>
      </c>
      <c r="F4" s="34" t="s">
        <v>364</v>
      </c>
      <c r="G4" s="34" t="s">
        <v>365</v>
      </c>
      <c r="H4" s="40" t="s">
        <v>56</v>
      </c>
      <c r="I4" s="40" t="s">
        <v>780</v>
      </c>
      <c r="J4" s="40"/>
      <c r="K4" s="40"/>
    </row>
    <row r="5" s="1" customFormat="1" ht="21.75" customHeight="1" spans="1:11">
      <c r="A5" s="33"/>
      <c r="B5" s="33"/>
      <c r="C5" s="33"/>
      <c r="D5" s="34"/>
      <c r="E5" s="34"/>
      <c r="F5" s="34"/>
      <c r="G5" s="34"/>
      <c r="H5" s="40"/>
      <c r="I5" s="34" t="s">
        <v>60</v>
      </c>
      <c r="J5" s="34" t="s">
        <v>61</v>
      </c>
      <c r="K5" s="34" t="s">
        <v>62</v>
      </c>
    </row>
    <row r="6" s="1" customFormat="1" ht="40.5" customHeight="1" spans="1:11">
      <c r="A6" s="33"/>
      <c r="B6" s="33"/>
      <c r="C6" s="33"/>
      <c r="D6" s="34"/>
      <c r="E6" s="34"/>
      <c r="F6" s="34"/>
      <c r="G6" s="34"/>
      <c r="H6" s="40"/>
      <c r="I6" s="34"/>
      <c r="J6" s="34"/>
      <c r="K6" s="34"/>
    </row>
    <row r="7" s="1" customFormat="1" ht="15" customHeight="1" spans="1:11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4">
        <v>10</v>
      </c>
      <c r="K7" s="14">
        <v>11</v>
      </c>
    </row>
    <row r="8" s="1" customFormat="1" ht="52.5" customHeight="1" spans="1:11">
      <c r="A8" s="35"/>
      <c r="B8" s="16"/>
      <c r="C8" s="35"/>
      <c r="D8" s="35"/>
      <c r="E8" s="35"/>
      <c r="F8" s="35"/>
      <c r="G8" s="35"/>
      <c r="H8" s="26"/>
      <c r="I8" s="26"/>
      <c r="J8" s="26"/>
      <c r="K8" s="42"/>
    </row>
    <row r="9" s="1" customFormat="1" ht="52.5" customHeight="1" spans="1:11">
      <c r="A9" s="16"/>
      <c r="B9" s="16"/>
      <c r="C9" s="16"/>
      <c r="D9" s="16"/>
      <c r="E9" s="16"/>
      <c r="F9" s="16"/>
      <c r="G9" s="16"/>
      <c r="H9" s="26"/>
      <c r="I9" s="26"/>
      <c r="J9" s="26"/>
      <c r="K9" s="43"/>
    </row>
    <row r="10" s="1" customFormat="1" ht="30" customHeight="1" spans="1:11">
      <c r="A10" s="36" t="s">
        <v>733</v>
      </c>
      <c r="B10" s="37"/>
      <c r="C10" s="37"/>
      <c r="D10" s="37"/>
      <c r="E10" s="37"/>
      <c r="F10" s="37"/>
      <c r="G10" s="37"/>
      <c r="H10" s="26"/>
      <c r="I10" s="26"/>
      <c r="J10" s="26"/>
      <c r="K10" s="43"/>
    </row>
    <row r="11" customHeight="1" spans="1:2">
      <c r="A11" s="38" t="s">
        <v>781</v>
      </c>
      <c r="B11" s="38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22" right="0.22" top="0.33" bottom="0.33" header="0.29" footer="0.29"/>
  <pageSetup paperSize="9" scale="8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67"/>
  <sheetViews>
    <sheetView showZeros="0" topLeftCell="A62" workbookViewId="0">
      <selection activeCell="K8" sqref="K8"/>
    </sheetView>
  </sheetViews>
  <sheetFormatPr defaultColWidth="9.14" defaultRowHeight="14.25" customHeight="1" outlineLevelCol="6"/>
  <cols>
    <col min="1" max="4" width="20.0466666666667" style="1" customWidth="1"/>
    <col min="5" max="7" width="21.0466666666667" style="1" customWidth="1"/>
    <col min="8" max="16384" width="9.14" style="1"/>
  </cols>
  <sheetData>
    <row r="1" s="1" customFormat="1" ht="13.5" customHeight="1" spans="1:7">
      <c r="A1" s="2"/>
      <c r="B1" s="2"/>
      <c r="C1" s="2"/>
      <c r="D1" s="3"/>
      <c r="E1" s="19"/>
      <c r="F1" s="19"/>
      <c r="G1" s="20" t="s">
        <v>782</v>
      </c>
    </row>
    <row r="2" s="1" customFormat="1" ht="27.75" customHeight="1" spans="1:7">
      <c r="A2" s="4" t="str">
        <f>"2026"&amp;"年部门项目支出中期规划预算表"</f>
        <v>2026年部门项目支出中期规划预算表</v>
      </c>
      <c r="B2" s="4"/>
      <c r="C2" s="4"/>
      <c r="D2" s="4"/>
      <c r="E2" s="4"/>
      <c r="F2" s="4"/>
      <c r="G2" s="4"/>
    </row>
    <row r="3" s="1" customFormat="1" ht="13.5" customHeight="1" spans="1:7">
      <c r="A3" s="5" t="str">
        <f>"单位名称："&amp;"瑞丽市瑞丽农场社区管理委员会"</f>
        <v>单位名称：瑞丽市瑞丽农场社区管理委员会</v>
      </c>
      <c r="B3" s="6"/>
      <c r="C3" s="6"/>
      <c r="D3" s="6"/>
      <c r="E3" s="21"/>
      <c r="F3" s="21"/>
      <c r="G3" s="22" t="s">
        <v>53</v>
      </c>
    </row>
    <row r="4" s="1" customFormat="1" ht="21.75" customHeight="1" spans="1:7">
      <c r="A4" s="7" t="s">
        <v>363</v>
      </c>
      <c r="B4" s="7" t="s">
        <v>362</v>
      </c>
      <c r="C4" s="7" t="s">
        <v>195</v>
      </c>
      <c r="D4" s="8" t="s">
        <v>783</v>
      </c>
      <c r="E4" s="23" t="s">
        <v>60</v>
      </c>
      <c r="F4" s="24"/>
      <c r="G4" s="25"/>
    </row>
    <row r="5" s="1" customFormat="1" ht="21.75" customHeight="1" spans="1:7">
      <c r="A5" s="9"/>
      <c r="B5" s="9"/>
      <c r="C5" s="9"/>
      <c r="D5" s="10"/>
      <c r="E5" s="8" t="str">
        <f>"2026"&amp;"年"</f>
        <v>2026年</v>
      </c>
      <c r="F5" s="8" t="str">
        <f>"2026"+1&amp;"年"</f>
        <v>2027年</v>
      </c>
      <c r="G5" s="8" t="str">
        <f>"2026"+2&amp;"年"</f>
        <v>2028年</v>
      </c>
    </row>
    <row r="6" s="1" customFormat="1" ht="40.5" customHeight="1" spans="1:7">
      <c r="A6" s="11"/>
      <c r="B6" s="11"/>
      <c r="C6" s="11"/>
      <c r="D6" s="12"/>
      <c r="E6" s="12"/>
      <c r="F6" s="12"/>
      <c r="G6" s="12"/>
    </row>
    <row r="7" s="1" customFormat="1" ht="15" customHeight="1" spans="1:7">
      <c r="A7" s="13">
        <v>1</v>
      </c>
      <c r="B7" s="13">
        <v>2</v>
      </c>
      <c r="C7" s="13">
        <v>3</v>
      </c>
      <c r="D7" s="14">
        <v>4</v>
      </c>
      <c r="E7" s="13">
        <v>5</v>
      </c>
      <c r="F7" s="13">
        <v>6</v>
      </c>
      <c r="G7" s="13">
        <v>7</v>
      </c>
    </row>
    <row r="8" s="1" customFormat="1" ht="52.5" customHeight="1" spans="1:7">
      <c r="A8" s="15" t="s">
        <v>72</v>
      </c>
      <c r="B8" s="16"/>
      <c r="C8" s="16"/>
      <c r="D8" s="16"/>
      <c r="E8" s="26">
        <v>15103525.26</v>
      </c>
      <c r="F8" s="26"/>
      <c r="G8" s="26"/>
    </row>
    <row r="9" s="1" customFormat="1" ht="52.5" customHeight="1" spans="1:7">
      <c r="A9" s="17"/>
      <c r="B9" s="16" t="s">
        <v>784</v>
      </c>
      <c r="C9" s="16" t="s">
        <v>324</v>
      </c>
      <c r="D9" s="16" t="s">
        <v>785</v>
      </c>
      <c r="E9" s="26">
        <v>21600</v>
      </c>
      <c r="F9" s="26"/>
      <c r="G9" s="26"/>
    </row>
    <row r="10" s="1" customFormat="1" ht="52.5" customHeight="1" spans="1:7">
      <c r="A10" s="18"/>
      <c r="B10" s="16" t="s">
        <v>784</v>
      </c>
      <c r="C10" s="16" t="s">
        <v>326</v>
      </c>
      <c r="D10" s="16" t="s">
        <v>785</v>
      </c>
      <c r="E10" s="26">
        <v>50400</v>
      </c>
      <c r="F10" s="26"/>
      <c r="G10" s="26"/>
    </row>
    <row r="11" s="1" customFormat="1" ht="52.5" customHeight="1" spans="1:7">
      <c r="A11" s="18"/>
      <c r="B11" s="16" t="s">
        <v>784</v>
      </c>
      <c r="C11" s="16" t="s">
        <v>336</v>
      </c>
      <c r="D11" s="16" t="s">
        <v>785</v>
      </c>
      <c r="E11" s="26">
        <v>21600</v>
      </c>
      <c r="F11" s="26"/>
      <c r="G11" s="26"/>
    </row>
    <row r="12" s="1" customFormat="1" ht="52.5" customHeight="1" spans="1:7">
      <c r="A12" s="18"/>
      <c r="B12" s="16" t="s">
        <v>784</v>
      </c>
      <c r="C12" s="16" t="s">
        <v>338</v>
      </c>
      <c r="D12" s="16" t="s">
        <v>785</v>
      </c>
      <c r="E12" s="26">
        <v>66000</v>
      </c>
      <c r="F12" s="26"/>
      <c r="G12" s="26"/>
    </row>
    <row r="13" s="1" customFormat="1" ht="52.5" customHeight="1" spans="1:7">
      <c r="A13" s="18"/>
      <c r="B13" s="16" t="s">
        <v>784</v>
      </c>
      <c r="C13" s="16" t="s">
        <v>342</v>
      </c>
      <c r="D13" s="16" t="s">
        <v>785</v>
      </c>
      <c r="E13" s="26">
        <v>233856</v>
      </c>
      <c r="F13" s="26"/>
      <c r="G13" s="26"/>
    </row>
    <row r="14" s="1" customFormat="1" ht="52.5" customHeight="1" spans="1:7">
      <c r="A14" s="18"/>
      <c r="B14" s="16" t="s">
        <v>784</v>
      </c>
      <c r="C14" s="16" t="s">
        <v>344</v>
      </c>
      <c r="D14" s="16" t="s">
        <v>785</v>
      </c>
      <c r="E14" s="26">
        <v>792000</v>
      </c>
      <c r="F14" s="26"/>
      <c r="G14" s="26"/>
    </row>
    <row r="15" s="1" customFormat="1" ht="52.5" customHeight="1" spans="1:7">
      <c r="A15" s="18"/>
      <c r="B15" s="16" t="s">
        <v>784</v>
      </c>
      <c r="C15" s="16" t="s">
        <v>346</v>
      </c>
      <c r="D15" s="16" t="s">
        <v>785</v>
      </c>
      <c r="E15" s="26">
        <v>873600</v>
      </c>
      <c r="F15" s="26"/>
      <c r="G15" s="26"/>
    </row>
    <row r="16" s="1" customFormat="1" ht="52.5" customHeight="1" spans="1:7">
      <c r="A16" s="18"/>
      <c r="B16" s="16" t="s">
        <v>784</v>
      </c>
      <c r="C16" s="16" t="s">
        <v>348</v>
      </c>
      <c r="D16" s="16" t="s">
        <v>785</v>
      </c>
      <c r="E16" s="26">
        <v>810000</v>
      </c>
      <c r="F16" s="26"/>
      <c r="G16" s="26"/>
    </row>
    <row r="17" s="1" customFormat="1" ht="52.5" customHeight="1" spans="1:7">
      <c r="A17" s="18"/>
      <c r="B17" s="16" t="s">
        <v>784</v>
      </c>
      <c r="C17" s="16" t="s">
        <v>350</v>
      </c>
      <c r="D17" s="16" t="s">
        <v>785</v>
      </c>
      <c r="E17" s="26">
        <v>660000</v>
      </c>
      <c r="F17" s="26"/>
      <c r="G17" s="26"/>
    </row>
    <row r="18" s="1" customFormat="1" ht="52.5" customHeight="1" spans="1:7">
      <c r="A18" s="18"/>
      <c r="B18" s="16" t="s">
        <v>784</v>
      </c>
      <c r="C18" s="16" t="s">
        <v>352</v>
      </c>
      <c r="D18" s="16" t="s">
        <v>785</v>
      </c>
      <c r="E18" s="26">
        <v>132000</v>
      </c>
      <c r="F18" s="26"/>
      <c r="G18" s="26"/>
    </row>
    <row r="19" s="1" customFormat="1" ht="52.5" customHeight="1" spans="1:7">
      <c r="A19" s="18"/>
      <c r="B19" s="16" t="s">
        <v>784</v>
      </c>
      <c r="C19" s="16" t="s">
        <v>354</v>
      </c>
      <c r="D19" s="16" t="s">
        <v>785</v>
      </c>
      <c r="E19" s="26">
        <v>8736</v>
      </c>
      <c r="F19" s="26"/>
      <c r="G19" s="26"/>
    </row>
    <row r="20" s="1" customFormat="1" ht="52.5" customHeight="1" spans="1:7">
      <c r="A20" s="18"/>
      <c r="B20" s="16" t="s">
        <v>784</v>
      </c>
      <c r="C20" s="16" t="s">
        <v>356</v>
      </c>
      <c r="D20" s="16" t="s">
        <v>785</v>
      </c>
      <c r="E20" s="26">
        <v>58464</v>
      </c>
      <c r="F20" s="26"/>
      <c r="G20" s="26"/>
    </row>
    <row r="21" s="1" customFormat="1" ht="52.5" customHeight="1" spans="1:7">
      <c r="A21" s="18"/>
      <c r="B21" s="16" t="s">
        <v>784</v>
      </c>
      <c r="C21" s="16" t="s">
        <v>358</v>
      </c>
      <c r="D21" s="16" t="s">
        <v>785</v>
      </c>
      <c r="E21" s="26">
        <v>218400</v>
      </c>
      <c r="F21" s="26"/>
      <c r="G21" s="26"/>
    </row>
    <row r="22" s="1" customFormat="1" ht="52.5" customHeight="1" spans="1:7">
      <c r="A22" s="18"/>
      <c r="B22" s="16" t="s">
        <v>784</v>
      </c>
      <c r="C22" s="16" t="s">
        <v>360</v>
      </c>
      <c r="D22" s="16" t="s">
        <v>785</v>
      </c>
      <c r="E22" s="26">
        <v>44200</v>
      </c>
      <c r="F22" s="26"/>
      <c r="G22" s="26"/>
    </row>
    <row r="23" s="1" customFormat="1" ht="52.5" customHeight="1" spans="1:7">
      <c r="A23" s="18"/>
      <c r="B23" s="16" t="s">
        <v>784</v>
      </c>
      <c r="C23" s="16" t="s">
        <v>340</v>
      </c>
      <c r="D23" s="16" t="s">
        <v>785</v>
      </c>
      <c r="E23" s="26">
        <v>2541448</v>
      </c>
      <c r="F23" s="26"/>
      <c r="G23" s="26"/>
    </row>
    <row r="24" s="1" customFormat="1" ht="52.5" customHeight="1" spans="1:7">
      <c r="A24" s="18"/>
      <c r="B24" s="16" t="s">
        <v>786</v>
      </c>
      <c r="C24" s="16" t="s">
        <v>322</v>
      </c>
      <c r="D24" s="16" t="s">
        <v>785</v>
      </c>
      <c r="E24" s="26">
        <v>20000</v>
      </c>
      <c r="F24" s="26"/>
      <c r="G24" s="26"/>
    </row>
    <row r="25" s="1" customFormat="1" ht="52.5" customHeight="1" spans="1:7">
      <c r="A25" s="18"/>
      <c r="B25" s="16" t="s">
        <v>786</v>
      </c>
      <c r="C25" s="16" t="s">
        <v>328</v>
      </c>
      <c r="D25" s="16" t="s">
        <v>785</v>
      </c>
      <c r="E25" s="26">
        <v>145440</v>
      </c>
      <c r="F25" s="26"/>
      <c r="G25" s="26"/>
    </row>
    <row r="26" s="1" customFormat="1" ht="52.5" customHeight="1" spans="1:7">
      <c r="A26" s="18"/>
      <c r="B26" s="16" t="s">
        <v>786</v>
      </c>
      <c r="C26" s="16" t="s">
        <v>330</v>
      </c>
      <c r="D26" s="16" t="s">
        <v>785</v>
      </c>
      <c r="E26" s="26">
        <v>210000</v>
      </c>
      <c r="F26" s="26"/>
      <c r="G26" s="26"/>
    </row>
    <row r="27" s="1" customFormat="1" ht="52.5" customHeight="1" spans="1:7">
      <c r="A27" s="18"/>
      <c r="B27" s="16" t="s">
        <v>786</v>
      </c>
      <c r="C27" s="16" t="s">
        <v>332</v>
      </c>
      <c r="D27" s="16" t="s">
        <v>785</v>
      </c>
      <c r="E27" s="26">
        <v>40800</v>
      </c>
      <c r="F27" s="26"/>
      <c r="G27" s="26"/>
    </row>
    <row r="28" s="1" customFormat="1" ht="52.5" customHeight="1" spans="1:7">
      <c r="A28" s="18"/>
      <c r="B28" s="16" t="s">
        <v>786</v>
      </c>
      <c r="C28" s="16" t="s">
        <v>334</v>
      </c>
      <c r="D28" s="16" t="s">
        <v>785</v>
      </c>
      <c r="E28" s="26">
        <v>585600</v>
      </c>
      <c r="F28" s="26"/>
      <c r="G28" s="26"/>
    </row>
    <row r="29" s="1" customFormat="1" ht="52.5" customHeight="1" spans="1:7">
      <c r="A29" s="18"/>
      <c r="B29" s="16" t="s">
        <v>787</v>
      </c>
      <c r="C29" s="16" t="s">
        <v>391</v>
      </c>
      <c r="D29" s="16" t="s">
        <v>785</v>
      </c>
      <c r="E29" s="26">
        <v>165000</v>
      </c>
      <c r="F29" s="26"/>
      <c r="G29" s="26"/>
    </row>
    <row r="30" s="1" customFormat="1" ht="52.5" customHeight="1" spans="1:7">
      <c r="A30" s="18"/>
      <c r="B30" s="16" t="s">
        <v>787</v>
      </c>
      <c r="C30" s="16" t="s">
        <v>440</v>
      </c>
      <c r="D30" s="16" t="s">
        <v>785</v>
      </c>
      <c r="E30" s="26">
        <v>600000</v>
      </c>
      <c r="F30" s="26"/>
      <c r="G30" s="26"/>
    </row>
    <row r="31" s="1" customFormat="1" ht="52.5" customHeight="1" spans="1:7">
      <c r="A31" s="18"/>
      <c r="B31" s="16" t="s">
        <v>787</v>
      </c>
      <c r="C31" s="16" t="s">
        <v>448</v>
      </c>
      <c r="D31" s="16" t="s">
        <v>785</v>
      </c>
      <c r="E31" s="26">
        <v>120000</v>
      </c>
      <c r="F31" s="26"/>
      <c r="G31" s="26"/>
    </row>
    <row r="32" s="1" customFormat="1" ht="52.5" customHeight="1" spans="1:7">
      <c r="A32" s="18"/>
      <c r="B32" s="16" t="s">
        <v>787</v>
      </c>
      <c r="C32" s="16" t="s">
        <v>434</v>
      </c>
      <c r="D32" s="16" t="s">
        <v>785</v>
      </c>
      <c r="E32" s="26">
        <v>600000</v>
      </c>
      <c r="F32" s="26"/>
      <c r="G32" s="26"/>
    </row>
    <row r="33" s="1" customFormat="1" ht="52.5" customHeight="1" spans="1:7">
      <c r="A33" s="18"/>
      <c r="B33" s="16" t="s">
        <v>788</v>
      </c>
      <c r="C33" s="16" t="s">
        <v>464</v>
      </c>
      <c r="D33" s="16" t="s">
        <v>785</v>
      </c>
      <c r="E33" s="26">
        <v>5000</v>
      </c>
      <c r="F33" s="26"/>
      <c r="G33" s="26"/>
    </row>
    <row r="34" s="1" customFormat="1" ht="52.5" customHeight="1" spans="1:7">
      <c r="A34" s="18"/>
      <c r="B34" s="16" t="s">
        <v>788</v>
      </c>
      <c r="C34" s="16" t="s">
        <v>371</v>
      </c>
      <c r="D34" s="16" t="s">
        <v>785</v>
      </c>
      <c r="E34" s="26">
        <v>10000</v>
      </c>
      <c r="F34" s="26"/>
      <c r="G34" s="26"/>
    </row>
    <row r="35" s="1" customFormat="1" ht="52.5" customHeight="1" spans="1:7">
      <c r="A35" s="18"/>
      <c r="B35" s="16" t="s">
        <v>788</v>
      </c>
      <c r="C35" s="16" t="s">
        <v>418</v>
      </c>
      <c r="D35" s="16" t="s">
        <v>785</v>
      </c>
      <c r="E35" s="26">
        <v>10000</v>
      </c>
      <c r="F35" s="26"/>
      <c r="G35" s="26"/>
    </row>
    <row r="36" s="1" customFormat="1" ht="52.5" customHeight="1" spans="1:7">
      <c r="A36" s="18"/>
      <c r="B36" s="16" t="s">
        <v>788</v>
      </c>
      <c r="C36" s="16" t="s">
        <v>450</v>
      </c>
      <c r="D36" s="16" t="s">
        <v>785</v>
      </c>
      <c r="E36" s="26">
        <v>3230000</v>
      </c>
      <c r="F36" s="26"/>
      <c r="G36" s="26"/>
    </row>
    <row r="37" s="1" customFormat="1" ht="52.5" customHeight="1" spans="1:7">
      <c r="A37" s="18"/>
      <c r="B37" s="16" t="s">
        <v>788</v>
      </c>
      <c r="C37" s="16" t="s">
        <v>454</v>
      </c>
      <c r="D37" s="16" t="s">
        <v>785</v>
      </c>
      <c r="E37" s="26">
        <v>80000</v>
      </c>
      <c r="F37" s="26"/>
      <c r="G37" s="26"/>
    </row>
    <row r="38" s="1" customFormat="1" ht="52.5" customHeight="1" spans="1:7">
      <c r="A38" s="18"/>
      <c r="B38" s="16" t="s">
        <v>788</v>
      </c>
      <c r="C38" s="16" t="s">
        <v>460</v>
      </c>
      <c r="D38" s="16" t="s">
        <v>785</v>
      </c>
      <c r="E38" s="26">
        <v>20000</v>
      </c>
      <c r="F38" s="26"/>
      <c r="G38" s="26"/>
    </row>
    <row r="39" s="1" customFormat="1" ht="52.5" customHeight="1" spans="1:7">
      <c r="A39" s="18"/>
      <c r="B39" s="16" t="s">
        <v>788</v>
      </c>
      <c r="C39" s="16" t="s">
        <v>462</v>
      </c>
      <c r="D39" s="16" t="s">
        <v>785</v>
      </c>
      <c r="E39" s="26">
        <v>10000</v>
      </c>
      <c r="F39" s="26"/>
      <c r="G39" s="26"/>
    </row>
    <row r="40" s="1" customFormat="1" ht="52.5" customHeight="1" spans="1:7">
      <c r="A40" s="18"/>
      <c r="B40" s="16" t="s">
        <v>788</v>
      </c>
      <c r="C40" s="16" t="s">
        <v>377</v>
      </c>
      <c r="D40" s="16" t="s">
        <v>785</v>
      </c>
      <c r="E40" s="26">
        <v>30000</v>
      </c>
      <c r="F40" s="26"/>
      <c r="G40" s="26"/>
    </row>
    <row r="41" s="1" customFormat="1" ht="52.5" customHeight="1" spans="1:7">
      <c r="A41" s="18"/>
      <c r="B41" s="16" t="s">
        <v>788</v>
      </c>
      <c r="C41" s="16" t="s">
        <v>426</v>
      </c>
      <c r="D41" s="16" t="s">
        <v>785</v>
      </c>
      <c r="E41" s="26">
        <v>260000</v>
      </c>
      <c r="F41" s="26"/>
      <c r="G41" s="26"/>
    </row>
    <row r="42" s="1" customFormat="1" ht="52.5" customHeight="1" spans="1:7">
      <c r="A42" s="18"/>
      <c r="B42" s="16" t="s">
        <v>788</v>
      </c>
      <c r="C42" s="16" t="s">
        <v>422</v>
      </c>
      <c r="D42" s="16" t="s">
        <v>785</v>
      </c>
      <c r="E42" s="26">
        <v>10000</v>
      </c>
      <c r="F42" s="26"/>
      <c r="G42" s="26"/>
    </row>
    <row r="43" s="1" customFormat="1" ht="52.5" customHeight="1" spans="1:7">
      <c r="A43" s="18"/>
      <c r="B43" s="16" t="s">
        <v>788</v>
      </c>
      <c r="C43" s="16" t="s">
        <v>428</v>
      </c>
      <c r="D43" s="16" t="s">
        <v>785</v>
      </c>
      <c r="E43" s="26">
        <v>12000</v>
      </c>
      <c r="F43" s="26"/>
      <c r="G43" s="26"/>
    </row>
    <row r="44" s="1" customFormat="1" ht="52.5" customHeight="1" spans="1:7">
      <c r="A44" s="18"/>
      <c r="B44" s="16" t="s">
        <v>788</v>
      </c>
      <c r="C44" s="16" t="s">
        <v>400</v>
      </c>
      <c r="D44" s="16" t="s">
        <v>785</v>
      </c>
      <c r="E44" s="26">
        <v>7200</v>
      </c>
      <c r="F44" s="26"/>
      <c r="G44" s="26"/>
    </row>
    <row r="45" s="1" customFormat="1" ht="52.5" customHeight="1" spans="1:7">
      <c r="A45" s="18"/>
      <c r="B45" s="16" t="s">
        <v>788</v>
      </c>
      <c r="C45" s="16" t="s">
        <v>408</v>
      </c>
      <c r="D45" s="16" t="s">
        <v>785</v>
      </c>
      <c r="E45" s="26">
        <v>36000</v>
      </c>
      <c r="F45" s="26"/>
      <c r="G45" s="26"/>
    </row>
    <row r="46" s="1" customFormat="1" ht="52.5" customHeight="1" spans="1:7">
      <c r="A46" s="18"/>
      <c r="B46" s="16" t="s">
        <v>788</v>
      </c>
      <c r="C46" s="16" t="s">
        <v>412</v>
      </c>
      <c r="D46" s="16" t="s">
        <v>785</v>
      </c>
      <c r="E46" s="26">
        <v>1038480</v>
      </c>
      <c r="F46" s="26"/>
      <c r="G46" s="26"/>
    </row>
    <row r="47" s="1" customFormat="1" ht="52.5" customHeight="1" spans="1:7">
      <c r="A47" s="18"/>
      <c r="B47" s="16" t="s">
        <v>788</v>
      </c>
      <c r="C47" s="16" t="s">
        <v>410</v>
      </c>
      <c r="D47" s="16" t="s">
        <v>785</v>
      </c>
      <c r="E47" s="26">
        <v>338482.52</v>
      </c>
      <c r="F47" s="26"/>
      <c r="G47" s="26"/>
    </row>
    <row r="48" s="1" customFormat="1" ht="52.5" customHeight="1" spans="1:7">
      <c r="A48" s="18"/>
      <c r="B48" s="16" t="s">
        <v>788</v>
      </c>
      <c r="C48" s="16" t="s">
        <v>414</v>
      </c>
      <c r="D48" s="16" t="s">
        <v>785</v>
      </c>
      <c r="E48" s="26">
        <v>4500</v>
      </c>
      <c r="F48" s="26"/>
      <c r="G48" s="26"/>
    </row>
    <row r="49" s="1" customFormat="1" ht="52.5" customHeight="1" spans="1:7">
      <c r="A49" s="18"/>
      <c r="B49" s="16" t="s">
        <v>788</v>
      </c>
      <c r="C49" s="16" t="s">
        <v>404</v>
      </c>
      <c r="D49" s="16" t="s">
        <v>785</v>
      </c>
      <c r="E49" s="26">
        <v>10800</v>
      </c>
      <c r="F49" s="26"/>
      <c r="G49" s="26"/>
    </row>
    <row r="50" s="1" customFormat="1" ht="52.5" customHeight="1" spans="1:7">
      <c r="A50" s="18"/>
      <c r="B50" s="16" t="s">
        <v>788</v>
      </c>
      <c r="C50" s="16" t="s">
        <v>406</v>
      </c>
      <c r="D50" s="16" t="s">
        <v>785</v>
      </c>
      <c r="E50" s="26">
        <v>55200</v>
      </c>
      <c r="F50" s="26"/>
      <c r="G50" s="26"/>
    </row>
    <row r="51" s="1" customFormat="1" ht="52.5" customHeight="1" spans="1:7">
      <c r="A51" s="18"/>
      <c r="B51" s="16" t="s">
        <v>788</v>
      </c>
      <c r="C51" s="16" t="s">
        <v>402</v>
      </c>
      <c r="D51" s="16" t="s">
        <v>785</v>
      </c>
      <c r="E51" s="26">
        <v>350400</v>
      </c>
      <c r="F51" s="26"/>
      <c r="G51" s="26"/>
    </row>
    <row r="52" s="1" customFormat="1" ht="52.5" customHeight="1" spans="1:7">
      <c r="A52" s="18"/>
      <c r="B52" s="16" t="s">
        <v>788</v>
      </c>
      <c r="C52" s="16" t="s">
        <v>368</v>
      </c>
      <c r="D52" s="16" t="s">
        <v>785</v>
      </c>
      <c r="E52" s="26">
        <v>12729.74</v>
      </c>
      <c r="F52" s="26"/>
      <c r="G52" s="26"/>
    </row>
    <row r="53" s="1" customFormat="1" ht="52.5" customHeight="1" spans="1:7">
      <c r="A53" s="18"/>
      <c r="B53" s="16" t="s">
        <v>788</v>
      </c>
      <c r="C53" s="16" t="s">
        <v>375</v>
      </c>
      <c r="D53" s="16" t="s">
        <v>785</v>
      </c>
      <c r="E53" s="26">
        <v>123789</v>
      </c>
      <c r="F53" s="26"/>
      <c r="G53" s="26"/>
    </row>
    <row r="54" s="1" customFormat="1" ht="52.5" customHeight="1" spans="1:7">
      <c r="A54" s="18"/>
      <c r="B54" s="16" t="s">
        <v>788</v>
      </c>
      <c r="C54" s="16" t="s">
        <v>430</v>
      </c>
      <c r="D54" s="16" t="s">
        <v>785</v>
      </c>
      <c r="E54" s="26">
        <v>5000</v>
      </c>
      <c r="F54" s="26"/>
      <c r="G54" s="26"/>
    </row>
    <row r="55" s="1" customFormat="1" ht="52.5" customHeight="1" spans="1:7">
      <c r="A55" s="18"/>
      <c r="B55" s="16" t="s">
        <v>788</v>
      </c>
      <c r="C55" s="16" t="s">
        <v>458</v>
      </c>
      <c r="D55" s="16" t="s">
        <v>785</v>
      </c>
      <c r="E55" s="26">
        <v>4500</v>
      </c>
      <c r="F55" s="26"/>
      <c r="G55" s="26"/>
    </row>
    <row r="56" s="1" customFormat="1" ht="52.5" customHeight="1" spans="1:7">
      <c r="A56" s="18"/>
      <c r="B56" s="16" t="s">
        <v>788</v>
      </c>
      <c r="C56" s="16" t="s">
        <v>420</v>
      </c>
      <c r="D56" s="16" t="s">
        <v>785</v>
      </c>
      <c r="E56" s="26">
        <v>5000</v>
      </c>
      <c r="F56" s="26"/>
      <c r="G56" s="26"/>
    </row>
    <row r="57" s="1" customFormat="1" ht="52.5" customHeight="1" spans="1:7">
      <c r="A57" s="18"/>
      <c r="B57" s="16" t="s">
        <v>788</v>
      </c>
      <c r="C57" s="16" t="s">
        <v>394</v>
      </c>
      <c r="D57" s="16" t="s">
        <v>785</v>
      </c>
      <c r="E57" s="26">
        <v>3000</v>
      </c>
      <c r="F57" s="26"/>
      <c r="G57" s="26"/>
    </row>
    <row r="58" s="1" customFormat="1" ht="52.5" customHeight="1" spans="1:7">
      <c r="A58" s="18"/>
      <c r="B58" s="16" t="s">
        <v>788</v>
      </c>
      <c r="C58" s="16" t="s">
        <v>466</v>
      </c>
      <c r="D58" s="16" t="s">
        <v>785</v>
      </c>
      <c r="E58" s="26">
        <v>60000</v>
      </c>
      <c r="F58" s="26"/>
      <c r="G58" s="26"/>
    </row>
    <row r="59" s="1" customFormat="1" ht="52.5" customHeight="1" spans="1:7">
      <c r="A59" s="18"/>
      <c r="B59" s="16" t="s">
        <v>788</v>
      </c>
      <c r="C59" s="16" t="s">
        <v>438</v>
      </c>
      <c r="D59" s="16" t="s">
        <v>785</v>
      </c>
      <c r="E59" s="26">
        <v>62100</v>
      </c>
      <c r="F59" s="26"/>
      <c r="G59" s="26"/>
    </row>
    <row r="60" s="1" customFormat="1" ht="52.5" customHeight="1" spans="1:7">
      <c r="A60" s="18"/>
      <c r="B60" s="16" t="s">
        <v>788</v>
      </c>
      <c r="C60" s="16" t="s">
        <v>456</v>
      </c>
      <c r="D60" s="16" t="s">
        <v>785</v>
      </c>
      <c r="E60" s="26">
        <v>5000</v>
      </c>
      <c r="F60" s="26"/>
      <c r="G60" s="26"/>
    </row>
    <row r="61" s="1" customFormat="1" ht="52.5" customHeight="1" spans="1:7">
      <c r="A61" s="18"/>
      <c r="B61" s="16" t="s">
        <v>788</v>
      </c>
      <c r="C61" s="16" t="s">
        <v>385</v>
      </c>
      <c r="D61" s="16" t="s">
        <v>785</v>
      </c>
      <c r="E61" s="26">
        <v>40000</v>
      </c>
      <c r="F61" s="26"/>
      <c r="G61" s="26"/>
    </row>
    <row r="62" s="1" customFormat="1" ht="52.5" customHeight="1" spans="1:7">
      <c r="A62" s="18"/>
      <c r="B62" s="16" t="s">
        <v>788</v>
      </c>
      <c r="C62" s="16" t="s">
        <v>444</v>
      </c>
      <c r="D62" s="16" t="s">
        <v>785</v>
      </c>
      <c r="E62" s="26">
        <v>80000</v>
      </c>
      <c r="F62" s="26"/>
      <c r="G62" s="26"/>
    </row>
    <row r="63" s="1" customFormat="1" ht="52.5" customHeight="1" spans="1:7">
      <c r="A63" s="18"/>
      <c r="B63" s="16" t="s">
        <v>788</v>
      </c>
      <c r="C63" s="16" t="s">
        <v>387</v>
      </c>
      <c r="D63" s="16" t="s">
        <v>785</v>
      </c>
      <c r="E63" s="26">
        <v>10000</v>
      </c>
      <c r="F63" s="26"/>
      <c r="G63" s="26"/>
    </row>
    <row r="64" s="1" customFormat="1" ht="52.5" customHeight="1" spans="1:7">
      <c r="A64" s="18"/>
      <c r="B64" s="16" t="s">
        <v>788</v>
      </c>
      <c r="C64" s="16" t="s">
        <v>416</v>
      </c>
      <c r="D64" s="16" t="s">
        <v>785</v>
      </c>
      <c r="E64" s="26">
        <v>12000</v>
      </c>
      <c r="F64" s="26"/>
      <c r="G64" s="26"/>
    </row>
    <row r="65" s="1" customFormat="1" ht="52.5" customHeight="1" spans="1:7">
      <c r="A65" s="18"/>
      <c r="B65" s="16" t="s">
        <v>788</v>
      </c>
      <c r="C65" s="16" t="s">
        <v>396</v>
      </c>
      <c r="D65" s="16" t="s">
        <v>785</v>
      </c>
      <c r="E65" s="26">
        <v>43200</v>
      </c>
      <c r="F65" s="26"/>
      <c r="G65" s="26"/>
    </row>
    <row r="66" s="1" customFormat="1" ht="52.5" customHeight="1" spans="1:7">
      <c r="A66" s="18"/>
      <c r="B66" s="16" t="s">
        <v>788</v>
      </c>
      <c r="C66" s="16" t="s">
        <v>424</v>
      </c>
      <c r="D66" s="16" t="s">
        <v>785</v>
      </c>
      <c r="E66" s="26">
        <v>100000</v>
      </c>
      <c r="F66" s="26"/>
      <c r="G66" s="26"/>
    </row>
    <row r="67" s="1" customFormat="1" ht="30" customHeight="1" spans="1:7">
      <c r="A67" s="27" t="s">
        <v>56</v>
      </c>
      <c r="B67" s="28"/>
      <c r="C67" s="28"/>
      <c r="D67" s="29"/>
      <c r="E67" s="26">
        <v>15103525.26</v>
      </c>
      <c r="F67" s="26"/>
      <c r="G67" s="26"/>
    </row>
  </sheetData>
  <mergeCells count="11">
    <mergeCell ref="A2:G2"/>
    <mergeCell ref="A3:D3"/>
    <mergeCell ref="E4:G4"/>
    <mergeCell ref="A67:D67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24" right="0.24" top="0.31" bottom="0.31" header="0.28" footer="0.28"/>
  <pageSetup paperSize="9" scale="80" pageOrder="overThenDown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$A1:$XFD1048576"/>
    </sheetView>
  </sheetViews>
  <sheetFormatPr defaultColWidth="9.14" defaultRowHeight="12" customHeight="1"/>
  <cols>
    <col min="1" max="1" width="7.62666666666667" style="1" customWidth="1"/>
    <col min="2" max="2" width="11.2" style="1" customWidth="1"/>
    <col min="3" max="4" width="13.4733333333333" style="1" customWidth="1"/>
    <col min="5" max="5" width="13.2" style="1" customWidth="1"/>
    <col min="6" max="6" width="8.47333333333333" style="1" customWidth="1"/>
    <col min="7" max="7" width="5.34" style="1" customWidth="1"/>
    <col min="8" max="8" width="8.47333333333333" style="1" customWidth="1"/>
    <col min="9" max="12" width="11.9133333333333" style="1" customWidth="1"/>
    <col min="13" max="13" width="9.2" style="1" customWidth="1"/>
    <col min="14" max="14" width="11.9133333333333" style="1" customWidth="1"/>
    <col min="15" max="15" width="4.47333333333333" style="1" customWidth="1"/>
    <col min="16" max="19" width="4.91333333333333" style="1" customWidth="1"/>
    <col min="20" max="16384" width="9.14" style="1"/>
  </cols>
  <sheetData>
    <row r="1" s="1" customFormat="1" ht="16.5" customHeight="1" spans="1:17">
      <c r="A1" s="177"/>
      <c r="B1" s="2"/>
      <c r="C1" s="2"/>
      <c r="D1" s="2"/>
      <c r="E1" s="2"/>
      <c r="F1" s="2"/>
      <c r="G1" s="2"/>
      <c r="H1" s="2"/>
      <c r="I1" s="90"/>
      <c r="J1" s="2"/>
      <c r="K1" s="2"/>
      <c r="L1" s="2"/>
      <c r="M1" s="2"/>
      <c r="N1" s="2"/>
      <c r="O1" s="2"/>
      <c r="P1" s="92" t="s">
        <v>52</v>
      </c>
      <c r="Q1" s="92"/>
    </row>
    <row r="2" s="1" customFormat="1" ht="36.75" customHeight="1" spans="1:19">
      <c r="A2" s="30" t="str">
        <f>"2026"&amp;"年部门收入预算表"</f>
        <v>2026年部门收入预算表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="1" customFormat="1" ht="18" customHeight="1" spans="1:17">
      <c r="A3" s="32" t="str">
        <f>"单位名称："&amp;"瑞丽市瑞丽农场社区管理委员会"</f>
        <v>单位名称：瑞丽市瑞丽农场社区管理委员会</v>
      </c>
      <c r="B3" s="32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92" t="s">
        <v>53</v>
      </c>
      <c r="Q3" s="92"/>
    </row>
    <row r="4" s="1" customFormat="1" ht="21" customHeight="1" spans="1:19">
      <c r="A4" s="8" t="s">
        <v>54</v>
      </c>
      <c r="B4" s="8" t="s">
        <v>55</v>
      </c>
      <c r="C4" s="8" t="s">
        <v>56</v>
      </c>
      <c r="D4" s="178" t="s">
        <v>57</v>
      </c>
      <c r="E4" s="105"/>
      <c r="F4" s="105"/>
      <c r="G4" s="105"/>
      <c r="H4" s="105"/>
      <c r="I4" s="24"/>
      <c r="J4" s="105"/>
      <c r="K4" s="105"/>
      <c r="L4" s="105"/>
      <c r="M4" s="105"/>
      <c r="N4" s="118"/>
      <c r="O4" s="178" t="s">
        <v>58</v>
      </c>
      <c r="P4" s="105"/>
      <c r="Q4" s="105"/>
      <c r="R4" s="105"/>
      <c r="S4" s="118"/>
    </row>
    <row r="5" s="1" customFormat="1" ht="41.25" customHeight="1" spans="1:19">
      <c r="A5" s="10"/>
      <c r="B5" s="10"/>
      <c r="C5" s="10"/>
      <c r="D5" s="10" t="s">
        <v>59</v>
      </c>
      <c r="E5" s="10" t="s">
        <v>60</v>
      </c>
      <c r="F5" s="10" t="s">
        <v>61</v>
      </c>
      <c r="G5" s="10" t="s">
        <v>62</v>
      </c>
      <c r="H5" s="8" t="s">
        <v>63</v>
      </c>
      <c r="I5" s="182" t="s">
        <v>64</v>
      </c>
      <c r="J5" s="182"/>
      <c r="K5" s="182"/>
      <c r="L5" s="182"/>
      <c r="M5" s="182"/>
      <c r="N5" s="182"/>
      <c r="O5" s="8" t="s">
        <v>59</v>
      </c>
      <c r="P5" s="8" t="s">
        <v>60</v>
      </c>
      <c r="Q5" s="8" t="s">
        <v>61</v>
      </c>
      <c r="R5" s="8" t="s">
        <v>62</v>
      </c>
      <c r="S5" s="8" t="s">
        <v>65</v>
      </c>
    </row>
    <row r="6" s="1" customFormat="1" ht="43.5" customHeight="1" spans="1:19">
      <c r="A6" s="98"/>
      <c r="B6" s="98"/>
      <c r="C6" s="98"/>
      <c r="D6" s="179"/>
      <c r="E6" s="179"/>
      <c r="F6" s="179"/>
      <c r="G6" s="98"/>
      <c r="H6" s="98"/>
      <c r="I6" s="40" t="s">
        <v>59</v>
      </c>
      <c r="J6" s="33" t="s">
        <v>66</v>
      </c>
      <c r="K6" s="33" t="s">
        <v>67</v>
      </c>
      <c r="L6" s="7" t="s">
        <v>68</v>
      </c>
      <c r="M6" s="7" t="s">
        <v>69</v>
      </c>
      <c r="N6" s="7" t="s">
        <v>70</v>
      </c>
      <c r="O6" s="179"/>
      <c r="P6" s="179"/>
      <c r="Q6" s="179"/>
      <c r="R6" s="179"/>
      <c r="S6" s="179"/>
    </row>
    <row r="7" s="1" customFormat="1" ht="21" customHeight="1" spans="1:19">
      <c r="A7" s="40">
        <v>1</v>
      </c>
      <c r="B7" s="40">
        <v>2</v>
      </c>
      <c r="C7" s="40">
        <v>3</v>
      </c>
      <c r="D7" s="40">
        <v>4</v>
      </c>
      <c r="E7" s="40">
        <v>5</v>
      </c>
      <c r="F7" s="40">
        <v>6</v>
      </c>
      <c r="G7" s="40">
        <v>7</v>
      </c>
      <c r="H7" s="40">
        <v>8</v>
      </c>
      <c r="I7" s="40">
        <v>9</v>
      </c>
      <c r="J7" s="40">
        <v>10</v>
      </c>
      <c r="K7" s="40">
        <v>11</v>
      </c>
      <c r="L7" s="40">
        <v>12</v>
      </c>
      <c r="M7" s="40">
        <v>13</v>
      </c>
      <c r="N7" s="40">
        <v>14</v>
      </c>
      <c r="O7" s="40">
        <v>15</v>
      </c>
      <c r="P7" s="40">
        <v>16</v>
      </c>
      <c r="Q7" s="40">
        <v>17</v>
      </c>
      <c r="R7" s="40">
        <v>18</v>
      </c>
      <c r="S7" s="126">
        <v>19</v>
      </c>
    </row>
    <row r="8" s="1" customFormat="1" ht="52.5" customHeight="1" spans="1:19">
      <c r="A8" s="180" t="s">
        <v>71</v>
      </c>
      <c r="B8" s="180" t="s">
        <v>72</v>
      </c>
      <c r="C8" s="26">
        <v>29050831.87</v>
      </c>
      <c r="D8" s="26">
        <v>29050831.87</v>
      </c>
      <c r="E8" s="26">
        <v>27550831.87</v>
      </c>
      <c r="F8" s="26"/>
      <c r="G8" s="26"/>
      <c r="H8" s="26"/>
      <c r="I8" s="26">
        <v>1500000</v>
      </c>
      <c r="J8" s="26"/>
      <c r="K8" s="26"/>
      <c r="L8" s="26"/>
      <c r="M8" s="26"/>
      <c r="N8" s="26">
        <v>1500000</v>
      </c>
      <c r="O8" s="26"/>
      <c r="P8" s="26"/>
      <c r="Q8" s="26"/>
      <c r="R8" s="26"/>
      <c r="S8" s="26"/>
    </row>
    <row r="9" s="1" customFormat="1" ht="30" customHeight="1" spans="1:19">
      <c r="A9" s="23" t="s">
        <v>56</v>
      </c>
      <c r="B9" s="181"/>
      <c r="C9" s="168">
        <v>29050831.87</v>
      </c>
      <c r="D9" s="168">
        <v>29050831.87</v>
      </c>
      <c r="E9" s="168">
        <v>27550831.87</v>
      </c>
      <c r="F9" s="168"/>
      <c r="G9" s="168"/>
      <c r="H9" s="168"/>
      <c r="I9" s="168">
        <v>1500000</v>
      </c>
      <c r="J9" s="168"/>
      <c r="K9" s="168"/>
      <c r="L9" s="168"/>
      <c r="M9" s="168"/>
      <c r="N9" s="168">
        <v>1500000</v>
      </c>
      <c r="O9" s="168"/>
      <c r="P9" s="168"/>
      <c r="Q9" s="168"/>
      <c r="R9" s="168"/>
      <c r="S9" s="168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2" right="0.2" top="0.75" bottom="0.75" header="0.28" footer="0.28"/>
  <pageSetup paperSize="9" scale="80" pageOrder="overThenDown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8"/>
  <sheetViews>
    <sheetView showZeros="0" topLeftCell="A8" workbookViewId="0">
      <selection activeCell="A1" sqref="$A1:$XFD1048576"/>
    </sheetView>
  </sheetViews>
  <sheetFormatPr defaultColWidth="8.84666666666667" defaultRowHeight="15" customHeight="1"/>
  <cols>
    <col min="1" max="1" width="9.62666666666667" style="1" customWidth="1"/>
    <col min="2" max="2" width="9.47333333333333" style="1" customWidth="1"/>
    <col min="3" max="6" width="14.4733333333333" style="1" customWidth="1"/>
    <col min="7" max="7" width="12.6266666666667" style="1" customWidth="1"/>
    <col min="8" max="8" width="4.34" style="1" customWidth="1"/>
    <col min="9" max="9" width="7.28666666666667" style="1" customWidth="1"/>
    <col min="10" max="13" width="12.7733333333333" style="1" customWidth="1"/>
    <col min="14" max="14" width="5.77333333333333" style="1" customWidth="1"/>
    <col min="15" max="15" width="12.7733333333333" style="1" customWidth="1"/>
    <col min="16" max="16384" width="8.84666666666667" style="1"/>
  </cols>
  <sheetData>
    <row r="1" s="1" customFormat="1" ht="18.75" customHeight="1" spans="1:15">
      <c r="A1" s="170"/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55" t="s">
        <v>73</v>
      </c>
      <c r="O1" s="55"/>
    </row>
    <row r="2" s="1" customFormat="1" ht="36" customHeight="1" spans="1:15">
      <c r="A2" s="171" t="str">
        <f>"2026"&amp;"年部门支出预算表"</f>
        <v>2026年部门支出预算表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</row>
    <row r="3" s="1" customFormat="1" ht="18.75" customHeight="1" spans="1:15">
      <c r="A3" s="32" t="str">
        <f>"单位名称："&amp;"瑞丽市瑞丽农场社区管理委员会"</f>
        <v>单位名称：瑞丽市瑞丽农场社区管理委员会</v>
      </c>
      <c r="B3" s="32"/>
      <c r="C3" s="32"/>
      <c r="D3" s="32"/>
      <c r="E3" s="32"/>
      <c r="F3" s="32"/>
      <c r="G3" s="170"/>
      <c r="H3" s="170"/>
      <c r="I3" s="170"/>
      <c r="J3" s="170"/>
      <c r="K3" s="170"/>
      <c r="L3" s="170"/>
      <c r="M3" s="170"/>
      <c r="N3" s="55" t="s">
        <v>1</v>
      </c>
      <c r="O3" s="55"/>
    </row>
    <row r="4" s="1" customFormat="1" ht="31.5" customHeight="1" spans="1:15">
      <c r="A4" s="172" t="s">
        <v>74</v>
      </c>
      <c r="B4" s="172" t="s">
        <v>75</v>
      </c>
      <c r="C4" s="172" t="s">
        <v>56</v>
      </c>
      <c r="D4" s="172" t="s">
        <v>60</v>
      </c>
      <c r="E4" s="172"/>
      <c r="F4" s="172"/>
      <c r="G4" s="172" t="s">
        <v>61</v>
      </c>
      <c r="H4" s="172" t="s">
        <v>62</v>
      </c>
      <c r="I4" s="172" t="s">
        <v>76</v>
      </c>
      <c r="J4" s="172" t="s">
        <v>77</v>
      </c>
      <c r="K4" s="172"/>
      <c r="L4" s="172"/>
      <c r="M4" s="172"/>
      <c r="N4" s="172"/>
      <c r="O4" s="172"/>
    </row>
    <row r="5" s="1" customFormat="1" ht="37.3" customHeight="1" spans="1:15">
      <c r="A5" s="172"/>
      <c r="B5" s="172"/>
      <c r="C5" s="172"/>
      <c r="D5" s="172" t="s">
        <v>59</v>
      </c>
      <c r="E5" s="172" t="s">
        <v>78</v>
      </c>
      <c r="F5" s="172" t="s">
        <v>79</v>
      </c>
      <c r="G5" s="172"/>
      <c r="H5" s="172"/>
      <c r="I5" s="172"/>
      <c r="J5" s="172" t="s">
        <v>59</v>
      </c>
      <c r="K5" s="172" t="s">
        <v>80</v>
      </c>
      <c r="L5" s="172" t="s">
        <v>81</v>
      </c>
      <c r="M5" s="172" t="s">
        <v>82</v>
      </c>
      <c r="N5" s="172" t="s">
        <v>83</v>
      </c>
      <c r="O5" s="172" t="s">
        <v>84</v>
      </c>
    </row>
    <row r="6" s="1" customFormat="1" ht="18.75" customHeight="1" spans="1:15">
      <c r="A6" s="173" t="s">
        <v>85</v>
      </c>
      <c r="B6" s="173" t="s">
        <v>86</v>
      </c>
      <c r="C6" s="173" t="s">
        <v>87</v>
      </c>
      <c r="D6" s="173" t="s">
        <v>88</v>
      </c>
      <c r="E6" s="173" t="s">
        <v>89</v>
      </c>
      <c r="F6" s="173" t="s">
        <v>90</v>
      </c>
      <c r="G6" s="173" t="s">
        <v>91</v>
      </c>
      <c r="H6" s="173" t="s">
        <v>92</v>
      </c>
      <c r="I6" s="173" t="s">
        <v>93</v>
      </c>
      <c r="J6" s="173" t="s">
        <v>94</v>
      </c>
      <c r="K6" s="173" t="s">
        <v>95</v>
      </c>
      <c r="L6" s="173" t="s">
        <v>96</v>
      </c>
      <c r="M6" s="173" t="s">
        <v>97</v>
      </c>
      <c r="N6" s="173" t="s">
        <v>98</v>
      </c>
      <c r="O6" s="173" t="s">
        <v>99</v>
      </c>
    </row>
    <row r="7" s="1" customFormat="1" ht="52.5" customHeight="1" spans="1:15">
      <c r="A7" s="174" t="s">
        <v>100</v>
      </c>
      <c r="B7" s="174" t="s">
        <v>101</v>
      </c>
      <c r="C7" s="141">
        <v>2687305.44</v>
      </c>
      <c r="D7" s="141">
        <v>2687305.44</v>
      </c>
      <c r="E7" s="141">
        <v>2687305.44</v>
      </c>
      <c r="F7" s="141"/>
      <c r="G7" s="141"/>
      <c r="H7" s="141"/>
      <c r="I7" s="141"/>
      <c r="J7" s="141"/>
      <c r="K7" s="141"/>
      <c r="L7" s="141"/>
      <c r="M7" s="141"/>
      <c r="N7" s="141"/>
      <c r="O7" s="141"/>
    </row>
    <row r="8" s="1" customFormat="1" ht="52.5" customHeight="1" spans="1:15">
      <c r="A8" s="175" t="s">
        <v>102</v>
      </c>
      <c r="B8" s="175" t="s">
        <v>103</v>
      </c>
      <c r="C8" s="141">
        <v>2596126.04</v>
      </c>
      <c r="D8" s="141">
        <v>2596126.04</v>
      </c>
      <c r="E8" s="141">
        <v>2596126.04</v>
      </c>
      <c r="F8" s="141"/>
      <c r="G8" s="141"/>
      <c r="H8" s="141"/>
      <c r="I8" s="141"/>
      <c r="J8" s="141"/>
      <c r="K8" s="141"/>
      <c r="L8" s="141"/>
      <c r="M8" s="141"/>
      <c r="N8" s="141"/>
      <c r="O8" s="141"/>
    </row>
    <row r="9" s="1" customFormat="1" ht="52.5" customHeight="1" spans="1:15">
      <c r="A9" s="176" t="s">
        <v>104</v>
      </c>
      <c r="B9" s="176" t="s">
        <v>105</v>
      </c>
      <c r="C9" s="141">
        <v>1202353.08</v>
      </c>
      <c r="D9" s="141">
        <v>1202353.08</v>
      </c>
      <c r="E9" s="141">
        <v>1202353.08</v>
      </c>
      <c r="F9" s="141"/>
      <c r="G9" s="141"/>
      <c r="H9" s="141"/>
      <c r="I9" s="141"/>
      <c r="J9" s="141"/>
      <c r="K9" s="141"/>
      <c r="L9" s="141"/>
      <c r="M9" s="141"/>
      <c r="N9" s="141"/>
      <c r="O9" s="141"/>
    </row>
    <row r="10" s="1" customFormat="1" ht="52.5" customHeight="1" spans="1:15">
      <c r="A10" s="176" t="s">
        <v>106</v>
      </c>
      <c r="B10" s="176" t="s">
        <v>107</v>
      </c>
      <c r="C10" s="141">
        <v>374566.56</v>
      </c>
      <c r="D10" s="141">
        <v>374566.56</v>
      </c>
      <c r="E10" s="141">
        <v>374566.56</v>
      </c>
      <c r="F10" s="141"/>
      <c r="G10" s="141"/>
      <c r="H10" s="141"/>
      <c r="I10" s="141"/>
      <c r="J10" s="141"/>
      <c r="K10" s="141"/>
      <c r="L10" s="141"/>
      <c r="M10" s="141"/>
      <c r="N10" s="141"/>
      <c r="O10" s="141"/>
    </row>
    <row r="11" s="1" customFormat="1" ht="52.5" customHeight="1" spans="1:15">
      <c r="A11" s="176" t="s">
        <v>108</v>
      </c>
      <c r="B11" s="176" t="s">
        <v>109</v>
      </c>
      <c r="C11" s="141">
        <v>1019206.4</v>
      </c>
      <c r="D11" s="141">
        <v>1019206.4</v>
      </c>
      <c r="E11" s="141">
        <v>1019206.4</v>
      </c>
      <c r="F11" s="141"/>
      <c r="G11" s="141"/>
      <c r="H11" s="141"/>
      <c r="I11" s="141"/>
      <c r="J11" s="141"/>
      <c r="K11" s="141"/>
      <c r="L11" s="141"/>
      <c r="M11" s="141"/>
      <c r="N11" s="141"/>
      <c r="O11" s="141"/>
    </row>
    <row r="12" s="1" customFormat="1" ht="52.5" customHeight="1" spans="1:15">
      <c r="A12" s="175" t="s">
        <v>110</v>
      </c>
      <c r="B12" s="175" t="s">
        <v>111</v>
      </c>
      <c r="C12" s="141">
        <v>8736</v>
      </c>
      <c r="D12" s="141">
        <v>8736</v>
      </c>
      <c r="E12" s="141">
        <v>8736</v>
      </c>
      <c r="F12" s="141"/>
      <c r="G12" s="141"/>
      <c r="H12" s="141"/>
      <c r="I12" s="141"/>
      <c r="J12" s="141"/>
      <c r="K12" s="141"/>
      <c r="L12" s="141"/>
      <c r="M12" s="141"/>
      <c r="N12" s="141"/>
      <c r="O12" s="141"/>
    </row>
    <row r="13" s="1" customFormat="1" ht="52.5" customHeight="1" spans="1:15">
      <c r="A13" s="176" t="s">
        <v>112</v>
      </c>
      <c r="B13" s="176" t="s">
        <v>113</v>
      </c>
      <c r="C13" s="141">
        <v>8736</v>
      </c>
      <c r="D13" s="141">
        <v>8736</v>
      </c>
      <c r="E13" s="141">
        <v>8736</v>
      </c>
      <c r="F13" s="141"/>
      <c r="G13" s="141"/>
      <c r="H13" s="141"/>
      <c r="I13" s="141"/>
      <c r="J13" s="141"/>
      <c r="K13" s="141"/>
      <c r="L13" s="141"/>
      <c r="M13" s="141"/>
      <c r="N13" s="141"/>
      <c r="O13" s="141"/>
    </row>
    <row r="14" s="1" customFormat="1" ht="52.5" customHeight="1" spans="1:15">
      <c r="A14" s="175" t="s">
        <v>114</v>
      </c>
      <c r="B14" s="175" t="s">
        <v>115</v>
      </c>
      <c r="C14" s="141">
        <v>82443.4</v>
      </c>
      <c r="D14" s="141">
        <v>82443.4</v>
      </c>
      <c r="E14" s="141">
        <v>82443.4</v>
      </c>
      <c r="F14" s="141"/>
      <c r="G14" s="141"/>
      <c r="H14" s="141"/>
      <c r="I14" s="141"/>
      <c r="J14" s="141"/>
      <c r="K14" s="141"/>
      <c r="L14" s="141"/>
      <c r="M14" s="141"/>
      <c r="N14" s="141"/>
      <c r="O14" s="141"/>
    </row>
    <row r="15" s="1" customFormat="1" ht="52.5" customHeight="1" spans="1:15">
      <c r="A15" s="176" t="s">
        <v>116</v>
      </c>
      <c r="B15" s="176" t="s">
        <v>115</v>
      </c>
      <c r="C15" s="141">
        <v>82443.4</v>
      </c>
      <c r="D15" s="141">
        <v>82443.4</v>
      </c>
      <c r="E15" s="141">
        <v>82443.4</v>
      </c>
      <c r="F15" s="141"/>
      <c r="G15" s="141"/>
      <c r="H15" s="141"/>
      <c r="I15" s="141"/>
      <c r="J15" s="141"/>
      <c r="K15" s="141"/>
      <c r="L15" s="141"/>
      <c r="M15" s="141"/>
      <c r="N15" s="141"/>
      <c r="O15" s="141"/>
    </row>
    <row r="16" s="1" customFormat="1" ht="52.5" customHeight="1" spans="1:15">
      <c r="A16" s="174" t="s">
        <v>117</v>
      </c>
      <c r="B16" s="174" t="s">
        <v>118</v>
      </c>
      <c r="C16" s="141">
        <v>1244648.61</v>
      </c>
      <c r="D16" s="141">
        <v>1244648.61</v>
      </c>
      <c r="E16" s="141">
        <v>1244648.61</v>
      </c>
      <c r="F16" s="141"/>
      <c r="G16" s="141"/>
      <c r="H16" s="141"/>
      <c r="I16" s="141"/>
      <c r="J16" s="141"/>
      <c r="K16" s="141"/>
      <c r="L16" s="141"/>
      <c r="M16" s="141"/>
      <c r="N16" s="141"/>
      <c r="O16" s="141"/>
    </row>
    <row r="17" s="1" customFormat="1" ht="52.5" customHeight="1" spans="1:15">
      <c r="A17" s="175" t="s">
        <v>119</v>
      </c>
      <c r="B17" s="175" t="s">
        <v>120</v>
      </c>
      <c r="C17" s="141">
        <v>1244648.61</v>
      </c>
      <c r="D17" s="141">
        <v>1244648.61</v>
      </c>
      <c r="E17" s="141">
        <v>1244648.61</v>
      </c>
      <c r="F17" s="141"/>
      <c r="G17" s="141"/>
      <c r="H17" s="141"/>
      <c r="I17" s="141"/>
      <c r="J17" s="141"/>
      <c r="K17" s="141"/>
      <c r="L17" s="141"/>
      <c r="M17" s="141"/>
      <c r="N17" s="141"/>
      <c r="O17" s="141"/>
    </row>
    <row r="18" s="1" customFormat="1" ht="52.5" customHeight="1" spans="1:15">
      <c r="A18" s="176" t="s">
        <v>121</v>
      </c>
      <c r="B18" s="176" t="s">
        <v>122</v>
      </c>
      <c r="C18" s="141">
        <v>449350.07</v>
      </c>
      <c r="D18" s="141">
        <v>449350.07</v>
      </c>
      <c r="E18" s="141">
        <v>449350.07</v>
      </c>
      <c r="F18" s="141"/>
      <c r="G18" s="141"/>
      <c r="H18" s="141"/>
      <c r="I18" s="141"/>
      <c r="J18" s="141"/>
      <c r="K18" s="141"/>
      <c r="L18" s="141"/>
      <c r="M18" s="141"/>
      <c r="N18" s="141"/>
      <c r="O18" s="141"/>
    </row>
    <row r="19" s="1" customFormat="1" ht="52.5" customHeight="1" spans="1:15">
      <c r="A19" s="176" t="s">
        <v>123</v>
      </c>
      <c r="B19" s="176" t="s">
        <v>124</v>
      </c>
      <c r="C19" s="141">
        <v>38483.44</v>
      </c>
      <c r="D19" s="141">
        <v>38483.44</v>
      </c>
      <c r="E19" s="141">
        <v>38483.44</v>
      </c>
      <c r="F19" s="141"/>
      <c r="G19" s="141"/>
      <c r="H19" s="141"/>
      <c r="I19" s="141"/>
      <c r="J19" s="141"/>
      <c r="K19" s="141"/>
      <c r="L19" s="141"/>
      <c r="M19" s="141"/>
      <c r="N19" s="141"/>
      <c r="O19" s="141"/>
    </row>
    <row r="20" s="1" customFormat="1" ht="52.5" customHeight="1" spans="1:15">
      <c r="A20" s="176" t="s">
        <v>125</v>
      </c>
      <c r="B20" s="176" t="s">
        <v>126</v>
      </c>
      <c r="C20" s="141">
        <v>722951.32</v>
      </c>
      <c r="D20" s="141">
        <v>722951.32</v>
      </c>
      <c r="E20" s="141">
        <v>722951.32</v>
      </c>
      <c r="F20" s="141"/>
      <c r="G20" s="141"/>
      <c r="H20" s="141"/>
      <c r="I20" s="141"/>
      <c r="J20" s="141"/>
      <c r="K20" s="141"/>
      <c r="L20" s="141"/>
      <c r="M20" s="141"/>
      <c r="N20" s="141"/>
      <c r="O20" s="141"/>
    </row>
    <row r="21" s="1" customFormat="1" ht="52.5" customHeight="1" spans="1:15">
      <c r="A21" s="176" t="s">
        <v>127</v>
      </c>
      <c r="B21" s="176" t="s">
        <v>128</v>
      </c>
      <c r="C21" s="141">
        <v>33863.78</v>
      </c>
      <c r="D21" s="141">
        <v>33863.78</v>
      </c>
      <c r="E21" s="141">
        <v>33863.78</v>
      </c>
      <c r="F21" s="141"/>
      <c r="G21" s="141"/>
      <c r="H21" s="141"/>
      <c r="I21" s="141"/>
      <c r="J21" s="141"/>
      <c r="K21" s="141"/>
      <c r="L21" s="141"/>
      <c r="M21" s="141"/>
      <c r="N21" s="141"/>
      <c r="O21" s="141"/>
    </row>
    <row r="22" s="1" customFormat="1" ht="52.5" customHeight="1" spans="1:15">
      <c r="A22" s="174" t="s">
        <v>129</v>
      </c>
      <c r="B22" s="174" t="s">
        <v>130</v>
      </c>
      <c r="C22" s="141">
        <v>24354473.02</v>
      </c>
      <c r="D22" s="141">
        <v>22854473.02</v>
      </c>
      <c r="E22" s="141">
        <v>15285091.76</v>
      </c>
      <c r="F22" s="141">
        <v>7569381.26</v>
      </c>
      <c r="G22" s="141"/>
      <c r="H22" s="141"/>
      <c r="I22" s="141"/>
      <c r="J22" s="141">
        <v>1500000</v>
      </c>
      <c r="K22" s="141"/>
      <c r="L22" s="141"/>
      <c r="M22" s="141"/>
      <c r="N22" s="141"/>
      <c r="O22" s="141">
        <v>1500000</v>
      </c>
    </row>
    <row r="23" s="1" customFormat="1" ht="52.5" customHeight="1" spans="1:15">
      <c r="A23" s="175" t="s">
        <v>131</v>
      </c>
      <c r="B23" s="175" t="s">
        <v>132</v>
      </c>
      <c r="C23" s="141">
        <v>24354473.02</v>
      </c>
      <c r="D23" s="141">
        <v>22854473.02</v>
      </c>
      <c r="E23" s="141">
        <v>15285091.76</v>
      </c>
      <c r="F23" s="141">
        <v>7569381.26</v>
      </c>
      <c r="G23" s="141"/>
      <c r="H23" s="141"/>
      <c r="I23" s="141"/>
      <c r="J23" s="141">
        <v>1500000</v>
      </c>
      <c r="K23" s="141"/>
      <c r="L23" s="141"/>
      <c r="M23" s="141"/>
      <c r="N23" s="141"/>
      <c r="O23" s="141">
        <v>1500000</v>
      </c>
    </row>
    <row r="24" s="1" customFormat="1" ht="52.5" customHeight="1" spans="1:15">
      <c r="A24" s="176" t="s">
        <v>133</v>
      </c>
      <c r="B24" s="176" t="s">
        <v>134</v>
      </c>
      <c r="C24" s="141">
        <v>24354473.02</v>
      </c>
      <c r="D24" s="141">
        <v>22854473.02</v>
      </c>
      <c r="E24" s="141">
        <v>15285091.76</v>
      </c>
      <c r="F24" s="141">
        <v>7569381.26</v>
      </c>
      <c r="G24" s="141"/>
      <c r="H24" s="141"/>
      <c r="I24" s="141"/>
      <c r="J24" s="141">
        <v>1500000</v>
      </c>
      <c r="K24" s="141"/>
      <c r="L24" s="141"/>
      <c r="M24" s="141"/>
      <c r="N24" s="141"/>
      <c r="O24" s="141">
        <v>1500000</v>
      </c>
    </row>
    <row r="25" s="1" customFormat="1" ht="52.5" customHeight="1" spans="1:15">
      <c r="A25" s="174" t="s">
        <v>135</v>
      </c>
      <c r="B25" s="174" t="s">
        <v>136</v>
      </c>
      <c r="C25" s="141">
        <v>764404.8</v>
      </c>
      <c r="D25" s="141">
        <v>764404.8</v>
      </c>
      <c r="E25" s="141">
        <v>764404.8</v>
      </c>
      <c r="F25" s="141"/>
      <c r="G25" s="141"/>
      <c r="H25" s="141"/>
      <c r="I25" s="141"/>
      <c r="J25" s="141"/>
      <c r="K25" s="141"/>
      <c r="L25" s="141"/>
      <c r="M25" s="141"/>
      <c r="N25" s="141"/>
      <c r="O25" s="141"/>
    </row>
    <row r="26" s="1" customFormat="1" ht="52.5" customHeight="1" spans="1:15">
      <c r="A26" s="175" t="s">
        <v>137</v>
      </c>
      <c r="B26" s="175" t="s">
        <v>138</v>
      </c>
      <c r="C26" s="141">
        <v>764404.8</v>
      </c>
      <c r="D26" s="141">
        <v>764404.8</v>
      </c>
      <c r="E26" s="141">
        <v>764404.8</v>
      </c>
      <c r="F26" s="141"/>
      <c r="G26" s="141"/>
      <c r="H26" s="141"/>
      <c r="I26" s="141"/>
      <c r="J26" s="141"/>
      <c r="K26" s="141"/>
      <c r="L26" s="141"/>
      <c r="M26" s="141"/>
      <c r="N26" s="141"/>
      <c r="O26" s="141"/>
    </row>
    <row r="27" s="1" customFormat="1" ht="52.5" customHeight="1" spans="1:15">
      <c r="A27" s="176" t="s">
        <v>139</v>
      </c>
      <c r="B27" s="176" t="s">
        <v>140</v>
      </c>
      <c r="C27" s="141">
        <v>764404.8</v>
      </c>
      <c r="D27" s="141">
        <v>764404.8</v>
      </c>
      <c r="E27" s="141">
        <v>764404.8</v>
      </c>
      <c r="F27" s="141"/>
      <c r="G27" s="141"/>
      <c r="H27" s="141"/>
      <c r="I27" s="141"/>
      <c r="J27" s="141"/>
      <c r="K27" s="141"/>
      <c r="L27" s="141"/>
      <c r="M27" s="141"/>
      <c r="N27" s="141"/>
      <c r="O27" s="141"/>
    </row>
    <row r="28" s="1" customFormat="1" ht="30" customHeight="1" spans="1:15">
      <c r="A28" s="173" t="s">
        <v>56</v>
      </c>
      <c r="B28" s="173"/>
      <c r="C28" s="141">
        <v>29050831.87</v>
      </c>
      <c r="D28" s="141">
        <v>27550831.87</v>
      </c>
      <c r="E28" s="141">
        <v>19981450.61</v>
      </c>
      <c r="F28" s="141">
        <v>7569381.26</v>
      </c>
      <c r="G28" s="141"/>
      <c r="H28" s="141"/>
      <c r="I28" s="141"/>
      <c r="J28" s="141">
        <v>1500000</v>
      </c>
      <c r="K28" s="141"/>
      <c r="L28" s="141"/>
      <c r="M28" s="141"/>
      <c r="N28" s="141"/>
      <c r="O28" s="141">
        <v>1500000</v>
      </c>
    </row>
  </sheetData>
  <mergeCells count="13">
    <mergeCell ref="N1:O1"/>
    <mergeCell ref="A2:O2"/>
    <mergeCell ref="A3:F3"/>
    <mergeCell ref="N3:O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rintOptions horizontalCentered="1"/>
  <pageMargins left="0.31" right="0.31" top="0.75" bottom="0.75" header="0.31" footer="0.31"/>
  <pageSetup paperSize="9" scale="80" pageOrder="overThenDown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11" workbookViewId="0">
      <selection activeCell="D19" sqref="D19"/>
    </sheetView>
  </sheetViews>
  <sheetFormatPr defaultColWidth="9.14" defaultRowHeight="14.25" customHeight="1" outlineLevelCol="3"/>
  <cols>
    <col min="1" max="1" width="32.7733333333333" style="1" customWidth="1"/>
    <col min="2" max="2" width="23.9133333333333" style="1" customWidth="1"/>
    <col min="3" max="3" width="35.4733333333333" style="1" customWidth="1"/>
    <col min="4" max="4" width="36.42" style="1" customWidth="1"/>
    <col min="5" max="16384" width="9.14" style="1"/>
  </cols>
  <sheetData>
    <row r="1" s="1" customFormat="1" ht="17.25" customHeight="1" spans="1:4">
      <c r="A1" s="47"/>
      <c r="B1" s="47"/>
      <c r="C1" s="47"/>
      <c r="D1" s="92" t="s">
        <v>141</v>
      </c>
    </row>
    <row r="2" s="1" customFormat="1" ht="30.75" customHeight="1" spans="1:4">
      <c r="A2" s="162" t="str">
        <f>"2026"&amp;"年部门财政拨款收支预算总表"</f>
        <v>2026年部门财政拨款收支预算总表</v>
      </c>
      <c r="B2" s="162"/>
      <c r="C2" s="162"/>
      <c r="D2" s="162"/>
    </row>
    <row r="3" s="1" customFormat="1" ht="18.75" customHeight="1" spans="1:4">
      <c r="A3" s="32" t="str">
        <f>"单位名称："&amp;"瑞丽市瑞丽农场社区管理委员会"</f>
        <v>单位名称：瑞丽市瑞丽农场社区管理委员会</v>
      </c>
      <c r="B3" s="163"/>
      <c r="C3" s="163"/>
      <c r="D3" s="93" t="s">
        <v>1</v>
      </c>
    </row>
    <row r="4" s="1" customFormat="1" ht="19.5" customHeight="1" spans="1:4">
      <c r="A4" s="23" t="s">
        <v>142</v>
      </c>
      <c r="B4" s="25"/>
      <c r="C4" s="23" t="s">
        <v>143</v>
      </c>
      <c r="D4" s="25"/>
    </row>
    <row r="5" s="1" customFormat="1" ht="21.75" customHeight="1" spans="1:4">
      <c r="A5" s="149" t="s">
        <v>144</v>
      </c>
      <c r="B5" s="8" t="s">
        <v>145</v>
      </c>
      <c r="C5" s="149" t="s">
        <v>146</v>
      </c>
      <c r="D5" s="8" t="s">
        <v>145</v>
      </c>
    </row>
    <row r="6" s="1" customFormat="1" ht="17.25" customHeight="1" spans="1:4">
      <c r="A6" s="98"/>
      <c r="B6" s="12"/>
      <c r="C6" s="98"/>
      <c r="D6" s="12"/>
    </row>
    <row r="7" s="1" customFormat="1" ht="19.5" customHeight="1" spans="1:4">
      <c r="A7" s="164" t="s">
        <v>147</v>
      </c>
      <c r="B7" s="26">
        <v>27550831.87</v>
      </c>
      <c r="C7" s="164" t="s">
        <v>148</v>
      </c>
      <c r="D7" s="26">
        <v>27550831.87</v>
      </c>
    </row>
    <row r="8" s="1" customFormat="1" ht="19.5" customHeight="1" spans="1:4">
      <c r="A8" s="164" t="s">
        <v>149</v>
      </c>
      <c r="B8" s="26">
        <v>27550831.87</v>
      </c>
      <c r="C8" s="165" t="s">
        <v>150</v>
      </c>
      <c r="D8" s="26"/>
    </row>
    <row r="9" s="1" customFormat="1" ht="19.5" customHeight="1" spans="1:4">
      <c r="A9" s="166" t="s">
        <v>151</v>
      </c>
      <c r="B9" s="26"/>
      <c r="C9" s="165" t="s">
        <v>152</v>
      </c>
      <c r="D9" s="26"/>
    </row>
    <row r="10" s="1" customFormat="1" ht="19.5" customHeight="1" spans="1:4">
      <c r="A10" s="166" t="s">
        <v>153</v>
      </c>
      <c r="B10" s="26"/>
      <c r="C10" s="165" t="s">
        <v>154</v>
      </c>
      <c r="D10" s="26"/>
    </row>
    <row r="11" s="1" customFormat="1" ht="19.5" customHeight="1" spans="1:4">
      <c r="A11" s="166" t="s">
        <v>155</v>
      </c>
      <c r="B11" s="26"/>
      <c r="C11" s="165" t="s">
        <v>156</v>
      </c>
      <c r="D11" s="26"/>
    </row>
    <row r="12" s="1" customFormat="1" ht="19.5" customHeight="1" spans="1:4">
      <c r="A12" s="166" t="s">
        <v>149</v>
      </c>
      <c r="B12" s="26"/>
      <c r="C12" s="165" t="s">
        <v>157</v>
      </c>
      <c r="D12" s="26"/>
    </row>
    <row r="13" s="1" customFormat="1" ht="19.5" customHeight="1" spans="1:4">
      <c r="A13" s="166" t="s">
        <v>151</v>
      </c>
      <c r="B13" s="26"/>
      <c r="C13" s="165" t="s">
        <v>158</v>
      </c>
      <c r="D13" s="26"/>
    </row>
    <row r="14" s="1" customFormat="1" ht="19.5" customHeight="1" spans="1:4">
      <c r="A14" s="166" t="s">
        <v>153</v>
      </c>
      <c r="B14" s="26"/>
      <c r="C14" s="165" t="s">
        <v>159</v>
      </c>
      <c r="D14" s="26"/>
    </row>
    <row r="15" s="1" customFormat="1" ht="19.5" customHeight="1" spans="1:4">
      <c r="A15" s="167"/>
      <c r="B15" s="26"/>
      <c r="C15" s="165" t="s">
        <v>160</v>
      </c>
      <c r="D15" s="26">
        <v>2687305.44</v>
      </c>
    </row>
    <row r="16" s="1" customFormat="1" ht="19.5" customHeight="1" spans="1:4">
      <c r="A16" s="167"/>
      <c r="B16" s="26"/>
      <c r="C16" s="165" t="s">
        <v>161</v>
      </c>
      <c r="D16" s="26">
        <v>1244648.61</v>
      </c>
    </row>
    <row r="17" s="1" customFormat="1" ht="19.5" customHeight="1" spans="1:4">
      <c r="A17" s="167"/>
      <c r="B17" s="26"/>
      <c r="C17" s="165" t="s">
        <v>162</v>
      </c>
      <c r="D17" s="26"/>
    </row>
    <row r="18" s="1" customFormat="1" ht="19.5" customHeight="1" spans="1:4">
      <c r="A18" s="167"/>
      <c r="B18" s="26"/>
      <c r="C18" s="165" t="s">
        <v>163</v>
      </c>
      <c r="D18" s="26"/>
    </row>
    <row r="19" s="1" customFormat="1" ht="19.5" customHeight="1" spans="1:4">
      <c r="A19" s="167"/>
      <c r="B19" s="26"/>
      <c r="C19" s="165" t="s">
        <v>164</v>
      </c>
      <c r="D19" s="26">
        <v>22854473.02</v>
      </c>
    </row>
    <row r="20" s="1" customFormat="1" ht="19.5" customHeight="1" spans="1:4">
      <c r="A20" s="164"/>
      <c r="B20" s="26"/>
      <c r="C20" s="165" t="s">
        <v>165</v>
      </c>
      <c r="D20" s="26"/>
    </row>
    <row r="21" s="1" customFormat="1" ht="19.5" customHeight="1" spans="1:4">
      <c r="A21" s="164"/>
      <c r="B21" s="26"/>
      <c r="C21" s="164" t="s">
        <v>166</v>
      </c>
      <c r="D21" s="26"/>
    </row>
    <row r="22" s="1" customFormat="1" ht="19.5" customHeight="1" spans="1:4">
      <c r="A22" s="164"/>
      <c r="B22" s="26"/>
      <c r="C22" s="164" t="s">
        <v>167</v>
      </c>
      <c r="D22" s="26"/>
    </row>
    <row r="23" s="1" customFormat="1" ht="19.5" customHeight="1" spans="1:4">
      <c r="A23" s="164"/>
      <c r="B23" s="26"/>
      <c r="C23" s="164" t="s">
        <v>168</v>
      </c>
      <c r="D23" s="26"/>
    </row>
    <row r="24" s="1" customFormat="1" ht="19.5" customHeight="1" spans="1:4">
      <c r="A24" s="164"/>
      <c r="B24" s="26"/>
      <c r="C24" s="164" t="s">
        <v>169</v>
      </c>
      <c r="D24" s="26"/>
    </row>
    <row r="25" s="1" customFormat="1" ht="19.5" customHeight="1" spans="1:4">
      <c r="A25" s="164"/>
      <c r="B25" s="26"/>
      <c r="C25" s="164" t="s">
        <v>170</v>
      </c>
      <c r="D25" s="26"/>
    </row>
    <row r="26" s="1" customFormat="1" ht="19.5" customHeight="1" spans="1:4">
      <c r="A26" s="165"/>
      <c r="B26" s="26"/>
      <c r="C26" s="164" t="s">
        <v>171</v>
      </c>
      <c r="D26" s="26">
        <v>764404.8</v>
      </c>
    </row>
    <row r="27" s="1" customFormat="1" ht="19.5" customHeight="1" spans="1:4">
      <c r="A27" s="164"/>
      <c r="B27" s="26"/>
      <c r="C27" s="164" t="s">
        <v>172</v>
      </c>
      <c r="D27" s="26"/>
    </row>
    <row r="28" s="1" customFormat="1" customHeight="1" spans="1:4">
      <c r="A28" s="164"/>
      <c r="B28" s="26"/>
      <c r="C28" s="166" t="s">
        <v>173</v>
      </c>
      <c r="D28" s="26"/>
    </row>
    <row r="29" s="1" customFormat="1" ht="19.5" customHeight="1" spans="1:4">
      <c r="A29" s="164"/>
      <c r="B29" s="26"/>
      <c r="C29" s="164" t="s">
        <v>174</v>
      </c>
      <c r="D29" s="26"/>
    </row>
    <row r="30" s="1" customFormat="1" ht="19.5" customHeight="1" spans="1:4">
      <c r="A30" s="165"/>
      <c r="B30" s="26"/>
      <c r="C30" s="164" t="s">
        <v>175</v>
      </c>
      <c r="D30" s="26"/>
    </row>
    <row r="31" s="1" customFormat="1" ht="18" customHeight="1" spans="1:4">
      <c r="A31" s="165"/>
      <c r="B31" s="26"/>
      <c r="C31" s="164" t="s">
        <v>176</v>
      </c>
      <c r="D31" s="26"/>
    </row>
    <row r="32" s="1" customFormat="1" ht="18" customHeight="1" spans="1:4">
      <c r="A32" s="165"/>
      <c r="B32" s="26"/>
      <c r="C32" s="166" t="s">
        <v>177</v>
      </c>
      <c r="D32" s="26"/>
    </row>
    <row r="33" s="1" customFormat="1" ht="18" customHeight="1" spans="1:4">
      <c r="A33" s="165"/>
      <c r="B33" s="26"/>
      <c r="C33" s="166" t="s">
        <v>178</v>
      </c>
      <c r="D33" s="26"/>
    </row>
    <row r="34" s="1" customFormat="1" ht="19.5" customHeight="1" spans="1:4">
      <c r="A34" s="165"/>
      <c r="B34" s="168"/>
      <c r="C34" s="164" t="s">
        <v>179</v>
      </c>
      <c r="D34" s="168"/>
    </row>
    <row r="35" s="1" customFormat="1" ht="19.5" customHeight="1" spans="1:4">
      <c r="A35" s="165"/>
      <c r="B35" s="26"/>
      <c r="C35" s="164" t="s">
        <v>180</v>
      </c>
      <c r="D35" s="26"/>
    </row>
    <row r="36" s="1" customFormat="1" ht="19.5" customHeight="1" spans="1:4">
      <c r="A36" s="169" t="s">
        <v>50</v>
      </c>
      <c r="B36" s="26">
        <v>27550831.87</v>
      </c>
      <c r="C36" s="169" t="s">
        <v>51</v>
      </c>
      <c r="D36" s="26">
        <v>27550831.87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1" right="0.31" top="0.75" bottom="0.75" header="0.31" footer="0.31"/>
  <pageSetup paperSize="9" scale="80" pageOrder="overThenDown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8"/>
  <sheetViews>
    <sheetView showZeros="0" topLeftCell="A13" workbookViewId="0">
      <selection activeCell="E9" sqref="E9"/>
    </sheetView>
  </sheetViews>
  <sheetFormatPr defaultColWidth="10.2866666666667" defaultRowHeight="33" customHeight="1" outlineLevelCol="6"/>
  <cols>
    <col min="1" max="1" width="26.34" style="1" customWidth="1"/>
    <col min="2" max="2" width="24.6266666666667" style="1" customWidth="1"/>
    <col min="3" max="7" width="19.2866666666667" style="1" customWidth="1"/>
    <col min="8" max="16384" width="10.2866666666667" style="1"/>
  </cols>
  <sheetData>
    <row r="1" s="1" customFormat="1" customHeight="1" spans="1:7">
      <c r="A1" s="131"/>
      <c r="B1" s="131"/>
      <c r="C1" s="131"/>
      <c r="D1" s="131"/>
      <c r="E1" s="131"/>
      <c r="F1" s="131"/>
      <c r="G1" s="135" t="s">
        <v>181</v>
      </c>
    </row>
    <row r="2" s="1" customFormat="1" customHeight="1" spans="1:7">
      <c r="A2" s="155" t="str">
        <f>"2026"&amp;"年一般公共预算支出预算表（按功能科目分类）"</f>
        <v>2026年一般公共预算支出预算表（按功能科目分类）</v>
      </c>
      <c r="B2" s="155"/>
      <c r="C2" s="155"/>
      <c r="D2" s="155"/>
      <c r="E2" s="155"/>
      <c r="F2" s="155"/>
      <c r="G2" s="155"/>
    </row>
    <row r="3" s="1" customFormat="1" customHeight="1" spans="1:7">
      <c r="A3" s="156" t="str">
        <f>"单位名称："&amp;"瑞丽市瑞丽农场社区管理委员会"</f>
        <v>单位名称：瑞丽市瑞丽农场社区管理委员会</v>
      </c>
      <c r="B3" s="156"/>
      <c r="C3" s="131"/>
      <c r="D3" s="131"/>
      <c r="E3" s="131"/>
      <c r="F3" s="131"/>
      <c r="G3" s="135" t="s">
        <v>1</v>
      </c>
    </row>
    <row r="4" s="1" customFormat="1" customHeight="1" spans="1:7">
      <c r="A4" s="157" t="s">
        <v>182</v>
      </c>
      <c r="B4" s="157"/>
      <c r="C4" s="157" t="s">
        <v>56</v>
      </c>
      <c r="D4" s="157" t="s">
        <v>78</v>
      </c>
      <c r="E4" s="157"/>
      <c r="F4" s="157"/>
      <c r="G4" s="157" t="s">
        <v>79</v>
      </c>
    </row>
    <row r="5" s="1" customFormat="1" customHeight="1" spans="1:7">
      <c r="A5" s="157" t="s">
        <v>74</v>
      </c>
      <c r="B5" s="157" t="s">
        <v>75</v>
      </c>
      <c r="C5" s="157"/>
      <c r="D5" s="157" t="s">
        <v>59</v>
      </c>
      <c r="E5" s="157" t="s">
        <v>183</v>
      </c>
      <c r="F5" s="157" t="s">
        <v>184</v>
      </c>
      <c r="G5" s="157"/>
    </row>
    <row r="6" s="1" customFormat="1" customHeight="1" spans="1:7">
      <c r="A6" s="157" t="s">
        <v>85</v>
      </c>
      <c r="B6" s="157" t="s">
        <v>86</v>
      </c>
      <c r="C6" s="157" t="s">
        <v>87</v>
      </c>
      <c r="D6" s="157" t="s">
        <v>88</v>
      </c>
      <c r="E6" s="157" t="s">
        <v>89</v>
      </c>
      <c r="F6" s="157" t="s">
        <v>90</v>
      </c>
      <c r="G6" s="157" t="s">
        <v>91</v>
      </c>
    </row>
    <row r="7" s="1" customFormat="1" customHeight="1" spans="1:7">
      <c r="A7" s="158" t="s">
        <v>100</v>
      </c>
      <c r="B7" s="158" t="s">
        <v>101</v>
      </c>
      <c r="C7" s="159">
        <v>2687305.44</v>
      </c>
      <c r="D7" s="159">
        <v>2687305.44</v>
      </c>
      <c r="E7" s="159">
        <v>2592505.44</v>
      </c>
      <c r="F7" s="159">
        <v>94800</v>
      </c>
      <c r="G7" s="159"/>
    </row>
    <row r="8" s="1" customFormat="1" customHeight="1" outlineLevel="1" spans="1:7">
      <c r="A8" s="160" t="s">
        <v>102</v>
      </c>
      <c r="B8" s="160" t="s">
        <v>103</v>
      </c>
      <c r="C8" s="159">
        <v>2596126.04</v>
      </c>
      <c r="D8" s="159">
        <v>2596126.04</v>
      </c>
      <c r="E8" s="159">
        <v>2501326.04</v>
      </c>
      <c r="F8" s="159">
        <v>94800</v>
      </c>
      <c r="G8" s="159"/>
    </row>
    <row r="9" s="1" customFormat="1" customHeight="1" outlineLevel="2" spans="1:7">
      <c r="A9" s="161" t="s">
        <v>104</v>
      </c>
      <c r="B9" s="161" t="s">
        <v>105</v>
      </c>
      <c r="C9" s="159">
        <v>1202353.08</v>
      </c>
      <c r="D9" s="159">
        <v>1202353.08</v>
      </c>
      <c r="E9" s="159">
        <v>1151353.08</v>
      </c>
      <c r="F9" s="159">
        <v>51000</v>
      </c>
      <c r="G9" s="159"/>
    </row>
    <row r="10" s="1" customFormat="1" customHeight="1" outlineLevel="2" spans="1:7">
      <c r="A10" s="161" t="s">
        <v>106</v>
      </c>
      <c r="B10" s="161" t="s">
        <v>107</v>
      </c>
      <c r="C10" s="159">
        <v>374566.56</v>
      </c>
      <c r="D10" s="159">
        <v>374566.56</v>
      </c>
      <c r="E10" s="159">
        <v>330766.56</v>
      </c>
      <c r="F10" s="159">
        <v>43800</v>
      </c>
      <c r="G10" s="159"/>
    </row>
    <row r="11" s="1" customFormat="1" customHeight="1" outlineLevel="2" spans="1:7">
      <c r="A11" s="161" t="s">
        <v>108</v>
      </c>
      <c r="B11" s="161" t="s">
        <v>109</v>
      </c>
      <c r="C11" s="159">
        <v>1019206.4</v>
      </c>
      <c r="D11" s="159">
        <v>1019206.4</v>
      </c>
      <c r="E11" s="159">
        <v>1019206.4</v>
      </c>
      <c r="F11" s="159"/>
      <c r="G11" s="159"/>
    </row>
    <row r="12" s="1" customFormat="1" customHeight="1" outlineLevel="1" spans="1:7">
      <c r="A12" s="160" t="s">
        <v>110</v>
      </c>
      <c r="B12" s="160" t="s">
        <v>111</v>
      </c>
      <c r="C12" s="159">
        <v>8736</v>
      </c>
      <c r="D12" s="159">
        <v>8736</v>
      </c>
      <c r="E12" s="159">
        <v>8736</v>
      </c>
      <c r="F12" s="159"/>
      <c r="G12" s="159"/>
    </row>
    <row r="13" s="1" customFormat="1" customHeight="1" outlineLevel="2" spans="1:7">
      <c r="A13" s="161" t="s">
        <v>112</v>
      </c>
      <c r="B13" s="161" t="s">
        <v>113</v>
      </c>
      <c r="C13" s="159">
        <v>8736</v>
      </c>
      <c r="D13" s="159">
        <v>8736</v>
      </c>
      <c r="E13" s="159">
        <v>8736</v>
      </c>
      <c r="F13" s="159"/>
      <c r="G13" s="159"/>
    </row>
    <row r="14" s="1" customFormat="1" customHeight="1" outlineLevel="1" spans="1:7">
      <c r="A14" s="160" t="s">
        <v>114</v>
      </c>
      <c r="B14" s="160" t="s">
        <v>115</v>
      </c>
      <c r="C14" s="159">
        <v>82443.4</v>
      </c>
      <c r="D14" s="159">
        <v>82443.4</v>
      </c>
      <c r="E14" s="159">
        <v>82443.4</v>
      </c>
      <c r="F14" s="159"/>
      <c r="G14" s="159"/>
    </row>
    <row r="15" s="1" customFormat="1" customHeight="1" outlineLevel="2" spans="1:7">
      <c r="A15" s="161" t="s">
        <v>116</v>
      </c>
      <c r="B15" s="161" t="s">
        <v>115</v>
      </c>
      <c r="C15" s="159">
        <v>82443.4</v>
      </c>
      <c r="D15" s="159">
        <v>82443.4</v>
      </c>
      <c r="E15" s="159">
        <v>82443.4</v>
      </c>
      <c r="F15" s="159"/>
      <c r="G15" s="159"/>
    </row>
    <row r="16" s="1" customFormat="1" customHeight="1" spans="1:7">
      <c r="A16" s="158" t="s">
        <v>117</v>
      </c>
      <c r="B16" s="158" t="s">
        <v>118</v>
      </c>
      <c r="C16" s="159">
        <v>1244648.61</v>
      </c>
      <c r="D16" s="159">
        <v>1244648.61</v>
      </c>
      <c r="E16" s="159">
        <v>1244648.61</v>
      </c>
      <c r="F16" s="159"/>
      <c r="G16" s="159"/>
    </row>
    <row r="17" s="1" customFormat="1" customHeight="1" outlineLevel="1" spans="1:7">
      <c r="A17" s="160" t="s">
        <v>119</v>
      </c>
      <c r="B17" s="160" t="s">
        <v>120</v>
      </c>
      <c r="C17" s="159">
        <v>1244648.61</v>
      </c>
      <c r="D17" s="159">
        <v>1244648.61</v>
      </c>
      <c r="E17" s="159">
        <v>1244648.61</v>
      </c>
      <c r="F17" s="159"/>
      <c r="G17" s="159"/>
    </row>
    <row r="18" s="1" customFormat="1" customHeight="1" outlineLevel="2" spans="1:7">
      <c r="A18" s="161" t="s">
        <v>121</v>
      </c>
      <c r="B18" s="161" t="s">
        <v>122</v>
      </c>
      <c r="C18" s="159">
        <v>449350.07</v>
      </c>
      <c r="D18" s="159">
        <v>449350.07</v>
      </c>
      <c r="E18" s="159">
        <v>449350.07</v>
      </c>
      <c r="F18" s="159"/>
      <c r="G18" s="159"/>
    </row>
    <row r="19" s="1" customFormat="1" customHeight="1" outlineLevel="2" spans="1:7">
      <c r="A19" s="161" t="s">
        <v>123</v>
      </c>
      <c r="B19" s="161" t="s">
        <v>124</v>
      </c>
      <c r="C19" s="159">
        <v>38483.44</v>
      </c>
      <c r="D19" s="159">
        <v>38483.44</v>
      </c>
      <c r="E19" s="159">
        <v>38483.44</v>
      </c>
      <c r="F19" s="159"/>
      <c r="G19" s="159"/>
    </row>
    <row r="20" s="1" customFormat="1" customHeight="1" outlineLevel="2" spans="1:7">
      <c r="A20" s="161" t="s">
        <v>125</v>
      </c>
      <c r="B20" s="161" t="s">
        <v>126</v>
      </c>
      <c r="C20" s="159">
        <v>722951.32</v>
      </c>
      <c r="D20" s="159">
        <v>722951.32</v>
      </c>
      <c r="E20" s="159">
        <v>722951.32</v>
      </c>
      <c r="F20" s="159"/>
      <c r="G20" s="159"/>
    </row>
    <row r="21" s="1" customFormat="1" customHeight="1" outlineLevel="2" spans="1:7">
      <c r="A21" s="161" t="s">
        <v>127</v>
      </c>
      <c r="B21" s="161" t="s">
        <v>128</v>
      </c>
      <c r="C21" s="159">
        <v>33863.78</v>
      </c>
      <c r="D21" s="159">
        <v>33863.78</v>
      </c>
      <c r="E21" s="159">
        <v>33863.78</v>
      </c>
      <c r="F21" s="159"/>
      <c r="G21" s="159"/>
    </row>
    <row r="22" s="1" customFormat="1" customHeight="1" spans="1:7">
      <c r="A22" s="158" t="s">
        <v>129</v>
      </c>
      <c r="B22" s="158" t="s">
        <v>130</v>
      </c>
      <c r="C22" s="159">
        <v>22854473.02</v>
      </c>
      <c r="D22" s="159">
        <v>15285091.76</v>
      </c>
      <c r="E22" s="159">
        <v>14384824</v>
      </c>
      <c r="F22" s="159">
        <v>900267.76</v>
      </c>
      <c r="G22" s="159">
        <v>7569381.26</v>
      </c>
    </row>
    <row r="23" s="1" customFormat="1" customHeight="1" outlineLevel="1" spans="1:7">
      <c r="A23" s="160" t="s">
        <v>131</v>
      </c>
      <c r="B23" s="160" t="s">
        <v>132</v>
      </c>
      <c r="C23" s="159">
        <v>22854473.02</v>
      </c>
      <c r="D23" s="159">
        <v>15285091.76</v>
      </c>
      <c r="E23" s="159">
        <v>14384824</v>
      </c>
      <c r="F23" s="159">
        <v>900267.76</v>
      </c>
      <c r="G23" s="159">
        <v>7569381.26</v>
      </c>
    </row>
    <row r="24" s="1" customFormat="1" customHeight="1" outlineLevel="2" spans="1:7">
      <c r="A24" s="161" t="s">
        <v>133</v>
      </c>
      <c r="B24" s="161" t="s">
        <v>134</v>
      </c>
      <c r="C24" s="159">
        <v>22854473.02</v>
      </c>
      <c r="D24" s="159">
        <v>15285091.76</v>
      </c>
      <c r="E24" s="159">
        <v>14384824</v>
      </c>
      <c r="F24" s="159">
        <v>900267.76</v>
      </c>
      <c r="G24" s="159">
        <v>7569381.26</v>
      </c>
    </row>
    <row r="25" s="1" customFormat="1" customHeight="1" spans="1:7">
      <c r="A25" s="158" t="s">
        <v>135</v>
      </c>
      <c r="B25" s="158" t="s">
        <v>136</v>
      </c>
      <c r="C25" s="159">
        <v>764404.8</v>
      </c>
      <c r="D25" s="159">
        <v>764404.8</v>
      </c>
      <c r="E25" s="159">
        <v>764404.8</v>
      </c>
      <c r="F25" s="159"/>
      <c r="G25" s="159"/>
    </row>
    <row r="26" s="1" customFormat="1" customHeight="1" outlineLevel="1" spans="1:7">
      <c r="A26" s="160" t="s">
        <v>137</v>
      </c>
      <c r="B26" s="160" t="s">
        <v>138</v>
      </c>
      <c r="C26" s="159">
        <v>764404.8</v>
      </c>
      <c r="D26" s="159">
        <v>764404.8</v>
      </c>
      <c r="E26" s="159">
        <v>764404.8</v>
      </c>
      <c r="F26" s="159"/>
      <c r="G26" s="159"/>
    </row>
    <row r="27" s="1" customFormat="1" customHeight="1" outlineLevel="2" spans="1:7">
      <c r="A27" s="161" t="s">
        <v>139</v>
      </c>
      <c r="B27" s="161" t="s">
        <v>140</v>
      </c>
      <c r="C27" s="159">
        <v>764404.8</v>
      </c>
      <c r="D27" s="159">
        <v>764404.8</v>
      </c>
      <c r="E27" s="159">
        <v>764404.8</v>
      </c>
      <c r="F27" s="159"/>
      <c r="G27" s="159"/>
    </row>
    <row r="28" s="1" customFormat="1" customHeight="1" spans="1:7">
      <c r="A28" s="157" t="s">
        <v>56</v>
      </c>
      <c r="B28" s="157"/>
      <c r="C28" s="159">
        <v>27550831.87</v>
      </c>
      <c r="D28" s="159">
        <v>19981450.61</v>
      </c>
      <c r="E28" s="159">
        <v>18986382.85</v>
      </c>
      <c r="F28" s="159">
        <v>995067.76</v>
      </c>
      <c r="G28" s="159">
        <v>7569381.26</v>
      </c>
    </row>
  </sheetData>
  <mergeCells count="7">
    <mergeCell ref="A2:G2"/>
    <mergeCell ref="A3:C3"/>
    <mergeCell ref="A4:B4"/>
    <mergeCell ref="D4:F4"/>
    <mergeCell ref="A28:B28"/>
    <mergeCell ref="C4:C5"/>
    <mergeCell ref="G4:G5"/>
  </mergeCells>
  <printOptions horizontalCentered="1"/>
  <pageMargins left="0.71" right="0.71" top="0.75" bottom="0.75" header="0.31" footer="0.31"/>
  <pageSetup paperSize="9" scale="80" pageOrder="overThenDown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1" sqref="$A1:$XFD1048576"/>
    </sheetView>
  </sheetViews>
  <sheetFormatPr defaultColWidth="9.14" defaultRowHeight="14.25" customHeight="1" outlineLevelRow="6" outlineLevelCol="5"/>
  <cols>
    <col min="1" max="1" width="28.2" style="1" customWidth="1"/>
    <col min="2" max="2" width="18.34" style="1" customWidth="1"/>
    <col min="3" max="3" width="17.2866666666667" style="1" customWidth="1"/>
    <col min="4" max="4" width="21.6266666666667" style="1" customWidth="1"/>
    <col min="5" max="5" width="19.7733333333333" style="1" customWidth="1"/>
    <col min="6" max="6" width="18.7133333333333" style="1" customWidth="1"/>
    <col min="7" max="16384" width="9.14" style="1"/>
  </cols>
  <sheetData>
    <row r="1" s="1" customFormat="1" customHeight="1" spans="1:6">
      <c r="A1" s="145"/>
      <c r="B1" s="145"/>
      <c r="C1" s="146"/>
      <c r="D1" s="2"/>
      <c r="E1" s="2"/>
      <c r="F1" s="154" t="s">
        <v>185</v>
      </c>
    </row>
    <row r="2" s="1" customFormat="1" ht="33.75" customHeight="1" spans="1:6">
      <c r="A2" s="147" t="str">
        <f>"2026"&amp;"年一般公共预算“三公”经费支出预算表"</f>
        <v>2026年一般公共预算“三公”经费支出预算表</v>
      </c>
      <c r="B2" s="147"/>
      <c r="C2" s="147"/>
      <c r="D2" s="147"/>
      <c r="E2" s="147"/>
      <c r="F2" s="147"/>
    </row>
    <row r="3" s="1" customFormat="1" ht="21.75" customHeight="1" spans="1:6">
      <c r="A3" s="148" t="str">
        <f>"单位名称："&amp;"瑞丽市瑞丽农场社区管理委员会"</f>
        <v>单位名称：瑞丽市瑞丽农场社区管理委员会</v>
      </c>
      <c r="B3" s="145"/>
      <c r="C3" s="146"/>
      <c r="D3" s="19"/>
      <c r="E3" s="2"/>
      <c r="F3" s="154" t="s">
        <v>53</v>
      </c>
    </row>
    <row r="4" s="1" customFormat="1" ht="19.5" customHeight="1" spans="1:6">
      <c r="A4" s="8" t="s">
        <v>186</v>
      </c>
      <c r="B4" s="149" t="s">
        <v>187</v>
      </c>
      <c r="C4" s="23" t="s">
        <v>188</v>
      </c>
      <c r="D4" s="24"/>
      <c r="E4" s="25"/>
      <c r="F4" s="149" t="s">
        <v>189</v>
      </c>
    </row>
    <row r="5" s="1" customFormat="1" ht="19.5" customHeight="1" spans="1:6">
      <c r="A5" s="12"/>
      <c r="B5" s="98"/>
      <c r="C5" s="40" t="s">
        <v>59</v>
      </c>
      <c r="D5" s="40" t="s">
        <v>190</v>
      </c>
      <c r="E5" s="40" t="s">
        <v>191</v>
      </c>
      <c r="F5" s="98"/>
    </row>
    <row r="6" s="1" customFormat="1" ht="18.75" customHeight="1" spans="1:6">
      <c r="A6" s="150">
        <v>1</v>
      </c>
      <c r="B6" s="150">
        <v>2</v>
      </c>
      <c r="C6" s="151">
        <v>3</v>
      </c>
      <c r="D6" s="150">
        <v>4</v>
      </c>
      <c r="E6" s="150">
        <v>5</v>
      </c>
      <c r="F6" s="150">
        <v>6</v>
      </c>
    </row>
    <row r="7" s="1" customFormat="1" ht="24.75" customHeight="1" spans="1:6">
      <c r="A7" s="152">
        <v>37760</v>
      </c>
      <c r="B7" s="152"/>
      <c r="C7" s="153">
        <v>30000</v>
      </c>
      <c r="D7" s="152"/>
      <c r="E7" s="152">
        <v>30000</v>
      </c>
      <c r="F7" s="152">
        <v>7760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9" right="0.39" top="0.59" bottom="0.59" header="0.51" footer="0.51"/>
  <pageSetup paperSize="9" scale="80" pageOrder="overThenDown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94"/>
  <sheetViews>
    <sheetView showZeros="0" tabSelected="1" topLeftCell="A90" workbookViewId="0">
      <selection activeCell="K105" sqref="K105"/>
    </sheetView>
  </sheetViews>
  <sheetFormatPr defaultColWidth="15.7133333333333" defaultRowHeight="15" customHeight="1"/>
  <cols>
    <col min="1" max="16384" width="15.7133333333333" style="1" customWidth="1"/>
  </cols>
  <sheetData>
    <row r="1" s="1" customFormat="1" ht="18.75" customHeight="1" spans="20:23">
      <c r="T1" s="144" t="s">
        <v>192</v>
      </c>
      <c r="U1" s="144"/>
      <c r="V1" s="144"/>
      <c r="W1" s="144"/>
    </row>
    <row r="2" s="1" customFormat="1" ht="45.75" customHeight="1" spans="1:23">
      <c r="A2" s="143" t="str">
        <f>"2026"&amp;"年部门基本支出预算表"</f>
        <v>2026年部门基本支出预算表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</row>
    <row r="3" s="1" customFormat="1" ht="18.75" customHeight="1" spans="1:23">
      <c r="A3" s="1" t="str">
        <f>"单位名称："&amp;"瑞丽市瑞丽农场社区管理委员会"</f>
        <v>单位名称：瑞丽市瑞丽农场社区管理委员会</v>
      </c>
      <c r="T3" s="144" t="s">
        <v>53</v>
      </c>
      <c r="U3" s="144"/>
      <c r="V3" s="144"/>
      <c r="W3" s="144"/>
    </row>
    <row r="4" s="1" customFormat="1" ht="18.75" customHeight="1" spans="1:23">
      <c r="A4" s="34" t="s">
        <v>193</v>
      </c>
      <c r="B4" s="34" t="s">
        <v>194</v>
      </c>
      <c r="C4" s="34" t="s">
        <v>195</v>
      </c>
      <c r="D4" s="34" t="s">
        <v>196</v>
      </c>
      <c r="E4" s="34" t="s">
        <v>197</v>
      </c>
      <c r="F4" s="34" t="s">
        <v>198</v>
      </c>
      <c r="G4" s="34" t="s">
        <v>199</v>
      </c>
      <c r="H4" s="34" t="s">
        <v>200</v>
      </c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</row>
    <row r="5" s="1" customFormat="1" ht="28.3" customHeight="1" spans="1:23">
      <c r="A5" s="34"/>
      <c r="B5" s="34"/>
      <c r="C5" s="34"/>
      <c r="D5" s="34"/>
      <c r="E5" s="34"/>
      <c r="F5" s="34"/>
      <c r="G5" s="34"/>
      <c r="H5" s="34" t="s">
        <v>201</v>
      </c>
      <c r="I5" s="34" t="s">
        <v>60</v>
      </c>
      <c r="J5" s="34"/>
      <c r="K5" s="34"/>
      <c r="L5" s="34"/>
      <c r="M5" s="34"/>
      <c r="N5" s="34" t="s">
        <v>202</v>
      </c>
      <c r="O5" s="34"/>
      <c r="P5" s="34"/>
      <c r="Q5" s="34" t="s">
        <v>63</v>
      </c>
      <c r="R5" s="34" t="s">
        <v>77</v>
      </c>
      <c r="S5" s="34"/>
      <c r="T5" s="34"/>
      <c r="U5" s="34"/>
      <c r="V5" s="34"/>
      <c r="W5" s="34"/>
    </row>
    <row r="6" s="1" customFormat="1" ht="24" customHeight="1" spans="1:23">
      <c r="A6" s="34"/>
      <c r="B6" s="34"/>
      <c r="C6" s="34"/>
      <c r="D6" s="34"/>
      <c r="E6" s="34"/>
      <c r="F6" s="34"/>
      <c r="G6" s="34"/>
      <c r="H6" s="34"/>
      <c r="I6" s="34" t="s">
        <v>203</v>
      </c>
      <c r="J6" s="34" t="s">
        <v>204</v>
      </c>
      <c r="K6" s="34" t="s">
        <v>205</v>
      </c>
      <c r="L6" s="34" t="s">
        <v>206</v>
      </c>
      <c r="M6" s="34" t="s">
        <v>207</v>
      </c>
      <c r="N6" s="34" t="s">
        <v>60</v>
      </c>
      <c r="O6" s="34" t="s">
        <v>61</v>
      </c>
      <c r="P6" s="34" t="s">
        <v>62</v>
      </c>
      <c r="Q6" s="34"/>
      <c r="R6" s="34" t="s">
        <v>59</v>
      </c>
      <c r="S6" s="34" t="s">
        <v>66</v>
      </c>
      <c r="T6" s="34" t="s">
        <v>67</v>
      </c>
      <c r="U6" s="34" t="s">
        <v>68</v>
      </c>
      <c r="V6" s="34" t="s">
        <v>69</v>
      </c>
      <c r="W6" s="34" t="s">
        <v>70</v>
      </c>
    </row>
    <row r="7" s="1" customFormat="1" ht="32.05" customHeight="1" spans="1:23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</row>
    <row r="8" s="1" customFormat="1" ht="18.75" customHeight="1" spans="1:23">
      <c r="A8" s="34" t="s">
        <v>85</v>
      </c>
      <c r="B8" s="34" t="s">
        <v>86</v>
      </c>
      <c r="C8" s="34" t="s">
        <v>87</v>
      </c>
      <c r="D8" s="34" t="s">
        <v>88</v>
      </c>
      <c r="E8" s="34" t="s">
        <v>89</v>
      </c>
      <c r="F8" s="34" t="s">
        <v>90</v>
      </c>
      <c r="G8" s="34" t="s">
        <v>91</v>
      </c>
      <c r="H8" s="34" t="s">
        <v>92</v>
      </c>
      <c r="I8" s="34" t="s">
        <v>93</v>
      </c>
      <c r="J8" s="34" t="s">
        <v>94</v>
      </c>
      <c r="K8" s="34" t="s">
        <v>95</v>
      </c>
      <c r="L8" s="34" t="s">
        <v>96</v>
      </c>
      <c r="M8" s="34" t="s">
        <v>97</v>
      </c>
      <c r="N8" s="34" t="s">
        <v>98</v>
      </c>
      <c r="O8" s="34" t="s">
        <v>99</v>
      </c>
      <c r="P8" s="34" t="s">
        <v>208</v>
      </c>
      <c r="Q8" s="34" t="s">
        <v>209</v>
      </c>
      <c r="R8" s="34" t="s">
        <v>210</v>
      </c>
      <c r="S8" s="34" t="s">
        <v>211</v>
      </c>
      <c r="T8" s="34" t="s">
        <v>212</v>
      </c>
      <c r="U8" s="34" t="s">
        <v>213</v>
      </c>
      <c r="V8" s="34" t="s">
        <v>214</v>
      </c>
      <c r="W8" s="34" t="s">
        <v>215</v>
      </c>
    </row>
    <row r="9" s="1" customFormat="1" ht="53.25" customHeight="1" spans="1:23">
      <c r="A9" s="139" t="s">
        <v>72</v>
      </c>
      <c r="B9" s="139"/>
      <c r="C9" s="139"/>
      <c r="D9" s="139"/>
      <c r="E9" s="139"/>
      <c r="F9" s="139"/>
      <c r="G9" s="139"/>
      <c r="H9" s="141">
        <v>19981450.61</v>
      </c>
      <c r="I9" s="141">
        <v>19981450.61</v>
      </c>
      <c r="J9" s="141"/>
      <c r="K9" s="141"/>
      <c r="L9" s="141">
        <v>19981450.61</v>
      </c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</row>
    <row r="10" s="1" customFormat="1" ht="53.25" customHeight="1" outlineLevel="1" spans="1:23">
      <c r="A10" s="139" t="s">
        <v>72</v>
      </c>
      <c r="B10" s="139" t="s">
        <v>216</v>
      </c>
      <c r="C10" s="139" t="s">
        <v>217</v>
      </c>
      <c r="D10" s="139" t="s">
        <v>133</v>
      </c>
      <c r="E10" s="139" t="s">
        <v>134</v>
      </c>
      <c r="F10" s="139" t="s">
        <v>218</v>
      </c>
      <c r="G10" s="139" t="s">
        <v>219</v>
      </c>
      <c r="H10" s="141">
        <v>129268</v>
      </c>
      <c r="I10" s="141">
        <v>129268</v>
      </c>
      <c r="J10" s="141"/>
      <c r="K10" s="141"/>
      <c r="L10" s="141">
        <v>129268</v>
      </c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</row>
    <row r="11" s="1" customFormat="1" ht="53.25" customHeight="1" outlineLevel="1" spans="1:23">
      <c r="A11" s="139" t="s">
        <v>72</v>
      </c>
      <c r="B11" s="139" t="s">
        <v>220</v>
      </c>
      <c r="C11" s="139" t="s">
        <v>221</v>
      </c>
      <c r="D11" s="139" t="s">
        <v>133</v>
      </c>
      <c r="E11" s="139" t="s">
        <v>134</v>
      </c>
      <c r="F11" s="139" t="s">
        <v>222</v>
      </c>
      <c r="G11" s="139" t="s">
        <v>223</v>
      </c>
      <c r="H11" s="141">
        <v>332232</v>
      </c>
      <c r="I11" s="141">
        <v>332232</v>
      </c>
      <c r="J11" s="141"/>
      <c r="K11" s="141"/>
      <c r="L11" s="141">
        <v>332232</v>
      </c>
      <c r="M11" s="139"/>
      <c r="N11" s="141"/>
      <c r="O11" s="141"/>
      <c r="P11" s="141"/>
      <c r="Q11" s="141"/>
      <c r="R11" s="141"/>
      <c r="S11" s="141"/>
      <c r="T11" s="141"/>
      <c r="U11" s="141"/>
      <c r="V11" s="141"/>
      <c r="W11" s="141"/>
    </row>
    <row r="12" s="1" customFormat="1" ht="53.25" customHeight="1" outlineLevel="1" spans="1:23">
      <c r="A12" s="139" t="s">
        <v>72</v>
      </c>
      <c r="B12" s="139" t="s">
        <v>224</v>
      </c>
      <c r="C12" s="139" t="s">
        <v>225</v>
      </c>
      <c r="D12" s="139" t="s">
        <v>133</v>
      </c>
      <c r="E12" s="139" t="s">
        <v>134</v>
      </c>
      <c r="F12" s="139" t="s">
        <v>226</v>
      </c>
      <c r="G12" s="139" t="s">
        <v>227</v>
      </c>
      <c r="H12" s="141">
        <v>1551216</v>
      </c>
      <c r="I12" s="141">
        <v>1551216</v>
      </c>
      <c r="J12" s="141"/>
      <c r="K12" s="141"/>
      <c r="L12" s="141">
        <v>1551216</v>
      </c>
      <c r="M12" s="139"/>
      <c r="N12" s="141"/>
      <c r="O12" s="141"/>
      <c r="P12" s="141"/>
      <c r="Q12" s="141"/>
      <c r="R12" s="141"/>
      <c r="S12" s="141"/>
      <c r="T12" s="141"/>
      <c r="U12" s="141"/>
      <c r="V12" s="141"/>
      <c r="W12" s="141"/>
    </row>
    <row r="13" s="1" customFormat="1" ht="53.25" customHeight="1" outlineLevel="1" spans="1:23">
      <c r="A13" s="139" t="s">
        <v>72</v>
      </c>
      <c r="B13" s="139" t="s">
        <v>216</v>
      </c>
      <c r="C13" s="139" t="s">
        <v>217</v>
      </c>
      <c r="D13" s="139" t="s">
        <v>133</v>
      </c>
      <c r="E13" s="139" t="s">
        <v>134</v>
      </c>
      <c r="F13" s="139" t="s">
        <v>218</v>
      </c>
      <c r="G13" s="139" t="s">
        <v>219</v>
      </c>
      <c r="H13" s="141">
        <v>10080</v>
      </c>
      <c r="I13" s="141">
        <v>10080</v>
      </c>
      <c r="J13" s="141"/>
      <c r="K13" s="141"/>
      <c r="L13" s="141">
        <v>10080</v>
      </c>
      <c r="M13" s="139"/>
      <c r="N13" s="141"/>
      <c r="O13" s="141"/>
      <c r="P13" s="141"/>
      <c r="Q13" s="141"/>
      <c r="R13" s="141"/>
      <c r="S13" s="141"/>
      <c r="T13" s="141"/>
      <c r="U13" s="141"/>
      <c r="V13" s="141"/>
      <c r="W13" s="141"/>
    </row>
    <row r="14" s="1" customFormat="1" ht="53.25" customHeight="1" outlineLevel="1" spans="1:23">
      <c r="A14" s="139" t="s">
        <v>72</v>
      </c>
      <c r="B14" s="139" t="s">
        <v>228</v>
      </c>
      <c r="C14" s="139" t="s">
        <v>229</v>
      </c>
      <c r="D14" s="139" t="s">
        <v>133</v>
      </c>
      <c r="E14" s="139" t="s">
        <v>134</v>
      </c>
      <c r="F14" s="139" t="s">
        <v>222</v>
      </c>
      <c r="G14" s="139" t="s">
        <v>223</v>
      </c>
      <c r="H14" s="141">
        <v>86436</v>
      </c>
      <c r="I14" s="141">
        <v>86436</v>
      </c>
      <c r="J14" s="141"/>
      <c r="K14" s="141"/>
      <c r="L14" s="141">
        <v>86436</v>
      </c>
      <c r="M14" s="139"/>
      <c r="N14" s="141"/>
      <c r="O14" s="141"/>
      <c r="P14" s="141"/>
      <c r="Q14" s="141"/>
      <c r="R14" s="141"/>
      <c r="S14" s="141"/>
      <c r="T14" s="141"/>
      <c r="U14" s="141"/>
      <c r="V14" s="141"/>
      <c r="W14" s="141"/>
    </row>
    <row r="15" s="1" customFormat="1" ht="53.25" customHeight="1" outlineLevel="1" spans="1:23">
      <c r="A15" s="139" t="s">
        <v>72</v>
      </c>
      <c r="B15" s="139" t="s">
        <v>228</v>
      </c>
      <c r="C15" s="139" t="s">
        <v>229</v>
      </c>
      <c r="D15" s="139" t="s">
        <v>133</v>
      </c>
      <c r="E15" s="139" t="s">
        <v>134</v>
      </c>
      <c r="F15" s="139" t="s">
        <v>222</v>
      </c>
      <c r="G15" s="139" t="s">
        <v>223</v>
      </c>
      <c r="H15" s="141">
        <v>4080</v>
      </c>
      <c r="I15" s="141">
        <v>4080</v>
      </c>
      <c r="J15" s="141"/>
      <c r="K15" s="141"/>
      <c r="L15" s="141">
        <v>4080</v>
      </c>
      <c r="M15" s="139"/>
      <c r="N15" s="141"/>
      <c r="O15" s="141"/>
      <c r="P15" s="141"/>
      <c r="Q15" s="141"/>
      <c r="R15" s="141"/>
      <c r="S15" s="141"/>
      <c r="T15" s="141"/>
      <c r="U15" s="141"/>
      <c r="V15" s="141"/>
      <c r="W15" s="141"/>
    </row>
    <row r="16" s="1" customFormat="1" ht="53.25" customHeight="1" outlineLevel="1" spans="1:23">
      <c r="A16" s="139" t="s">
        <v>72</v>
      </c>
      <c r="B16" s="139" t="s">
        <v>230</v>
      </c>
      <c r="C16" s="139" t="s">
        <v>231</v>
      </c>
      <c r="D16" s="139" t="s">
        <v>133</v>
      </c>
      <c r="E16" s="139" t="s">
        <v>134</v>
      </c>
      <c r="F16" s="139" t="s">
        <v>226</v>
      </c>
      <c r="G16" s="139" t="s">
        <v>227</v>
      </c>
      <c r="H16" s="141">
        <v>1037232</v>
      </c>
      <c r="I16" s="141">
        <v>1037232</v>
      </c>
      <c r="J16" s="141"/>
      <c r="K16" s="141"/>
      <c r="L16" s="141">
        <v>1037232</v>
      </c>
      <c r="M16" s="139"/>
      <c r="N16" s="141"/>
      <c r="O16" s="141"/>
      <c r="P16" s="141"/>
      <c r="Q16" s="141"/>
      <c r="R16" s="141"/>
      <c r="S16" s="141"/>
      <c r="T16" s="141"/>
      <c r="U16" s="141"/>
      <c r="V16" s="141"/>
      <c r="W16" s="141"/>
    </row>
    <row r="17" s="1" customFormat="1" ht="53.25" customHeight="1" outlineLevel="1" spans="1:23">
      <c r="A17" s="139" t="s">
        <v>72</v>
      </c>
      <c r="B17" s="139" t="s">
        <v>224</v>
      </c>
      <c r="C17" s="139" t="s">
        <v>225</v>
      </c>
      <c r="D17" s="139" t="s">
        <v>133</v>
      </c>
      <c r="E17" s="139" t="s">
        <v>134</v>
      </c>
      <c r="F17" s="139" t="s">
        <v>226</v>
      </c>
      <c r="G17" s="139" t="s">
        <v>227</v>
      </c>
      <c r="H17" s="141">
        <v>150424</v>
      </c>
      <c r="I17" s="141">
        <v>150424</v>
      </c>
      <c r="J17" s="141"/>
      <c r="K17" s="141"/>
      <c r="L17" s="141">
        <v>150424</v>
      </c>
      <c r="M17" s="139"/>
      <c r="N17" s="141"/>
      <c r="O17" s="141"/>
      <c r="P17" s="141"/>
      <c r="Q17" s="141"/>
      <c r="R17" s="141"/>
      <c r="S17" s="141"/>
      <c r="T17" s="141"/>
      <c r="U17" s="141"/>
      <c r="V17" s="141"/>
      <c r="W17" s="141"/>
    </row>
    <row r="18" s="1" customFormat="1" ht="53.25" customHeight="1" outlineLevel="1" spans="1:23">
      <c r="A18" s="139" t="s">
        <v>72</v>
      </c>
      <c r="B18" s="139" t="s">
        <v>230</v>
      </c>
      <c r="C18" s="139" t="s">
        <v>231</v>
      </c>
      <c r="D18" s="139" t="s">
        <v>133</v>
      </c>
      <c r="E18" s="139" t="s">
        <v>134</v>
      </c>
      <c r="F18" s="139" t="s">
        <v>226</v>
      </c>
      <c r="G18" s="139" t="s">
        <v>227</v>
      </c>
      <c r="H18" s="141">
        <v>48960</v>
      </c>
      <c r="I18" s="141">
        <v>48960</v>
      </c>
      <c r="J18" s="141"/>
      <c r="K18" s="141"/>
      <c r="L18" s="141">
        <v>48960</v>
      </c>
      <c r="M18" s="139"/>
      <c r="N18" s="141"/>
      <c r="O18" s="141"/>
      <c r="P18" s="141"/>
      <c r="Q18" s="141"/>
      <c r="R18" s="141"/>
      <c r="S18" s="141"/>
      <c r="T18" s="141"/>
      <c r="U18" s="141"/>
      <c r="V18" s="141"/>
      <c r="W18" s="141"/>
    </row>
    <row r="19" s="1" customFormat="1" ht="53.25" customHeight="1" outlineLevel="1" spans="1:23">
      <c r="A19" s="139" t="s">
        <v>72</v>
      </c>
      <c r="B19" s="139" t="s">
        <v>232</v>
      </c>
      <c r="C19" s="139" t="s">
        <v>233</v>
      </c>
      <c r="D19" s="139" t="s">
        <v>133</v>
      </c>
      <c r="E19" s="139" t="s">
        <v>134</v>
      </c>
      <c r="F19" s="139" t="s">
        <v>234</v>
      </c>
      <c r="G19" s="139" t="s">
        <v>235</v>
      </c>
      <c r="H19" s="141">
        <v>204000</v>
      </c>
      <c r="I19" s="141">
        <v>204000</v>
      </c>
      <c r="J19" s="141"/>
      <c r="K19" s="141"/>
      <c r="L19" s="141">
        <v>204000</v>
      </c>
      <c r="M19" s="139"/>
      <c r="N19" s="141"/>
      <c r="O19" s="141"/>
      <c r="P19" s="141"/>
      <c r="Q19" s="141"/>
      <c r="R19" s="141"/>
      <c r="S19" s="141"/>
      <c r="T19" s="141"/>
      <c r="U19" s="141"/>
      <c r="V19" s="141"/>
      <c r="W19" s="141"/>
    </row>
    <row r="20" s="1" customFormat="1" ht="53.25" customHeight="1" outlineLevel="1" spans="1:23">
      <c r="A20" s="139" t="s">
        <v>72</v>
      </c>
      <c r="B20" s="139" t="s">
        <v>236</v>
      </c>
      <c r="C20" s="139" t="s">
        <v>237</v>
      </c>
      <c r="D20" s="139" t="s">
        <v>133</v>
      </c>
      <c r="E20" s="139" t="s">
        <v>134</v>
      </c>
      <c r="F20" s="139" t="s">
        <v>234</v>
      </c>
      <c r="G20" s="139" t="s">
        <v>235</v>
      </c>
      <c r="H20" s="141">
        <v>144000</v>
      </c>
      <c r="I20" s="141">
        <v>144000</v>
      </c>
      <c r="J20" s="141"/>
      <c r="K20" s="141"/>
      <c r="L20" s="141">
        <v>144000</v>
      </c>
      <c r="M20" s="139"/>
      <c r="N20" s="141"/>
      <c r="O20" s="141"/>
      <c r="P20" s="141"/>
      <c r="Q20" s="141"/>
      <c r="R20" s="141"/>
      <c r="S20" s="141"/>
      <c r="T20" s="141"/>
      <c r="U20" s="141"/>
      <c r="V20" s="141"/>
      <c r="W20" s="141"/>
    </row>
    <row r="21" s="1" customFormat="1" ht="53.25" customHeight="1" outlineLevel="1" spans="1:23">
      <c r="A21" s="139" t="s">
        <v>72</v>
      </c>
      <c r="B21" s="139" t="s">
        <v>236</v>
      </c>
      <c r="C21" s="139" t="s">
        <v>237</v>
      </c>
      <c r="D21" s="139" t="s">
        <v>133</v>
      </c>
      <c r="E21" s="139" t="s">
        <v>134</v>
      </c>
      <c r="F21" s="139" t="s">
        <v>234</v>
      </c>
      <c r="G21" s="139" t="s">
        <v>235</v>
      </c>
      <c r="H21" s="141">
        <v>171540</v>
      </c>
      <c r="I21" s="141">
        <v>171540</v>
      </c>
      <c r="J21" s="141"/>
      <c r="K21" s="141"/>
      <c r="L21" s="141">
        <v>171540</v>
      </c>
      <c r="M21" s="139"/>
      <c r="N21" s="141"/>
      <c r="O21" s="141"/>
      <c r="P21" s="141"/>
      <c r="Q21" s="141"/>
      <c r="R21" s="141"/>
      <c r="S21" s="141"/>
      <c r="T21" s="141"/>
      <c r="U21" s="141"/>
      <c r="V21" s="141"/>
      <c r="W21" s="141"/>
    </row>
    <row r="22" s="1" customFormat="1" ht="53.25" customHeight="1" outlineLevel="1" spans="1:23">
      <c r="A22" s="139" t="s">
        <v>72</v>
      </c>
      <c r="B22" s="139" t="s">
        <v>232</v>
      </c>
      <c r="C22" s="139" t="s">
        <v>233</v>
      </c>
      <c r="D22" s="139" t="s">
        <v>133</v>
      </c>
      <c r="E22" s="139" t="s">
        <v>134</v>
      </c>
      <c r="F22" s="139" t="s">
        <v>234</v>
      </c>
      <c r="G22" s="139" t="s">
        <v>235</v>
      </c>
      <c r="H22" s="141">
        <v>1740264</v>
      </c>
      <c r="I22" s="141">
        <v>1740264</v>
      </c>
      <c r="J22" s="141"/>
      <c r="K22" s="141"/>
      <c r="L22" s="141">
        <v>1740264</v>
      </c>
      <c r="M22" s="139"/>
      <c r="N22" s="141"/>
      <c r="O22" s="141"/>
      <c r="P22" s="141"/>
      <c r="Q22" s="141"/>
      <c r="R22" s="141"/>
      <c r="S22" s="141"/>
      <c r="T22" s="141"/>
      <c r="U22" s="141"/>
      <c r="V22" s="141"/>
      <c r="W22" s="141"/>
    </row>
    <row r="23" s="1" customFormat="1" ht="53.25" customHeight="1" outlineLevel="1" spans="1:23">
      <c r="A23" s="139" t="s">
        <v>72</v>
      </c>
      <c r="B23" s="139" t="s">
        <v>238</v>
      </c>
      <c r="C23" s="139" t="s">
        <v>239</v>
      </c>
      <c r="D23" s="139" t="s">
        <v>133</v>
      </c>
      <c r="E23" s="139" t="s">
        <v>134</v>
      </c>
      <c r="F23" s="139" t="s">
        <v>234</v>
      </c>
      <c r="G23" s="139" t="s">
        <v>235</v>
      </c>
      <c r="H23" s="141">
        <v>12000</v>
      </c>
      <c r="I23" s="141">
        <v>12000</v>
      </c>
      <c r="J23" s="141"/>
      <c r="K23" s="141"/>
      <c r="L23" s="141">
        <v>12000</v>
      </c>
      <c r="M23" s="139"/>
      <c r="N23" s="141"/>
      <c r="O23" s="141"/>
      <c r="P23" s="141"/>
      <c r="Q23" s="141"/>
      <c r="R23" s="141"/>
      <c r="S23" s="141"/>
      <c r="T23" s="141"/>
      <c r="U23" s="141"/>
      <c r="V23" s="141"/>
      <c r="W23" s="141"/>
    </row>
    <row r="24" s="1" customFormat="1" ht="53.25" customHeight="1" outlineLevel="1" spans="1:23">
      <c r="A24" s="139" t="s">
        <v>72</v>
      </c>
      <c r="B24" s="139" t="s">
        <v>232</v>
      </c>
      <c r="C24" s="139" t="s">
        <v>233</v>
      </c>
      <c r="D24" s="139" t="s">
        <v>133</v>
      </c>
      <c r="E24" s="139" t="s">
        <v>134</v>
      </c>
      <c r="F24" s="139" t="s">
        <v>234</v>
      </c>
      <c r="G24" s="139" t="s">
        <v>235</v>
      </c>
      <c r="H24" s="141">
        <v>123624</v>
      </c>
      <c r="I24" s="141">
        <v>123624</v>
      </c>
      <c r="J24" s="141"/>
      <c r="K24" s="141"/>
      <c r="L24" s="141">
        <v>123624</v>
      </c>
      <c r="M24" s="139"/>
      <c r="N24" s="141"/>
      <c r="O24" s="141"/>
      <c r="P24" s="141"/>
      <c r="Q24" s="141"/>
      <c r="R24" s="141"/>
      <c r="S24" s="141"/>
      <c r="T24" s="141"/>
      <c r="U24" s="141"/>
      <c r="V24" s="141"/>
      <c r="W24" s="141"/>
    </row>
    <row r="25" s="1" customFormat="1" ht="53.25" customHeight="1" outlineLevel="1" spans="1:23">
      <c r="A25" s="139" t="s">
        <v>72</v>
      </c>
      <c r="B25" s="139" t="s">
        <v>240</v>
      </c>
      <c r="C25" s="139" t="s">
        <v>241</v>
      </c>
      <c r="D25" s="139" t="s">
        <v>133</v>
      </c>
      <c r="E25" s="139" t="s">
        <v>134</v>
      </c>
      <c r="F25" s="139" t="s">
        <v>218</v>
      </c>
      <c r="G25" s="139" t="s">
        <v>219</v>
      </c>
      <c r="H25" s="141">
        <v>9000</v>
      </c>
      <c r="I25" s="141">
        <v>9000</v>
      </c>
      <c r="J25" s="141"/>
      <c r="K25" s="141"/>
      <c r="L25" s="141">
        <v>9000</v>
      </c>
      <c r="M25" s="139"/>
      <c r="N25" s="141"/>
      <c r="O25" s="141"/>
      <c r="P25" s="141"/>
      <c r="Q25" s="141"/>
      <c r="R25" s="141"/>
      <c r="S25" s="141"/>
      <c r="T25" s="141"/>
      <c r="U25" s="141"/>
      <c r="V25" s="141"/>
      <c r="W25" s="141"/>
    </row>
    <row r="26" s="1" customFormat="1" ht="53.25" customHeight="1" outlineLevel="1" spans="1:23">
      <c r="A26" s="139" t="s">
        <v>72</v>
      </c>
      <c r="B26" s="139" t="s">
        <v>242</v>
      </c>
      <c r="C26" s="139" t="s">
        <v>243</v>
      </c>
      <c r="D26" s="139" t="s">
        <v>133</v>
      </c>
      <c r="E26" s="139" t="s">
        <v>134</v>
      </c>
      <c r="F26" s="139" t="s">
        <v>222</v>
      </c>
      <c r="G26" s="139" t="s">
        <v>223</v>
      </c>
      <c r="H26" s="141">
        <v>18000</v>
      </c>
      <c r="I26" s="141">
        <v>18000</v>
      </c>
      <c r="J26" s="141"/>
      <c r="K26" s="141"/>
      <c r="L26" s="141">
        <v>18000</v>
      </c>
      <c r="M26" s="139"/>
      <c r="N26" s="141"/>
      <c r="O26" s="141"/>
      <c r="P26" s="141"/>
      <c r="Q26" s="141"/>
      <c r="R26" s="141"/>
      <c r="S26" s="141"/>
      <c r="T26" s="141"/>
      <c r="U26" s="141"/>
      <c r="V26" s="141"/>
      <c r="W26" s="141"/>
    </row>
    <row r="27" s="1" customFormat="1" ht="53.25" customHeight="1" outlineLevel="1" spans="1:23">
      <c r="A27" s="139" t="s">
        <v>72</v>
      </c>
      <c r="B27" s="139" t="s">
        <v>244</v>
      </c>
      <c r="C27" s="139" t="s">
        <v>245</v>
      </c>
      <c r="D27" s="139" t="s">
        <v>133</v>
      </c>
      <c r="E27" s="139" t="s">
        <v>134</v>
      </c>
      <c r="F27" s="139" t="s">
        <v>222</v>
      </c>
      <c r="G27" s="139" t="s">
        <v>223</v>
      </c>
      <c r="H27" s="141">
        <v>309540</v>
      </c>
      <c r="I27" s="141">
        <v>309540</v>
      </c>
      <c r="J27" s="141"/>
      <c r="K27" s="141"/>
      <c r="L27" s="141">
        <v>309540</v>
      </c>
      <c r="M27" s="139"/>
      <c r="N27" s="141"/>
      <c r="O27" s="141"/>
      <c r="P27" s="141"/>
      <c r="Q27" s="141"/>
      <c r="R27" s="141"/>
      <c r="S27" s="141"/>
      <c r="T27" s="141"/>
      <c r="U27" s="141"/>
      <c r="V27" s="141"/>
      <c r="W27" s="141"/>
    </row>
    <row r="28" s="1" customFormat="1" ht="53.25" customHeight="1" outlineLevel="1" spans="1:23">
      <c r="A28" s="139" t="s">
        <v>72</v>
      </c>
      <c r="B28" s="139" t="s">
        <v>220</v>
      </c>
      <c r="C28" s="139" t="s">
        <v>221</v>
      </c>
      <c r="D28" s="139" t="s">
        <v>133</v>
      </c>
      <c r="E28" s="139" t="s">
        <v>134</v>
      </c>
      <c r="F28" s="139" t="s">
        <v>222</v>
      </c>
      <c r="G28" s="139" t="s">
        <v>223</v>
      </c>
      <c r="H28" s="141">
        <v>529320</v>
      </c>
      <c r="I28" s="141">
        <v>529320</v>
      </c>
      <c r="J28" s="141"/>
      <c r="K28" s="141"/>
      <c r="L28" s="141">
        <v>529320</v>
      </c>
      <c r="M28" s="139"/>
      <c r="N28" s="141"/>
      <c r="O28" s="141"/>
      <c r="P28" s="141"/>
      <c r="Q28" s="141"/>
      <c r="R28" s="141"/>
      <c r="S28" s="141"/>
      <c r="T28" s="141"/>
      <c r="U28" s="141"/>
      <c r="V28" s="141"/>
      <c r="W28" s="141"/>
    </row>
    <row r="29" s="1" customFormat="1" ht="53.25" customHeight="1" outlineLevel="1" spans="1:23">
      <c r="A29" s="139" t="s">
        <v>72</v>
      </c>
      <c r="B29" s="139" t="s">
        <v>246</v>
      </c>
      <c r="C29" s="139" t="s">
        <v>247</v>
      </c>
      <c r="D29" s="139" t="s">
        <v>108</v>
      </c>
      <c r="E29" s="139" t="s">
        <v>109</v>
      </c>
      <c r="F29" s="139" t="s">
        <v>248</v>
      </c>
      <c r="G29" s="139" t="s">
        <v>249</v>
      </c>
      <c r="H29" s="141">
        <v>965605.12</v>
      </c>
      <c r="I29" s="141">
        <v>965605.12</v>
      </c>
      <c r="J29" s="141"/>
      <c r="K29" s="141"/>
      <c r="L29" s="141">
        <v>965605.12</v>
      </c>
      <c r="M29" s="139"/>
      <c r="N29" s="141"/>
      <c r="O29" s="141"/>
      <c r="P29" s="141"/>
      <c r="Q29" s="141"/>
      <c r="R29" s="141"/>
      <c r="S29" s="141"/>
      <c r="T29" s="141"/>
      <c r="U29" s="141"/>
      <c r="V29" s="141"/>
      <c r="W29" s="141"/>
    </row>
    <row r="30" s="1" customFormat="1" ht="53.25" customHeight="1" outlineLevel="1" spans="1:23">
      <c r="A30" s="139" t="s">
        <v>72</v>
      </c>
      <c r="B30" s="139" t="s">
        <v>246</v>
      </c>
      <c r="C30" s="139" t="s">
        <v>247</v>
      </c>
      <c r="D30" s="139" t="s">
        <v>108</v>
      </c>
      <c r="E30" s="139" t="s">
        <v>109</v>
      </c>
      <c r="F30" s="139" t="s">
        <v>248</v>
      </c>
      <c r="G30" s="139" t="s">
        <v>249</v>
      </c>
      <c r="H30" s="141">
        <v>53601.28</v>
      </c>
      <c r="I30" s="141">
        <v>53601.28</v>
      </c>
      <c r="J30" s="141"/>
      <c r="K30" s="141"/>
      <c r="L30" s="141">
        <v>53601.28</v>
      </c>
      <c r="M30" s="139"/>
      <c r="N30" s="141"/>
      <c r="O30" s="141"/>
      <c r="P30" s="141"/>
      <c r="Q30" s="141"/>
      <c r="R30" s="141"/>
      <c r="S30" s="141"/>
      <c r="T30" s="141"/>
      <c r="U30" s="141"/>
      <c r="V30" s="141"/>
      <c r="W30" s="141"/>
    </row>
    <row r="31" s="1" customFormat="1" ht="53.25" customHeight="1" outlineLevel="1" spans="1:23">
      <c r="A31" s="139" t="s">
        <v>72</v>
      </c>
      <c r="B31" s="139" t="s">
        <v>250</v>
      </c>
      <c r="C31" s="139" t="s">
        <v>251</v>
      </c>
      <c r="D31" s="139" t="s">
        <v>123</v>
      </c>
      <c r="E31" s="139" t="s">
        <v>124</v>
      </c>
      <c r="F31" s="139" t="s">
        <v>252</v>
      </c>
      <c r="G31" s="139" t="s">
        <v>253</v>
      </c>
      <c r="H31" s="141">
        <v>35350</v>
      </c>
      <c r="I31" s="141">
        <v>35350</v>
      </c>
      <c r="J31" s="141"/>
      <c r="K31" s="141"/>
      <c r="L31" s="141">
        <v>35350</v>
      </c>
      <c r="M31" s="139"/>
      <c r="N31" s="141"/>
      <c r="O31" s="141"/>
      <c r="P31" s="141"/>
      <c r="Q31" s="141"/>
      <c r="R31" s="141"/>
      <c r="S31" s="141"/>
      <c r="T31" s="141"/>
      <c r="U31" s="141"/>
      <c r="V31" s="141"/>
      <c r="W31" s="141"/>
    </row>
    <row r="32" s="1" customFormat="1" ht="53.25" customHeight="1" outlineLevel="1" spans="1:23">
      <c r="A32" s="139" t="s">
        <v>72</v>
      </c>
      <c r="B32" s="139" t="s">
        <v>250</v>
      </c>
      <c r="C32" s="139" t="s">
        <v>251</v>
      </c>
      <c r="D32" s="139" t="s">
        <v>121</v>
      </c>
      <c r="E32" s="139" t="s">
        <v>122</v>
      </c>
      <c r="F32" s="139" t="s">
        <v>252</v>
      </c>
      <c r="G32" s="139" t="s">
        <v>253</v>
      </c>
      <c r="H32" s="141">
        <v>44100</v>
      </c>
      <c r="I32" s="141">
        <v>44100</v>
      </c>
      <c r="J32" s="141"/>
      <c r="K32" s="141"/>
      <c r="L32" s="141">
        <v>44100</v>
      </c>
      <c r="M32" s="139"/>
      <c r="N32" s="141"/>
      <c r="O32" s="141"/>
      <c r="P32" s="141"/>
      <c r="Q32" s="141"/>
      <c r="R32" s="141"/>
      <c r="S32" s="141"/>
      <c r="T32" s="141"/>
      <c r="U32" s="141"/>
      <c r="V32" s="141"/>
      <c r="W32" s="141"/>
    </row>
    <row r="33" s="1" customFormat="1" ht="53.25" customHeight="1" outlineLevel="1" spans="1:23">
      <c r="A33" s="139" t="s">
        <v>72</v>
      </c>
      <c r="B33" s="139" t="s">
        <v>254</v>
      </c>
      <c r="C33" s="139" t="s">
        <v>255</v>
      </c>
      <c r="D33" s="139" t="s">
        <v>121</v>
      </c>
      <c r="E33" s="139" t="s">
        <v>122</v>
      </c>
      <c r="F33" s="139" t="s">
        <v>252</v>
      </c>
      <c r="G33" s="139" t="s">
        <v>253</v>
      </c>
      <c r="H33" s="141">
        <v>362102</v>
      </c>
      <c r="I33" s="141">
        <v>362102</v>
      </c>
      <c r="J33" s="141"/>
      <c r="K33" s="141"/>
      <c r="L33" s="141">
        <v>362102</v>
      </c>
      <c r="M33" s="139"/>
      <c r="N33" s="141"/>
      <c r="O33" s="141"/>
      <c r="P33" s="141"/>
      <c r="Q33" s="141"/>
      <c r="R33" s="141"/>
      <c r="S33" s="141"/>
      <c r="T33" s="141"/>
      <c r="U33" s="141"/>
      <c r="V33" s="141"/>
      <c r="W33" s="141"/>
    </row>
    <row r="34" s="1" customFormat="1" ht="53.25" customHeight="1" outlineLevel="1" spans="1:23">
      <c r="A34" s="139" t="s">
        <v>72</v>
      </c>
      <c r="B34" s="139" t="s">
        <v>256</v>
      </c>
      <c r="C34" s="139" t="s">
        <v>257</v>
      </c>
      <c r="D34" s="139" t="s">
        <v>123</v>
      </c>
      <c r="E34" s="139" t="s">
        <v>124</v>
      </c>
      <c r="F34" s="139" t="s">
        <v>252</v>
      </c>
      <c r="G34" s="139" t="s">
        <v>253</v>
      </c>
      <c r="H34" s="141"/>
      <c r="I34" s="141"/>
      <c r="J34" s="141"/>
      <c r="K34" s="141"/>
      <c r="L34" s="141"/>
      <c r="M34" s="139"/>
      <c r="N34" s="141"/>
      <c r="O34" s="141"/>
      <c r="P34" s="141"/>
      <c r="Q34" s="141"/>
      <c r="R34" s="141"/>
      <c r="S34" s="141"/>
      <c r="T34" s="141"/>
      <c r="U34" s="141"/>
      <c r="V34" s="141"/>
      <c r="W34" s="141"/>
    </row>
    <row r="35" s="1" customFormat="1" ht="53.25" customHeight="1" outlineLevel="1" spans="1:23">
      <c r="A35" s="139" t="s">
        <v>72</v>
      </c>
      <c r="B35" s="139" t="s">
        <v>258</v>
      </c>
      <c r="C35" s="139" t="s">
        <v>259</v>
      </c>
      <c r="D35" s="139" t="s">
        <v>121</v>
      </c>
      <c r="E35" s="139" t="s">
        <v>122</v>
      </c>
      <c r="F35" s="139" t="s">
        <v>252</v>
      </c>
      <c r="G35" s="139" t="s">
        <v>253</v>
      </c>
      <c r="H35" s="141">
        <v>24141</v>
      </c>
      <c r="I35" s="141">
        <v>24141</v>
      </c>
      <c r="J35" s="141"/>
      <c r="K35" s="141"/>
      <c r="L35" s="141">
        <v>24141</v>
      </c>
      <c r="M35" s="139"/>
      <c r="N35" s="141"/>
      <c r="O35" s="141"/>
      <c r="P35" s="141"/>
      <c r="Q35" s="141"/>
      <c r="R35" s="141"/>
      <c r="S35" s="141"/>
      <c r="T35" s="141"/>
      <c r="U35" s="141"/>
      <c r="V35" s="141"/>
      <c r="W35" s="141"/>
    </row>
    <row r="36" s="1" customFormat="1" ht="53.25" customHeight="1" outlineLevel="1" spans="1:23">
      <c r="A36" s="139" t="s">
        <v>72</v>
      </c>
      <c r="B36" s="139" t="s">
        <v>258</v>
      </c>
      <c r="C36" s="139" t="s">
        <v>259</v>
      </c>
      <c r="D36" s="139" t="s">
        <v>123</v>
      </c>
      <c r="E36" s="139" t="s">
        <v>124</v>
      </c>
      <c r="F36" s="139" t="s">
        <v>252</v>
      </c>
      <c r="G36" s="139" t="s">
        <v>253</v>
      </c>
      <c r="H36" s="141"/>
      <c r="I36" s="141"/>
      <c r="J36" s="141"/>
      <c r="K36" s="141"/>
      <c r="L36" s="141"/>
      <c r="M36" s="139"/>
      <c r="N36" s="141"/>
      <c r="O36" s="141"/>
      <c r="P36" s="141"/>
      <c r="Q36" s="141"/>
      <c r="R36" s="141"/>
      <c r="S36" s="141"/>
      <c r="T36" s="141"/>
      <c r="U36" s="141"/>
      <c r="V36" s="141"/>
      <c r="W36" s="141"/>
    </row>
    <row r="37" s="1" customFormat="1" ht="53.25" customHeight="1" outlineLevel="1" spans="1:23">
      <c r="A37" s="139" t="s">
        <v>72</v>
      </c>
      <c r="B37" s="139" t="s">
        <v>254</v>
      </c>
      <c r="C37" s="139" t="s">
        <v>255</v>
      </c>
      <c r="D37" s="139" t="s">
        <v>121</v>
      </c>
      <c r="E37" s="139" t="s">
        <v>122</v>
      </c>
      <c r="F37" s="139" t="s">
        <v>252</v>
      </c>
      <c r="G37" s="139" t="s">
        <v>253</v>
      </c>
      <c r="H37" s="141">
        <v>17162.88</v>
      </c>
      <c r="I37" s="141">
        <v>17162.88</v>
      </c>
      <c r="J37" s="141"/>
      <c r="K37" s="141"/>
      <c r="L37" s="141">
        <v>17162.88</v>
      </c>
      <c r="M37" s="139"/>
      <c r="N37" s="141"/>
      <c r="O37" s="141"/>
      <c r="P37" s="141"/>
      <c r="Q37" s="141"/>
      <c r="R37" s="141"/>
      <c r="S37" s="141"/>
      <c r="T37" s="141"/>
      <c r="U37" s="141"/>
      <c r="V37" s="141"/>
      <c r="W37" s="141"/>
    </row>
    <row r="38" s="1" customFormat="1" ht="53.25" customHeight="1" outlineLevel="1" spans="1:23">
      <c r="A38" s="139" t="s">
        <v>72</v>
      </c>
      <c r="B38" s="139" t="s">
        <v>250</v>
      </c>
      <c r="C38" s="139" t="s">
        <v>251</v>
      </c>
      <c r="D38" s="139" t="s">
        <v>121</v>
      </c>
      <c r="E38" s="139" t="s">
        <v>122</v>
      </c>
      <c r="F38" s="139" t="s">
        <v>252</v>
      </c>
      <c r="G38" s="139" t="s">
        <v>253</v>
      </c>
      <c r="H38" s="141">
        <v>700</v>
      </c>
      <c r="I38" s="141">
        <v>700</v>
      </c>
      <c r="J38" s="141"/>
      <c r="K38" s="141"/>
      <c r="L38" s="141">
        <v>700</v>
      </c>
      <c r="M38" s="139"/>
      <c r="N38" s="141"/>
      <c r="O38" s="141"/>
      <c r="P38" s="141"/>
      <c r="Q38" s="141"/>
      <c r="R38" s="141"/>
      <c r="S38" s="141"/>
      <c r="T38" s="141"/>
      <c r="U38" s="141"/>
      <c r="V38" s="141"/>
      <c r="W38" s="141"/>
    </row>
    <row r="39" s="1" customFormat="1" ht="53.25" customHeight="1" outlineLevel="1" spans="1:23">
      <c r="A39" s="139" t="s">
        <v>72</v>
      </c>
      <c r="B39" s="139" t="s">
        <v>256</v>
      </c>
      <c r="C39" s="139" t="s">
        <v>257</v>
      </c>
      <c r="D39" s="139" t="s">
        <v>123</v>
      </c>
      <c r="E39" s="139" t="s">
        <v>124</v>
      </c>
      <c r="F39" s="139" t="s">
        <v>252</v>
      </c>
      <c r="G39" s="139" t="s">
        <v>253</v>
      </c>
      <c r="H39" s="141">
        <v>2937.6</v>
      </c>
      <c r="I39" s="141">
        <v>2937.6</v>
      </c>
      <c r="J39" s="141"/>
      <c r="K39" s="141"/>
      <c r="L39" s="141">
        <v>2937.6</v>
      </c>
      <c r="M39" s="139"/>
      <c r="N39" s="141"/>
      <c r="O39" s="141"/>
      <c r="P39" s="141"/>
      <c r="Q39" s="141"/>
      <c r="R39" s="141"/>
      <c r="S39" s="141"/>
      <c r="T39" s="141"/>
      <c r="U39" s="141"/>
      <c r="V39" s="141"/>
      <c r="W39" s="141"/>
    </row>
    <row r="40" s="1" customFormat="1" ht="53.25" customHeight="1" outlineLevel="1" spans="1:23">
      <c r="A40" s="139" t="s">
        <v>72</v>
      </c>
      <c r="B40" s="139" t="s">
        <v>258</v>
      </c>
      <c r="C40" s="139" t="s">
        <v>259</v>
      </c>
      <c r="D40" s="139" t="s">
        <v>123</v>
      </c>
      <c r="E40" s="139" t="s">
        <v>124</v>
      </c>
      <c r="F40" s="139" t="s">
        <v>252</v>
      </c>
      <c r="G40" s="139" t="s">
        <v>253</v>
      </c>
      <c r="H40" s="141">
        <v>195.84</v>
      </c>
      <c r="I40" s="141">
        <v>195.84</v>
      </c>
      <c r="J40" s="141"/>
      <c r="K40" s="141"/>
      <c r="L40" s="141">
        <v>195.84</v>
      </c>
      <c r="M40" s="139"/>
      <c r="N40" s="141"/>
      <c r="O40" s="141"/>
      <c r="P40" s="141"/>
      <c r="Q40" s="141"/>
      <c r="R40" s="141"/>
      <c r="S40" s="141"/>
      <c r="T40" s="141"/>
      <c r="U40" s="141"/>
      <c r="V40" s="141"/>
      <c r="W40" s="141"/>
    </row>
    <row r="41" s="1" customFormat="1" ht="53.25" customHeight="1" outlineLevel="1" spans="1:23">
      <c r="A41" s="139" t="s">
        <v>72</v>
      </c>
      <c r="B41" s="139" t="s">
        <v>258</v>
      </c>
      <c r="C41" s="139" t="s">
        <v>259</v>
      </c>
      <c r="D41" s="139" t="s">
        <v>121</v>
      </c>
      <c r="E41" s="139" t="s">
        <v>122</v>
      </c>
      <c r="F41" s="139" t="s">
        <v>252</v>
      </c>
      <c r="G41" s="139" t="s">
        <v>253</v>
      </c>
      <c r="H41" s="141">
        <v>1144.19</v>
      </c>
      <c r="I41" s="141">
        <v>1144.19</v>
      </c>
      <c r="J41" s="141"/>
      <c r="K41" s="141"/>
      <c r="L41" s="141">
        <v>1144.19</v>
      </c>
      <c r="M41" s="139"/>
      <c r="N41" s="141"/>
      <c r="O41" s="141"/>
      <c r="P41" s="141"/>
      <c r="Q41" s="141"/>
      <c r="R41" s="141"/>
      <c r="S41" s="141"/>
      <c r="T41" s="141"/>
      <c r="U41" s="141"/>
      <c r="V41" s="141"/>
      <c r="W41" s="141"/>
    </row>
    <row r="42" s="1" customFormat="1" ht="53.25" customHeight="1" outlineLevel="1" spans="1:23">
      <c r="A42" s="139" t="s">
        <v>72</v>
      </c>
      <c r="B42" s="139" t="s">
        <v>260</v>
      </c>
      <c r="C42" s="139" t="s">
        <v>126</v>
      </c>
      <c r="D42" s="139" t="s">
        <v>125</v>
      </c>
      <c r="E42" s="139" t="s">
        <v>126</v>
      </c>
      <c r="F42" s="139" t="s">
        <v>261</v>
      </c>
      <c r="G42" s="139" t="s">
        <v>262</v>
      </c>
      <c r="H42" s="141">
        <v>709551</v>
      </c>
      <c r="I42" s="141">
        <v>709551</v>
      </c>
      <c r="J42" s="141"/>
      <c r="K42" s="141"/>
      <c r="L42" s="141">
        <v>709551</v>
      </c>
      <c r="M42" s="139"/>
      <c r="N42" s="141"/>
      <c r="O42" s="141"/>
      <c r="P42" s="141"/>
      <c r="Q42" s="141"/>
      <c r="R42" s="141"/>
      <c r="S42" s="141"/>
      <c r="T42" s="141"/>
      <c r="U42" s="141"/>
      <c r="V42" s="141"/>
      <c r="W42" s="141"/>
    </row>
    <row r="43" s="1" customFormat="1" ht="53.25" customHeight="1" outlineLevel="1" spans="1:23">
      <c r="A43" s="139" t="s">
        <v>72</v>
      </c>
      <c r="B43" s="139" t="s">
        <v>260</v>
      </c>
      <c r="C43" s="139" t="s">
        <v>126</v>
      </c>
      <c r="D43" s="139" t="s">
        <v>125</v>
      </c>
      <c r="E43" s="139" t="s">
        <v>126</v>
      </c>
      <c r="F43" s="139" t="s">
        <v>261</v>
      </c>
      <c r="G43" s="139" t="s">
        <v>262</v>
      </c>
      <c r="H43" s="141">
        <v>13400.32</v>
      </c>
      <c r="I43" s="141">
        <v>13400.32</v>
      </c>
      <c r="J43" s="141"/>
      <c r="K43" s="141"/>
      <c r="L43" s="141">
        <v>13400.32</v>
      </c>
      <c r="M43" s="139"/>
      <c r="N43" s="141"/>
      <c r="O43" s="141"/>
      <c r="P43" s="141"/>
      <c r="Q43" s="141"/>
      <c r="R43" s="141"/>
      <c r="S43" s="141"/>
      <c r="T43" s="141"/>
      <c r="U43" s="141"/>
      <c r="V43" s="141"/>
      <c r="W43" s="141"/>
    </row>
    <row r="44" s="1" customFormat="1" ht="53.25" customHeight="1" outlineLevel="1" spans="1:23">
      <c r="A44" s="139" t="s">
        <v>72</v>
      </c>
      <c r="B44" s="139" t="s">
        <v>263</v>
      </c>
      <c r="C44" s="139" t="s">
        <v>264</v>
      </c>
      <c r="D44" s="139" t="s">
        <v>127</v>
      </c>
      <c r="E44" s="139" t="s">
        <v>128</v>
      </c>
      <c r="F44" s="139" t="s">
        <v>265</v>
      </c>
      <c r="G44" s="139" t="s">
        <v>266</v>
      </c>
      <c r="H44" s="141">
        <v>10876</v>
      </c>
      <c r="I44" s="141">
        <v>10876</v>
      </c>
      <c r="J44" s="141"/>
      <c r="K44" s="141"/>
      <c r="L44" s="141">
        <v>10876</v>
      </c>
      <c r="M44" s="139"/>
      <c r="N44" s="141"/>
      <c r="O44" s="141"/>
      <c r="P44" s="141"/>
      <c r="Q44" s="141"/>
      <c r="R44" s="141"/>
      <c r="S44" s="141"/>
      <c r="T44" s="141"/>
      <c r="U44" s="141"/>
      <c r="V44" s="141"/>
      <c r="W44" s="141"/>
    </row>
    <row r="45" s="1" customFormat="1" ht="53.25" customHeight="1" outlineLevel="1" spans="1:23">
      <c r="A45" s="139" t="s">
        <v>72</v>
      </c>
      <c r="B45" s="139" t="s">
        <v>263</v>
      </c>
      <c r="C45" s="139" t="s">
        <v>264</v>
      </c>
      <c r="D45" s="139" t="s">
        <v>127</v>
      </c>
      <c r="E45" s="139" t="s">
        <v>128</v>
      </c>
      <c r="F45" s="139" t="s">
        <v>265</v>
      </c>
      <c r="G45" s="139" t="s">
        <v>266</v>
      </c>
      <c r="H45" s="141">
        <v>21689</v>
      </c>
      <c r="I45" s="141">
        <v>21689</v>
      </c>
      <c r="J45" s="141"/>
      <c r="K45" s="141"/>
      <c r="L45" s="141">
        <v>21689</v>
      </c>
      <c r="M45" s="139"/>
      <c r="N45" s="141"/>
      <c r="O45" s="141"/>
      <c r="P45" s="141"/>
      <c r="Q45" s="141"/>
      <c r="R45" s="141"/>
      <c r="S45" s="141"/>
      <c r="T45" s="141"/>
      <c r="U45" s="141"/>
      <c r="V45" s="141"/>
      <c r="W45" s="141"/>
    </row>
    <row r="46" s="1" customFormat="1" ht="53.25" customHeight="1" outlineLevel="1" spans="1:23">
      <c r="A46" s="139" t="s">
        <v>72</v>
      </c>
      <c r="B46" s="139" t="s">
        <v>267</v>
      </c>
      <c r="C46" s="139" t="s">
        <v>268</v>
      </c>
      <c r="D46" s="139" t="s">
        <v>116</v>
      </c>
      <c r="E46" s="139" t="s">
        <v>115</v>
      </c>
      <c r="F46" s="139" t="s">
        <v>265</v>
      </c>
      <c r="G46" s="139" t="s">
        <v>266</v>
      </c>
      <c r="H46" s="141">
        <v>80773</v>
      </c>
      <c r="I46" s="141">
        <v>80773</v>
      </c>
      <c r="J46" s="141"/>
      <c r="K46" s="141"/>
      <c r="L46" s="141">
        <v>80773</v>
      </c>
      <c r="M46" s="139"/>
      <c r="N46" s="141"/>
      <c r="O46" s="141"/>
      <c r="P46" s="141"/>
      <c r="Q46" s="141"/>
      <c r="R46" s="141"/>
      <c r="S46" s="141"/>
      <c r="T46" s="141"/>
      <c r="U46" s="141"/>
      <c r="V46" s="141"/>
      <c r="W46" s="141"/>
    </row>
    <row r="47" s="1" customFormat="1" ht="53.25" customHeight="1" outlineLevel="1" spans="1:23">
      <c r="A47" s="139" t="s">
        <v>72</v>
      </c>
      <c r="B47" s="139" t="s">
        <v>263</v>
      </c>
      <c r="C47" s="139" t="s">
        <v>264</v>
      </c>
      <c r="D47" s="139" t="s">
        <v>127</v>
      </c>
      <c r="E47" s="139" t="s">
        <v>128</v>
      </c>
      <c r="F47" s="139" t="s">
        <v>265</v>
      </c>
      <c r="G47" s="139" t="s">
        <v>266</v>
      </c>
      <c r="H47" s="141">
        <v>858.14</v>
      </c>
      <c r="I47" s="141">
        <v>858.14</v>
      </c>
      <c r="J47" s="141"/>
      <c r="K47" s="141"/>
      <c r="L47" s="141">
        <v>858.14</v>
      </c>
      <c r="M47" s="139"/>
      <c r="N47" s="141"/>
      <c r="O47" s="141"/>
      <c r="P47" s="141"/>
      <c r="Q47" s="141"/>
      <c r="R47" s="141"/>
      <c r="S47" s="141"/>
      <c r="T47" s="141"/>
      <c r="U47" s="141"/>
      <c r="V47" s="141"/>
      <c r="W47" s="141"/>
    </row>
    <row r="48" s="1" customFormat="1" ht="53.25" customHeight="1" outlineLevel="1" spans="1:23">
      <c r="A48" s="139" t="s">
        <v>72</v>
      </c>
      <c r="B48" s="139" t="s">
        <v>263</v>
      </c>
      <c r="C48" s="139" t="s">
        <v>264</v>
      </c>
      <c r="D48" s="139" t="s">
        <v>127</v>
      </c>
      <c r="E48" s="139" t="s">
        <v>128</v>
      </c>
      <c r="F48" s="139" t="s">
        <v>265</v>
      </c>
      <c r="G48" s="139" t="s">
        <v>266</v>
      </c>
      <c r="H48" s="141">
        <v>440.64</v>
      </c>
      <c r="I48" s="141">
        <v>440.64</v>
      </c>
      <c r="J48" s="141"/>
      <c r="K48" s="141"/>
      <c r="L48" s="141">
        <v>440.64</v>
      </c>
      <c r="M48" s="139"/>
      <c r="N48" s="141"/>
      <c r="O48" s="141"/>
      <c r="P48" s="141"/>
      <c r="Q48" s="141"/>
      <c r="R48" s="141"/>
      <c r="S48" s="141"/>
      <c r="T48" s="141"/>
      <c r="U48" s="141"/>
      <c r="V48" s="141"/>
      <c r="W48" s="141"/>
    </row>
    <row r="49" s="1" customFormat="1" ht="53.25" customHeight="1" outlineLevel="1" spans="1:23">
      <c r="A49" s="139" t="s">
        <v>72</v>
      </c>
      <c r="B49" s="139" t="s">
        <v>267</v>
      </c>
      <c r="C49" s="139" t="s">
        <v>268</v>
      </c>
      <c r="D49" s="139" t="s">
        <v>116</v>
      </c>
      <c r="E49" s="139" t="s">
        <v>115</v>
      </c>
      <c r="F49" s="139" t="s">
        <v>265</v>
      </c>
      <c r="G49" s="139" t="s">
        <v>266</v>
      </c>
      <c r="H49" s="141">
        <v>1670.4</v>
      </c>
      <c r="I49" s="141">
        <v>1670.4</v>
      </c>
      <c r="J49" s="141"/>
      <c r="K49" s="141"/>
      <c r="L49" s="141">
        <v>1670.4</v>
      </c>
      <c r="M49" s="139"/>
      <c r="N49" s="141"/>
      <c r="O49" s="141"/>
      <c r="P49" s="141"/>
      <c r="Q49" s="141"/>
      <c r="R49" s="141"/>
      <c r="S49" s="141"/>
      <c r="T49" s="141"/>
      <c r="U49" s="141"/>
      <c r="V49" s="141"/>
      <c r="W49" s="141"/>
    </row>
    <row r="50" s="1" customFormat="1" ht="53.25" customHeight="1" outlineLevel="1" spans="1:23">
      <c r="A50" s="139" t="s">
        <v>72</v>
      </c>
      <c r="B50" s="139" t="s">
        <v>269</v>
      </c>
      <c r="C50" s="139" t="s">
        <v>140</v>
      </c>
      <c r="D50" s="139" t="s">
        <v>139</v>
      </c>
      <c r="E50" s="139" t="s">
        <v>140</v>
      </c>
      <c r="F50" s="139" t="s">
        <v>270</v>
      </c>
      <c r="G50" s="139" t="s">
        <v>140</v>
      </c>
      <c r="H50" s="141">
        <v>724203.84</v>
      </c>
      <c r="I50" s="141">
        <v>724203.84</v>
      </c>
      <c r="J50" s="141"/>
      <c r="K50" s="141"/>
      <c r="L50" s="141">
        <v>724203.84</v>
      </c>
      <c r="M50" s="139"/>
      <c r="N50" s="141"/>
      <c r="O50" s="141"/>
      <c r="P50" s="141"/>
      <c r="Q50" s="141"/>
      <c r="R50" s="141"/>
      <c r="S50" s="141"/>
      <c r="T50" s="141"/>
      <c r="U50" s="141"/>
      <c r="V50" s="141"/>
      <c r="W50" s="141"/>
    </row>
    <row r="51" s="1" customFormat="1" ht="53.25" customHeight="1" outlineLevel="1" spans="1:23">
      <c r="A51" s="139" t="s">
        <v>72</v>
      </c>
      <c r="B51" s="139" t="s">
        <v>269</v>
      </c>
      <c r="C51" s="139" t="s">
        <v>140</v>
      </c>
      <c r="D51" s="139" t="s">
        <v>139</v>
      </c>
      <c r="E51" s="139" t="s">
        <v>140</v>
      </c>
      <c r="F51" s="139" t="s">
        <v>270</v>
      </c>
      <c r="G51" s="139" t="s">
        <v>140</v>
      </c>
      <c r="H51" s="141">
        <v>40200.96</v>
      </c>
      <c r="I51" s="141">
        <v>40200.96</v>
      </c>
      <c r="J51" s="141"/>
      <c r="K51" s="141"/>
      <c r="L51" s="141">
        <v>40200.96</v>
      </c>
      <c r="M51" s="139"/>
      <c r="N51" s="141"/>
      <c r="O51" s="141"/>
      <c r="P51" s="141"/>
      <c r="Q51" s="141"/>
      <c r="R51" s="141"/>
      <c r="S51" s="141"/>
      <c r="T51" s="141"/>
      <c r="U51" s="141"/>
      <c r="V51" s="141"/>
      <c r="W51" s="141"/>
    </row>
    <row r="52" s="1" customFormat="1" ht="53.25" customHeight="1" outlineLevel="1" spans="1:23">
      <c r="A52" s="139" t="s">
        <v>72</v>
      </c>
      <c r="B52" s="139" t="s">
        <v>271</v>
      </c>
      <c r="C52" s="139" t="s">
        <v>272</v>
      </c>
      <c r="D52" s="139" t="s">
        <v>133</v>
      </c>
      <c r="E52" s="139" t="s">
        <v>134</v>
      </c>
      <c r="F52" s="139" t="s">
        <v>273</v>
      </c>
      <c r="G52" s="139" t="s">
        <v>274</v>
      </c>
      <c r="H52" s="141">
        <v>195000</v>
      </c>
      <c r="I52" s="141">
        <v>195000</v>
      </c>
      <c r="J52" s="141"/>
      <c r="K52" s="141"/>
      <c r="L52" s="141">
        <v>195000</v>
      </c>
      <c r="M52" s="139"/>
      <c r="N52" s="141"/>
      <c r="O52" s="141"/>
      <c r="P52" s="141"/>
      <c r="Q52" s="141"/>
      <c r="R52" s="141"/>
      <c r="S52" s="141"/>
      <c r="T52" s="141"/>
      <c r="U52" s="141"/>
      <c r="V52" s="141"/>
      <c r="W52" s="141"/>
    </row>
    <row r="53" s="1" customFormat="1" ht="53.25" customHeight="1" outlineLevel="1" spans="1:23">
      <c r="A53" s="139" t="s">
        <v>72</v>
      </c>
      <c r="B53" s="139" t="s">
        <v>275</v>
      </c>
      <c r="C53" s="139" t="s">
        <v>276</v>
      </c>
      <c r="D53" s="139" t="s">
        <v>133</v>
      </c>
      <c r="E53" s="139" t="s">
        <v>134</v>
      </c>
      <c r="F53" s="139" t="s">
        <v>277</v>
      </c>
      <c r="G53" s="139" t="s">
        <v>278</v>
      </c>
      <c r="H53" s="141">
        <v>40000</v>
      </c>
      <c r="I53" s="141">
        <v>40000</v>
      </c>
      <c r="J53" s="141"/>
      <c r="K53" s="141"/>
      <c r="L53" s="141">
        <v>40000</v>
      </c>
      <c r="M53" s="139"/>
      <c r="N53" s="141"/>
      <c r="O53" s="141"/>
      <c r="P53" s="141"/>
      <c r="Q53" s="141"/>
      <c r="R53" s="141"/>
      <c r="S53" s="141"/>
      <c r="T53" s="141"/>
      <c r="U53" s="141"/>
      <c r="V53" s="141"/>
      <c r="W53" s="141"/>
    </row>
    <row r="54" s="1" customFormat="1" ht="53.25" customHeight="1" outlineLevel="1" spans="1:23">
      <c r="A54" s="139" t="s">
        <v>72</v>
      </c>
      <c r="B54" s="139" t="s">
        <v>279</v>
      </c>
      <c r="C54" s="139" t="s">
        <v>280</v>
      </c>
      <c r="D54" s="139" t="s">
        <v>133</v>
      </c>
      <c r="E54" s="139" t="s">
        <v>134</v>
      </c>
      <c r="F54" s="139" t="s">
        <v>281</v>
      </c>
      <c r="G54" s="139" t="s">
        <v>282</v>
      </c>
      <c r="H54" s="141">
        <v>13200</v>
      </c>
      <c r="I54" s="141">
        <v>13200</v>
      </c>
      <c r="J54" s="141"/>
      <c r="K54" s="141"/>
      <c r="L54" s="141">
        <v>13200</v>
      </c>
      <c r="M54" s="139"/>
      <c r="N54" s="141"/>
      <c r="O54" s="141"/>
      <c r="P54" s="141"/>
      <c r="Q54" s="141"/>
      <c r="R54" s="141"/>
      <c r="S54" s="141"/>
      <c r="T54" s="141"/>
      <c r="U54" s="141"/>
      <c r="V54" s="141"/>
      <c r="W54" s="141"/>
    </row>
    <row r="55" s="1" customFormat="1" ht="53.25" customHeight="1" outlineLevel="1" spans="1:23">
      <c r="A55" s="139" t="s">
        <v>72</v>
      </c>
      <c r="B55" s="139" t="s">
        <v>283</v>
      </c>
      <c r="C55" s="139" t="s">
        <v>284</v>
      </c>
      <c r="D55" s="139" t="s">
        <v>133</v>
      </c>
      <c r="E55" s="139" t="s">
        <v>134</v>
      </c>
      <c r="F55" s="139" t="s">
        <v>285</v>
      </c>
      <c r="G55" s="139" t="s">
        <v>286</v>
      </c>
      <c r="H55" s="141">
        <v>30000</v>
      </c>
      <c r="I55" s="141">
        <v>30000</v>
      </c>
      <c r="J55" s="141"/>
      <c r="K55" s="141"/>
      <c r="L55" s="141">
        <v>30000</v>
      </c>
      <c r="M55" s="139"/>
      <c r="N55" s="141"/>
      <c r="O55" s="141"/>
      <c r="P55" s="141"/>
      <c r="Q55" s="141"/>
      <c r="R55" s="141"/>
      <c r="S55" s="141"/>
      <c r="T55" s="141"/>
      <c r="U55" s="141"/>
      <c r="V55" s="141"/>
      <c r="W55" s="141"/>
    </row>
    <row r="56" s="1" customFormat="1" ht="53.25" customHeight="1" outlineLevel="1" spans="1:23">
      <c r="A56" s="139" t="s">
        <v>72</v>
      </c>
      <c r="B56" s="139" t="s">
        <v>287</v>
      </c>
      <c r="C56" s="139" t="s">
        <v>288</v>
      </c>
      <c r="D56" s="139" t="s">
        <v>133</v>
      </c>
      <c r="E56" s="139" t="s">
        <v>134</v>
      </c>
      <c r="F56" s="139" t="s">
        <v>289</v>
      </c>
      <c r="G56" s="139" t="s">
        <v>290</v>
      </c>
      <c r="H56" s="141">
        <v>126780</v>
      </c>
      <c r="I56" s="141">
        <v>126780</v>
      </c>
      <c r="J56" s="141"/>
      <c r="K56" s="141"/>
      <c r="L56" s="141">
        <v>126780</v>
      </c>
      <c r="M56" s="139"/>
      <c r="N56" s="141"/>
      <c r="O56" s="141"/>
      <c r="P56" s="141"/>
      <c r="Q56" s="141"/>
      <c r="R56" s="141"/>
      <c r="S56" s="141"/>
      <c r="T56" s="141"/>
      <c r="U56" s="141"/>
      <c r="V56" s="141"/>
      <c r="W56" s="141"/>
    </row>
    <row r="57" s="1" customFormat="1" ht="53.25" customHeight="1" outlineLevel="1" spans="1:23">
      <c r="A57" s="139" t="s">
        <v>72</v>
      </c>
      <c r="B57" s="139" t="s">
        <v>287</v>
      </c>
      <c r="C57" s="139" t="s">
        <v>288</v>
      </c>
      <c r="D57" s="139" t="s">
        <v>133</v>
      </c>
      <c r="E57" s="139" t="s">
        <v>134</v>
      </c>
      <c r="F57" s="139" t="s">
        <v>291</v>
      </c>
      <c r="G57" s="139" t="s">
        <v>292</v>
      </c>
      <c r="H57" s="141">
        <v>10000</v>
      </c>
      <c r="I57" s="141">
        <v>10000</v>
      </c>
      <c r="J57" s="141"/>
      <c r="K57" s="141"/>
      <c r="L57" s="141">
        <v>10000</v>
      </c>
      <c r="M57" s="139"/>
      <c r="N57" s="141"/>
      <c r="O57" s="141"/>
      <c r="P57" s="141"/>
      <c r="Q57" s="141"/>
      <c r="R57" s="141"/>
      <c r="S57" s="141"/>
      <c r="T57" s="141"/>
      <c r="U57" s="141"/>
      <c r="V57" s="141"/>
      <c r="W57" s="141"/>
    </row>
    <row r="58" s="1" customFormat="1" ht="53.25" customHeight="1" outlineLevel="1" spans="1:23">
      <c r="A58" s="139" t="s">
        <v>72</v>
      </c>
      <c r="B58" s="139" t="s">
        <v>293</v>
      </c>
      <c r="C58" s="139" t="s">
        <v>294</v>
      </c>
      <c r="D58" s="139" t="s">
        <v>133</v>
      </c>
      <c r="E58" s="139" t="s">
        <v>134</v>
      </c>
      <c r="F58" s="139" t="s">
        <v>295</v>
      </c>
      <c r="G58" s="139" t="s">
        <v>189</v>
      </c>
      <c r="H58" s="141">
        <v>7760</v>
      </c>
      <c r="I58" s="141">
        <v>7760</v>
      </c>
      <c r="J58" s="141"/>
      <c r="K58" s="141"/>
      <c r="L58" s="141">
        <v>7760</v>
      </c>
      <c r="M58" s="139"/>
      <c r="N58" s="141"/>
      <c r="O58" s="141"/>
      <c r="P58" s="141"/>
      <c r="Q58" s="141"/>
      <c r="R58" s="141"/>
      <c r="S58" s="141"/>
      <c r="T58" s="141"/>
      <c r="U58" s="141"/>
      <c r="V58" s="141"/>
      <c r="W58" s="141"/>
    </row>
    <row r="59" s="1" customFormat="1" ht="53.25" customHeight="1" outlineLevel="1" spans="1:23">
      <c r="A59" s="139" t="s">
        <v>72</v>
      </c>
      <c r="B59" s="139" t="s">
        <v>287</v>
      </c>
      <c r="C59" s="139" t="s">
        <v>288</v>
      </c>
      <c r="D59" s="139" t="s">
        <v>133</v>
      </c>
      <c r="E59" s="139" t="s">
        <v>134</v>
      </c>
      <c r="F59" s="139" t="s">
        <v>296</v>
      </c>
      <c r="G59" s="139" t="s">
        <v>297</v>
      </c>
      <c r="H59" s="141">
        <v>28000</v>
      </c>
      <c r="I59" s="141">
        <v>28000</v>
      </c>
      <c r="J59" s="141"/>
      <c r="K59" s="141"/>
      <c r="L59" s="141">
        <v>28000</v>
      </c>
      <c r="M59" s="139"/>
      <c r="N59" s="141"/>
      <c r="O59" s="141"/>
      <c r="P59" s="141"/>
      <c r="Q59" s="141"/>
      <c r="R59" s="141"/>
      <c r="S59" s="141"/>
      <c r="T59" s="141"/>
      <c r="U59" s="141"/>
      <c r="V59" s="141"/>
      <c r="W59" s="141"/>
    </row>
    <row r="60" s="1" customFormat="1" ht="53.25" customHeight="1" outlineLevel="1" spans="1:23">
      <c r="A60" s="139" t="s">
        <v>72</v>
      </c>
      <c r="B60" s="139" t="s">
        <v>287</v>
      </c>
      <c r="C60" s="139" t="s">
        <v>288</v>
      </c>
      <c r="D60" s="139" t="s">
        <v>133</v>
      </c>
      <c r="E60" s="139" t="s">
        <v>134</v>
      </c>
      <c r="F60" s="139" t="s">
        <v>298</v>
      </c>
      <c r="G60" s="139" t="s">
        <v>299</v>
      </c>
      <c r="H60" s="141">
        <v>10000</v>
      </c>
      <c r="I60" s="141">
        <v>10000</v>
      </c>
      <c r="J60" s="141"/>
      <c r="K60" s="141"/>
      <c r="L60" s="141">
        <v>10000</v>
      </c>
      <c r="M60" s="139"/>
      <c r="N60" s="141"/>
      <c r="O60" s="141"/>
      <c r="P60" s="141"/>
      <c r="Q60" s="141"/>
      <c r="R60" s="141"/>
      <c r="S60" s="141"/>
      <c r="T60" s="141"/>
      <c r="U60" s="141"/>
      <c r="V60" s="141"/>
      <c r="W60" s="141"/>
    </row>
    <row r="61" s="1" customFormat="1" ht="53.25" customHeight="1" outlineLevel="1" spans="1:23">
      <c r="A61" s="139" t="s">
        <v>72</v>
      </c>
      <c r="B61" s="139" t="s">
        <v>287</v>
      </c>
      <c r="C61" s="139" t="s">
        <v>288</v>
      </c>
      <c r="D61" s="139" t="s">
        <v>133</v>
      </c>
      <c r="E61" s="139" t="s">
        <v>134</v>
      </c>
      <c r="F61" s="139" t="s">
        <v>300</v>
      </c>
      <c r="G61" s="139" t="s">
        <v>301</v>
      </c>
      <c r="H61" s="141">
        <v>55000</v>
      </c>
      <c r="I61" s="141">
        <v>55000</v>
      </c>
      <c r="J61" s="141"/>
      <c r="K61" s="141"/>
      <c r="L61" s="141">
        <v>55000</v>
      </c>
      <c r="M61" s="139"/>
      <c r="N61" s="141"/>
      <c r="O61" s="141"/>
      <c r="P61" s="141"/>
      <c r="Q61" s="141"/>
      <c r="R61" s="141"/>
      <c r="S61" s="141"/>
      <c r="T61" s="141"/>
      <c r="U61" s="141"/>
      <c r="V61" s="141"/>
      <c r="W61" s="141"/>
    </row>
    <row r="62" s="1" customFormat="1" ht="53.25" customHeight="1" outlineLevel="1" spans="1:23">
      <c r="A62" s="139" t="s">
        <v>72</v>
      </c>
      <c r="B62" s="139" t="s">
        <v>287</v>
      </c>
      <c r="C62" s="139" t="s">
        <v>288</v>
      </c>
      <c r="D62" s="139" t="s">
        <v>133</v>
      </c>
      <c r="E62" s="139" t="s">
        <v>134</v>
      </c>
      <c r="F62" s="139" t="s">
        <v>302</v>
      </c>
      <c r="G62" s="139" t="s">
        <v>303</v>
      </c>
      <c r="H62" s="141">
        <v>70000</v>
      </c>
      <c r="I62" s="141">
        <v>70000</v>
      </c>
      <c r="J62" s="141"/>
      <c r="K62" s="141"/>
      <c r="L62" s="141">
        <v>70000</v>
      </c>
      <c r="M62" s="139"/>
      <c r="N62" s="141"/>
      <c r="O62" s="141"/>
      <c r="P62" s="141"/>
      <c r="Q62" s="141"/>
      <c r="R62" s="141"/>
      <c r="S62" s="141"/>
      <c r="T62" s="141"/>
      <c r="U62" s="141"/>
      <c r="V62" s="141"/>
      <c r="W62" s="141"/>
    </row>
    <row r="63" s="1" customFormat="1" ht="53.25" customHeight="1" outlineLevel="1" spans="1:23">
      <c r="A63" s="139" t="s">
        <v>72</v>
      </c>
      <c r="B63" s="139" t="s">
        <v>287</v>
      </c>
      <c r="C63" s="139" t="s">
        <v>288</v>
      </c>
      <c r="D63" s="139" t="s">
        <v>133</v>
      </c>
      <c r="E63" s="139" t="s">
        <v>134</v>
      </c>
      <c r="F63" s="139" t="s">
        <v>304</v>
      </c>
      <c r="G63" s="139" t="s">
        <v>305</v>
      </c>
      <c r="H63" s="141">
        <v>25000</v>
      </c>
      <c r="I63" s="141">
        <v>25000</v>
      </c>
      <c r="J63" s="141"/>
      <c r="K63" s="141"/>
      <c r="L63" s="141">
        <v>25000</v>
      </c>
      <c r="M63" s="139"/>
      <c r="N63" s="141"/>
      <c r="O63" s="141"/>
      <c r="P63" s="141"/>
      <c r="Q63" s="141"/>
      <c r="R63" s="141"/>
      <c r="S63" s="141"/>
      <c r="T63" s="141"/>
      <c r="U63" s="141"/>
      <c r="V63" s="141"/>
      <c r="W63" s="141"/>
    </row>
    <row r="64" s="1" customFormat="1" ht="53.25" customHeight="1" outlineLevel="1" spans="1:23">
      <c r="A64" s="139" t="s">
        <v>72</v>
      </c>
      <c r="B64" s="139" t="s">
        <v>287</v>
      </c>
      <c r="C64" s="139" t="s">
        <v>288</v>
      </c>
      <c r="D64" s="139" t="s">
        <v>133</v>
      </c>
      <c r="E64" s="139" t="s">
        <v>134</v>
      </c>
      <c r="F64" s="139" t="s">
        <v>306</v>
      </c>
      <c r="G64" s="139" t="s">
        <v>307</v>
      </c>
      <c r="H64" s="141">
        <v>3000</v>
      </c>
      <c r="I64" s="141">
        <v>3000</v>
      </c>
      <c r="J64" s="141"/>
      <c r="K64" s="141"/>
      <c r="L64" s="141">
        <v>3000</v>
      </c>
      <c r="M64" s="139"/>
      <c r="N64" s="141"/>
      <c r="O64" s="141"/>
      <c r="P64" s="141"/>
      <c r="Q64" s="141"/>
      <c r="R64" s="141"/>
      <c r="S64" s="141"/>
      <c r="T64" s="141"/>
      <c r="U64" s="141"/>
      <c r="V64" s="141"/>
      <c r="W64" s="141"/>
    </row>
    <row r="65" s="1" customFormat="1" ht="53.25" customHeight="1" outlineLevel="1" spans="1:23">
      <c r="A65" s="139" t="s">
        <v>72</v>
      </c>
      <c r="B65" s="139" t="s">
        <v>287</v>
      </c>
      <c r="C65" s="139" t="s">
        <v>288</v>
      </c>
      <c r="D65" s="139" t="s">
        <v>133</v>
      </c>
      <c r="E65" s="139" t="s">
        <v>134</v>
      </c>
      <c r="F65" s="139" t="s">
        <v>308</v>
      </c>
      <c r="G65" s="139" t="s">
        <v>309</v>
      </c>
      <c r="H65" s="141">
        <v>45260</v>
      </c>
      <c r="I65" s="141">
        <v>45260</v>
      </c>
      <c r="J65" s="141"/>
      <c r="K65" s="141"/>
      <c r="L65" s="141">
        <v>45260</v>
      </c>
      <c r="M65" s="139"/>
      <c r="N65" s="141"/>
      <c r="O65" s="141"/>
      <c r="P65" s="141"/>
      <c r="Q65" s="141"/>
      <c r="R65" s="141"/>
      <c r="S65" s="141"/>
      <c r="T65" s="141"/>
      <c r="U65" s="141"/>
      <c r="V65" s="141"/>
      <c r="W65" s="141"/>
    </row>
    <row r="66" s="1" customFormat="1" ht="53.25" customHeight="1" outlineLevel="1" spans="1:23">
      <c r="A66" s="139" t="s">
        <v>72</v>
      </c>
      <c r="B66" s="139" t="s">
        <v>310</v>
      </c>
      <c r="C66" s="139" t="s">
        <v>311</v>
      </c>
      <c r="D66" s="139" t="s">
        <v>104</v>
      </c>
      <c r="E66" s="139" t="s">
        <v>105</v>
      </c>
      <c r="F66" s="139" t="s">
        <v>308</v>
      </c>
      <c r="G66" s="139" t="s">
        <v>309</v>
      </c>
      <c r="H66" s="141">
        <v>51000</v>
      </c>
      <c r="I66" s="141">
        <v>51000</v>
      </c>
      <c r="J66" s="141"/>
      <c r="K66" s="141"/>
      <c r="L66" s="141">
        <v>51000</v>
      </c>
      <c r="M66" s="139"/>
      <c r="N66" s="141"/>
      <c r="O66" s="141"/>
      <c r="P66" s="141"/>
      <c r="Q66" s="141"/>
      <c r="R66" s="141"/>
      <c r="S66" s="141"/>
      <c r="T66" s="141"/>
      <c r="U66" s="141"/>
      <c r="V66" s="141"/>
      <c r="W66" s="141"/>
    </row>
    <row r="67" s="1" customFormat="1" ht="53.25" customHeight="1" outlineLevel="1" spans="1:23">
      <c r="A67" s="139" t="s">
        <v>72</v>
      </c>
      <c r="B67" s="139" t="s">
        <v>310</v>
      </c>
      <c r="C67" s="139" t="s">
        <v>311</v>
      </c>
      <c r="D67" s="139" t="s">
        <v>106</v>
      </c>
      <c r="E67" s="139" t="s">
        <v>107</v>
      </c>
      <c r="F67" s="139" t="s">
        <v>308</v>
      </c>
      <c r="G67" s="139" t="s">
        <v>309</v>
      </c>
      <c r="H67" s="141">
        <v>43800</v>
      </c>
      <c r="I67" s="141">
        <v>43800</v>
      </c>
      <c r="J67" s="141"/>
      <c r="K67" s="141"/>
      <c r="L67" s="141">
        <v>43800</v>
      </c>
      <c r="M67" s="139"/>
      <c r="N67" s="141"/>
      <c r="O67" s="141"/>
      <c r="P67" s="141"/>
      <c r="Q67" s="141"/>
      <c r="R67" s="141"/>
      <c r="S67" s="141"/>
      <c r="T67" s="141"/>
      <c r="U67" s="141"/>
      <c r="V67" s="141"/>
      <c r="W67" s="141"/>
    </row>
    <row r="68" s="1" customFormat="1" ht="53.25" customHeight="1" outlineLevel="1" spans="1:23">
      <c r="A68" s="139" t="s">
        <v>72</v>
      </c>
      <c r="B68" s="139" t="s">
        <v>310</v>
      </c>
      <c r="C68" s="139" t="s">
        <v>311</v>
      </c>
      <c r="D68" s="139" t="s">
        <v>133</v>
      </c>
      <c r="E68" s="139" t="s">
        <v>134</v>
      </c>
      <c r="F68" s="139" t="s">
        <v>308</v>
      </c>
      <c r="G68" s="139" t="s">
        <v>309</v>
      </c>
      <c r="H68" s="141">
        <v>6600</v>
      </c>
      <c r="I68" s="141">
        <v>6600</v>
      </c>
      <c r="J68" s="141"/>
      <c r="K68" s="141"/>
      <c r="L68" s="141">
        <v>6600</v>
      </c>
      <c r="M68" s="139"/>
      <c r="N68" s="141"/>
      <c r="O68" s="141"/>
      <c r="P68" s="141"/>
      <c r="Q68" s="141"/>
      <c r="R68" s="141"/>
      <c r="S68" s="141"/>
      <c r="T68" s="141"/>
      <c r="U68" s="141"/>
      <c r="V68" s="141"/>
      <c r="W68" s="141"/>
    </row>
    <row r="69" s="1" customFormat="1" ht="53.25" customHeight="1" outlineLevel="1" spans="1:23">
      <c r="A69" s="139" t="s">
        <v>72</v>
      </c>
      <c r="B69" s="139" t="s">
        <v>312</v>
      </c>
      <c r="C69" s="139" t="s">
        <v>313</v>
      </c>
      <c r="D69" s="139" t="s">
        <v>133</v>
      </c>
      <c r="E69" s="139" t="s">
        <v>134</v>
      </c>
      <c r="F69" s="139" t="s">
        <v>314</v>
      </c>
      <c r="G69" s="139" t="s">
        <v>313</v>
      </c>
      <c r="H69" s="141">
        <v>178067.76</v>
      </c>
      <c r="I69" s="141">
        <v>178067.76</v>
      </c>
      <c r="J69" s="141"/>
      <c r="K69" s="141"/>
      <c r="L69" s="141">
        <v>178067.76</v>
      </c>
      <c r="M69" s="139"/>
      <c r="N69" s="141"/>
      <c r="O69" s="141"/>
      <c r="P69" s="141"/>
      <c r="Q69" s="141"/>
      <c r="R69" s="141"/>
      <c r="S69" s="141"/>
      <c r="T69" s="141"/>
      <c r="U69" s="141"/>
      <c r="V69" s="141"/>
      <c r="W69" s="141"/>
    </row>
    <row r="70" s="1" customFormat="1" ht="53.25" customHeight="1" outlineLevel="1" spans="1:23">
      <c r="A70" s="139" t="s">
        <v>72</v>
      </c>
      <c r="B70" s="139" t="s">
        <v>315</v>
      </c>
      <c r="C70" s="139" t="s">
        <v>316</v>
      </c>
      <c r="D70" s="139" t="s">
        <v>133</v>
      </c>
      <c r="E70" s="139" t="s">
        <v>134</v>
      </c>
      <c r="F70" s="139" t="s">
        <v>317</v>
      </c>
      <c r="G70" s="139" t="s">
        <v>318</v>
      </c>
      <c r="H70" s="141">
        <v>286800</v>
      </c>
      <c r="I70" s="141">
        <v>286800</v>
      </c>
      <c r="J70" s="141"/>
      <c r="K70" s="141"/>
      <c r="L70" s="141">
        <v>286800</v>
      </c>
      <c r="M70" s="139"/>
      <c r="N70" s="141"/>
      <c r="O70" s="141"/>
      <c r="P70" s="141"/>
      <c r="Q70" s="141"/>
      <c r="R70" s="141"/>
      <c r="S70" s="141"/>
      <c r="T70" s="141"/>
      <c r="U70" s="141"/>
      <c r="V70" s="141"/>
      <c r="W70" s="141"/>
    </row>
    <row r="71" s="1" customFormat="1" ht="53.25" customHeight="1" outlineLevel="1" spans="1:23">
      <c r="A71" s="139" t="s">
        <v>72</v>
      </c>
      <c r="B71" s="139" t="s">
        <v>315</v>
      </c>
      <c r="C71" s="139" t="s">
        <v>316</v>
      </c>
      <c r="D71" s="139" t="s">
        <v>133</v>
      </c>
      <c r="E71" s="139" t="s">
        <v>134</v>
      </c>
      <c r="F71" s="139" t="s">
        <v>317</v>
      </c>
      <c r="G71" s="139" t="s">
        <v>318</v>
      </c>
      <c r="H71" s="141">
        <v>18000</v>
      </c>
      <c r="I71" s="141">
        <v>18000</v>
      </c>
      <c r="J71" s="141"/>
      <c r="K71" s="141"/>
      <c r="L71" s="141">
        <v>18000</v>
      </c>
      <c r="M71" s="139"/>
      <c r="N71" s="141"/>
      <c r="O71" s="141"/>
      <c r="P71" s="141"/>
      <c r="Q71" s="141"/>
      <c r="R71" s="141"/>
      <c r="S71" s="141"/>
      <c r="T71" s="141"/>
      <c r="U71" s="141"/>
      <c r="V71" s="141"/>
      <c r="W71" s="141"/>
    </row>
    <row r="72" s="1" customFormat="1" ht="53.25" customHeight="1" outlineLevel="1" spans="1:23">
      <c r="A72" s="139" t="s">
        <v>72</v>
      </c>
      <c r="B72" s="139" t="s">
        <v>319</v>
      </c>
      <c r="C72" s="139" t="s">
        <v>320</v>
      </c>
      <c r="D72" s="139" t="s">
        <v>104</v>
      </c>
      <c r="E72" s="139" t="s">
        <v>105</v>
      </c>
      <c r="F72" s="139" t="s">
        <v>281</v>
      </c>
      <c r="G72" s="139" t="s">
        <v>282</v>
      </c>
      <c r="H72" s="141">
        <v>1151353.08</v>
      </c>
      <c r="I72" s="141">
        <v>1151353.08</v>
      </c>
      <c r="J72" s="141"/>
      <c r="K72" s="141"/>
      <c r="L72" s="141">
        <v>1151353.08</v>
      </c>
      <c r="M72" s="139"/>
      <c r="N72" s="141"/>
      <c r="O72" s="141"/>
      <c r="P72" s="141"/>
      <c r="Q72" s="141"/>
      <c r="R72" s="141"/>
      <c r="S72" s="141"/>
      <c r="T72" s="141"/>
      <c r="U72" s="141"/>
      <c r="V72" s="141"/>
      <c r="W72" s="141"/>
    </row>
    <row r="73" s="1" customFormat="1" ht="53.25" customHeight="1" outlineLevel="1" spans="1:23">
      <c r="A73" s="139" t="s">
        <v>72</v>
      </c>
      <c r="B73" s="139" t="s">
        <v>319</v>
      </c>
      <c r="C73" s="139" t="s">
        <v>320</v>
      </c>
      <c r="D73" s="139" t="s">
        <v>106</v>
      </c>
      <c r="E73" s="139" t="s">
        <v>107</v>
      </c>
      <c r="F73" s="139" t="s">
        <v>281</v>
      </c>
      <c r="G73" s="139" t="s">
        <v>282</v>
      </c>
      <c r="H73" s="141">
        <v>330766.56</v>
      </c>
      <c r="I73" s="141">
        <v>330766.56</v>
      </c>
      <c r="J73" s="141"/>
      <c r="K73" s="141"/>
      <c r="L73" s="141">
        <v>330766.56</v>
      </c>
      <c r="M73" s="139"/>
      <c r="N73" s="141"/>
      <c r="O73" s="141"/>
      <c r="P73" s="141"/>
      <c r="Q73" s="141"/>
      <c r="R73" s="141"/>
      <c r="S73" s="141"/>
      <c r="T73" s="141"/>
      <c r="U73" s="141"/>
      <c r="V73" s="141"/>
      <c r="W73" s="141"/>
    </row>
    <row r="74" s="1" customFormat="1" ht="53.25" customHeight="1" outlineLevel="1" spans="1:23">
      <c r="A74" s="139" t="s">
        <v>72</v>
      </c>
      <c r="B74" s="139" t="s">
        <v>321</v>
      </c>
      <c r="C74" s="139" t="s">
        <v>322</v>
      </c>
      <c r="D74" s="139" t="s">
        <v>133</v>
      </c>
      <c r="E74" s="139" t="s">
        <v>134</v>
      </c>
      <c r="F74" s="139" t="s">
        <v>273</v>
      </c>
      <c r="G74" s="139" t="s">
        <v>274</v>
      </c>
      <c r="H74" s="141">
        <v>20000</v>
      </c>
      <c r="I74" s="141">
        <v>20000</v>
      </c>
      <c r="J74" s="141"/>
      <c r="K74" s="141"/>
      <c r="L74" s="141">
        <v>20000</v>
      </c>
      <c r="M74" s="139"/>
      <c r="N74" s="141"/>
      <c r="O74" s="141"/>
      <c r="P74" s="141"/>
      <c r="Q74" s="141"/>
      <c r="R74" s="141"/>
      <c r="S74" s="141"/>
      <c r="T74" s="141"/>
      <c r="U74" s="141"/>
      <c r="V74" s="141"/>
      <c r="W74" s="141"/>
    </row>
    <row r="75" s="1" customFormat="1" ht="53.25" customHeight="1" outlineLevel="1" spans="1:23">
      <c r="A75" s="139" t="s">
        <v>72</v>
      </c>
      <c r="B75" s="139" t="s">
        <v>323</v>
      </c>
      <c r="C75" s="139" t="s">
        <v>324</v>
      </c>
      <c r="D75" s="139" t="s">
        <v>133</v>
      </c>
      <c r="E75" s="139" t="s">
        <v>134</v>
      </c>
      <c r="F75" s="139" t="s">
        <v>281</v>
      </c>
      <c r="G75" s="139" t="s">
        <v>282</v>
      </c>
      <c r="H75" s="141">
        <v>21600</v>
      </c>
      <c r="I75" s="141">
        <v>21600</v>
      </c>
      <c r="J75" s="141"/>
      <c r="K75" s="141"/>
      <c r="L75" s="141">
        <v>21600</v>
      </c>
      <c r="M75" s="139"/>
      <c r="N75" s="141"/>
      <c r="O75" s="141"/>
      <c r="P75" s="141"/>
      <c r="Q75" s="141"/>
      <c r="R75" s="141"/>
      <c r="S75" s="141"/>
      <c r="T75" s="141"/>
      <c r="U75" s="141"/>
      <c r="V75" s="141"/>
      <c r="W75" s="141"/>
    </row>
    <row r="76" s="1" customFormat="1" ht="53.25" customHeight="1" outlineLevel="1" spans="1:23">
      <c r="A76" s="139" t="s">
        <v>72</v>
      </c>
      <c r="B76" s="139" t="s">
        <v>325</v>
      </c>
      <c r="C76" s="139" t="s">
        <v>326</v>
      </c>
      <c r="D76" s="139" t="s">
        <v>133</v>
      </c>
      <c r="E76" s="139" t="s">
        <v>134</v>
      </c>
      <c r="F76" s="139" t="s">
        <v>281</v>
      </c>
      <c r="G76" s="139" t="s">
        <v>282</v>
      </c>
      <c r="H76" s="141">
        <v>50400</v>
      </c>
      <c r="I76" s="141">
        <v>50400</v>
      </c>
      <c r="J76" s="141"/>
      <c r="K76" s="141"/>
      <c r="L76" s="141">
        <v>50400</v>
      </c>
      <c r="M76" s="139"/>
      <c r="N76" s="141"/>
      <c r="O76" s="141"/>
      <c r="P76" s="141"/>
      <c r="Q76" s="141"/>
      <c r="R76" s="141"/>
      <c r="S76" s="141"/>
      <c r="T76" s="141"/>
      <c r="U76" s="141"/>
      <c r="V76" s="141"/>
      <c r="W76" s="141"/>
    </row>
    <row r="77" s="1" customFormat="1" ht="53.25" customHeight="1" outlineLevel="1" spans="1:23">
      <c r="A77" s="139" t="s">
        <v>72</v>
      </c>
      <c r="B77" s="139" t="s">
        <v>327</v>
      </c>
      <c r="C77" s="139" t="s">
        <v>328</v>
      </c>
      <c r="D77" s="139" t="s">
        <v>133</v>
      </c>
      <c r="E77" s="139" t="s">
        <v>134</v>
      </c>
      <c r="F77" s="139" t="s">
        <v>273</v>
      </c>
      <c r="G77" s="139" t="s">
        <v>274</v>
      </c>
      <c r="H77" s="141">
        <v>145440</v>
      </c>
      <c r="I77" s="141">
        <v>145440</v>
      </c>
      <c r="J77" s="141"/>
      <c r="K77" s="141"/>
      <c r="L77" s="141">
        <v>145440</v>
      </c>
      <c r="M77" s="139"/>
      <c r="N77" s="141"/>
      <c r="O77" s="141"/>
      <c r="P77" s="141"/>
      <c r="Q77" s="141"/>
      <c r="R77" s="141"/>
      <c r="S77" s="141"/>
      <c r="T77" s="141"/>
      <c r="U77" s="141"/>
      <c r="V77" s="141"/>
      <c r="W77" s="141"/>
    </row>
    <row r="78" s="1" customFormat="1" ht="53.25" customHeight="1" outlineLevel="1" spans="1:23">
      <c r="A78" s="139" t="s">
        <v>72</v>
      </c>
      <c r="B78" s="139" t="s">
        <v>329</v>
      </c>
      <c r="C78" s="139" t="s">
        <v>330</v>
      </c>
      <c r="D78" s="139" t="s">
        <v>133</v>
      </c>
      <c r="E78" s="139" t="s">
        <v>134</v>
      </c>
      <c r="F78" s="139" t="s">
        <v>273</v>
      </c>
      <c r="G78" s="139" t="s">
        <v>274</v>
      </c>
      <c r="H78" s="141">
        <v>210000</v>
      </c>
      <c r="I78" s="141">
        <v>210000</v>
      </c>
      <c r="J78" s="141"/>
      <c r="K78" s="141"/>
      <c r="L78" s="141">
        <v>210000</v>
      </c>
      <c r="M78" s="139"/>
      <c r="N78" s="141"/>
      <c r="O78" s="141"/>
      <c r="P78" s="141"/>
      <c r="Q78" s="141"/>
      <c r="R78" s="141"/>
      <c r="S78" s="141"/>
      <c r="T78" s="141"/>
      <c r="U78" s="141"/>
      <c r="V78" s="141"/>
      <c r="W78" s="141"/>
    </row>
    <row r="79" s="1" customFormat="1" ht="53.25" customHeight="1" outlineLevel="1" spans="1:23">
      <c r="A79" s="139" t="s">
        <v>72</v>
      </c>
      <c r="B79" s="139" t="s">
        <v>331</v>
      </c>
      <c r="C79" s="139" t="s">
        <v>332</v>
      </c>
      <c r="D79" s="139" t="s">
        <v>133</v>
      </c>
      <c r="E79" s="139" t="s">
        <v>134</v>
      </c>
      <c r="F79" s="139" t="s">
        <v>273</v>
      </c>
      <c r="G79" s="139" t="s">
        <v>274</v>
      </c>
      <c r="H79" s="141">
        <v>40800</v>
      </c>
      <c r="I79" s="141">
        <v>40800</v>
      </c>
      <c r="J79" s="141"/>
      <c r="K79" s="141"/>
      <c r="L79" s="141">
        <v>40800</v>
      </c>
      <c r="M79" s="139"/>
      <c r="N79" s="141"/>
      <c r="O79" s="141"/>
      <c r="P79" s="141"/>
      <c r="Q79" s="141"/>
      <c r="R79" s="141"/>
      <c r="S79" s="141"/>
      <c r="T79" s="141"/>
      <c r="U79" s="141"/>
      <c r="V79" s="141"/>
      <c r="W79" s="141"/>
    </row>
    <row r="80" s="1" customFormat="1" ht="53.25" customHeight="1" outlineLevel="1" spans="1:23">
      <c r="A80" s="139" t="s">
        <v>72</v>
      </c>
      <c r="B80" s="139" t="s">
        <v>333</v>
      </c>
      <c r="C80" s="139" t="s">
        <v>334</v>
      </c>
      <c r="D80" s="139" t="s">
        <v>133</v>
      </c>
      <c r="E80" s="139" t="s">
        <v>134</v>
      </c>
      <c r="F80" s="139" t="s">
        <v>273</v>
      </c>
      <c r="G80" s="139" t="s">
        <v>274</v>
      </c>
      <c r="H80" s="141">
        <v>585600</v>
      </c>
      <c r="I80" s="141">
        <v>585600</v>
      </c>
      <c r="J80" s="141"/>
      <c r="K80" s="141"/>
      <c r="L80" s="141">
        <v>585600</v>
      </c>
      <c r="M80" s="139"/>
      <c r="N80" s="141"/>
      <c r="O80" s="141"/>
      <c r="P80" s="141"/>
      <c r="Q80" s="141"/>
      <c r="R80" s="141"/>
      <c r="S80" s="141"/>
      <c r="T80" s="141"/>
      <c r="U80" s="141"/>
      <c r="V80" s="141"/>
      <c r="W80" s="141"/>
    </row>
    <row r="81" s="1" customFormat="1" ht="53.25" customHeight="1" outlineLevel="1" spans="1:23">
      <c r="A81" s="139" t="s">
        <v>72</v>
      </c>
      <c r="B81" s="139" t="s">
        <v>335</v>
      </c>
      <c r="C81" s="139" t="s">
        <v>336</v>
      </c>
      <c r="D81" s="139" t="s">
        <v>133</v>
      </c>
      <c r="E81" s="139" t="s">
        <v>134</v>
      </c>
      <c r="F81" s="139" t="s">
        <v>281</v>
      </c>
      <c r="G81" s="139" t="s">
        <v>282</v>
      </c>
      <c r="H81" s="141">
        <v>21600</v>
      </c>
      <c r="I81" s="141">
        <v>21600</v>
      </c>
      <c r="J81" s="141"/>
      <c r="K81" s="141"/>
      <c r="L81" s="141">
        <v>21600</v>
      </c>
      <c r="M81" s="139"/>
      <c r="N81" s="141"/>
      <c r="O81" s="141"/>
      <c r="P81" s="141"/>
      <c r="Q81" s="141"/>
      <c r="R81" s="141"/>
      <c r="S81" s="141"/>
      <c r="T81" s="141"/>
      <c r="U81" s="141"/>
      <c r="V81" s="141"/>
      <c r="W81" s="141"/>
    </row>
    <row r="82" s="1" customFormat="1" ht="53.25" customHeight="1" outlineLevel="1" spans="1:23">
      <c r="A82" s="139" t="s">
        <v>72</v>
      </c>
      <c r="B82" s="139" t="s">
        <v>337</v>
      </c>
      <c r="C82" s="139" t="s">
        <v>338</v>
      </c>
      <c r="D82" s="139" t="s">
        <v>133</v>
      </c>
      <c r="E82" s="139" t="s">
        <v>134</v>
      </c>
      <c r="F82" s="139" t="s">
        <v>281</v>
      </c>
      <c r="G82" s="139" t="s">
        <v>282</v>
      </c>
      <c r="H82" s="141">
        <v>66000</v>
      </c>
      <c r="I82" s="141">
        <v>66000</v>
      </c>
      <c r="J82" s="141"/>
      <c r="K82" s="141"/>
      <c r="L82" s="141">
        <v>66000</v>
      </c>
      <c r="M82" s="139"/>
      <c r="N82" s="141"/>
      <c r="O82" s="141"/>
      <c r="P82" s="141"/>
      <c r="Q82" s="141"/>
      <c r="R82" s="141"/>
      <c r="S82" s="141"/>
      <c r="T82" s="141"/>
      <c r="U82" s="141"/>
      <c r="V82" s="141"/>
      <c r="W82" s="141"/>
    </row>
    <row r="83" s="1" customFormat="1" ht="53.25" customHeight="1" outlineLevel="1" spans="1:23">
      <c r="A83" s="139" t="s">
        <v>72</v>
      </c>
      <c r="B83" s="139" t="s">
        <v>339</v>
      </c>
      <c r="C83" s="139" t="s">
        <v>340</v>
      </c>
      <c r="D83" s="139" t="s">
        <v>133</v>
      </c>
      <c r="E83" s="139" t="s">
        <v>134</v>
      </c>
      <c r="F83" s="139" t="s">
        <v>281</v>
      </c>
      <c r="G83" s="139" t="s">
        <v>282</v>
      </c>
      <c r="H83" s="141">
        <v>2541448</v>
      </c>
      <c r="I83" s="141">
        <v>2541448</v>
      </c>
      <c r="J83" s="141"/>
      <c r="K83" s="141"/>
      <c r="L83" s="141">
        <v>2541448</v>
      </c>
      <c r="M83" s="139"/>
      <c r="N83" s="141"/>
      <c r="O83" s="141"/>
      <c r="P83" s="141"/>
      <c r="Q83" s="141"/>
      <c r="R83" s="141"/>
      <c r="S83" s="141"/>
      <c r="T83" s="141"/>
      <c r="U83" s="141"/>
      <c r="V83" s="141"/>
      <c r="W83" s="141"/>
    </row>
    <row r="84" s="1" customFormat="1" ht="53.25" customHeight="1" outlineLevel="1" spans="1:23">
      <c r="A84" s="139" t="s">
        <v>72</v>
      </c>
      <c r="B84" s="139" t="s">
        <v>341</v>
      </c>
      <c r="C84" s="139" t="s">
        <v>342</v>
      </c>
      <c r="D84" s="139" t="s">
        <v>133</v>
      </c>
      <c r="E84" s="139" t="s">
        <v>134</v>
      </c>
      <c r="F84" s="139" t="s">
        <v>281</v>
      </c>
      <c r="G84" s="139" t="s">
        <v>282</v>
      </c>
      <c r="H84" s="141">
        <v>233856</v>
      </c>
      <c r="I84" s="141">
        <v>233856</v>
      </c>
      <c r="J84" s="141"/>
      <c r="K84" s="141"/>
      <c r="L84" s="141">
        <v>233856</v>
      </c>
      <c r="M84" s="139"/>
      <c r="N84" s="141"/>
      <c r="O84" s="141"/>
      <c r="P84" s="141"/>
      <c r="Q84" s="141"/>
      <c r="R84" s="141"/>
      <c r="S84" s="141"/>
      <c r="T84" s="141"/>
      <c r="U84" s="141"/>
      <c r="V84" s="141"/>
      <c r="W84" s="141"/>
    </row>
    <row r="85" s="1" customFormat="1" ht="53.25" customHeight="1" outlineLevel="1" spans="1:23">
      <c r="A85" s="139" t="s">
        <v>72</v>
      </c>
      <c r="B85" s="139" t="s">
        <v>343</v>
      </c>
      <c r="C85" s="139" t="s">
        <v>344</v>
      </c>
      <c r="D85" s="139" t="s">
        <v>133</v>
      </c>
      <c r="E85" s="139" t="s">
        <v>134</v>
      </c>
      <c r="F85" s="139" t="s">
        <v>281</v>
      </c>
      <c r="G85" s="139" t="s">
        <v>282</v>
      </c>
      <c r="H85" s="141">
        <v>792000</v>
      </c>
      <c r="I85" s="141">
        <v>792000</v>
      </c>
      <c r="J85" s="141"/>
      <c r="K85" s="141"/>
      <c r="L85" s="141">
        <v>792000</v>
      </c>
      <c r="M85" s="139"/>
      <c r="N85" s="141"/>
      <c r="O85" s="141"/>
      <c r="P85" s="141"/>
      <c r="Q85" s="141"/>
      <c r="R85" s="141"/>
      <c r="S85" s="141"/>
      <c r="T85" s="141"/>
      <c r="U85" s="141"/>
      <c r="V85" s="141"/>
      <c r="W85" s="141"/>
    </row>
    <row r="86" s="1" customFormat="1" ht="53.25" customHeight="1" outlineLevel="1" spans="1:23">
      <c r="A86" s="139" t="s">
        <v>72</v>
      </c>
      <c r="B86" s="139" t="s">
        <v>345</v>
      </c>
      <c r="C86" s="139" t="s">
        <v>346</v>
      </c>
      <c r="D86" s="139" t="s">
        <v>133</v>
      </c>
      <c r="E86" s="139" t="s">
        <v>134</v>
      </c>
      <c r="F86" s="139" t="s">
        <v>281</v>
      </c>
      <c r="G86" s="139" t="s">
        <v>282</v>
      </c>
      <c r="H86" s="141">
        <v>873600</v>
      </c>
      <c r="I86" s="141">
        <v>873600</v>
      </c>
      <c r="J86" s="141"/>
      <c r="K86" s="141"/>
      <c r="L86" s="141">
        <v>873600</v>
      </c>
      <c r="M86" s="139"/>
      <c r="N86" s="141"/>
      <c r="O86" s="141"/>
      <c r="P86" s="141"/>
      <c r="Q86" s="141"/>
      <c r="R86" s="141"/>
      <c r="S86" s="141"/>
      <c r="T86" s="141"/>
      <c r="U86" s="141"/>
      <c r="V86" s="141"/>
      <c r="W86" s="141"/>
    </row>
    <row r="87" s="1" customFormat="1" ht="53.25" customHeight="1" outlineLevel="1" spans="1:23">
      <c r="A87" s="139" t="s">
        <v>72</v>
      </c>
      <c r="B87" s="139" t="s">
        <v>347</v>
      </c>
      <c r="C87" s="139" t="s">
        <v>348</v>
      </c>
      <c r="D87" s="139" t="s">
        <v>133</v>
      </c>
      <c r="E87" s="139" t="s">
        <v>134</v>
      </c>
      <c r="F87" s="139" t="s">
        <v>281</v>
      </c>
      <c r="G87" s="139" t="s">
        <v>282</v>
      </c>
      <c r="H87" s="141">
        <v>810000</v>
      </c>
      <c r="I87" s="141">
        <v>810000</v>
      </c>
      <c r="J87" s="141"/>
      <c r="K87" s="141"/>
      <c r="L87" s="141">
        <v>810000</v>
      </c>
      <c r="M87" s="139"/>
      <c r="N87" s="141"/>
      <c r="O87" s="141"/>
      <c r="P87" s="141"/>
      <c r="Q87" s="141"/>
      <c r="R87" s="141"/>
      <c r="S87" s="141"/>
      <c r="T87" s="141"/>
      <c r="U87" s="141"/>
      <c r="V87" s="141"/>
      <c r="W87" s="141"/>
    </row>
    <row r="88" s="1" customFormat="1" ht="53.25" customHeight="1" outlineLevel="1" spans="1:23">
      <c r="A88" s="139" t="s">
        <v>72</v>
      </c>
      <c r="B88" s="139" t="s">
        <v>349</v>
      </c>
      <c r="C88" s="139" t="s">
        <v>350</v>
      </c>
      <c r="D88" s="139" t="s">
        <v>133</v>
      </c>
      <c r="E88" s="139" t="s">
        <v>134</v>
      </c>
      <c r="F88" s="139" t="s">
        <v>281</v>
      </c>
      <c r="G88" s="139" t="s">
        <v>282</v>
      </c>
      <c r="H88" s="141">
        <v>660000</v>
      </c>
      <c r="I88" s="141">
        <v>660000</v>
      </c>
      <c r="J88" s="141"/>
      <c r="K88" s="141"/>
      <c r="L88" s="141">
        <v>660000</v>
      </c>
      <c r="M88" s="139"/>
      <c r="N88" s="141"/>
      <c r="O88" s="141"/>
      <c r="P88" s="141"/>
      <c r="Q88" s="141"/>
      <c r="R88" s="141"/>
      <c r="S88" s="141"/>
      <c r="T88" s="141"/>
      <c r="U88" s="141"/>
      <c r="V88" s="141"/>
      <c r="W88" s="141"/>
    </row>
    <row r="89" s="1" customFormat="1" ht="53.25" customHeight="1" outlineLevel="1" spans="1:23">
      <c r="A89" s="139" t="s">
        <v>72</v>
      </c>
      <c r="B89" s="139" t="s">
        <v>351</v>
      </c>
      <c r="C89" s="139" t="s">
        <v>352</v>
      </c>
      <c r="D89" s="139" t="s">
        <v>133</v>
      </c>
      <c r="E89" s="139" t="s">
        <v>134</v>
      </c>
      <c r="F89" s="139" t="s">
        <v>281</v>
      </c>
      <c r="G89" s="139" t="s">
        <v>282</v>
      </c>
      <c r="H89" s="141">
        <v>132000</v>
      </c>
      <c r="I89" s="141">
        <v>132000</v>
      </c>
      <c r="J89" s="141"/>
      <c r="K89" s="141"/>
      <c r="L89" s="141">
        <v>132000</v>
      </c>
      <c r="M89" s="139"/>
      <c r="N89" s="141"/>
      <c r="O89" s="141"/>
      <c r="P89" s="141"/>
      <c r="Q89" s="141"/>
      <c r="R89" s="141"/>
      <c r="S89" s="141"/>
      <c r="T89" s="141"/>
      <c r="U89" s="141"/>
      <c r="V89" s="141"/>
      <c r="W89" s="141"/>
    </row>
    <row r="90" s="1" customFormat="1" ht="53.25" customHeight="1" outlineLevel="1" spans="1:23">
      <c r="A90" s="139" t="s">
        <v>72</v>
      </c>
      <c r="B90" s="139" t="s">
        <v>353</v>
      </c>
      <c r="C90" s="139" t="s">
        <v>354</v>
      </c>
      <c r="D90" s="139" t="s">
        <v>112</v>
      </c>
      <c r="E90" s="139" t="s">
        <v>113</v>
      </c>
      <c r="F90" s="139" t="s">
        <v>281</v>
      </c>
      <c r="G90" s="139" t="s">
        <v>282</v>
      </c>
      <c r="H90" s="141">
        <v>8736</v>
      </c>
      <c r="I90" s="141">
        <v>8736</v>
      </c>
      <c r="J90" s="141"/>
      <c r="K90" s="141"/>
      <c r="L90" s="141">
        <v>8736</v>
      </c>
      <c r="M90" s="139"/>
      <c r="N90" s="141"/>
      <c r="O90" s="141"/>
      <c r="P90" s="141"/>
      <c r="Q90" s="141"/>
      <c r="R90" s="141"/>
      <c r="S90" s="141"/>
      <c r="T90" s="141"/>
      <c r="U90" s="141"/>
      <c r="V90" s="141"/>
      <c r="W90" s="141"/>
    </row>
    <row r="91" s="1" customFormat="1" ht="53.25" customHeight="1" outlineLevel="1" spans="1:23">
      <c r="A91" s="139" t="s">
        <v>72</v>
      </c>
      <c r="B91" s="139" t="s">
        <v>355</v>
      </c>
      <c r="C91" s="139" t="s">
        <v>356</v>
      </c>
      <c r="D91" s="139" t="s">
        <v>133</v>
      </c>
      <c r="E91" s="139" t="s">
        <v>134</v>
      </c>
      <c r="F91" s="139" t="s">
        <v>281</v>
      </c>
      <c r="G91" s="139" t="s">
        <v>282</v>
      </c>
      <c r="H91" s="141">
        <v>58464</v>
      </c>
      <c r="I91" s="141">
        <v>58464</v>
      </c>
      <c r="J91" s="141"/>
      <c r="K91" s="141"/>
      <c r="L91" s="141">
        <v>58464</v>
      </c>
      <c r="M91" s="139"/>
      <c r="N91" s="141"/>
      <c r="O91" s="141"/>
      <c r="P91" s="141"/>
      <c r="Q91" s="141"/>
      <c r="R91" s="141"/>
      <c r="S91" s="141"/>
      <c r="T91" s="141"/>
      <c r="U91" s="141"/>
      <c r="V91" s="141"/>
      <c r="W91" s="141"/>
    </row>
    <row r="92" s="1" customFormat="1" ht="53.25" customHeight="1" outlineLevel="1" spans="1:23">
      <c r="A92" s="139" t="s">
        <v>72</v>
      </c>
      <c r="B92" s="139" t="s">
        <v>357</v>
      </c>
      <c r="C92" s="139" t="s">
        <v>358</v>
      </c>
      <c r="D92" s="139" t="s">
        <v>133</v>
      </c>
      <c r="E92" s="139" t="s">
        <v>134</v>
      </c>
      <c r="F92" s="139" t="s">
        <v>281</v>
      </c>
      <c r="G92" s="139" t="s">
        <v>282</v>
      </c>
      <c r="H92" s="141">
        <v>218400</v>
      </c>
      <c r="I92" s="141">
        <v>218400</v>
      </c>
      <c r="J92" s="141"/>
      <c r="K92" s="141"/>
      <c r="L92" s="141">
        <v>218400</v>
      </c>
      <c r="M92" s="139"/>
      <c r="N92" s="141"/>
      <c r="O92" s="141"/>
      <c r="P92" s="141"/>
      <c r="Q92" s="141"/>
      <c r="R92" s="141"/>
      <c r="S92" s="141"/>
      <c r="T92" s="141"/>
      <c r="U92" s="141"/>
      <c r="V92" s="141"/>
      <c r="W92" s="141"/>
    </row>
    <row r="93" s="1" customFormat="1" ht="53.25" customHeight="1" outlineLevel="1" spans="1:23">
      <c r="A93" s="139" t="s">
        <v>72</v>
      </c>
      <c r="B93" s="139" t="s">
        <v>359</v>
      </c>
      <c r="C93" s="139" t="s">
        <v>360</v>
      </c>
      <c r="D93" s="139" t="s">
        <v>133</v>
      </c>
      <c r="E93" s="139" t="s">
        <v>134</v>
      </c>
      <c r="F93" s="139" t="s">
        <v>281</v>
      </c>
      <c r="G93" s="139" t="s">
        <v>282</v>
      </c>
      <c r="H93" s="141">
        <v>44200</v>
      </c>
      <c r="I93" s="141">
        <v>44200</v>
      </c>
      <c r="J93" s="141"/>
      <c r="K93" s="141"/>
      <c r="L93" s="141">
        <v>44200</v>
      </c>
      <c r="M93" s="139"/>
      <c r="N93" s="141"/>
      <c r="O93" s="141"/>
      <c r="P93" s="141"/>
      <c r="Q93" s="141"/>
      <c r="R93" s="141"/>
      <c r="S93" s="141"/>
      <c r="T93" s="141"/>
      <c r="U93" s="141"/>
      <c r="V93" s="141"/>
      <c r="W93" s="141"/>
    </row>
    <row r="94" s="1" customFormat="1" ht="30.75" customHeight="1" spans="1:23">
      <c r="A94" s="40" t="s">
        <v>56</v>
      </c>
      <c r="B94" s="40"/>
      <c r="C94" s="40"/>
      <c r="D94" s="40"/>
      <c r="E94" s="40"/>
      <c r="F94" s="40"/>
      <c r="G94" s="40"/>
      <c r="H94" s="141">
        <v>19981450.61</v>
      </c>
      <c r="I94" s="141">
        <v>19981450.61</v>
      </c>
      <c r="J94" s="141"/>
      <c r="K94" s="141"/>
      <c r="L94" s="141">
        <v>19981450.61</v>
      </c>
      <c r="M94" s="141"/>
      <c r="N94" s="141"/>
      <c r="O94" s="141"/>
      <c r="P94" s="141"/>
      <c r="Q94" s="141"/>
      <c r="R94" s="141"/>
      <c r="S94" s="141"/>
      <c r="T94" s="141"/>
      <c r="U94" s="141"/>
      <c r="V94" s="141"/>
      <c r="W94" s="141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94:G94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1" right="0.31" top="0.75" bottom="0.75" header="0.31" footer="0.31"/>
  <pageSetup paperSize="9" scale="80" pageOrder="overThenDown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39"/>
  <sheetViews>
    <sheetView showZeros="0" topLeftCell="A131" workbookViewId="0">
      <selection activeCell="C68" sqref="C68"/>
    </sheetView>
  </sheetViews>
  <sheetFormatPr defaultColWidth="10.2866666666667" defaultRowHeight="15" customHeight="1"/>
  <cols>
    <col min="1" max="1" width="5.71333333333333" style="1" customWidth="1"/>
    <col min="2" max="2" width="7.71333333333333" style="1" customWidth="1"/>
    <col min="3" max="3" width="9.84666666666667" style="1" customWidth="1"/>
    <col min="4" max="4" width="10.5733333333333" style="1" customWidth="1"/>
    <col min="5" max="5" width="6" style="1" customWidth="1"/>
    <col min="6" max="6" width="7.28666666666667" style="1" customWidth="1"/>
    <col min="7" max="7" width="5.28666666666667" style="1" customWidth="1"/>
    <col min="8" max="8" width="5.84666666666667" style="1" customWidth="1"/>
    <col min="9" max="11" width="12.8466666666667" style="1" customWidth="1"/>
    <col min="12" max="12" width="7.28666666666667" style="1" customWidth="1"/>
    <col min="13" max="13" width="5.84666666666667" style="1" customWidth="1"/>
    <col min="14" max="16" width="4.71333333333333" style="1" customWidth="1"/>
    <col min="17" max="17" width="8" style="1" customWidth="1"/>
    <col min="18" max="18" width="11" style="1" customWidth="1"/>
    <col min="19" max="20" width="9.84666666666667" style="1" customWidth="1"/>
    <col min="21" max="21" width="7.57333333333333" style="1" customWidth="1"/>
    <col min="22" max="22" width="5" style="1" customWidth="1"/>
    <col min="23" max="23" width="11" style="1" customWidth="1"/>
    <col min="24" max="16384" width="10.2866666666667" style="1"/>
  </cols>
  <sheetData>
    <row r="1" s="1" customFormat="1" ht="18.75" customHeight="1" spans="1:23">
      <c r="A1" s="136" t="s">
        <v>361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</row>
    <row r="2" s="1" customFormat="1" ht="26.25" customHeight="1" spans="1:23">
      <c r="A2" s="132" t="str">
        <f>"2026"&amp;"年部门项目支出预算表"</f>
        <v>2026年部门项目支出预算表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</row>
    <row r="3" s="1" customFormat="1" ht="18.75" customHeight="1" spans="1:23">
      <c r="A3" s="137" t="str">
        <f>"单位名称："&amp;"瑞丽市瑞丽农场社区管理委员会"</f>
        <v>单位名称：瑞丽市瑞丽农场社区管理委员会</v>
      </c>
      <c r="B3" s="137"/>
      <c r="C3" s="137"/>
      <c r="D3" s="137"/>
      <c r="E3" s="137"/>
      <c r="F3" s="137"/>
      <c r="G3" s="137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36" t="s">
        <v>53</v>
      </c>
      <c r="W3" s="136"/>
    </row>
    <row r="4" s="1" customFormat="1" ht="26.25" customHeight="1" spans="1:23">
      <c r="A4" s="138" t="s">
        <v>362</v>
      </c>
      <c r="B4" s="138" t="s">
        <v>194</v>
      </c>
      <c r="C4" s="138" t="s">
        <v>195</v>
      </c>
      <c r="D4" s="138" t="s">
        <v>363</v>
      </c>
      <c r="E4" s="138" t="s">
        <v>196</v>
      </c>
      <c r="F4" s="138" t="s">
        <v>197</v>
      </c>
      <c r="G4" s="138" t="s">
        <v>364</v>
      </c>
      <c r="H4" s="138" t="s">
        <v>365</v>
      </c>
      <c r="I4" s="138" t="s">
        <v>56</v>
      </c>
      <c r="J4" s="138" t="s">
        <v>366</v>
      </c>
      <c r="K4" s="138"/>
      <c r="L4" s="138"/>
      <c r="M4" s="138"/>
      <c r="N4" s="138" t="s">
        <v>202</v>
      </c>
      <c r="O4" s="138"/>
      <c r="P4" s="138"/>
      <c r="Q4" s="138" t="s">
        <v>63</v>
      </c>
      <c r="R4" s="138" t="s">
        <v>77</v>
      </c>
      <c r="S4" s="138"/>
      <c r="T4" s="138"/>
      <c r="U4" s="138"/>
      <c r="V4" s="138"/>
      <c r="W4" s="138"/>
    </row>
    <row r="5" s="1" customFormat="1" ht="26.25" customHeight="1" spans="1:23">
      <c r="A5" s="138"/>
      <c r="B5" s="138"/>
      <c r="C5" s="138"/>
      <c r="D5" s="138"/>
      <c r="E5" s="138"/>
      <c r="F5" s="138"/>
      <c r="G5" s="138"/>
      <c r="H5" s="138"/>
      <c r="I5" s="138"/>
      <c r="J5" s="138" t="s">
        <v>60</v>
      </c>
      <c r="K5" s="138"/>
      <c r="L5" s="138" t="s">
        <v>61</v>
      </c>
      <c r="M5" s="138" t="s">
        <v>62</v>
      </c>
      <c r="N5" s="138" t="s">
        <v>60</v>
      </c>
      <c r="O5" s="138" t="s">
        <v>61</v>
      </c>
      <c r="P5" s="138" t="s">
        <v>62</v>
      </c>
      <c r="Q5" s="138"/>
      <c r="R5" s="138" t="s">
        <v>59</v>
      </c>
      <c r="S5" s="138" t="s">
        <v>66</v>
      </c>
      <c r="T5" s="138" t="s">
        <v>67</v>
      </c>
      <c r="U5" s="138" t="s">
        <v>68</v>
      </c>
      <c r="V5" s="138" t="s">
        <v>69</v>
      </c>
      <c r="W5" s="138" t="s">
        <v>70</v>
      </c>
    </row>
    <row r="6" s="1" customFormat="1" ht="26.25" customHeight="1" spans="1:23">
      <c r="A6" s="138"/>
      <c r="B6" s="138"/>
      <c r="C6" s="138"/>
      <c r="D6" s="138"/>
      <c r="E6" s="138"/>
      <c r="F6" s="138"/>
      <c r="G6" s="138"/>
      <c r="H6" s="138"/>
      <c r="I6" s="138"/>
      <c r="J6" s="138" t="s">
        <v>59</v>
      </c>
      <c r="K6" s="138" t="s">
        <v>367</v>
      </c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</row>
    <row r="7" s="1" customFormat="1" ht="18.75" customHeight="1" spans="1:23">
      <c r="A7" s="138" t="s">
        <v>85</v>
      </c>
      <c r="B7" s="138" t="s">
        <v>86</v>
      </c>
      <c r="C7" s="138" t="s">
        <v>87</v>
      </c>
      <c r="D7" s="138" t="s">
        <v>88</v>
      </c>
      <c r="E7" s="138" t="s">
        <v>89</v>
      </c>
      <c r="F7" s="138" t="s">
        <v>90</v>
      </c>
      <c r="G7" s="138" t="s">
        <v>91</v>
      </c>
      <c r="H7" s="138" t="s">
        <v>92</v>
      </c>
      <c r="I7" s="138" t="s">
        <v>93</v>
      </c>
      <c r="J7" s="138" t="s">
        <v>94</v>
      </c>
      <c r="K7" s="138" t="s">
        <v>95</v>
      </c>
      <c r="L7" s="138" t="s">
        <v>96</v>
      </c>
      <c r="M7" s="138" t="s">
        <v>97</v>
      </c>
      <c r="N7" s="138" t="s">
        <v>98</v>
      </c>
      <c r="O7" s="138" t="s">
        <v>99</v>
      </c>
      <c r="P7" s="138" t="s">
        <v>208</v>
      </c>
      <c r="Q7" s="138" t="s">
        <v>209</v>
      </c>
      <c r="R7" s="138" t="s">
        <v>210</v>
      </c>
      <c r="S7" s="138" t="s">
        <v>211</v>
      </c>
      <c r="T7" s="138" t="s">
        <v>212</v>
      </c>
      <c r="U7" s="138" t="s">
        <v>213</v>
      </c>
      <c r="V7" s="138" t="s">
        <v>214</v>
      </c>
      <c r="W7" s="138" t="s">
        <v>215</v>
      </c>
    </row>
    <row r="8" s="1" customFormat="1" ht="52.5" customHeight="1" spans="1:23">
      <c r="A8" s="139"/>
      <c r="B8" s="139"/>
      <c r="C8" s="139" t="s">
        <v>368</v>
      </c>
      <c r="D8" s="139"/>
      <c r="E8" s="139"/>
      <c r="F8" s="139"/>
      <c r="G8" s="139"/>
      <c r="H8" s="139"/>
      <c r="I8" s="141">
        <v>12729.74</v>
      </c>
      <c r="J8" s="141">
        <v>12729.74</v>
      </c>
      <c r="K8" s="141">
        <v>12729.74</v>
      </c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</row>
    <row r="9" s="1" customFormat="1" ht="52.5" customHeight="1" outlineLevel="1" spans="1:23">
      <c r="A9" s="139" t="s">
        <v>369</v>
      </c>
      <c r="B9" s="139" t="s">
        <v>370</v>
      </c>
      <c r="C9" s="139" t="s">
        <v>368</v>
      </c>
      <c r="D9" s="139" t="s">
        <v>72</v>
      </c>
      <c r="E9" s="139" t="s">
        <v>133</v>
      </c>
      <c r="F9" s="139" t="s">
        <v>134</v>
      </c>
      <c r="G9" s="139" t="s">
        <v>298</v>
      </c>
      <c r="H9" s="139" t="s">
        <v>299</v>
      </c>
      <c r="I9" s="141">
        <v>8121.74</v>
      </c>
      <c r="J9" s="141">
        <v>8121.74</v>
      </c>
      <c r="K9" s="141">
        <v>8121.74</v>
      </c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</row>
    <row r="10" s="1" customFormat="1" ht="52.5" customHeight="1" outlineLevel="1" spans="1:23">
      <c r="A10" s="139" t="s">
        <v>369</v>
      </c>
      <c r="B10" s="139" t="s">
        <v>370</v>
      </c>
      <c r="C10" s="139" t="s">
        <v>368</v>
      </c>
      <c r="D10" s="139" t="s">
        <v>72</v>
      </c>
      <c r="E10" s="139" t="s">
        <v>133</v>
      </c>
      <c r="F10" s="139" t="s">
        <v>134</v>
      </c>
      <c r="G10" s="139" t="s">
        <v>289</v>
      </c>
      <c r="H10" s="139" t="s">
        <v>290</v>
      </c>
      <c r="I10" s="141">
        <v>4608</v>
      </c>
      <c r="J10" s="141">
        <v>4608</v>
      </c>
      <c r="K10" s="141">
        <v>4608</v>
      </c>
      <c r="L10" s="141"/>
      <c r="M10" s="141"/>
      <c r="N10" s="139"/>
      <c r="O10" s="139"/>
      <c r="P10" s="139"/>
      <c r="Q10" s="141"/>
      <c r="R10" s="141"/>
      <c r="S10" s="141"/>
      <c r="T10" s="141"/>
      <c r="U10" s="141"/>
      <c r="V10" s="141"/>
      <c r="W10" s="141"/>
    </row>
    <row r="11" s="1" customFormat="1" ht="52.5" customHeight="1" spans="1:23">
      <c r="A11" s="139"/>
      <c r="B11" s="139"/>
      <c r="C11" s="139" t="s">
        <v>371</v>
      </c>
      <c r="D11" s="139"/>
      <c r="E11" s="139"/>
      <c r="F11" s="139"/>
      <c r="G11" s="139"/>
      <c r="H11" s="139"/>
      <c r="I11" s="141">
        <v>10000</v>
      </c>
      <c r="J11" s="141">
        <v>10000</v>
      </c>
      <c r="K11" s="141">
        <v>10000</v>
      </c>
      <c r="L11" s="141"/>
      <c r="M11" s="141"/>
      <c r="N11" s="139"/>
      <c r="O11" s="139"/>
      <c r="P11" s="139"/>
      <c r="Q11" s="141"/>
      <c r="R11" s="141"/>
      <c r="S11" s="141"/>
      <c r="T11" s="141"/>
      <c r="U11" s="141"/>
      <c r="V11" s="141"/>
      <c r="W11" s="141"/>
    </row>
    <row r="12" s="1" customFormat="1" ht="52.5" customHeight="1" outlineLevel="1" spans="1:23">
      <c r="A12" s="139" t="s">
        <v>369</v>
      </c>
      <c r="B12" s="139" t="s">
        <v>372</v>
      </c>
      <c r="C12" s="139" t="s">
        <v>371</v>
      </c>
      <c r="D12" s="139" t="s">
        <v>72</v>
      </c>
      <c r="E12" s="139" t="s">
        <v>133</v>
      </c>
      <c r="F12" s="139" t="s">
        <v>134</v>
      </c>
      <c r="G12" s="139" t="s">
        <v>308</v>
      </c>
      <c r="H12" s="139" t="s">
        <v>309</v>
      </c>
      <c r="I12" s="141">
        <v>5000</v>
      </c>
      <c r="J12" s="141">
        <v>5000</v>
      </c>
      <c r="K12" s="141">
        <v>5000</v>
      </c>
      <c r="L12" s="141"/>
      <c r="M12" s="141"/>
      <c r="N12" s="139"/>
      <c r="O12" s="139"/>
      <c r="P12" s="139"/>
      <c r="Q12" s="141"/>
      <c r="R12" s="141"/>
      <c r="S12" s="141"/>
      <c r="T12" s="141"/>
      <c r="U12" s="141"/>
      <c r="V12" s="141"/>
      <c r="W12" s="141"/>
    </row>
    <row r="13" s="1" customFormat="1" ht="52.5" customHeight="1" outlineLevel="1" spans="1:23">
      <c r="A13" s="139" t="s">
        <v>369</v>
      </c>
      <c r="B13" s="139" t="s">
        <v>372</v>
      </c>
      <c r="C13" s="139" t="s">
        <v>371</v>
      </c>
      <c r="D13" s="139" t="s">
        <v>72</v>
      </c>
      <c r="E13" s="139" t="s">
        <v>133</v>
      </c>
      <c r="F13" s="139" t="s">
        <v>134</v>
      </c>
      <c r="G13" s="139" t="s">
        <v>373</v>
      </c>
      <c r="H13" s="139" t="s">
        <v>374</v>
      </c>
      <c r="I13" s="141">
        <v>5000</v>
      </c>
      <c r="J13" s="141">
        <v>5000</v>
      </c>
      <c r="K13" s="141">
        <v>5000</v>
      </c>
      <c r="L13" s="141"/>
      <c r="M13" s="141"/>
      <c r="N13" s="139"/>
      <c r="O13" s="139"/>
      <c r="P13" s="139"/>
      <c r="Q13" s="141"/>
      <c r="R13" s="141"/>
      <c r="S13" s="141"/>
      <c r="T13" s="141"/>
      <c r="U13" s="141"/>
      <c r="V13" s="141"/>
      <c r="W13" s="141"/>
    </row>
    <row r="14" s="1" customFormat="1" ht="52.5" customHeight="1" spans="1:23">
      <c r="A14" s="139"/>
      <c r="B14" s="139"/>
      <c r="C14" s="139" t="s">
        <v>375</v>
      </c>
      <c r="D14" s="139"/>
      <c r="E14" s="139"/>
      <c r="F14" s="139"/>
      <c r="G14" s="139"/>
      <c r="H14" s="139"/>
      <c r="I14" s="141">
        <v>123789</v>
      </c>
      <c r="J14" s="141">
        <v>123789</v>
      </c>
      <c r="K14" s="141">
        <v>123789</v>
      </c>
      <c r="L14" s="141"/>
      <c r="M14" s="141"/>
      <c r="N14" s="139"/>
      <c r="O14" s="139"/>
      <c r="P14" s="139"/>
      <c r="Q14" s="141"/>
      <c r="R14" s="141"/>
      <c r="S14" s="141"/>
      <c r="T14" s="141"/>
      <c r="U14" s="141"/>
      <c r="V14" s="141"/>
      <c r="W14" s="141"/>
    </row>
    <row r="15" s="1" customFormat="1" ht="52.5" customHeight="1" outlineLevel="1" spans="1:23">
      <c r="A15" s="139" t="s">
        <v>369</v>
      </c>
      <c r="B15" s="139" t="s">
        <v>376</v>
      </c>
      <c r="C15" s="139" t="s">
        <v>375</v>
      </c>
      <c r="D15" s="139" t="s">
        <v>72</v>
      </c>
      <c r="E15" s="139" t="s">
        <v>133</v>
      </c>
      <c r="F15" s="139" t="s">
        <v>134</v>
      </c>
      <c r="G15" s="139" t="s">
        <v>296</v>
      </c>
      <c r="H15" s="139" t="s">
        <v>297</v>
      </c>
      <c r="I15" s="141">
        <v>95964</v>
      </c>
      <c r="J15" s="141">
        <v>95964</v>
      </c>
      <c r="K15" s="141">
        <v>95964</v>
      </c>
      <c r="L15" s="141"/>
      <c r="M15" s="141"/>
      <c r="N15" s="139"/>
      <c r="O15" s="139"/>
      <c r="P15" s="139"/>
      <c r="Q15" s="141"/>
      <c r="R15" s="141"/>
      <c r="S15" s="141"/>
      <c r="T15" s="141"/>
      <c r="U15" s="141"/>
      <c r="V15" s="141"/>
      <c r="W15" s="141"/>
    </row>
    <row r="16" s="1" customFormat="1" ht="52.5" customHeight="1" outlineLevel="1" spans="1:23">
      <c r="A16" s="139" t="s">
        <v>369</v>
      </c>
      <c r="B16" s="139" t="s">
        <v>376</v>
      </c>
      <c r="C16" s="139" t="s">
        <v>375</v>
      </c>
      <c r="D16" s="139" t="s">
        <v>72</v>
      </c>
      <c r="E16" s="139" t="s">
        <v>133</v>
      </c>
      <c r="F16" s="139" t="s">
        <v>134</v>
      </c>
      <c r="G16" s="139" t="s">
        <v>304</v>
      </c>
      <c r="H16" s="139" t="s">
        <v>305</v>
      </c>
      <c r="I16" s="141">
        <v>27825</v>
      </c>
      <c r="J16" s="141">
        <v>27825</v>
      </c>
      <c r="K16" s="141">
        <v>27825</v>
      </c>
      <c r="L16" s="141"/>
      <c r="M16" s="141"/>
      <c r="N16" s="139"/>
      <c r="O16" s="139"/>
      <c r="P16" s="139"/>
      <c r="Q16" s="141"/>
      <c r="R16" s="141"/>
      <c r="S16" s="141"/>
      <c r="T16" s="141"/>
      <c r="U16" s="141"/>
      <c r="V16" s="141"/>
      <c r="W16" s="141"/>
    </row>
    <row r="17" s="1" customFormat="1" ht="52.5" customHeight="1" spans="1:23">
      <c r="A17" s="139"/>
      <c r="B17" s="139"/>
      <c r="C17" s="139" t="s">
        <v>377</v>
      </c>
      <c r="D17" s="139"/>
      <c r="E17" s="139"/>
      <c r="F17" s="139"/>
      <c r="G17" s="139"/>
      <c r="H17" s="139"/>
      <c r="I17" s="141">
        <v>30000</v>
      </c>
      <c r="J17" s="141">
        <v>30000</v>
      </c>
      <c r="K17" s="141">
        <v>30000</v>
      </c>
      <c r="L17" s="141"/>
      <c r="M17" s="141"/>
      <c r="N17" s="139"/>
      <c r="O17" s="139"/>
      <c r="P17" s="139"/>
      <c r="Q17" s="141"/>
      <c r="R17" s="141"/>
      <c r="S17" s="141"/>
      <c r="T17" s="141"/>
      <c r="U17" s="141"/>
      <c r="V17" s="141"/>
      <c r="W17" s="141"/>
    </row>
    <row r="18" s="1" customFormat="1" ht="52.5" customHeight="1" outlineLevel="1" spans="1:23">
      <c r="A18" s="139" t="s">
        <v>369</v>
      </c>
      <c r="B18" s="139" t="s">
        <v>378</v>
      </c>
      <c r="C18" s="139" t="s">
        <v>377</v>
      </c>
      <c r="D18" s="139" t="s">
        <v>72</v>
      </c>
      <c r="E18" s="139" t="s">
        <v>133</v>
      </c>
      <c r="F18" s="139" t="s">
        <v>134</v>
      </c>
      <c r="G18" s="139" t="s">
        <v>379</v>
      </c>
      <c r="H18" s="139" t="s">
        <v>380</v>
      </c>
      <c r="I18" s="141">
        <v>30000</v>
      </c>
      <c r="J18" s="141">
        <v>30000</v>
      </c>
      <c r="K18" s="141">
        <v>30000</v>
      </c>
      <c r="L18" s="141"/>
      <c r="M18" s="141"/>
      <c r="N18" s="139"/>
      <c r="O18" s="139"/>
      <c r="P18" s="139"/>
      <c r="Q18" s="141"/>
      <c r="R18" s="141"/>
      <c r="S18" s="141"/>
      <c r="T18" s="141"/>
      <c r="U18" s="141"/>
      <c r="V18" s="141"/>
      <c r="W18" s="141"/>
    </row>
    <row r="19" s="1" customFormat="1" ht="52.5" customHeight="1" spans="1:23">
      <c r="A19" s="139"/>
      <c r="B19" s="139"/>
      <c r="C19" s="139" t="s">
        <v>381</v>
      </c>
      <c r="D19" s="139"/>
      <c r="E19" s="139"/>
      <c r="F19" s="139"/>
      <c r="G19" s="139"/>
      <c r="H19" s="139"/>
      <c r="I19" s="141">
        <v>1500000</v>
      </c>
      <c r="J19" s="141"/>
      <c r="K19" s="141"/>
      <c r="L19" s="141"/>
      <c r="M19" s="141"/>
      <c r="N19" s="139"/>
      <c r="O19" s="139"/>
      <c r="P19" s="139"/>
      <c r="Q19" s="141"/>
      <c r="R19" s="141">
        <v>1500000</v>
      </c>
      <c r="S19" s="141"/>
      <c r="T19" s="141"/>
      <c r="U19" s="141"/>
      <c r="V19" s="141"/>
      <c r="W19" s="141">
        <v>1500000</v>
      </c>
    </row>
    <row r="20" s="1" customFormat="1" ht="52.5" customHeight="1" outlineLevel="1" spans="1:23">
      <c r="A20" s="139" t="s">
        <v>369</v>
      </c>
      <c r="B20" s="139" t="s">
        <v>382</v>
      </c>
      <c r="C20" s="139" t="s">
        <v>381</v>
      </c>
      <c r="D20" s="139" t="s">
        <v>72</v>
      </c>
      <c r="E20" s="139" t="s">
        <v>133</v>
      </c>
      <c r="F20" s="139" t="s">
        <v>134</v>
      </c>
      <c r="G20" s="139" t="s">
        <v>383</v>
      </c>
      <c r="H20" s="139" t="s">
        <v>384</v>
      </c>
      <c r="I20" s="141">
        <v>1500000</v>
      </c>
      <c r="J20" s="141"/>
      <c r="K20" s="141"/>
      <c r="L20" s="141"/>
      <c r="M20" s="141"/>
      <c r="N20" s="139"/>
      <c r="O20" s="139"/>
      <c r="P20" s="139"/>
      <c r="Q20" s="141"/>
      <c r="R20" s="141">
        <v>1500000</v>
      </c>
      <c r="S20" s="141"/>
      <c r="T20" s="141"/>
      <c r="U20" s="141"/>
      <c r="V20" s="141"/>
      <c r="W20" s="141">
        <v>1500000</v>
      </c>
    </row>
    <row r="21" s="1" customFormat="1" ht="52.5" customHeight="1" spans="1:23">
      <c r="A21" s="139"/>
      <c r="B21" s="139"/>
      <c r="C21" s="139" t="s">
        <v>385</v>
      </c>
      <c r="D21" s="139"/>
      <c r="E21" s="139"/>
      <c r="F21" s="139"/>
      <c r="G21" s="139"/>
      <c r="H21" s="139"/>
      <c r="I21" s="141">
        <v>40000</v>
      </c>
      <c r="J21" s="141">
        <v>40000</v>
      </c>
      <c r="K21" s="141">
        <v>40000</v>
      </c>
      <c r="L21" s="141"/>
      <c r="M21" s="141"/>
      <c r="N21" s="139"/>
      <c r="O21" s="139"/>
      <c r="P21" s="139"/>
      <c r="Q21" s="141"/>
      <c r="R21" s="141"/>
      <c r="S21" s="141"/>
      <c r="T21" s="141"/>
      <c r="U21" s="141"/>
      <c r="V21" s="141"/>
      <c r="W21" s="141"/>
    </row>
    <row r="22" s="1" customFormat="1" ht="52.5" customHeight="1" outlineLevel="1" spans="1:23">
      <c r="A22" s="139" t="s">
        <v>369</v>
      </c>
      <c r="B22" s="139" t="s">
        <v>386</v>
      </c>
      <c r="C22" s="139" t="s">
        <v>385</v>
      </c>
      <c r="D22" s="139" t="s">
        <v>72</v>
      </c>
      <c r="E22" s="139" t="s">
        <v>133</v>
      </c>
      <c r="F22" s="139" t="s">
        <v>134</v>
      </c>
      <c r="G22" s="139" t="s">
        <v>308</v>
      </c>
      <c r="H22" s="139" t="s">
        <v>309</v>
      </c>
      <c r="I22" s="141">
        <v>16868</v>
      </c>
      <c r="J22" s="141">
        <v>16868</v>
      </c>
      <c r="K22" s="141">
        <v>16868</v>
      </c>
      <c r="L22" s="141"/>
      <c r="M22" s="141"/>
      <c r="N22" s="139"/>
      <c r="O22" s="139"/>
      <c r="P22" s="139"/>
      <c r="Q22" s="141"/>
      <c r="R22" s="141"/>
      <c r="S22" s="141"/>
      <c r="T22" s="141"/>
      <c r="U22" s="141"/>
      <c r="V22" s="141"/>
      <c r="W22" s="141"/>
    </row>
    <row r="23" s="1" customFormat="1" ht="52.5" customHeight="1" outlineLevel="1" spans="1:23">
      <c r="A23" s="139" t="s">
        <v>369</v>
      </c>
      <c r="B23" s="139" t="s">
        <v>386</v>
      </c>
      <c r="C23" s="139" t="s">
        <v>385</v>
      </c>
      <c r="D23" s="139" t="s">
        <v>72</v>
      </c>
      <c r="E23" s="139" t="s">
        <v>133</v>
      </c>
      <c r="F23" s="139" t="s">
        <v>134</v>
      </c>
      <c r="G23" s="139" t="s">
        <v>373</v>
      </c>
      <c r="H23" s="139" t="s">
        <v>374</v>
      </c>
      <c r="I23" s="141">
        <v>23132</v>
      </c>
      <c r="J23" s="141">
        <v>23132</v>
      </c>
      <c r="K23" s="141">
        <v>23132</v>
      </c>
      <c r="L23" s="141"/>
      <c r="M23" s="141"/>
      <c r="N23" s="139"/>
      <c r="O23" s="139"/>
      <c r="P23" s="139"/>
      <c r="Q23" s="141"/>
      <c r="R23" s="141"/>
      <c r="S23" s="141"/>
      <c r="T23" s="141"/>
      <c r="U23" s="141"/>
      <c r="V23" s="141"/>
      <c r="W23" s="141"/>
    </row>
    <row r="24" s="1" customFormat="1" ht="52.5" customHeight="1" spans="1:23">
      <c r="A24" s="139"/>
      <c r="B24" s="139"/>
      <c r="C24" s="139" t="s">
        <v>387</v>
      </c>
      <c r="D24" s="139"/>
      <c r="E24" s="139"/>
      <c r="F24" s="139"/>
      <c r="G24" s="139"/>
      <c r="H24" s="139"/>
      <c r="I24" s="141">
        <v>10000</v>
      </c>
      <c r="J24" s="141">
        <v>10000</v>
      </c>
      <c r="K24" s="141">
        <v>10000</v>
      </c>
      <c r="L24" s="141"/>
      <c r="M24" s="141"/>
      <c r="N24" s="139"/>
      <c r="O24" s="139"/>
      <c r="P24" s="139"/>
      <c r="Q24" s="141"/>
      <c r="R24" s="141"/>
      <c r="S24" s="141"/>
      <c r="T24" s="141"/>
      <c r="U24" s="141"/>
      <c r="V24" s="141"/>
      <c r="W24" s="141"/>
    </row>
    <row r="25" s="1" customFormat="1" ht="52.5" customHeight="1" outlineLevel="1" spans="1:23">
      <c r="A25" s="139" t="s">
        <v>369</v>
      </c>
      <c r="B25" s="139" t="s">
        <v>388</v>
      </c>
      <c r="C25" s="139" t="s">
        <v>387</v>
      </c>
      <c r="D25" s="139" t="s">
        <v>72</v>
      </c>
      <c r="E25" s="139" t="s">
        <v>133</v>
      </c>
      <c r="F25" s="139" t="s">
        <v>134</v>
      </c>
      <c r="G25" s="139" t="s">
        <v>302</v>
      </c>
      <c r="H25" s="139" t="s">
        <v>303</v>
      </c>
      <c r="I25" s="141">
        <v>2000</v>
      </c>
      <c r="J25" s="141">
        <v>2000</v>
      </c>
      <c r="K25" s="141">
        <v>2000</v>
      </c>
      <c r="L25" s="141"/>
      <c r="M25" s="141"/>
      <c r="N25" s="139"/>
      <c r="O25" s="139"/>
      <c r="P25" s="139"/>
      <c r="Q25" s="141"/>
      <c r="R25" s="141"/>
      <c r="S25" s="141"/>
      <c r="T25" s="141"/>
      <c r="U25" s="141"/>
      <c r="V25" s="141"/>
      <c r="W25" s="141"/>
    </row>
    <row r="26" s="1" customFormat="1" ht="52.5" customHeight="1" outlineLevel="1" spans="1:23">
      <c r="A26" s="139" t="s">
        <v>369</v>
      </c>
      <c r="B26" s="139" t="s">
        <v>388</v>
      </c>
      <c r="C26" s="139" t="s">
        <v>387</v>
      </c>
      <c r="D26" s="139" t="s">
        <v>72</v>
      </c>
      <c r="E26" s="139" t="s">
        <v>133</v>
      </c>
      <c r="F26" s="139" t="s">
        <v>134</v>
      </c>
      <c r="G26" s="139" t="s">
        <v>300</v>
      </c>
      <c r="H26" s="139" t="s">
        <v>301</v>
      </c>
      <c r="I26" s="141">
        <v>1000</v>
      </c>
      <c r="J26" s="141">
        <v>1000</v>
      </c>
      <c r="K26" s="141">
        <v>1000</v>
      </c>
      <c r="L26" s="141"/>
      <c r="M26" s="141"/>
      <c r="N26" s="139"/>
      <c r="O26" s="139"/>
      <c r="P26" s="139"/>
      <c r="Q26" s="141"/>
      <c r="R26" s="141"/>
      <c r="S26" s="141"/>
      <c r="T26" s="141"/>
      <c r="U26" s="141"/>
      <c r="V26" s="141"/>
      <c r="W26" s="141"/>
    </row>
    <row r="27" s="1" customFormat="1" ht="52.5" customHeight="1" outlineLevel="1" spans="1:23">
      <c r="A27" s="139" t="s">
        <v>369</v>
      </c>
      <c r="B27" s="139" t="s">
        <v>388</v>
      </c>
      <c r="C27" s="139" t="s">
        <v>387</v>
      </c>
      <c r="D27" s="139" t="s">
        <v>72</v>
      </c>
      <c r="E27" s="139" t="s">
        <v>133</v>
      </c>
      <c r="F27" s="139" t="s">
        <v>134</v>
      </c>
      <c r="G27" s="139" t="s">
        <v>379</v>
      </c>
      <c r="H27" s="139" t="s">
        <v>380</v>
      </c>
      <c r="I27" s="141">
        <v>3600</v>
      </c>
      <c r="J27" s="141">
        <v>3600</v>
      </c>
      <c r="K27" s="141">
        <v>3600</v>
      </c>
      <c r="L27" s="141"/>
      <c r="M27" s="141"/>
      <c r="N27" s="139"/>
      <c r="O27" s="139"/>
      <c r="P27" s="139"/>
      <c r="Q27" s="141"/>
      <c r="R27" s="141"/>
      <c r="S27" s="141"/>
      <c r="T27" s="141"/>
      <c r="U27" s="141"/>
      <c r="V27" s="141"/>
      <c r="W27" s="141"/>
    </row>
    <row r="28" s="1" customFormat="1" ht="52.5" customHeight="1" outlineLevel="1" spans="1:23">
      <c r="A28" s="139" t="s">
        <v>369</v>
      </c>
      <c r="B28" s="139" t="s">
        <v>388</v>
      </c>
      <c r="C28" s="139" t="s">
        <v>387</v>
      </c>
      <c r="D28" s="139" t="s">
        <v>72</v>
      </c>
      <c r="E28" s="139" t="s">
        <v>133</v>
      </c>
      <c r="F28" s="139" t="s">
        <v>134</v>
      </c>
      <c r="G28" s="139" t="s">
        <v>389</v>
      </c>
      <c r="H28" s="139" t="s">
        <v>390</v>
      </c>
      <c r="I28" s="141">
        <v>2400</v>
      </c>
      <c r="J28" s="141">
        <v>2400</v>
      </c>
      <c r="K28" s="141">
        <v>2400</v>
      </c>
      <c r="L28" s="141"/>
      <c r="M28" s="141"/>
      <c r="N28" s="139"/>
      <c r="O28" s="139"/>
      <c r="P28" s="139"/>
      <c r="Q28" s="141"/>
      <c r="R28" s="141"/>
      <c r="S28" s="141"/>
      <c r="T28" s="141"/>
      <c r="U28" s="141"/>
      <c r="V28" s="141"/>
      <c r="W28" s="141"/>
    </row>
    <row r="29" s="1" customFormat="1" ht="52.5" customHeight="1" outlineLevel="1" spans="1:23">
      <c r="A29" s="139" t="s">
        <v>369</v>
      </c>
      <c r="B29" s="139" t="s">
        <v>388</v>
      </c>
      <c r="C29" s="139" t="s">
        <v>387</v>
      </c>
      <c r="D29" s="139" t="s">
        <v>72</v>
      </c>
      <c r="E29" s="139" t="s">
        <v>133</v>
      </c>
      <c r="F29" s="139" t="s">
        <v>134</v>
      </c>
      <c r="G29" s="139" t="s">
        <v>308</v>
      </c>
      <c r="H29" s="139" t="s">
        <v>309</v>
      </c>
      <c r="I29" s="141">
        <v>1000</v>
      </c>
      <c r="J29" s="141">
        <v>1000</v>
      </c>
      <c r="K29" s="141">
        <v>1000</v>
      </c>
      <c r="L29" s="141"/>
      <c r="M29" s="141"/>
      <c r="N29" s="139"/>
      <c r="O29" s="139"/>
      <c r="P29" s="139"/>
      <c r="Q29" s="141"/>
      <c r="R29" s="141"/>
      <c r="S29" s="141"/>
      <c r="T29" s="141"/>
      <c r="U29" s="141"/>
      <c r="V29" s="141"/>
      <c r="W29" s="141"/>
    </row>
    <row r="30" s="1" customFormat="1" ht="52.5" customHeight="1" spans="1:23">
      <c r="A30" s="139"/>
      <c r="B30" s="139"/>
      <c r="C30" s="139" t="s">
        <v>391</v>
      </c>
      <c r="D30" s="139"/>
      <c r="E30" s="139"/>
      <c r="F30" s="139"/>
      <c r="G30" s="139"/>
      <c r="H30" s="139"/>
      <c r="I30" s="141">
        <v>165000</v>
      </c>
      <c r="J30" s="141">
        <v>165000</v>
      </c>
      <c r="K30" s="141">
        <v>165000</v>
      </c>
      <c r="L30" s="141"/>
      <c r="M30" s="141"/>
      <c r="N30" s="139"/>
      <c r="O30" s="139"/>
      <c r="P30" s="139"/>
      <c r="Q30" s="141"/>
      <c r="R30" s="141"/>
      <c r="S30" s="141"/>
      <c r="T30" s="141"/>
      <c r="U30" s="141"/>
      <c r="V30" s="141"/>
      <c r="W30" s="141"/>
    </row>
    <row r="31" s="1" customFormat="1" ht="52.5" customHeight="1" outlineLevel="1" spans="1:23">
      <c r="A31" s="139" t="s">
        <v>392</v>
      </c>
      <c r="B31" s="139" t="s">
        <v>393</v>
      </c>
      <c r="C31" s="139" t="s">
        <v>391</v>
      </c>
      <c r="D31" s="139" t="s">
        <v>72</v>
      </c>
      <c r="E31" s="139" t="s">
        <v>133</v>
      </c>
      <c r="F31" s="139" t="s">
        <v>134</v>
      </c>
      <c r="G31" s="139" t="s">
        <v>308</v>
      </c>
      <c r="H31" s="139" t="s">
        <v>309</v>
      </c>
      <c r="I31" s="141">
        <v>165000</v>
      </c>
      <c r="J31" s="141">
        <v>165000</v>
      </c>
      <c r="K31" s="141">
        <v>165000</v>
      </c>
      <c r="L31" s="141"/>
      <c r="M31" s="141"/>
      <c r="N31" s="139"/>
      <c r="O31" s="139"/>
      <c r="P31" s="139"/>
      <c r="Q31" s="141"/>
      <c r="R31" s="141"/>
      <c r="S31" s="141"/>
      <c r="T31" s="141"/>
      <c r="U31" s="141"/>
      <c r="V31" s="141"/>
      <c r="W31" s="141"/>
    </row>
    <row r="32" s="1" customFormat="1" ht="52.5" customHeight="1" spans="1:23">
      <c r="A32" s="139"/>
      <c r="B32" s="139"/>
      <c r="C32" s="139" t="s">
        <v>394</v>
      </c>
      <c r="D32" s="139"/>
      <c r="E32" s="139"/>
      <c r="F32" s="139"/>
      <c r="G32" s="139"/>
      <c r="H32" s="139"/>
      <c r="I32" s="141">
        <v>3000</v>
      </c>
      <c r="J32" s="141">
        <v>3000</v>
      </c>
      <c r="K32" s="141">
        <v>3000</v>
      </c>
      <c r="L32" s="141"/>
      <c r="M32" s="141"/>
      <c r="N32" s="139"/>
      <c r="O32" s="139"/>
      <c r="P32" s="139"/>
      <c r="Q32" s="141"/>
      <c r="R32" s="141"/>
      <c r="S32" s="141"/>
      <c r="T32" s="141"/>
      <c r="U32" s="141"/>
      <c r="V32" s="141"/>
      <c r="W32" s="141"/>
    </row>
    <row r="33" s="1" customFormat="1" ht="52.5" customHeight="1" outlineLevel="1" spans="1:23">
      <c r="A33" s="139" t="s">
        <v>369</v>
      </c>
      <c r="B33" s="139" t="s">
        <v>395</v>
      </c>
      <c r="C33" s="139" t="s">
        <v>394</v>
      </c>
      <c r="D33" s="139" t="s">
        <v>72</v>
      </c>
      <c r="E33" s="139" t="s">
        <v>133</v>
      </c>
      <c r="F33" s="139" t="s">
        <v>134</v>
      </c>
      <c r="G33" s="139" t="s">
        <v>308</v>
      </c>
      <c r="H33" s="139" t="s">
        <v>309</v>
      </c>
      <c r="I33" s="141">
        <v>3000</v>
      </c>
      <c r="J33" s="141">
        <v>3000</v>
      </c>
      <c r="K33" s="141">
        <v>3000</v>
      </c>
      <c r="L33" s="141"/>
      <c r="M33" s="141"/>
      <c r="N33" s="139"/>
      <c r="O33" s="139"/>
      <c r="P33" s="139"/>
      <c r="Q33" s="141"/>
      <c r="R33" s="141"/>
      <c r="S33" s="141"/>
      <c r="T33" s="141"/>
      <c r="U33" s="141"/>
      <c r="V33" s="141"/>
      <c r="W33" s="141"/>
    </row>
    <row r="34" s="1" customFormat="1" ht="52.5" customHeight="1" spans="1:23">
      <c r="A34" s="139"/>
      <c r="B34" s="139"/>
      <c r="C34" s="139" t="s">
        <v>396</v>
      </c>
      <c r="D34" s="139"/>
      <c r="E34" s="139"/>
      <c r="F34" s="139"/>
      <c r="G34" s="139"/>
      <c r="H34" s="139"/>
      <c r="I34" s="141">
        <v>43200</v>
      </c>
      <c r="J34" s="141">
        <v>43200</v>
      </c>
      <c r="K34" s="141">
        <v>43200</v>
      </c>
      <c r="L34" s="141"/>
      <c r="M34" s="141"/>
      <c r="N34" s="139"/>
      <c r="O34" s="139"/>
      <c r="P34" s="139"/>
      <c r="Q34" s="141"/>
      <c r="R34" s="141"/>
      <c r="S34" s="141"/>
      <c r="T34" s="141"/>
      <c r="U34" s="141"/>
      <c r="V34" s="141"/>
      <c r="W34" s="141"/>
    </row>
    <row r="35" s="1" customFormat="1" ht="52.5" customHeight="1" outlineLevel="1" spans="1:23">
      <c r="A35" s="139" t="s">
        <v>369</v>
      </c>
      <c r="B35" s="139" t="s">
        <v>397</v>
      </c>
      <c r="C35" s="139" t="s">
        <v>396</v>
      </c>
      <c r="D35" s="139" t="s">
        <v>72</v>
      </c>
      <c r="E35" s="139" t="s">
        <v>133</v>
      </c>
      <c r="F35" s="139" t="s">
        <v>134</v>
      </c>
      <c r="G35" s="139" t="s">
        <v>302</v>
      </c>
      <c r="H35" s="139" t="s">
        <v>303</v>
      </c>
      <c r="I35" s="141">
        <v>9000</v>
      </c>
      <c r="J35" s="141">
        <v>9000</v>
      </c>
      <c r="K35" s="141">
        <v>9000</v>
      </c>
      <c r="L35" s="141"/>
      <c r="M35" s="141"/>
      <c r="N35" s="139"/>
      <c r="O35" s="139"/>
      <c r="P35" s="139"/>
      <c r="Q35" s="141"/>
      <c r="R35" s="141"/>
      <c r="S35" s="141"/>
      <c r="T35" s="141"/>
      <c r="U35" s="141"/>
      <c r="V35" s="141"/>
      <c r="W35" s="141"/>
    </row>
    <row r="36" s="1" customFormat="1" ht="52.5" customHeight="1" outlineLevel="1" spans="1:23">
      <c r="A36" s="139" t="s">
        <v>369</v>
      </c>
      <c r="B36" s="139" t="s">
        <v>397</v>
      </c>
      <c r="C36" s="139" t="s">
        <v>396</v>
      </c>
      <c r="D36" s="139" t="s">
        <v>72</v>
      </c>
      <c r="E36" s="139" t="s">
        <v>133</v>
      </c>
      <c r="F36" s="139" t="s">
        <v>134</v>
      </c>
      <c r="G36" s="139" t="s">
        <v>304</v>
      </c>
      <c r="H36" s="139" t="s">
        <v>305</v>
      </c>
      <c r="I36" s="141">
        <v>4000</v>
      </c>
      <c r="J36" s="141">
        <v>4000</v>
      </c>
      <c r="K36" s="141">
        <v>4000</v>
      </c>
      <c r="L36" s="141"/>
      <c r="M36" s="141"/>
      <c r="N36" s="139"/>
      <c r="O36" s="139"/>
      <c r="P36" s="139"/>
      <c r="Q36" s="141"/>
      <c r="R36" s="141"/>
      <c r="S36" s="141"/>
      <c r="T36" s="141"/>
      <c r="U36" s="141"/>
      <c r="V36" s="141"/>
      <c r="W36" s="141"/>
    </row>
    <row r="37" s="1" customFormat="1" ht="52.5" customHeight="1" outlineLevel="1" spans="1:23">
      <c r="A37" s="139" t="s">
        <v>369</v>
      </c>
      <c r="B37" s="139" t="s">
        <v>397</v>
      </c>
      <c r="C37" s="139" t="s">
        <v>396</v>
      </c>
      <c r="D37" s="139" t="s">
        <v>72</v>
      </c>
      <c r="E37" s="139" t="s">
        <v>133</v>
      </c>
      <c r="F37" s="139" t="s">
        <v>134</v>
      </c>
      <c r="G37" s="139" t="s">
        <v>398</v>
      </c>
      <c r="H37" s="139" t="s">
        <v>399</v>
      </c>
      <c r="I37" s="141">
        <v>14000</v>
      </c>
      <c r="J37" s="141">
        <v>14000</v>
      </c>
      <c r="K37" s="141">
        <v>14000</v>
      </c>
      <c r="L37" s="141"/>
      <c r="M37" s="141"/>
      <c r="N37" s="139"/>
      <c r="O37" s="139"/>
      <c r="P37" s="139"/>
      <c r="Q37" s="141"/>
      <c r="R37" s="141"/>
      <c r="S37" s="141"/>
      <c r="T37" s="141"/>
      <c r="U37" s="141"/>
      <c r="V37" s="141"/>
      <c r="W37" s="141"/>
    </row>
    <row r="38" s="1" customFormat="1" ht="52.5" customHeight="1" outlineLevel="1" spans="1:23">
      <c r="A38" s="139" t="s">
        <v>369</v>
      </c>
      <c r="B38" s="139" t="s">
        <v>397</v>
      </c>
      <c r="C38" s="139" t="s">
        <v>396</v>
      </c>
      <c r="D38" s="139" t="s">
        <v>72</v>
      </c>
      <c r="E38" s="139" t="s">
        <v>133</v>
      </c>
      <c r="F38" s="139" t="s">
        <v>134</v>
      </c>
      <c r="G38" s="139" t="s">
        <v>317</v>
      </c>
      <c r="H38" s="139" t="s">
        <v>318</v>
      </c>
      <c r="I38" s="141">
        <v>11000</v>
      </c>
      <c r="J38" s="141">
        <v>11000</v>
      </c>
      <c r="K38" s="141">
        <v>11000</v>
      </c>
      <c r="L38" s="141"/>
      <c r="M38" s="141"/>
      <c r="N38" s="139"/>
      <c r="O38" s="139"/>
      <c r="P38" s="139"/>
      <c r="Q38" s="141"/>
      <c r="R38" s="141"/>
      <c r="S38" s="141"/>
      <c r="T38" s="141"/>
      <c r="U38" s="141"/>
      <c r="V38" s="141"/>
      <c r="W38" s="141"/>
    </row>
    <row r="39" s="1" customFormat="1" ht="52.5" customHeight="1" outlineLevel="1" spans="1:23">
      <c r="A39" s="139" t="s">
        <v>369</v>
      </c>
      <c r="B39" s="139" t="s">
        <v>397</v>
      </c>
      <c r="C39" s="139" t="s">
        <v>396</v>
      </c>
      <c r="D39" s="139" t="s">
        <v>72</v>
      </c>
      <c r="E39" s="139" t="s">
        <v>133</v>
      </c>
      <c r="F39" s="139" t="s">
        <v>134</v>
      </c>
      <c r="G39" s="139" t="s">
        <v>308</v>
      </c>
      <c r="H39" s="139" t="s">
        <v>309</v>
      </c>
      <c r="I39" s="141">
        <v>5200</v>
      </c>
      <c r="J39" s="141">
        <v>5200</v>
      </c>
      <c r="K39" s="141">
        <v>5200</v>
      </c>
      <c r="L39" s="141"/>
      <c r="M39" s="141"/>
      <c r="N39" s="139"/>
      <c r="O39" s="139"/>
      <c r="P39" s="139"/>
      <c r="Q39" s="141"/>
      <c r="R39" s="141"/>
      <c r="S39" s="141"/>
      <c r="T39" s="141"/>
      <c r="U39" s="141"/>
      <c r="V39" s="141"/>
      <c r="W39" s="141"/>
    </row>
    <row r="40" s="1" customFormat="1" ht="52.5" customHeight="1" spans="1:23">
      <c r="A40" s="139"/>
      <c r="B40" s="139"/>
      <c r="C40" s="139" t="s">
        <v>400</v>
      </c>
      <c r="D40" s="139"/>
      <c r="E40" s="139"/>
      <c r="F40" s="139"/>
      <c r="G40" s="139"/>
      <c r="H40" s="139"/>
      <c r="I40" s="141">
        <v>7200</v>
      </c>
      <c r="J40" s="141">
        <v>7200</v>
      </c>
      <c r="K40" s="141">
        <v>7200</v>
      </c>
      <c r="L40" s="141"/>
      <c r="M40" s="141"/>
      <c r="N40" s="139"/>
      <c r="O40" s="139"/>
      <c r="P40" s="139"/>
      <c r="Q40" s="141"/>
      <c r="R40" s="141"/>
      <c r="S40" s="141"/>
      <c r="T40" s="141"/>
      <c r="U40" s="141"/>
      <c r="V40" s="141"/>
      <c r="W40" s="141"/>
    </row>
    <row r="41" s="1" customFormat="1" ht="52.5" customHeight="1" outlineLevel="1" spans="1:23">
      <c r="A41" s="139" t="s">
        <v>369</v>
      </c>
      <c r="B41" s="139" t="s">
        <v>401</v>
      </c>
      <c r="C41" s="139" t="s">
        <v>400</v>
      </c>
      <c r="D41" s="139" t="s">
        <v>72</v>
      </c>
      <c r="E41" s="139" t="s">
        <v>133</v>
      </c>
      <c r="F41" s="139" t="s">
        <v>134</v>
      </c>
      <c r="G41" s="139" t="s">
        <v>398</v>
      </c>
      <c r="H41" s="139" t="s">
        <v>399</v>
      </c>
      <c r="I41" s="141">
        <v>7200</v>
      </c>
      <c r="J41" s="141">
        <v>7200</v>
      </c>
      <c r="K41" s="141">
        <v>7200</v>
      </c>
      <c r="L41" s="141"/>
      <c r="M41" s="141"/>
      <c r="N41" s="139"/>
      <c r="O41" s="139"/>
      <c r="P41" s="139"/>
      <c r="Q41" s="141"/>
      <c r="R41" s="141"/>
      <c r="S41" s="141"/>
      <c r="T41" s="141"/>
      <c r="U41" s="141"/>
      <c r="V41" s="141"/>
      <c r="W41" s="141"/>
    </row>
    <row r="42" s="1" customFormat="1" ht="52.5" customHeight="1" spans="1:23">
      <c r="A42" s="139"/>
      <c r="B42" s="139"/>
      <c r="C42" s="139" t="s">
        <v>402</v>
      </c>
      <c r="D42" s="139"/>
      <c r="E42" s="139"/>
      <c r="F42" s="139"/>
      <c r="G42" s="139"/>
      <c r="H42" s="139"/>
      <c r="I42" s="141">
        <v>350400</v>
      </c>
      <c r="J42" s="141">
        <v>350400</v>
      </c>
      <c r="K42" s="141">
        <v>350400</v>
      </c>
      <c r="L42" s="141"/>
      <c r="M42" s="141"/>
      <c r="N42" s="139"/>
      <c r="O42" s="139"/>
      <c r="P42" s="139"/>
      <c r="Q42" s="141"/>
      <c r="R42" s="141"/>
      <c r="S42" s="141"/>
      <c r="T42" s="141"/>
      <c r="U42" s="141"/>
      <c r="V42" s="141"/>
      <c r="W42" s="141"/>
    </row>
    <row r="43" s="1" customFormat="1" ht="52.5" customHeight="1" outlineLevel="1" spans="1:23">
      <c r="A43" s="139" t="s">
        <v>369</v>
      </c>
      <c r="B43" s="139" t="s">
        <v>403</v>
      </c>
      <c r="C43" s="139" t="s">
        <v>402</v>
      </c>
      <c r="D43" s="139" t="s">
        <v>72</v>
      </c>
      <c r="E43" s="139" t="s">
        <v>133</v>
      </c>
      <c r="F43" s="139" t="s">
        <v>134</v>
      </c>
      <c r="G43" s="139" t="s">
        <v>389</v>
      </c>
      <c r="H43" s="139" t="s">
        <v>390</v>
      </c>
      <c r="I43" s="141">
        <v>350400</v>
      </c>
      <c r="J43" s="141">
        <v>350400</v>
      </c>
      <c r="K43" s="141">
        <v>350400</v>
      </c>
      <c r="L43" s="141"/>
      <c r="M43" s="141"/>
      <c r="N43" s="139"/>
      <c r="O43" s="139"/>
      <c r="P43" s="139"/>
      <c r="Q43" s="141"/>
      <c r="R43" s="141"/>
      <c r="S43" s="141"/>
      <c r="T43" s="141"/>
      <c r="U43" s="141"/>
      <c r="V43" s="141"/>
      <c r="W43" s="141"/>
    </row>
    <row r="44" s="1" customFormat="1" ht="52.5" customHeight="1" spans="1:23">
      <c r="A44" s="139"/>
      <c r="B44" s="139"/>
      <c r="C44" s="139" t="s">
        <v>404</v>
      </c>
      <c r="D44" s="139"/>
      <c r="E44" s="139"/>
      <c r="F44" s="139"/>
      <c r="G44" s="139"/>
      <c r="H44" s="139"/>
      <c r="I44" s="141">
        <v>10800</v>
      </c>
      <c r="J44" s="141">
        <v>10800</v>
      </c>
      <c r="K44" s="141">
        <v>10800</v>
      </c>
      <c r="L44" s="141"/>
      <c r="M44" s="141"/>
      <c r="N44" s="139"/>
      <c r="O44" s="139"/>
      <c r="P44" s="139"/>
      <c r="Q44" s="141"/>
      <c r="R44" s="141"/>
      <c r="S44" s="141"/>
      <c r="T44" s="141"/>
      <c r="U44" s="141"/>
      <c r="V44" s="141"/>
      <c r="W44" s="141"/>
    </row>
    <row r="45" s="1" customFormat="1" ht="52.5" customHeight="1" outlineLevel="1" spans="1:23">
      <c r="A45" s="139" t="s">
        <v>369</v>
      </c>
      <c r="B45" s="139" t="s">
        <v>405</v>
      </c>
      <c r="C45" s="139" t="s">
        <v>404</v>
      </c>
      <c r="D45" s="139" t="s">
        <v>72</v>
      </c>
      <c r="E45" s="139" t="s">
        <v>133</v>
      </c>
      <c r="F45" s="139" t="s">
        <v>134</v>
      </c>
      <c r="G45" s="139" t="s">
        <v>281</v>
      </c>
      <c r="H45" s="139" t="s">
        <v>282</v>
      </c>
      <c r="I45" s="141">
        <v>10800</v>
      </c>
      <c r="J45" s="141">
        <v>10800</v>
      </c>
      <c r="K45" s="141">
        <v>10800</v>
      </c>
      <c r="L45" s="141"/>
      <c r="M45" s="141"/>
      <c r="N45" s="139"/>
      <c r="O45" s="139"/>
      <c r="P45" s="139"/>
      <c r="Q45" s="141"/>
      <c r="R45" s="141"/>
      <c r="S45" s="141"/>
      <c r="T45" s="141"/>
      <c r="U45" s="141"/>
      <c r="V45" s="141"/>
      <c r="W45" s="141"/>
    </row>
    <row r="46" s="1" customFormat="1" ht="52.5" customHeight="1" spans="1:23">
      <c r="A46" s="139"/>
      <c r="B46" s="139"/>
      <c r="C46" s="139" t="s">
        <v>406</v>
      </c>
      <c r="D46" s="139"/>
      <c r="E46" s="139"/>
      <c r="F46" s="139"/>
      <c r="G46" s="139"/>
      <c r="H46" s="139"/>
      <c r="I46" s="141">
        <v>55200</v>
      </c>
      <c r="J46" s="141">
        <v>55200</v>
      </c>
      <c r="K46" s="141">
        <v>55200</v>
      </c>
      <c r="L46" s="141"/>
      <c r="M46" s="141"/>
      <c r="N46" s="139"/>
      <c r="O46" s="139"/>
      <c r="P46" s="139"/>
      <c r="Q46" s="141"/>
      <c r="R46" s="141"/>
      <c r="S46" s="141"/>
      <c r="T46" s="141"/>
      <c r="U46" s="141"/>
      <c r="V46" s="141"/>
      <c r="W46" s="141"/>
    </row>
    <row r="47" s="1" customFormat="1" ht="52.5" customHeight="1" outlineLevel="1" spans="1:23">
      <c r="A47" s="139" t="s">
        <v>369</v>
      </c>
      <c r="B47" s="139" t="s">
        <v>407</v>
      </c>
      <c r="C47" s="139" t="s">
        <v>406</v>
      </c>
      <c r="D47" s="139" t="s">
        <v>72</v>
      </c>
      <c r="E47" s="139" t="s">
        <v>133</v>
      </c>
      <c r="F47" s="139" t="s">
        <v>134</v>
      </c>
      <c r="G47" s="139" t="s">
        <v>281</v>
      </c>
      <c r="H47" s="139" t="s">
        <v>282</v>
      </c>
      <c r="I47" s="141">
        <v>55200</v>
      </c>
      <c r="J47" s="141">
        <v>55200</v>
      </c>
      <c r="K47" s="141">
        <v>55200</v>
      </c>
      <c r="L47" s="141"/>
      <c r="M47" s="141"/>
      <c r="N47" s="139"/>
      <c r="O47" s="139"/>
      <c r="P47" s="139"/>
      <c r="Q47" s="141"/>
      <c r="R47" s="141"/>
      <c r="S47" s="141"/>
      <c r="T47" s="141"/>
      <c r="U47" s="141"/>
      <c r="V47" s="141"/>
      <c r="W47" s="141"/>
    </row>
    <row r="48" s="1" customFormat="1" ht="52.5" customHeight="1" spans="1:23">
      <c r="A48" s="139"/>
      <c r="B48" s="139"/>
      <c r="C48" s="139" t="s">
        <v>408</v>
      </c>
      <c r="D48" s="139"/>
      <c r="E48" s="139"/>
      <c r="F48" s="139"/>
      <c r="G48" s="139"/>
      <c r="H48" s="139"/>
      <c r="I48" s="141">
        <v>36000</v>
      </c>
      <c r="J48" s="141">
        <v>36000</v>
      </c>
      <c r="K48" s="141">
        <v>36000</v>
      </c>
      <c r="L48" s="141"/>
      <c r="M48" s="141"/>
      <c r="N48" s="139"/>
      <c r="O48" s="139"/>
      <c r="P48" s="139"/>
      <c r="Q48" s="141"/>
      <c r="R48" s="141"/>
      <c r="S48" s="141"/>
      <c r="T48" s="141"/>
      <c r="U48" s="141"/>
      <c r="V48" s="141"/>
      <c r="W48" s="141"/>
    </row>
    <row r="49" s="1" customFormat="1" ht="52.5" customHeight="1" outlineLevel="1" spans="1:23">
      <c r="A49" s="139" t="s">
        <v>369</v>
      </c>
      <c r="B49" s="139" t="s">
        <v>409</v>
      </c>
      <c r="C49" s="139" t="s">
        <v>408</v>
      </c>
      <c r="D49" s="139" t="s">
        <v>72</v>
      </c>
      <c r="E49" s="139" t="s">
        <v>133</v>
      </c>
      <c r="F49" s="139" t="s">
        <v>134</v>
      </c>
      <c r="G49" s="139" t="s">
        <v>398</v>
      </c>
      <c r="H49" s="139" t="s">
        <v>399</v>
      </c>
      <c r="I49" s="141">
        <v>36000</v>
      </c>
      <c r="J49" s="141">
        <v>36000</v>
      </c>
      <c r="K49" s="141">
        <v>36000</v>
      </c>
      <c r="L49" s="141"/>
      <c r="M49" s="141"/>
      <c r="N49" s="139"/>
      <c r="O49" s="139"/>
      <c r="P49" s="139"/>
      <c r="Q49" s="141"/>
      <c r="R49" s="141"/>
      <c r="S49" s="141"/>
      <c r="T49" s="141"/>
      <c r="U49" s="141"/>
      <c r="V49" s="141"/>
      <c r="W49" s="141"/>
    </row>
    <row r="50" s="1" customFormat="1" ht="52.5" customHeight="1" spans="1:23">
      <c r="A50" s="139"/>
      <c r="B50" s="139"/>
      <c r="C50" s="139" t="s">
        <v>410</v>
      </c>
      <c r="D50" s="139"/>
      <c r="E50" s="139"/>
      <c r="F50" s="139"/>
      <c r="G50" s="139"/>
      <c r="H50" s="139"/>
      <c r="I50" s="141">
        <v>338482.52</v>
      </c>
      <c r="J50" s="141">
        <v>338482.52</v>
      </c>
      <c r="K50" s="141">
        <v>338482.52</v>
      </c>
      <c r="L50" s="141"/>
      <c r="M50" s="141"/>
      <c r="N50" s="139"/>
      <c r="O50" s="139"/>
      <c r="P50" s="139"/>
      <c r="Q50" s="141"/>
      <c r="R50" s="141"/>
      <c r="S50" s="141"/>
      <c r="T50" s="141"/>
      <c r="U50" s="141"/>
      <c r="V50" s="141"/>
      <c r="W50" s="141"/>
    </row>
    <row r="51" s="1" customFormat="1" ht="52.5" customHeight="1" outlineLevel="1" spans="1:23">
      <c r="A51" s="139" t="s">
        <v>369</v>
      </c>
      <c r="B51" s="139" t="s">
        <v>411</v>
      </c>
      <c r="C51" s="139" t="s">
        <v>410</v>
      </c>
      <c r="D51" s="139" t="s">
        <v>72</v>
      </c>
      <c r="E51" s="139" t="s">
        <v>133</v>
      </c>
      <c r="F51" s="139" t="s">
        <v>134</v>
      </c>
      <c r="G51" s="139" t="s">
        <v>281</v>
      </c>
      <c r="H51" s="139" t="s">
        <v>282</v>
      </c>
      <c r="I51" s="141">
        <v>38482.52</v>
      </c>
      <c r="J51" s="141">
        <v>38482.52</v>
      </c>
      <c r="K51" s="141">
        <v>38482.52</v>
      </c>
      <c r="L51" s="141"/>
      <c r="M51" s="141"/>
      <c r="N51" s="139"/>
      <c r="O51" s="139"/>
      <c r="P51" s="139"/>
      <c r="Q51" s="141"/>
      <c r="R51" s="141"/>
      <c r="S51" s="141"/>
      <c r="T51" s="141"/>
      <c r="U51" s="141"/>
      <c r="V51" s="141"/>
      <c r="W51" s="141"/>
    </row>
    <row r="52" s="1" customFormat="1" ht="52.5" customHeight="1" outlineLevel="1" spans="1:23">
      <c r="A52" s="139" t="s">
        <v>369</v>
      </c>
      <c r="B52" s="139" t="s">
        <v>411</v>
      </c>
      <c r="C52" s="139" t="s">
        <v>410</v>
      </c>
      <c r="D52" s="139" t="s">
        <v>72</v>
      </c>
      <c r="E52" s="139" t="s">
        <v>133</v>
      </c>
      <c r="F52" s="139" t="s">
        <v>134</v>
      </c>
      <c r="G52" s="139" t="s">
        <v>281</v>
      </c>
      <c r="H52" s="139" t="s">
        <v>282</v>
      </c>
      <c r="I52" s="141">
        <v>300000</v>
      </c>
      <c r="J52" s="141">
        <v>300000</v>
      </c>
      <c r="K52" s="141">
        <v>300000</v>
      </c>
      <c r="L52" s="141"/>
      <c r="M52" s="141"/>
      <c r="N52" s="139"/>
      <c r="O52" s="139"/>
      <c r="P52" s="139"/>
      <c r="Q52" s="141"/>
      <c r="R52" s="141"/>
      <c r="S52" s="141"/>
      <c r="T52" s="141"/>
      <c r="U52" s="141"/>
      <c r="V52" s="141"/>
      <c r="W52" s="141"/>
    </row>
    <row r="53" s="1" customFormat="1" ht="52.5" customHeight="1" spans="1:23">
      <c r="A53" s="139"/>
      <c r="B53" s="139"/>
      <c r="C53" s="139" t="s">
        <v>412</v>
      </c>
      <c r="D53" s="139"/>
      <c r="E53" s="139"/>
      <c r="F53" s="139"/>
      <c r="G53" s="139"/>
      <c r="H53" s="139"/>
      <c r="I53" s="141">
        <v>1038480</v>
      </c>
      <c r="J53" s="141">
        <v>1038480</v>
      </c>
      <c r="K53" s="141">
        <v>1038480</v>
      </c>
      <c r="L53" s="141"/>
      <c r="M53" s="141"/>
      <c r="N53" s="139"/>
      <c r="O53" s="139"/>
      <c r="P53" s="139"/>
      <c r="Q53" s="141"/>
      <c r="R53" s="141"/>
      <c r="S53" s="141"/>
      <c r="T53" s="141"/>
      <c r="U53" s="141"/>
      <c r="V53" s="141"/>
      <c r="W53" s="141"/>
    </row>
    <row r="54" s="1" customFormat="1" ht="52.5" customHeight="1" outlineLevel="1" spans="1:23">
      <c r="A54" s="139" t="s">
        <v>369</v>
      </c>
      <c r="B54" s="139" t="s">
        <v>413</v>
      </c>
      <c r="C54" s="139" t="s">
        <v>412</v>
      </c>
      <c r="D54" s="139" t="s">
        <v>72</v>
      </c>
      <c r="E54" s="139" t="s">
        <v>133</v>
      </c>
      <c r="F54" s="139" t="s">
        <v>134</v>
      </c>
      <c r="G54" s="139" t="s">
        <v>281</v>
      </c>
      <c r="H54" s="139" t="s">
        <v>282</v>
      </c>
      <c r="I54" s="141">
        <v>1038480</v>
      </c>
      <c r="J54" s="141">
        <v>1038480</v>
      </c>
      <c r="K54" s="141">
        <v>1038480</v>
      </c>
      <c r="L54" s="141"/>
      <c r="M54" s="141"/>
      <c r="N54" s="139"/>
      <c r="O54" s="139"/>
      <c r="P54" s="139"/>
      <c r="Q54" s="141"/>
      <c r="R54" s="141"/>
      <c r="S54" s="141"/>
      <c r="T54" s="141"/>
      <c r="U54" s="141"/>
      <c r="V54" s="141"/>
      <c r="W54" s="141"/>
    </row>
    <row r="55" s="1" customFormat="1" ht="52.5" customHeight="1" spans="1:23">
      <c r="A55" s="139"/>
      <c r="B55" s="139"/>
      <c r="C55" s="139" t="s">
        <v>414</v>
      </c>
      <c r="D55" s="139"/>
      <c r="E55" s="139"/>
      <c r="F55" s="139"/>
      <c r="G55" s="139"/>
      <c r="H55" s="139"/>
      <c r="I55" s="141">
        <v>4500</v>
      </c>
      <c r="J55" s="141">
        <v>4500</v>
      </c>
      <c r="K55" s="141">
        <v>4500</v>
      </c>
      <c r="L55" s="141"/>
      <c r="M55" s="141"/>
      <c r="N55" s="139"/>
      <c r="O55" s="139"/>
      <c r="P55" s="139"/>
      <c r="Q55" s="141"/>
      <c r="R55" s="141"/>
      <c r="S55" s="141"/>
      <c r="T55" s="141"/>
      <c r="U55" s="141"/>
      <c r="V55" s="141"/>
      <c r="W55" s="141"/>
    </row>
    <row r="56" s="1" customFormat="1" ht="52.5" customHeight="1" outlineLevel="1" spans="1:23">
      <c r="A56" s="139" t="s">
        <v>369</v>
      </c>
      <c r="B56" s="139" t="s">
        <v>415</v>
      </c>
      <c r="C56" s="139" t="s">
        <v>414</v>
      </c>
      <c r="D56" s="139" t="s">
        <v>72</v>
      </c>
      <c r="E56" s="139" t="s">
        <v>133</v>
      </c>
      <c r="F56" s="139" t="s">
        <v>134</v>
      </c>
      <c r="G56" s="139" t="s">
        <v>281</v>
      </c>
      <c r="H56" s="139" t="s">
        <v>282</v>
      </c>
      <c r="I56" s="141">
        <v>4500</v>
      </c>
      <c r="J56" s="141">
        <v>4500</v>
      </c>
      <c r="K56" s="141">
        <v>4500</v>
      </c>
      <c r="L56" s="141"/>
      <c r="M56" s="141"/>
      <c r="N56" s="139"/>
      <c r="O56" s="139"/>
      <c r="P56" s="139"/>
      <c r="Q56" s="141"/>
      <c r="R56" s="141"/>
      <c r="S56" s="141"/>
      <c r="T56" s="141"/>
      <c r="U56" s="141"/>
      <c r="V56" s="141"/>
      <c r="W56" s="141"/>
    </row>
    <row r="57" s="1" customFormat="1" ht="52.5" customHeight="1" spans="1:23">
      <c r="A57" s="139"/>
      <c r="B57" s="139"/>
      <c r="C57" s="139" t="s">
        <v>416</v>
      </c>
      <c r="D57" s="139"/>
      <c r="E57" s="139"/>
      <c r="F57" s="139"/>
      <c r="G57" s="139"/>
      <c r="H57" s="139"/>
      <c r="I57" s="141">
        <v>12000</v>
      </c>
      <c r="J57" s="141">
        <v>12000</v>
      </c>
      <c r="K57" s="141">
        <v>12000</v>
      </c>
      <c r="L57" s="141"/>
      <c r="M57" s="141"/>
      <c r="N57" s="139"/>
      <c r="O57" s="139"/>
      <c r="P57" s="139"/>
      <c r="Q57" s="141"/>
      <c r="R57" s="141"/>
      <c r="S57" s="141"/>
      <c r="T57" s="141"/>
      <c r="U57" s="141"/>
      <c r="V57" s="141"/>
      <c r="W57" s="141"/>
    </row>
    <row r="58" s="1" customFormat="1" ht="52.5" customHeight="1" outlineLevel="1" spans="1:23">
      <c r="A58" s="139" t="s">
        <v>369</v>
      </c>
      <c r="B58" s="139" t="s">
        <v>417</v>
      </c>
      <c r="C58" s="139" t="s">
        <v>416</v>
      </c>
      <c r="D58" s="139" t="s">
        <v>72</v>
      </c>
      <c r="E58" s="139" t="s">
        <v>133</v>
      </c>
      <c r="F58" s="139" t="s">
        <v>134</v>
      </c>
      <c r="G58" s="139" t="s">
        <v>281</v>
      </c>
      <c r="H58" s="139" t="s">
        <v>282</v>
      </c>
      <c r="I58" s="141">
        <v>12000</v>
      </c>
      <c r="J58" s="141">
        <v>12000</v>
      </c>
      <c r="K58" s="141">
        <v>12000</v>
      </c>
      <c r="L58" s="141"/>
      <c r="M58" s="141"/>
      <c r="N58" s="139"/>
      <c r="O58" s="139"/>
      <c r="P58" s="139"/>
      <c r="Q58" s="141"/>
      <c r="R58" s="141"/>
      <c r="S58" s="141"/>
      <c r="T58" s="141"/>
      <c r="U58" s="141"/>
      <c r="V58" s="141"/>
      <c r="W58" s="141"/>
    </row>
    <row r="59" s="1" customFormat="1" ht="52.5" customHeight="1" spans="1:23">
      <c r="A59" s="139"/>
      <c r="B59" s="139"/>
      <c r="C59" s="139" t="s">
        <v>418</v>
      </c>
      <c r="D59" s="139"/>
      <c r="E59" s="139"/>
      <c r="F59" s="139"/>
      <c r="G59" s="139"/>
      <c r="H59" s="139"/>
      <c r="I59" s="141">
        <v>10000</v>
      </c>
      <c r="J59" s="141">
        <v>10000</v>
      </c>
      <c r="K59" s="141">
        <v>10000</v>
      </c>
      <c r="L59" s="141"/>
      <c r="M59" s="141"/>
      <c r="N59" s="139"/>
      <c r="O59" s="139"/>
      <c r="P59" s="139"/>
      <c r="Q59" s="141"/>
      <c r="R59" s="141"/>
      <c r="S59" s="141"/>
      <c r="T59" s="141"/>
      <c r="U59" s="141"/>
      <c r="V59" s="141"/>
      <c r="W59" s="141"/>
    </row>
    <row r="60" s="1" customFormat="1" ht="52.5" customHeight="1" outlineLevel="1" spans="1:23">
      <c r="A60" s="139" t="s">
        <v>369</v>
      </c>
      <c r="B60" s="139" t="s">
        <v>419</v>
      </c>
      <c r="C60" s="139" t="s">
        <v>418</v>
      </c>
      <c r="D60" s="139" t="s">
        <v>72</v>
      </c>
      <c r="E60" s="139" t="s">
        <v>133</v>
      </c>
      <c r="F60" s="139" t="s">
        <v>134</v>
      </c>
      <c r="G60" s="139" t="s">
        <v>308</v>
      </c>
      <c r="H60" s="139" t="s">
        <v>309</v>
      </c>
      <c r="I60" s="141">
        <v>8550</v>
      </c>
      <c r="J60" s="141">
        <v>8550</v>
      </c>
      <c r="K60" s="141">
        <v>8550</v>
      </c>
      <c r="L60" s="141"/>
      <c r="M60" s="141"/>
      <c r="N60" s="139"/>
      <c r="O60" s="139"/>
      <c r="P60" s="139"/>
      <c r="Q60" s="141"/>
      <c r="R60" s="141"/>
      <c r="S60" s="141"/>
      <c r="T60" s="141"/>
      <c r="U60" s="141"/>
      <c r="V60" s="141"/>
      <c r="W60" s="141"/>
    </row>
    <row r="61" s="1" customFormat="1" ht="52.5" customHeight="1" outlineLevel="1" spans="1:23">
      <c r="A61" s="139" t="s">
        <v>369</v>
      </c>
      <c r="B61" s="139" t="s">
        <v>419</v>
      </c>
      <c r="C61" s="139" t="s">
        <v>418</v>
      </c>
      <c r="D61" s="139" t="s">
        <v>72</v>
      </c>
      <c r="E61" s="139" t="s">
        <v>133</v>
      </c>
      <c r="F61" s="139" t="s">
        <v>134</v>
      </c>
      <c r="G61" s="139" t="s">
        <v>373</v>
      </c>
      <c r="H61" s="139" t="s">
        <v>374</v>
      </c>
      <c r="I61" s="141">
        <v>1450</v>
      </c>
      <c r="J61" s="141">
        <v>1450</v>
      </c>
      <c r="K61" s="141">
        <v>1450</v>
      </c>
      <c r="L61" s="141"/>
      <c r="M61" s="141"/>
      <c r="N61" s="139"/>
      <c r="O61" s="139"/>
      <c r="P61" s="139"/>
      <c r="Q61" s="141"/>
      <c r="R61" s="141"/>
      <c r="S61" s="141"/>
      <c r="T61" s="141"/>
      <c r="U61" s="141"/>
      <c r="V61" s="141"/>
      <c r="W61" s="141"/>
    </row>
    <row r="62" s="1" customFormat="1" ht="52.5" customHeight="1" spans="1:23">
      <c r="A62" s="139"/>
      <c r="B62" s="139"/>
      <c r="C62" s="139" t="s">
        <v>420</v>
      </c>
      <c r="D62" s="139"/>
      <c r="E62" s="139"/>
      <c r="F62" s="139"/>
      <c r="G62" s="139"/>
      <c r="H62" s="139"/>
      <c r="I62" s="141">
        <v>5000</v>
      </c>
      <c r="J62" s="141">
        <v>5000</v>
      </c>
      <c r="K62" s="141">
        <v>5000</v>
      </c>
      <c r="L62" s="141"/>
      <c r="M62" s="141"/>
      <c r="N62" s="139"/>
      <c r="O62" s="139"/>
      <c r="P62" s="139"/>
      <c r="Q62" s="141"/>
      <c r="R62" s="141"/>
      <c r="S62" s="141"/>
      <c r="T62" s="141"/>
      <c r="U62" s="141"/>
      <c r="V62" s="141"/>
      <c r="W62" s="141"/>
    </row>
    <row r="63" s="1" customFormat="1" ht="52.5" customHeight="1" outlineLevel="1" spans="1:23">
      <c r="A63" s="139" t="s">
        <v>369</v>
      </c>
      <c r="B63" s="139" t="s">
        <v>421</v>
      </c>
      <c r="C63" s="139" t="s">
        <v>420</v>
      </c>
      <c r="D63" s="139" t="s">
        <v>72</v>
      </c>
      <c r="E63" s="139" t="s">
        <v>133</v>
      </c>
      <c r="F63" s="139" t="s">
        <v>134</v>
      </c>
      <c r="G63" s="139" t="s">
        <v>308</v>
      </c>
      <c r="H63" s="139" t="s">
        <v>309</v>
      </c>
      <c r="I63" s="141">
        <v>5000</v>
      </c>
      <c r="J63" s="141">
        <v>5000</v>
      </c>
      <c r="K63" s="141">
        <v>5000</v>
      </c>
      <c r="L63" s="141"/>
      <c r="M63" s="141"/>
      <c r="N63" s="139"/>
      <c r="O63" s="139"/>
      <c r="P63" s="139"/>
      <c r="Q63" s="141"/>
      <c r="R63" s="141"/>
      <c r="S63" s="141"/>
      <c r="T63" s="141"/>
      <c r="U63" s="141"/>
      <c r="V63" s="141"/>
      <c r="W63" s="141"/>
    </row>
    <row r="64" s="1" customFormat="1" ht="52.5" customHeight="1" spans="1:23">
      <c r="A64" s="139"/>
      <c r="B64" s="139"/>
      <c r="C64" s="139" t="s">
        <v>422</v>
      </c>
      <c r="D64" s="139"/>
      <c r="E64" s="139"/>
      <c r="F64" s="139"/>
      <c r="G64" s="139"/>
      <c r="H64" s="139"/>
      <c r="I64" s="141">
        <v>10000</v>
      </c>
      <c r="J64" s="141">
        <v>10000</v>
      </c>
      <c r="K64" s="141">
        <v>10000</v>
      </c>
      <c r="L64" s="141"/>
      <c r="M64" s="141"/>
      <c r="N64" s="139"/>
      <c r="O64" s="139"/>
      <c r="P64" s="139"/>
      <c r="Q64" s="141"/>
      <c r="R64" s="141"/>
      <c r="S64" s="141"/>
      <c r="T64" s="141"/>
      <c r="U64" s="141"/>
      <c r="V64" s="141"/>
      <c r="W64" s="141"/>
    </row>
    <row r="65" s="1" customFormat="1" ht="52.5" customHeight="1" outlineLevel="1" spans="1:23">
      <c r="A65" s="139" t="s">
        <v>369</v>
      </c>
      <c r="B65" s="139" t="s">
        <v>423</v>
      </c>
      <c r="C65" s="139" t="s">
        <v>422</v>
      </c>
      <c r="D65" s="139" t="s">
        <v>72</v>
      </c>
      <c r="E65" s="139" t="s">
        <v>133</v>
      </c>
      <c r="F65" s="139" t="s">
        <v>134</v>
      </c>
      <c r="G65" s="139" t="s">
        <v>379</v>
      </c>
      <c r="H65" s="139" t="s">
        <v>380</v>
      </c>
      <c r="I65" s="141">
        <v>3000</v>
      </c>
      <c r="J65" s="141">
        <v>3000</v>
      </c>
      <c r="K65" s="141">
        <v>3000</v>
      </c>
      <c r="L65" s="141"/>
      <c r="M65" s="141"/>
      <c r="N65" s="139"/>
      <c r="O65" s="139"/>
      <c r="P65" s="139"/>
      <c r="Q65" s="141"/>
      <c r="R65" s="141"/>
      <c r="S65" s="141"/>
      <c r="T65" s="141"/>
      <c r="U65" s="141"/>
      <c r="V65" s="141"/>
      <c r="W65" s="141"/>
    </row>
    <row r="66" s="1" customFormat="1" ht="52.5" customHeight="1" outlineLevel="1" spans="1:23">
      <c r="A66" s="139" t="s">
        <v>369</v>
      </c>
      <c r="B66" s="139" t="s">
        <v>423</v>
      </c>
      <c r="C66" s="139" t="s">
        <v>422</v>
      </c>
      <c r="D66" s="139" t="s">
        <v>72</v>
      </c>
      <c r="E66" s="139" t="s">
        <v>133</v>
      </c>
      <c r="F66" s="139" t="s">
        <v>134</v>
      </c>
      <c r="G66" s="139" t="s">
        <v>308</v>
      </c>
      <c r="H66" s="139" t="s">
        <v>309</v>
      </c>
      <c r="I66" s="141">
        <v>7000</v>
      </c>
      <c r="J66" s="141">
        <v>7000</v>
      </c>
      <c r="K66" s="141">
        <v>7000</v>
      </c>
      <c r="L66" s="141"/>
      <c r="M66" s="141"/>
      <c r="N66" s="139"/>
      <c r="O66" s="139"/>
      <c r="P66" s="139"/>
      <c r="Q66" s="141"/>
      <c r="R66" s="141"/>
      <c r="S66" s="141"/>
      <c r="T66" s="141"/>
      <c r="U66" s="141"/>
      <c r="V66" s="141"/>
      <c r="W66" s="141"/>
    </row>
    <row r="67" s="1" customFormat="1" ht="52.5" customHeight="1" spans="1:23">
      <c r="A67" s="139"/>
      <c r="B67" s="139"/>
      <c r="C67" s="139" t="s">
        <v>424</v>
      </c>
      <c r="D67" s="139"/>
      <c r="E67" s="139"/>
      <c r="F67" s="139"/>
      <c r="G67" s="139"/>
      <c r="H67" s="139"/>
      <c r="I67" s="141">
        <v>100000</v>
      </c>
      <c r="J67" s="141">
        <v>100000</v>
      </c>
      <c r="K67" s="141">
        <v>100000</v>
      </c>
      <c r="L67" s="141"/>
      <c r="M67" s="141"/>
      <c r="N67" s="139"/>
      <c r="O67" s="139"/>
      <c r="P67" s="139"/>
      <c r="Q67" s="141"/>
      <c r="R67" s="141"/>
      <c r="S67" s="141"/>
      <c r="T67" s="141"/>
      <c r="U67" s="141"/>
      <c r="V67" s="141"/>
      <c r="W67" s="141"/>
    </row>
    <row r="68" s="1" customFormat="1" ht="52.5" customHeight="1" outlineLevel="1" spans="1:23">
      <c r="A68" s="139" t="s">
        <v>369</v>
      </c>
      <c r="B68" s="139" t="s">
        <v>425</v>
      </c>
      <c r="C68" s="139" t="s">
        <v>424</v>
      </c>
      <c r="D68" s="139" t="s">
        <v>72</v>
      </c>
      <c r="E68" s="139" t="s">
        <v>133</v>
      </c>
      <c r="F68" s="139" t="s">
        <v>134</v>
      </c>
      <c r="G68" s="139" t="s">
        <v>291</v>
      </c>
      <c r="H68" s="139" t="s">
        <v>292</v>
      </c>
      <c r="I68" s="141">
        <v>100000</v>
      </c>
      <c r="J68" s="141">
        <v>100000</v>
      </c>
      <c r="K68" s="141">
        <v>100000</v>
      </c>
      <c r="L68" s="141"/>
      <c r="M68" s="141"/>
      <c r="N68" s="139"/>
      <c r="O68" s="139"/>
      <c r="P68" s="139"/>
      <c r="Q68" s="141"/>
      <c r="R68" s="141"/>
      <c r="S68" s="141"/>
      <c r="T68" s="141"/>
      <c r="U68" s="141"/>
      <c r="V68" s="141"/>
      <c r="W68" s="141"/>
    </row>
    <row r="69" s="1" customFormat="1" ht="52.5" customHeight="1" spans="1:23">
      <c r="A69" s="139"/>
      <c r="B69" s="139"/>
      <c r="C69" s="139" t="s">
        <v>426</v>
      </c>
      <c r="D69" s="139"/>
      <c r="E69" s="139"/>
      <c r="F69" s="139"/>
      <c r="G69" s="139"/>
      <c r="H69" s="139"/>
      <c r="I69" s="141">
        <v>260000</v>
      </c>
      <c r="J69" s="141">
        <v>260000</v>
      </c>
      <c r="K69" s="141">
        <v>260000</v>
      </c>
      <c r="L69" s="141"/>
      <c r="M69" s="141"/>
      <c r="N69" s="139"/>
      <c r="O69" s="139"/>
      <c r="P69" s="139"/>
      <c r="Q69" s="141"/>
      <c r="R69" s="141"/>
      <c r="S69" s="141"/>
      <c r="T69" s="141"/>
      <c r="U69" s="141"/>
      <c r="V69" s="141"/>
      <c r="W69" s="141"/>
    </row>
    <row r="70" s="1" customFormat="1" ht="52.5" customHeight="1" outlineLevel="1" spans="1:23">
      <c r="A70" s="139" t="s">
        <v>369</v>
      </c>
      <c r="B70" s="139" t="s">
        <v>427</v>
      </c>
      <c r="C70" s="139" t="s">
        <v>426</v>
      </c>
      <c r="D70" s="139" t="s">
        <v>72</v>
      </c>
      <c r="E70" s="139" t="s">
        <v>133</v>
      </c>
      <c r="F70" s="139" t="s">
        <v>134</v>
      </c>
      <c r="G70" s="139" t="s">
        <v>302</v>
      </c>
      <c r="H70" s="139" t="s">
        <v>303</v>
      </c>
      <c r="I70" s="141">
        <v>28000</v>
      </c>
      <c r="J70" s="141">
        <v>28000</v>
      </c>
      <c r="K70" s="141">
        <v>28000</v>
      </c>
      <c r="L70" s="141"/>
      <c r="M70" s="141"/>
      <c r="N70" s="139"/>
      <c r="O70" s="139"/>
      <c r="P70" s="139"/>
      <c r="Q70" s="141"/>
      <c r="R70" s="141"/>
      <c r="S70" s="141"/>
      <c r="T70" s="141"/>
      <c r="U70" s="141"/>
      <c r="V70" s="141"/>
      <c r="W70" s="141"/>
    </row>
    <row r="71" s="1" customFormat="1" ht="52.5" customHeight="1" outlineLevel="1" spans="1:23">
      <c r="A71" s="139" t="s">
        <v>369</v>
      </c>
      <c r="B71" s="139" t="s">
        <v>427</v>
      </c>
      <c r="C71" s="139" t="s">
        <v>426</v>
      </c>
      <c r="D71" s="139" t="s">
        <v>72</v>
      </c>
      <c r="E71" s="139" t="s">
        <v>133</v>
      </c>
      <c r="F71" s="139" t="s">
        <v>134</v>
      </c>
      <c r="G71" s="139" t="s">
        <v>298</v>
      </c>
      <c r="H71" s="139" t="s">
        <v>299</v>
      </c>
      <c r="I71" s="141">
        <v>30000</v>
      </c>
      <c r="J71" s="141">
        <v>30000</v>
      </c>
      <c r="K71" s="141">
        <v>30000</v>
      </c>
      <c r="L71" s="141"/>
      <c r="M71" s="141"/>
      <c r="N71" s="139"/>
      <c r="O71" s="139"/>
      <c r="P71" s="139"/>
      <c r="Q71" s="141"/>
      <c r="R71" s="141"/>
      <c r="S71" s="141"/>
      <c r="T71" s="141"/>
      <c r="U71" s="141"/>
      <c r="V71" s="141"/>
      <c r="W71" s="141"/>
    </row>
    <row r="72" s="1" customFormat="1" ht="52.5" customHeight="1" outlineLevel="1" spans="1:23">
      <c r="A72" s="139" t="s">
        <v>369</v>
      </c>
      <c r="B72" s="139" t="s">
        <v>427</v>
      </c>
      <c r="C72" s="139" t="s">
        <v>426</v>
      </c>
      <c r="D72" s="139" t="s">
        <v>72</v>
      </c>
      <c r="E72" s="139" t="s">
        <v>133</v>
      </c>
      <c r="F72" s="139" t="s">
        <v>134</v>
      </c>
      <c r="G72" s="139" t="s">
        <v>296</v>
      </c>
      <c r="H72" s="139" t="s">
        <v>297</v>
      </c>
      <c r="I72" s="141">
        <v>20000</v>
      </c>
      <c r="J72" s="141">
        <v>20000</v>
      </c>
      <c r="K72" s="141">
        <v>20000</v>
      </c>
      <c r="L72" s="141"/>
      <c r="M72" s="141"/>
      <c r="N72" s="139"/>
      <c r="O72" s="139"/>
      <c r="P72" s="139"/>
      <c r="Q72" s="141"/>
      <c r="R72" s="141"/>
      <c r="S72" s="141"/>
      <c r="T72" s="141"/>
      <c r="U72" s="141"/>
      <c r="V72" s="141"/>
      <c r="W72" s="141"/>
    </row>
    <row r="73" s="1" customFormat="1" ht="52.5" customHeight="1" outlineLevel="1" spans="1:23">
      <c r="A73" s="139" t="s">
        <v>369</v>
      </c>
      <c r="B73" s="139" t="s">
        <v>427</v>
      </c>
      <c r="C73" s="139" t="s">
        <v>426</v>
      </c>
      <c r="D73" s="139" t="s">
        <v>72</v>
      </c>
      <c r="E73" s="139" t="s">
        <v>133</v>
      </c>
      <c r="F73" s="139" t="s">
        <v>134</v>
      </c>
      <c r="G73" s="139" t="s">
        <v>304</v>
      </c>
      <c r="H73" s="139" t="s">
        <v>305</v>
      </c>
      <c r="I73" s="141">
        <v>75000</v>
      </c>
      <c r="J73" s="141">
        <v>75000</v>
      </c>
      <c r="K73" s="141">
        <v>75000</v>
      </c>
      <c r="L73" s="141"/>
      <c r="M73" s="141"/>
      <c r="N73" s="139"/>
      <c r="O73" s="139"/>
      <c r="P73" s="139"/>
      <c r="Q73" s="141"/>
      <c r="R73" s="141"/>
      <c r="S73" s="141"/>
      <c r="T73" s="141"/>
      <c r="U73" s="141"/>
      <c r="V73" s="141"/>
      <c r="W73" s="141"/>
    </row>
    <row r="74" s="1" customFormat="1" ht="52.5" customHeight="1" outlineLevel="1" spans="1:23">
      <c r="A74" s="139" t="s">
        <v>369</v>
      </c>
      <c r="B74" s="139" t="s">
        <v>427</v>
      </c>
      <c r="C74" s="139" t="s">
        <v>426</v>
      </c>
      <c r="D74" s="139" t="s">
        <v>72</v>
      </c>
      <c r="E74" s="139" t="s">
        <v>133</v>
      </c>
      <c r="F74" s="139" t="s">
        <v>134</v>
      </c>
      <c r="G74" s="139" t="s">
        <v>308</v>
      </c>
      <c r="H74" s="139" t="s">
        <v>309</v>
      </c>
      <c r="I74" s="141">
        <v>55000</v>
      </c>
      <c r="J74" s="141">
        <v>55000</v>
      </c>
      <c r="K74" s="141">
        <v>55000</v>
      </c>
      <c r="L74" s="141"/>
      <c r="M74" s="141"/>
      <c r="N74" s="139"/>
      <c r="O74" s="139"/>
      <c r="P74" s="139"/>
      <c r="Q74" s="141"/>
      <c r="R74" s="141"/>
      <c r="S74" s="141"/>
      <c r="T74" s="141"/>
      <c r="U74" s="141"/>
      <c r="V74" s="141"/>
      <c r="W74" s="141"/>
    </row>
    <row r="75" s="1" customFormat="1" ht="52.5" customHeight="1" outlineLevel="1" spans="1:23">
      <c r="A75" s="139" t="s">
        <v>369</v>
      </c>
      <c r="B75" s="139" t="s">
        <v>427</v>
      </c>
      <c r="C75" s="139" t="s">
        <v>426</v>
      </c>
      <c r="D75" s="139" t="s">
        <v>72</v>
      </c>
      <c r="E75" s="139" t="s">
        <v>133</v>
      </c>
      <c r="F75" s="139" t="s">
        <v>134</v>
      </c>
      <c r="G75" s="139" t="s">
        <v>373</v>
      </c>
      <c r="H75" s="139" t="s">
        <v>374</v>
      </c>
      <c r="I75" s="141">
        <v>52000</v>
      </c>
      <c r="J75" s="141">
        <v>52000</v>
      </c>
      <c r="K75" s="141">
        <v>52000</v>
      </c>
      <c r="L75" s="141"/>
      <c r="M75" s="141"/>
      <c r="N75" s="139"/>
      <c r="O75" s="139"/>
      <c r="P75" s="139"/>
      <c r="Q75" s="141"/>
      <c r="R75" s="141"/>
      <c r="S75" s="141"/>
      <c r="T75" s="141"/>
      <c r="U75" s="141"/>
      <c r="V75" s="141"/>
      <c r="W75" s="141"/>
    </row>
    <row r="76" s="1" customFormat="1" ht="52.5" customHeight="1" spans="1:23">
      <c r="A76" s="139"/>
      <c r="B76" s="139"/>
      <c r="C76" s="139" t="s">
        <v>428</v>
      </c>
      <c r="D76" s="139"/>
      <c r="E76" s="139"/>
      <c r="F76" s="139"/>
      <c r="G76" s="139"/>
      <c r="H76" s="139"/>
      <c r="I76" s="141">
        <v>12000</v>
      </c>
      <c r="J76" s="141">
        <v>12000</v>
      </c>
      <c r="K76" s="141">
        <v>12000</v>
      </c>
      <c r="L76" s="141"/>
      <c r="M76" s="141"/>
      <c r="N76" s="139"/>
      <c r="O76" s="139"/>
      <c r="P76" s="139"/>
      <c r="Q76" s="141"/>
      <c r="R76" s="141"/>
      <c r="S76" s="141"/>
      <c r="T76" s="141"/>
      <c r="U76" s="141"/>
      <c r="V76" s="141"/>
      <c r="W76" s="141"/>
    </row>
    <row r="77" s="1" customFormat="1" ht="52.5" customHeight="1" outlineLevel="1" spans="1:23">
      <c r="A77" s="139" t="s">
        <v>369</v>
      </c>
      <c r="B77" s="139" t="s">
        <v>429</v>
      </c>
      <c r="C77" s="139" t="s">
        <v>428</v>
      </c>
      <c r="D77" s="139" t="s">
        <v>72</v>
      </c>
      <c r="E77" s="139" t="s">
        <v>133</v>
      </c>
      <c r="F77" s="139" t="s">
        <v>134</v>
      </c>
      <c r="G77" s="139" t="s">
        <v>308</v>
      </c>
      <c r="H77" s="139" t="s">
        <v>309</v>
      </c>
      <c r="I77" s="141">
        <v>12000</v>
      </c>
      <c r="J77" s="141">
        <v>12000</v>
      </c>
      <c r="K77" s="141">
        <v>12000</v>
      </c>
      <c r="L77" s="141"/>
      <c r="M77" s="141"/>
      <c r="N77" s="139"/>
      <c r="O77" s="139"/>
      <c r="P77" s="139"/>
      <c r="Q77" s="141"/>
      <c r="R77" s="141"/>
      <c r="S77" s="141"/>
      <c r="T77" s="141"/>
      <c r="U77" s="141"/>
      <c r="V77" s="141"/>
      <c r="W77" s="141"/>
    </row>
    <row r="78" s="1" customFormat="1" ht="52.5" customHeight="1" spans="1:23">
      <c r="A78" s="139"/>
      <c r="B78" s="139"/>
      <c r="C78" s="139" t="s">
        <v>430</v>
      </c>
      <c r="D78" s="139"/>
      <c r="E78" s="139"/>
      <c r="F78" s="139"/>
      <c r="G78" s="139"/>
      <c r="H78" s="139"/>
      <c r="I78" s="141">
        <v>5000</v>
      </c>
      <c r="J78" s="141">
        <v>5000</v>
      </c>
      <c r="K78" s="141">
        <v>5000</v>
      </c>
      <c r="L78" s="141"/>
      <c r="M78" s="141"/>
      <c r="N78" s="139"/>
      <c r="O78" s="139"/>
      <c r="P78" s="139"/>
      <c r="Q78" s="141"/>
      <c r="R78" s="141"/>
      <c r="S78" s="141"/>
      <c r="T78" s="141"/>
      <c r="U78" s="141"/>
      <c r="V78" s="141"/>
      <c r="W78" s="141"/>
    </row>
    <row r="79" s="1" customFormat="1" ht="52.5" customHeight="1" outlineLevel="1" spans="1:23">
      <c r="A79" s="139" t="s">
        <v>369</v>
      </c>
      <c r="B79" s="139" t="s">
        <v>431</v>
      </c>
      <c r="C79" s="139" t="s">
        <v>430</v>
      </c>
      <c r="D79" s="139" t="s">
        <v>72</v>
      </c>
      <c r="E79" s="139" t="s">
        <v>133</v>
      </c>
      <c r="F79" s="139" t="s">
        <v>134</v>
      </c>
      <c r="G79" s="139" t="s">
        <v>432</v>
      </c>
      <c r="H79" s="139" t="s">
        <v>433</v>
      </c>
      <c r="I79" s="141">
        <v>5000</v>
      </c>
      <c r="J79" s="141">
        <v>5000</v>
      </c>
      <c r="K79" s="141">
        <v>5000</v>
      </c>
      <c r="L79" s="141"/>
      <c r="M79" s="141"/>
      <c r="N79" s="139"/>
      <c r="O79" s="139"/>
      <c r="P79" s="139"/>
      <c r="Q79" s="141"/>
      <c r="R79" s="141"/>
      <c r="S79" s="141"/>
      <c r="T79" s="141"/>
      <c r="U79" s="141"/>
      <c r="V79" s="141"/>
      <c r="W79" s="141"/>
    </row>
    <row r="80" s="1" customFormat="1" ht="52.5" customHeight="1" spans="1:23">
      <c r="A80" s="139"/>
      <c r="B80" s="139"/>
      <c r="C80" s="139" t="s">
        <v>434</v>
      </c>
      <c r="D80" s="139"/>
      <c r="E80" s="139"/>
      <c r="F80" s="139"/>
      <c r="G80" s="139"/>
      <c r="H80" s="139"/>
      <c r="I80" s="141">
        <v>600000</v>
      </c>
      <c r="J80" s="141">
        <v>600000</v>
      </c>
      <c r="K80" s="141">
        <v>600000</v>
      </c>
      <c r="L80" s="141"/>
      <c r="M80" s="141"/>
      <c r="N80" s="139"/>
      <c r="O80" s="139"/>
      <c r="P80" s="139"/>
      <c r="Q80" s="141"/>
      <c r="R80" s="141"/>
      <c r="S80" s="141"/>
      <c r="T80" s="141"/>
      <c r="U80" s="141"/>
      <c r="V80" s="141"/>
      <c r="W80" s="141"/>
    </row>
    <row r="81" s="1" customFormat="1" ht="52.5" customHeight="1" outlineLevel="1" spans="1:23">
      <c r="A81" s="139" t="s">
        <v>392</v>
      </c>
      <c r="B81" s="139" t="s">
        <v>435</v>
      </c>
      <c r="C81" s="139" t="s">
        <v>434</v>
      </c>
      <c r="D81" s="139" t="s">
        <v>72</v>
      </c>
      <c r="E81" s="139" t="s">
        <v>133</v>
      </c>
      <c r="F81" s="139" t="s">
        <v>134</v>
      </c>
      <c r="G81" s="139" t="s">
        <v>302</v>
      </c>
      <c r="H81" s="139" t="s">
        <v>303</v>
      </c>
      <c r="I81" s="141">
        <v>48000</v>
      </c>
      <c r="J81" s="141">
        <v>48000</v>
      </c>
      <c r="K81" s="141">
        <v>48000</v>
      </c>
      <c r="L81" s="141"/>
      <c r="M81" s="141"/>
      <c r="N81" s="139"/>
      <c r="O81" s="139"/>
      <c r="P81" s="139"/>
      <c r="Q81" s="141"/>
      <c r="R81" s="141"/>
      <c r="S81" s="141"/>
      <c r="T81" s="141"/>
      <c r="U81" s="141"/>
      <c r="V81" s="141"/>
      <c r="W81" s="141"/>
    </row>
    <row r="82" s="1" customFormat="1" ht="52.5" customHeight="1" outlineLevel="1" spans="1:23">
      <c r="A82" s="139" t="s">
        <v>392</v>
      </c>
      <c r="B82" s="139" t="s">
        <v>435</v>
      </c>
      <c r="C82" s="139" t="s">
        <v>434</v>
      </c>
      <c r="D82" s="139" t="s">
        <v>72</v>
      </c>
      <c r="E82" s="139" t="s">
        <v>133</v>
      </c>
      <c r="F82" s="139" t="s">
        <v>134</v>
      </c>
      <c r="G82" s="139" t="s">
        <v>304</v>
      </c>
      <c r="H82" s="139" t="s">
        <v>305</v>
      </c>
      <c r="I82" s="141">
        <v>100000</v>
      </c>
      <c r="J82" s="141">
        <v>100000</v>
      </c>
      <c r="K82" s="141">
        <v>100000</v>
      </c>
      <c r="L82" s="141"/>
      <c r="M82" s="141"/>
      <c r="N82" s="139"/>
      <c r="O82" s="139"/>
      <c r="P82" s="139"/>
      <c r="Q82" s="141"/>
      <c r="R82" s="141"/>
      <c r="S82" s="141"/>
      <c r="T82" s="141"/>
      <c r="U82" s="141"/>
      <c r="V82" s="141"/>
      <c r="W82" s="141"/>
    </row>
    <row r="83" s="1" customFormat="1" ht="52.5" customHeight="1" outlineLevel="1" spans="1:23">
      <c r="A83" s="139" t="s">
        <v>392</v>
      </c>
      <c r="B83" s="139" t="s">
        <v>435</v>
      </c>
      <c r="C83" s="139" t="s">
        <v>434</v>
      </c>
      <c r="D83" s="139" t="s">
        <v>72</v>
      </c>
      <c r="E83" s="139" t="s">
        <v>133</v>
      </c>
      <c r="F83" s="139" t="s">
        <v>134</v>
      </c>
      <c r="G83" s="139" t="s">
        <v>436</v>
      </c>
      <c r="H83" s="139" t="s">
        <v>437</v>
      </c>
      <c r="I83" s="141">
        <v>94000</v>
      </c>
      <c r="J83" s="141">
        <v>94000</v>
      </c>
      <c r="K83" s="141">
        <v>94000</v>
      </c>
      <c r="L83" s="141"/>
      <c r="M83" s="141"/>
      <c r="N83" s="139"/>
      <c r="O83" s="139"/>
      <c r="P83" s="139"/>
      <c r="Q83" s="141"/>
      <c r="R83" s="141"/>
      <c r="S83" s="141"/>
      <c r="T83" s="141"/>
      <c r="U83" s="141"/>
      <c r="V83" s="141"/>
      <c r="W83" s="141"/>
    </row>
    <row r="84" s="1" customFormat="1" ht="52.5" customHeight="1" outlineLevel="1" spans="1:23">
      <c r="A84" s="139" t="s">
        <v>392</v>
      </c>
      <c r="B84" s="139" t="s">
        <v>435</v>
      </c>
      <c r="C84" s="139" t="s">
        <v>434</v>
      </c>
      <c r="D84" s="139" t="s">
        <v>72</v>
      </c>
      <c r="E84" s="139" t="s">
        <v>133</v>
      </c>
      <c r="F84" s="139" t="s">
        <v>134</v>
      </c>
      <c r="G84" s="139" t="s">
        <v>308</v>
      </c>
      <c r="H84" s="139" t="s">
        <v>309</v>
      </c>
      <c r="I84" s="141">
        <v>165000</v>
      </c>
      <c r="J84" s="141">
        <v>165000</v>
      </c>
      <c r="K84" s="141">
        <v>165000</v>
      </c>
      <c r="L84" s="141"/>
      <c r="M84" s="141"/>
      <c r="N84" s="139"/>
      <c r="O84" s="139"/>
      <c r="P84" s="139"/>
      <c r="Q84" s="141"/>
      <c r="R84" s="141"/>
      <c r="S84" s="141"/>
      <c r="T84" s="141"/>
      <c r="U84" s="141"/>
      <c r="V84" s="141"/>
      <c r="W84" s="141"/>
    </row>
    <row r="85" s="1" customFormat="1" ht="52.5" customHeight="1" outlineLevel="1" spans="1:23">
      <c r="A85" s="139" t="s">
        <v>392</v>
      </c>
      <c r="B85" s="139" t="s">
        <v>435</v>
      </c>
      <c r="C85" s="139" t="s">
        <v>434</v>
      </c>
      <c r="D85" s="139" t="s">
        <v>72</v>
      </c>
      <c r="E85" s="139" t="s">
        <v>133</v>
      </c>
      <c r="F85" s="139" t="s">
        <v>134</v>
      </c>
      <c r="G85" s="139" t="s">
        <v>373</v>
      </c>
      <c r="H85" s="139" t="s">
        <v>374</v>
      </c>
      <c r="I85" s="141">
        <v>193000</v>
      </c>
      <c r="J85" s="141">
        <v>193000</v>
      </c>
      <c r="K85" s="141">
        <v>193000</v>
      </c>
      <c r="L85" s="141"/>
      <c r="M85" s="141"/>
      <c r="N85" s="139"/>
      <c r="O85" s="139"/>
      <c r="P85" s="139"/>
      <c r="Q85" s="141"/>
      <c r="R85" s="141"/>
      <c r="S85" s="141"/>
      <c r="T85" s="141"/>
      <c r="U85" s="141"/>
      <c r="V85" s="141"/>
      <c r="W85" s="141"/>
    </row>
    <row r="86" s="1" customFormat="1" ht="52.5" customHeight="1" spans="1:23">
      <c r="A86" s="139"/>
      <c r="B86" s="139"/>
      <c r="C86" s="139" t="s">
        <v>438</v>
      </c>
      <c r="D86" s="139"/>
      <c r="E86" s="139"/>
      <c r="F86" s="139"/>
      <c r="G86" s="139"/>
      <c r="H86" s="139"/>
      <c r="I86" s="141">
        <v>62100</v>
      </c>
      <c r="J86" s="141">
        <v>62100</v>
      </c>
      <c r="K86" s="141">
        <v>62100</v>
      </c>
      <c r="L86" s="141"/>
      <c r="M86" s="141"/>
      <c r="N86" s="139"/>
      <c r="O86" s="139"/>
      <c r="P86" s="139"/>
      <c r="Q86" s="141"/>
      <c r="R86" s="141"/>
      <c r="S86" s="141"/>
      <c r="T86" s="141"/>
      <c r="U86" s="141"/>
      <c r="V86" s="141"/>
      <c r="W86" s="141"/>
    </row>
    <row r="87" s="1" customFormat="1" ht="52.5" customHeight="1" outlineLevel="1" spans="1:23">
      <c r="A87" s="139" t="s">
        <v>369</v>
      </c>
      <c r="B87" s="139" t="s">
        <v>439</v>
      </c>
      <c r="C87" s="139" t="s">
        <v>438</v>
      </c>
      <c r="D87" s="139" t="s">
        <v>72</v>
      </c>
      <c r="E87" s="139" t="s">
        <v>133</v>
      </c>
      <c r="F87" s="139" t="s">
        <v>134</v>
      </c>
      <c r="G87" s="139" t="s">
        <v>379</v>
      </c>
      <c r="H87" s="139" t="s">
        <v>380</v>
      </c>
      <c r="I87" s="141">
        <v>62100</v>
      </c>
      <c r="J87" s="141">
        <v>62100</v>
      </c>
      <c r="K87" s="141">
        <v>62100</v>
      </c>
      <c r="L87" s="141"/>
      <c r="M87" s="141"/>
      <c r="N87" s="139"/>
      <c r="O87" s="139"/>
      <c r="P87" s="139"/>
      <c r="Q87" s="141"/>
      <c r="R87" s="141"/>
      <c r="S87" s="141"/>
      <c r="T87" s="141"/>
      <c r="U87" s="141"/>
      <c r="V87" s="141"/>
      <c r="W87" s="141"/>
    </row>
    <row r="88" s="1" customFormat="1" ht="52.5" customHeight="1" spans="1:23">
      <c r="A88" s="139"/>
      <c r="B88" s="139"/>
      <c r="C88" s="139" t="s">
        <v>440</v>
      </c>
      <c r="D88" s="139"/>
      <c r="E88" s="139"/>
      <c r="F88" s="139"/>
      <c r="G88" s="139"/>
      <c r="H88" s="139"/>
      <c r="I88" s="141">
        <v>600000</v>
      </c>
      <c r="J88" s="141">
        <v>600000</v>
      </c>
      <c r="K88" s="141">
        <v>600000</v>
      </c>
      <c r="L88" s="141"/>
      <c r="M88" s="141"/>
      <c r="N88" s="139"/>
      <c r="O88" s="139"/>
      <c r="P88" s="139"/>
      <c r="Q88" s="141"/>
      <c r="R88" s="141"/>
      <c r="S88" s="141"/>
      <c r="T88" s="141"/>
      <c r="U88" s="141"/>
      <c r="V88" s="141"/>
      <c r="W88" s="141"/>
    </row>
    <row r="89" s="1" customFormat="1" ht="52.5" customHeight="1" outlineLevel="1" spans="1:23">
      <c r="A89" s="139" t="s">
        <v>392</v>
      </c>
      <c r="B89" s="139" t="s">
        <v>441</v>
      </c>
      <c r="C89" s="139" t="s">
        <v>440</v>
      </c>
      <c r="D89" s="139" t="s">
        <v>72</v>
      </c>
      <c r="E89" s="139" t="s">
        <v>133</v>
      </c>
      <c r="F89" s="139" t="s">
        <v>134</v>
      </c>
      <c r="G89" s="139" t="s">
        <v>302</v>
      </c>
      <c r="H89" s="139" t="s">
        <v>303</v>
      </c>
      <c r="I89" s="141">
        <v>100000</v>
      </c>
      <c r="J89" s="141">
        <v>100000</v>
      </c>
      <c r="K89" s="141">
        <v>100000</v>
      </c>
      <c r="L89" s="141"/>
      <c r="M89" s="141"/>
      <c r="N89" s="139"/>
      <c r="O89" s="139"/>
      <c r="P89" s="139"/>
      <c r="Q89" s="141"/>
      <c r="R89" s="141"/>
      <c r="S89" s="141"/>
      <c r="T89" s="141"/>
      <c r="U89" s="141"/>
      <c r="V89" s="141"/>
      <c r="W89" s="141"/>
    </row>
    <row r="90" s="1" customFormat="1" ht="52.5" customHeight="1" outlineLevel="1" spans="1:23">
      <c r="A90" s="139" t="s">
        <v>392</v>
      </c>
      <c r="B90" s="139" t="s">
        <v>441</v>
      </c>
      <c r="C90" s="139" t="s">
        <v>440</v>
      </c>
      <c r="D90" s="139" t="s">
        <v>72</v>
      </c>
      <c r="E90" s="139" t="s">
        <v>133</v>
      </c>
      <c r="F90" s="139" t="s">
        <v>134</v>
      </c>
      <c r="G90" s="139" t="s">
        <v>298</v>
      </c>
      <c r="H90" s="139" t="s">
        <v>299</v>
      </c>
      <c r="I90" s="141">
        <v>10000</v>
      </c>
      <c r="J90" s="141">
        <v>10000</v>
      </c>
      <c r="K90" s="141">
        <v>10000</v>
      </c>
      <c r="L90" s="141"/>
      <c r="M90" s="141"/>
      <c r="N90" s="139"/>
      <c r="O90" s="139"/>
      <c r="P90" s="139"/>
      <c r="Q90" s="141"/>
      <c r="R90" s="141"/>
      <c r="S90" s="141"/>
      <c r="T90" s="141"/>
      <c r="U90" s="141"/>
      <c r="V90" s="141"/>
      <c r="W90" s="141"/>
    </row>
    <row r="91" s="1" customFormat="1" ht="52.5" customHeight="1" outlineLevel="1" spans="1:23">
      <c r="A91" s="139" t="s">
        <v>392</v>
      </c>
      <c r="B91" s="139" t="s">
        <v>441</v>
      </c>
      <c r="C91" s="139" t="s">
        <v>440</v>
      </c>
      <c r="D91" s="139" t="s">
        <v>72</v>
      </c>
      <c r="E91" s="139" t="s">
        <v>133</v>
      </c>
      <c r="F91" s="139" t="s">
        <v>134</v>
      </c>
      <c r="G91" s="139" t="s">
        <v>296</v>
      </c>
      <c r="H91" s="139" t="s">
        <v>297</v>
      </c>
      <c r="I91" s="141">
        <v>10000</v>
      </c>
      <c r="J91" s="141">
        <v>10000</v>
      </c>
      <c r="K91" s="141">
        <v>10000</v>
      </c>
      <c r="L91" s="141"/>
      <c r="M91" s="141"/>
      <c r="N91" s="139"/>
      <c r="O91" s="139"/>
      <c r="P91" s="139"/>
      <c r="Q91" s="141"/>
      <c r="R91" s="141"/>
      <c r="S91" s="141"/>
      <c r="T91" s="141"/>
      <c r="U91" s="141"/>
      <c r="V91" s="141"/>
      <c r="W91" s="141"/>
    </row>
    <row r="92" s="1" customFormat="1" ht="52.5" customHeight="1" outlineLevel="1" spans="1:23">
      <c r="A92" s="139" t="s">
        <v>392</v>
      </c>
      <c r="B92" s="139" t="s">
        <v>441</v>
      </c>
      <c r="C92" s="139" t="s">
        <v>440</v>
      </c>
      <c r="D92" s="139" t="s">
        <v>72</v>
      </c>
      <c r="E92" s="139" t="s">
        <v>133</v>
      </c>
      <c r="F92" s="139" t="s">
        <v>134</v>
      </c>
      <c r="G92" s="139" t="s">
        <v>289</v>
      </c>
      <c r="H92" s="139" t="s">
        <v>290</v>
      </c>
      <c r="I92" s="141">
        <v>50000</v>
      </c>
      <c r="J92" s="141">
        <v>50000</v>
      </c>
      <c r="K92" s="141">
        <v>50000</v>
      </c>
      <c r="L92" s="141"/>
      <c r="M92" s="141"/>
      <c r="N92" s="139"/>
      <c r="O92" s="139"/>
      <c r="P92" s="139"/>
      <c r="Q92" s="141"/>
      <c r="R92" s="141"/>
      <c r="S92" s="141"/>
      <c r="T92" s="141"/>
      <c r="U92" s="141"/>
      <c r="V92" s="141"/>
      <c r="W92" s="141"/>
    </row>
    <row r="93" s="1" customFormat="1" ht="52.5" customHeight="1" outlineLevel="1" spans="1:23">
      <c r="A93" s="139" t="s">
        <v>392</v>
      </c>
      <c r="B93" s="139" t="s">
        <v>441</v>
      </c>
      <c r="C93" s="139" t="s">
        <v>440</v>
      </c>
      <c r="D93" s="139" t="s">
        <v>72</v>
      </c>
      <c r="E93" s="139" t="s">
        <v>133</v>
      </c>
      <c r="F93" s="139" t="s">
        <v>134</v>
      </c>
      <c r="G93" s="139" t="s">
        <v>306</v>
      </c>
      <c r="H93" s="139" t="s">
        <v>307</v>
      </c>
      <c r="I93" s="141">
        <v>20000</v>
      </c>
      <c r="J93" s="141">
        <v>20000</v>
      </c>
      <c r="K93" s="141">
        <v>20000</v>
      </c>
      <c r="L93" s="141"/>
      <c r="M93" s="141"/>
      <c r="N93" s="139"/>
      <c r="O93" s="139"/>
      <c r="P93" s="139"/>
      <c r="Q93" s="141"/>
      <c r="R93" s="141"/>
      <c r="S93" s="141"/>
      <c r="T93" s="141"/>
      <c r="U93" s="141"/>
      <c r="V93" s="141"/>
      <c r="W93" s="141"/>
    </row>
    <row r="94" s="1" customFormat="1" ht="52.5" customHeight="1" outlineLevel="1" spans="1:23">
      <c r="A94" s="139" t="s">
        <v>392</v>
      </c>
      <c r="B94" s="139" t="s">
        <v>441</v>
      </c>
      <c r="C94" s="139" t="s">
        <v>440</v>
      </c>
      <c r="D94" s="139" t="s">
        <v>72</v>
      </c>
      <c r="E94" s="139" t="s">
        <v>133</v>
      </c>
      <c r="F94" s="139" t="s">
        <v>134</v>
      </c>
      <c r="G94" s="139" t="s">
        <v>300</v>
      </c>
      <c r="H94" s="139" t="s">
        <v>301</v>
      </c>
      <c r="I94" s="141">
        <v>70000</v>
      </c>
      <c r="J94" s="141">
        <v>70000</v>
      </c>
      <c r="K94" s="141">
        <v>70000</v>
      </c>
      <c r="L94" s="141"/>
      <c r="M94" s="141"/>
      <c r="N94" s="139"/>
      <c r="O94" s="139"/>
      <c r="P94" s="139"/>
      <c r="Q94" s="141"/>
      <c r="R94" s="141"/>
      <c r="S94" s="141"/>
      <c r="T94" s="141"/>
      <c r="U94" s="141"/>
      <c r="V94" s="141"/>
      <c r="W94" s="141"/>
    </row>
    <row r="95" s="1" customFormat="1" ht="52.5" customHeight="1" outlineLevel="1" spans="1:23">
      <c r="A95" s="139" t="s">
        <v>392</v>
      </c>
      <c r="B95" s="139" t="s">
        <v>441</v>
      </c>
      <c r="C95" s="139" t="s">
        <v>440</v>
      </c>
      <c r="D95" s="139" t="s">
        <v>72</v>
      </c>
      <c r="E95" s="139" t="s">
        <v>133</v>
      </c>
      <c r="F95" s="139" t="s">
        <v>134</v>
      </c>
      <c r="G95" s="139" t="s">
        <v>304</v>
      </c>
      <c r="H95" s="139" t="s">
        <v>305</v>
      </c>
      <c r="I95" s="141">
        <v>86000</v>
      </c>
      <c r="J95" s="141">
        <v>86000</v>
      </c>
      <c r="K95" s="141">
        <v>86000</v>
      </c>
      <c r="L95" s="141"/>
      <c r="M95" s="141"/>
      <c r="N95" s="139"/>
      <c r="O95" s="139"/>
      <c r="P95" s="139"/>
      <c r="Q95" s="141"/>
      <c r="R95" s="141"/>
      <c r="S95" s="141"/>
      <c r="T95" s="141"/>
      <c r="U95" s="141"/>
      <c r="V95" s="141"/>
      <c r="W95" s="141"/>
    </row>
    <row r="96" s="1" customFormat="1" ht="52.5" customHeight="1" outlineLevel="1" spans="1:23">
      <c r="A96" s="139" t="s">
        <v>392</v>
      </c>
      <c r="B96" s="139" t="s">
        <v>441</v>
      </c>
      <c r="C96" s="139" t="s">
        <v>440</v>
      </c>
      <c r="D96" s="139" t="s">
        <v>72</v>
      </c>
      <c r="E96" s="139" t="s">
        <v>133</v>
      </c>
      <c r="F96" s="139" t="s">
        <v>134</v>
      </c>
      <c r="G96" s="139" t="s">
        <v>436</v>
      </c>
      <c r="H96" s="139" t="s">
        <v>437</v>
      </c>
      <c r="I96" s="141">
        <v>20000</v>
      </c>
      <c r="J96" s="141">
        <v>20000</v>
      </c>
      <c r="K96" s="141">
        <v>20000</v>
      </c>
      <c r="L96" s="141"/>
      <c r="M96" s="141"/>
      <c r="N96" s="139"/>
      <c r="O96" s="139"/>
      <c r="P96" s="139"/>
      <c r="Q96" s="141"/>
      <c r="R96" s="141"/>
      <c r="S96" s="141"/>
      <c r="T96" s="141"/>
      <c r="U96" s="141"/>
      <c r="V96" s="141"/>
      <c r="W96" s="141"/>
    </row>
    <row r="97" s="1" customFormat="1" ht="52.5" customHeight="1" outlineLevel="1" spans="1:23">
      <c r="A97" s="139" t="s">
        <v>392</v>
      </c>
      <c r="B97" s="139" t="s">
        <v>441</v>
      </c>
      <c r="C97" s="139" t="s">
        <v>440</v>
      </c>
      <c r="D97" s="139" t="s">
        <v>72</v>
      </c>
      <c r="E97" s="139" t="s">
        <v>133</v>
      </c>
      <c r="F97" s="139" t="s">
        <v>134</v>
      </c>
      <c r="G97" s="139" t="s">
        <v>398</v>
      </c>
      <c r="H97" s="139" t="s">
        <v>399</v>
      </c>
      <c r="I97" s="141">
        <v>10000</v>
      </c>
      <c r="J97" s="141">
        <v>10000</v>
      </c>
      <c r="K97" s="141">
        <v>10000</v>
      </c>
      <c r="L97" s="141"/>
      <c r="M97" s="141"/>
      <c r="N97" s="139"/>
      <c r="O97" s="139"/>
      <c r="P97" s="139"/>
      <c r="Q97" s="141"/>
      <c r="R97" s="141"/>
      <c r="S97" s="141"/>
      <c r="T97" s="141"/>
      <c r="U97" s="141"/>
      <c r="V97" s="141"/>
      <c r="W97" s="141"/>
    </row>
    <row r="98" s="1" customFormat="1" ht="52.5" customHeight="1" outlineLevel="1" spans="1:23">
      <c r="A98" s="139" t="s">
        <v>392</v>
      </c>
      <c r="B98" s="139" t="s">
        <v>441</v>
      </c>
      <c r="C98" s="139" t="s">
        <v>440</v>
      </c>
      <c r="D98" s="139" t="s">
        <v>72</v>
      </c>
      <c r="E98" s="139" t="s">
        <v>133</v>
      </c>
      <c r="F98" s="139" t="s">
        <v>134</v>
      </c>
      <c r="G98" s="139" t="s">
        <v>442</v>
      </c>
      <c r="H98" s="139" t="s">
        <v>443</v>
      </c>
      <c r="I98" s="141">
        <v>5000</v>
      </c>
      <c r="J98" s="141">
        <v>5000</v>
      </c>
      <c r="K98" s="141">
        <v>5000</v>
      </c>
      <c r="L98" s="141"/>
      <c r="M98" s="141"/>
      <c r="N98" s="139"/>
      <c r="O98" s="139"/>
      <c r="P98" s="139"/>
      <c r="Q98" s="141"/>
      <c r="R98" s="141"/>
      <c r="S98" s="141"/>
      <c r="T98" s="141"/>
      <c r="U98" s="141"/>
      <c r="V98" s="141"/>
      <c r="W98" s="141"/>
    </row>
    <row r="99" s="1" customFormat="1" ht="52.5" customHeight="1" outlineLevel="1" spans="1:23">
      <c r="A99" s="139" t="s">
        <v>392</v>
      </c>
      <c r="B99" s="139" t="s">
        <v>441</v>
      </c>
      <c r="C99" s="139" t="s">
        <v>440</v>
      </c>
      <c r="D99" s="139" t="s">
        <v>72</v>
      </c>
      <c r="E99" s="139" t="s">
        <v>133</v>
      </c>
      <c r="F99" s="139" t="s">
        <v>134</v>
      </c>
      <c r="G99" s="139" t="s">
        <v>389</v>
      </c>
      <c r="H99" s="139" t="s">
        <v>390</v>
      </c>
      <c r="I99" s="141">
        <v>10000</v>
      </c>
      <c r="J99" s="141">
        <v>10000</v>
      </c>
      <c r="K99" s="141">
        <v>10000</v>
      </c>
      <c r="L99" s="141"/>
      <c r="M99" s="141"/>
      <c r="N99" s="139"/>
      <c r="O99" s="139"/>
      <c r="P99" s="139"/>
      <c r="Q99" s="141"/>
      <c r="R99" s="141"/>
      <c r="S99" s="141"/>
      <c r="T99" s="141"/>
      <c r="U99" s="141"/>
      <c r="V99" s="141"/>
      <c r="W99" s="141"/>
    </row>
    <row r="100" s="1" customFormat="1" ht="52.5" customHeight="1" outlineLevel="1" spans="1:23">
      <c r="A100" s="139" t="s">
        <v>392</v>
      </c>
      <c r="B100" s="139" t="s">
        <v>441</v>
      </c>
      <c r="C100" s="139" t="s">
        <v>440</v>
      </c>
      <c r="D100" s="139" t="s">
        <v>72</v>
      </c>
      <c r="E100" s="139" t="s">
        <v>133</v>
      </c>
      <c r="F100" s="139" t="s">
        <v>134</v>
      </c>
      <c r="G100" s="139" t="s">
        <v>317</v>
      </c>
      <c r="H100" s="139" t="s">
        <v>318</v>
      </c>
      <c r="I100" s="141">
        <v>8000</v>
      </c>
      <c r="J100" s="141">
        <v>8000</v>
      </c>
      <c r="K100" s="141">
        <v>8000</v>
      </c>
      <c r="L100" s="141"/>
      <c r="M100" s="141"/>
      <c r="N100" s="139"/>
      <c r="O100" s="139"/>
      <c r="P100" s="139"/>
      <c r="Q100" s="141"/>
      <c r="R100" s="141"/>
      <c r="S100" s="141"/>
      <c r="T100" s="141"/>
      <c r="U100" s="141"/>
      <c r="V100" s="141"/>
      <c r="W100" s="141"/>
    </row>
    <row r="101" s="1" customFormat="1" ht="52.5" customHeight="1" outlineLevel="1" spans="1:23">
      <c r="A101" s="139" t="s">
        <v>392</v>
      </c>
      <c r="B101" s="139" t="s">
        <v>441</v>
      </c>
      <c r="C101" s="139" t="s">
        <v>440</v>
      </c>
      <c r="D101" s="139" t="s">
        <v>72</v>
      </c>
      <c r="E101" s="139" t="s">
        <v>133</v>
      </c>
      <c r="F101" s="139" t="s">
        <v>134</v>
      </c>
      <c r="G101" s="139" t="s">
        <v>308</v>
      </c>
      <c r="H101" s="139" t="s">
        <v>309</v>
      </c>
      <c r="I101" s="141">
        <v>90000</v>
      </c>
      <c r="J101" s="141">
        <v>90000</v>
      </c>
      <c r="K101" s="141">
        <v>90000</v>
      </c>
      <c r="L101" s="141"/>
      <c r="M101" s="141"/>
      <c r="N101" s="139"/>
      <c r="O101" s="139"/>
      <c r="P101" s="139"/>
      <c r="Q101" s="141"/>
      <c r="R101" s="141"/>
      <c r="S101" s="141"/>
      <c r="T101" s="141"/>
      <c r="U101" s="141"/>
      <c r="V101" s="141"/>
      <c r="W101" s="141"/>
    </row>
    <row r="102" s="1" customFormat="1" ht="52.5" customHeight="1" outlineLevel="1" spans="1:23">
      <c r="A102" s="139" t="s">
        <v>392</v>
      </c>
      <c r="B102" s="139" t="s">
        <v>441</v>
      </c>
      <c r="C102" s="139" t="s">
        <v>440</v>
      </c>
      <c r="D102" s="139" t="s">
        <v>72</v>
      </c>
      <c r="E102" s="139" t="s">
        <v>133</v>
      </c>
      <c r="F102" s="139" t="s">
        <v>134</v>
      </c>
      <c r="G102" s="139" t="s">
        <v>281</v>
      </c>
      <c r="H102" s="139" t="s">
        <v>282</v>
      </c>
      <c r="I102" s="141">
        <v>100000</v>
      </c>
      <c r="J102" s="141">
        <v>100000</v>
      </c>
      <c r="K102" s="141">
        <v>100000</v>
      </c>
      <c r="L102" s="141"/>
      <c r="M102" s="141"/>
      <c r="N102" s="139"/>
      <c r="O102" s="139"/>
      <c r="P102" s="139"/>
      <c r="Q102" s="141"/>
      <c r="R102" s="141"/>
      <c r="S102" s="141"/>
      <c r="T102" s="141"/>
      <c r="U102" s="141"/>
      <c r="V102" s="141"/>
      <c r="W102" s="141"/>
    </row>
    <row r="103" s="1" customFormat="1" ht="52.5" customHeight="1" outlineLevel="1" spans="1:23">
      <c r="A103" s="139" t="s">
        <v>392</v>
      </c>
      <c r="B103" s="139" t="s">
        <v>441</v>
      </c>
      <c r="C103" s="139" t="s">
        <v>440</v>
      </c>
      <c r="D103" s="139" t="s">
        <v>72</v>
      </c>
      <c r="E103" s="139" t="s">
        <v>133</v>
      </c>
      <c r="F103" s="139" t="s">
        <v>134</v>
      </c>
      <c r="G103" s="139" t="s">
        <v>373</v>
      </c>
      <c r="H103" s="139" t="s">
        <v>374</v>
      </c>
      <c r="I103" s="141">
        <v>11000</v>
      </c>
      <c r="J103" s="141">
        <v>11000</v>
      </c>
      <c r="K103" s="141">
        <v>11000</v>
      </c>
      <c r="L103" s="141"/>
      <c r="M103" s="141"/>
      <c r="N103" s="139"/>
      <c r="O103" s="139"/>
      <c r="P103" s="139"/>
      <c r="Q103" s="141"/>
      <c r="R103" s="141"/>
      <c r="S103" s="141"/>
      <c r="T103" s="141"/>
      <c r="U103" s="141"/>
      <c r="V103" s="141"/>
      <c r="W103" s="141"/>
    </row>
    <row r="104" s="1" customFormat="1" ht="52.5" customHeight="1" spans="1:23">
      <c r="A104" s="139"/>
      <c r="B104" s="139"/>
      <c r="C104" s="139" t="s">
        <v>444</v>
      </c>
      <c r="D104" s="139"/>
      <c r="E104" s="139"/>
      <c r="F104" s="139"/>
      <c r="G104" s="139"/>
      <c r="H104" s="139"/>
      <c r="I104" s="141">
        <v>80000</v>
      </c>
      <c r="J104" s="141">
        <v>80000</v>
      </c>
      <c r="K104" s="141">
        <v>80000</v>
      </c>
      <c r="L104" s="141"/>
      <c r="M104" s="141"/>
      <c r="N104" s="139"/>
      <c r="O104" s="139"/>
      <c r="P104" s="139"/>
      <c r="Q104" s="141"/>
      <c r="R104" s="141"/>
      <c r="S104" s="141"/>
      <c r="T104" s="141"/>
      <c r="U104" s="141"/>
      <c r="V104" s="141"/>
      <c r="W104" s="141"/>
    </row>
    <row r="105" s="1" customFormat="1" ht="52.5" customHeight="1" outlineLevel="1" spans="1:23">
      <c r="A105" s="139" t="s">
        <v>369</v>
      </c>
      <c r="B105" s="139" t="s">
        <v>445</v>
      </c>
      <c r="C105" s="139" t="s">
        <v>444</v>
      </c>
      <c r="D105" s="139" t="s">
        <v>72</v>
      </c>
      <c r="E105" s="139" t="s">
        <v>133</v>
      </c>
      <c r="F105" s="139" t="s">
        <v>134</v>
      </c>
      <c r="G105" s="139" t="s">
        <v>302</v>
      </c>
      <c r="H105" s="139" t="s">
        <v>303</v>
      </c>
      <c r="I105" s="141">
        <v>10000</v>
      </c>
      <c r="J105" s="141">
        <v>10000</v>
      </c>
      <c r="K105" s="141">
        <v>10000</v>
      </c>
      <c r="L105" s="141"/>
      <c r="M105" s="141"/>
      <c r="N105" s="139"/>
      <c r="O105" s="139"/>
      <c r="P105" s="139"/>
      <c r="Q105" s="141"/>
      <c r="R105" s="141"/>
      <c r="S105" s="141"/>
      <c r="T105" s="141"/>
      <c r="U105" s="141"/>
      <c r="V105" s="141"/>
      <c r="W105" s="141"/>
    </row>
    <row r="106" s="1" customFormat="1" ht="52.5" customHeight="1" outlineLevel="1" spans="1:23">
      <c r="A106" s="139" t="s">
        <v>369</v>
      </c>
      <c r="B106" s="139" t="s">
        <v>445</v>
      </c>
      <c r="C106" s="139" t="s">
        <v>444</v>
      </c>
      <c r="D106" s="139" t="s">
        <v>72</v>
      </c>
      <c r="E106" s="139" t="s">
        <v>133</v>
      </c>
      <c r="F106" s="139" t="s">
        <v>134</v>
      </c>
      <c r="G106" s="139" t="s">
        <v>446</v>
      </c>
      <c r="H106" s="139" t="s">
        <v>447</v>
      </c>
      <c r="I106" s="141">
        <v>30000</v>
      </c>
      <c r="J106" s="141">
        <v>30000</v>
      </c>
      <c r="K106" s="141">
        <v>30000</v>
      </c>
      <c r="L106" s="141"/>
      <c r="M106" s="141"/>
      <c r="N106" s="139"/>
      <c r="O106" s="139"/>
      <c r="P106" s="139"/>
      <c r="Q106" s="141"/>
      <c r="R106" s="141"/>
      <c r="S106" s="141"/>
      <c r="T106" s="141"/>
      <c r="U106" s="141"/>
      <c r="V106" s="141"/>
      <c r="W106" s="141"/>
    </row>
    <row r="107" s="1" customFormat="1" ht="52.5" customHeight="1" outlineLevel="1" spans="1:23">
      <c r="A107" s="139" t="s">
        <v>369</v>
      </c>
      <c r="B107" s="139" t="s">
        <v>445</v>
      </c>
      <c r="C107" s="139" t="s">
        <v>444</v>
      </c>
      <c r="D107" s="139" t="s">
        <v>72</v>
      </c>
      <c r="E107" s="139" t="s">
        <v>133</v>
      </c>
      <c r="F107" s="139" t="s">
        <v>134</v>
      </c>
      <c r="G107" s="139" t="s">
        <v>379</v>
      </c>
      <c r="H107" s="139" t="s">
        <v>380</v>
      </c>
      <c r="I107" s="141">
        <v>8000</v>
      </c>
      <c r="J107" s="141">
        <v>8000</v>
      </c>
      <c r="K107" s="141">
        <v>8000</v>
      </c>
      <c r="L107" s="141"/>
      <c r="M107" s="141"/>
      <c r="N107" s="139"/>
      <c r="O107" s="139"/>
      <c r="P107" s="139"/>
      <c r="Q107" s="141"/>
      <c r="R107" s="141"/>
      <c r="S107" s="141"/>
      <c r="T107" s="141"/>
      <c r="U107" s="141"/>
      <c r="V107" s="141"/>
      <c r="W107" s="141"/>
    </row>
    <row r="108" s="1" customFormat="1" ht="52.5" customHeight="1" outlineLevel="1" spans="1:23">
      <c r="A108" s="139" t="s">
        <v>369</v>
      </c>
      <c r="B108" s="139" t="s">
        <v>445</v>
      </c>
      <c r="C108" s="139" t="s">
        <v>444</v>
      </c>
      <c r="D108" s="139" t="s">
        <v>72</v>
      </c>
      <c r="E108" s="139" t="s">
        <v>133</v>
      </c>
      <c r="F108" s="139" t="s">
        <v>134</v>
      </c>
      <c r="G108" s="139" t="s">
        <v>308</v>
      </c>
      <c r="H108" s="139" t="s">
        <v>309</v>
      </c>
      <c r="I108" s="141">
        <v>32000</v>
      </c>
      <c r="J108" s="141">
        <v>32000</v>
      </c>
      <c r="K108" s="141">
        <v>32000</v>
      </c>
      <c r="L108" s="141"/>
      <c r="M108" s="141"/>
      <c r="N108" s="139"/>
      <c r="O108" s="139"/>
      <c r="P108" s="139"/>
      <c r="Q108" s="141"/>
      <c r="R108" s="141"/>
      <c r="S108" s="141"/>
      <c r="T108" s="141"/>
      <c r="U108" s="141"/>
      <c r="V108" s="141"/>
      <c r="W108" s="141"/>
    </row>
    <row r="109" s="1" customFormat="1" ht="52.5" customHeight="1" spans="1:23">
      <c r="A109" s="139"/>
      <c r="B109" s="139"/>
      <c r="C109" s="139" t="s">
        <v>448</v>
      </c>
      <c r="D109" s="139"/>
      <c r="E109" s="139"/>
      <c r="F109" s="139"/>
      <c r="G109" s="139"/>
      <c r="H109" s="139"/>
      <c r="I109" s="141">
        <v>120000</v>
      </c>
      <c r="J109" s="141">
        <v>120000</v>
      </c>
      <c r="K109" s="141">
        <v>120000</v>
      </c>
      <c r="L109" s="141"/>
      <c r="M109" s="141"/>
      <c r="N109" s="139"/>
      <c r="O109" s="139"/>
      <c r="P109" s="139"/>
      <c r="Q109" s="141"/>
      <c r="R109" s="141"/>
      <c r="S109" s="141"/>
      <c r="T109" s="141"/>
      <c r="U109" s="141"/>
      <c r="V109" s="141"/>
      <c r="W109" s="141"/>
    </row>
    <row r="110" s="1" customFormat="1" ht="52.5" customHeight="1" outlineLevel="1" spans="1:23">
      <c r="A110" s="139" t="s">
        <v>392</v>
      </c>
      <c r="B110" s="139" t="s">
        <v>449</v>
      </c>
      <c r="C110" s="139" t="s">
        <v>448</v>
      </c>
      <c r="D110" s="139" t="s">
        <v>72</v>
      </c>
      <c r="E110" s="139" t="s">
        <v>133</v>
      </c>
      <c r="F110" s="139" t="s">
        <v>134</v>
      </c>
      <c r="G110" s="139" t="s">
        <v>302</v>
      </c>
      <c r="H110" s="139" t="s">
        <v>303</v>
      </c>
      <c r="I110" s="141">
        <v>80000</v>
      </c>
      <c r="J110" s="141">
        <v>80000</v>
      </c>
      <c r="K110" s="141">
        <v>80000</v>
      </c>
      <c r="L110" s="141"/>
      <c r="M110" s="141"/>
      <c r="N110" s="139"/>
      <c r="O110" s="139"/>
      <c r="P110" s="139"/>
      <c r="Q110" s="141"/>
      <c r="R110" s="141"/>
      <c r="S110" s="141"/>
      <c r="T110" s="141"/>
      <c r="U110" s="141"/>
      <c r="V110" s="141"/>
      <c r="W110" s="141"/>
    </row>
    <row r="111" s="1" customFormat="1" ht="52.5" customHeight="1" outlineLevel="1" spans="1:23">
      <c r="A111" s="139" t="s">
        <v>392</v>
      </c>
      <c r="B111" s="139" t="s">
        <v>449</v>
      </c>
      <c r="C111" s="139" t="s">
        <v>448</v>
      </c>
      <c r="D111" s="139" t="s">
        <v>72</v>
      </c>
      <c r="E111" s="139" t="s">
        <v>133</v>
      </c>
      <c r="F111" s="139" t="s">
        <v>134</v>
      </c>
      <c r="G111" s="139" t="s">
        <v>300</v>
      </c>
      <c r="H111" s="139" t="s">
        <v>301</v>
      </c>
      <c r="I111" s="141">
        <v>20000</v>
      </c>
      <c r="J111" s="141">
        <v>20000</v>
      </c>
      <c r="K111" s="141">
        <v>20000</v>
      </c>
      <c r="L111" s="141"/>
      <c r="M111" s="141"/>
      <c r="N111" s="139"/>
      <c r="O111" s="139"/>
      <c r="P111" s="139"/>
      <c r="Q111" s="141"/>
      <c r="R111" s="141"/>
      <c r="S111" s="141"/>
      <c r="T111" s="141"/>
      <c r="U111" s="141"/>
      <c r="V111" s="141"/>
      <c r="W111" s="141"/>
    </row>
    <row r="112" s="1" customFormat="1" ht="52.5" customHeight="1" outlineLevel="1" spans="1:23">
      <c r="A112" s="139" t="s">
        <v>392</v>
      </c>
      <c r="B112" s="139" t="s">
        <v>449</v>
      </c>
      <c r="C112" s="139" t="s">
        <v>448</v>
      </c>
      <c r="D112" s="139" t="s">
        <v>72</v>
      </c>
      <c r="E112" s="139" t="s">
        <v>133</v>
      </c>
      <c r="F112" s="139" t="s">
        <v>134</v>
      </c>
      <c r="G112" s="139" t="s">
        <v>308</v>
      </c>
      <c r="H112" s="139" t="s">
        <v>309</v>
      </c>
      <c r="I112" s="141">
        <v>20000</v>
      </c>
      <c r="J112" s="141">
        <v>20000</v>
      </c>
      <c r="K112" s="141">
        <v>20000</v>
      </c>
      <c r="L112" s="141"/>
      <c r="M112" s="141"/>
      <c r="N112" s="139"/>
      <c r="O112" s="139"/>
      <c r="P112" s="139"/>
      <c r="Q112" s="141"/>
      <c r="R112" s="141"/>
      <c r="S112" s="141"/>
      <c r="T112" s="141"/>
      <c r="U112" s="141"/>
      <c r="V112" s="141"/>
      <c r="W112" s="141"/>
    </row>
    <row r="113" s="1" customFormat="1" ht="52.5" customHeight="1" spans="1:23">
      <c r="A113" s="139"/>
      <c r="B113" s="139"/>
      <c r="C113" s="139" t="s">
        <v>450</v>
      </c>
      <c r="D113" s="139"/>
      <c r="E113" s="139"/>
      <c r="F113" s="139"/>
      <c r="G113" s="139"/>
      <c r="H113" s="139"/>
      <c r="I113" s="141">
        <v>3230000</v>
      </c>
      <c r="J113" s="141">
        <v>3230000</v>
      </c>
      <c r="K113" s="141">
        <v>3230000</v>
      </c>
      <c r="L113" s="141"/>
      <c r="M113" s="141"/>
      <c r="N113" s="139"/>
      <c r="O113" s="139"/>
      <c r="P113" s="139"/>
      <c r="Q113" s="141"/>
      <c r="R113" s="141"/>
      <c r="S113" s="141"/>
      <c r="T113" s="141"/>
      <c r="U113" s="141"/>
      <c r="V113" s="141"/>
      <c r="W113" s="141"/>
    </row>
    <row r="114" s="1" customFormat="1" ht="52.5" customHeight="1" outlineLevel="1" spans="1:23">
      <c r="A114" s="139" t="s">
        <v>369</v>
      </c>
      <c r="B114" s="139" t="s">
        <v>451</v>
      </c>
      <c r="C114" s="139" t="s">
        <v>450</v>
      </c>
      <c r="D114" s="139" t="s">
        <v>72</v>
      </c>
      <c r="E114" s="139" t="s">
        <v>133</v>
      </c>
      <c r="F114" s="139" t="s">
        <v>134</v>
      </c>
      <c r="G114" s="139" t="s">
        <v>452</v>
      </c>
      <c r="H114" s="139" t="s">
        <v>453</v>
      </c>
      <c r="I114" s="141">
        <v>1615000</v>
      </c>
      <c r="J114" s="141">
        <v>1615000</v>
      </c>
      <c r="K114" s="141">
        <v>1615000</v>
      </c>
      <c r="L114" s="141"/>
      <c r="M114" s="141"/>
      <c r="N114" s="139"/>
      <c r="O114" s="139"/>
      <c r="P114" s="139"/>
      <c r="Q114" s="141"/>
      <c r="R114" s="141"/>
      <c r="S114" s="141"/>
      <c r="T114" s="141"/>
      <c r="U114" s="141"/>
      <c r="V114" s="141"/>
      <c r="W114" s="141"/>
    </row>
    <row r="115" s="1" customFormat="1" ht="52.5" customHeight="1" outlineLevel="1" spans="1:23">
      <c r="A115" s="139" t="s">
        <v>369</v>
      </c>
      <c r="B115" s="139" t="s">
        <v>451</v>
      </c>
      <c r="C115" s="139" t="s">
        <v>450</v>
      </c>
      <c r="D115" s="139" t="s">
        <v>72</v>
      </c>
      <c r="E115" s="139" t="s">
        <v>133</v>
      </c>
      <c r="F115" s="139" t="s">
        <v>134</v>
      </c>
      <c r="G115" s="139" t="s">
        <v>383</v>
      </c>
      <c r="H115" s="139" t="s">
        <v>384</v>
      </c>
      <c r="I115" s="141">
        <v>1615000</v>
      </c>
      <c r="J115" s="141">
        <v>1615000</v>
      </c>
      <c r="K115" s="141">
        <v>1615000</v>
      </c>
      <c r="L115" s="141"/>
      <c r="M115" s="141"/>
      <c r="N115" s="139"/>
      <c r="O115" s="139"/>
      <c r="P115" s="139"/>
      <c r="Q115" s="141"/>
      <c r="R115" s="141"/>
      <c r="S115" s="141"/>
      <c r="T115" s="141"/>
      <c r="U115" s="141"/>
      <c r="V115" s="141"/>
      <c r="W115" s="141"/>
    </row>
    <row r="116" s="1" customFormat="1" ht="52.5" customHeight="1" spans="1:23">
      <c r="A116" s="139"/>
      <c r="B116" s="139"/>
      <c r="C116" s="139" t="s">
        <v>454</v>
      </c>
      <c r="D116" s="139"/>
      <c r="E116" s="139"/>
      <c r="F116" s="139"/>
      <c r="G116" s="139"/>
      <c r="H116" s="139"/>
      <c r="I116" s="141">
        <v>80000</v>
      </c>
      <c r="J116" s="141">
        <v>80000</v>
      </c>
      <c r="K116" s="141">
        <v>80000</v>
      </c>
      <c r="L116" s="141"/>
      <c r="M116" s="141"/>
      <c r="N116" s="139"/>
      <c r="O116" s="139"/>
      <c r="P116" s="139"/>
      <c r="Q116" s="141"/>
      <c r="R116" s="141"/>
      <c r="S116" s="141"/>
      <c r="T116" s="141"/>
      <c r="U116" s="141"/>
      <c r="V116" s="141"/>
      <c r="W116" s="141"/>
    </row>
    <row r="117" s="1" customFormat="1" ht="52.5" customHeight="1" outlineLevel="1" spans="1:23">
      <c r="A117" s="139" t="s">
        <v>369</v>
      </c>
      <c r="B117" s="139" t="s">
        <v>455</v>
      </c>
      <c r="C117" s="139" t="s">
        <v>454</v>
      </c>
      <c r="D117" s="139" t="s">
        <v>72</v>
      </c>
      <c r="E117" s="139" t="s">
        <v>133</v>
      </c>
      <c r="F117" s="139" t="s">
        <v>134</v>
      </c>
      <c r="G117" s="139" t="s">
        <v>304</v>
      </c>
      <c r="H117" s="139" t="s">
        <v>305</v>
      </c>
      <c r="I117" s="141">
        <v>15000</v>
      </c>
      <c r="J117" s="141">
        <v>15000</v>
      </c>
      <c r="K117" s="141">
        <v>15000</v>
      </c>
      <c r="L117" s="141"/>
      <c r="M117" s="141"/>
      <c r="N117" s="139"/>
      <c r="O117" s="139"/>
      <c r="P117" s="139"/>
      <c r="Q117" s="141"/>
      <c r="R117" s="141"/>
      <c r="S117" s="141"/>
      <c r="T117" s="141"/>
      <c r="U117" s="141"/>
      <c r="V117" s="141"/>
      <c r="W117" s="141"/>
    </row>
    <row r="118" s="1" customFormat="1" ht="52.5" customHeight="1" outlineLevel="1" spans="1:23">
      <c r="A118" s="139" t="s">
        <v>369</v>
      </c>
      <c r="B118" s="139" t="s">
        <v>455</v>
      </c>
      <c r="C118" s="139" t="s">
        <v>454</v>
      </c>
      <c r="D118" s="139" t="s">
        <v>72</v>
      </c>
      <c r="E118" s="139" t="s">
        <v>133</v>
      </c>
      <c r="F118" s="139" t="s">
        <v>134</v>
      </c>
      <c r="G118" s="139" t="s">
        <v>436</v>
      </c>
      <c r="H118" s="139" t="s">
        <v>437</v>
      </c>
      <c r="I118" s="141">
        <v>5000</v>
      </c>
      <c r="J118" s="141">
        <v>5000</v>
      </c>
      <c r="K118" s="141">
        <v>5000</v>
      </c>
      <c r="L118" s="141"/>
      <c r="M118" s="141"/>
      <c r="N118" s="139"/>
      <c r="O118" s="139"/>
      <c r="P118" s="139"/>
      <c r="Q118" s="141"/>
      <c r="R118" s="141"/>
      <c r="S118" s="141"/>
      <c r="T118" s="141"/>
      <c r="U118" s="141"/>
      <c r="V118" s="141"/>
      <c r="W118" s="141"/>
    </row>
    <row r="119" s="1" customFormat="1" ht="52.5" customHeight="1" outlineLevel="1" spans="1:23">
      <c r="A119" s="139" t="s">
        <v>369</v>
      </c>
      <c r="B119" s="139" t="s">
        <v>455</v>
      </c>
      <c r="C119" s="139" t="s">
        <v>454</v>
      </c>
      <c r="D119" s="139" t="s">
        <v>72</v>
      </c>
      <c r="E119" s="139" t="s">
        <v>133</v>
      </c>
      <c r="F119" s="139" t="s">
        <v>134</v>
      </c>
      <c r="G119" s="139" t="s">
        <v>379</v>
      </c>
      <c r="H119" s="139" t="s">
        <v>380</v>
      </c>
      <c r="I119" s="141">
        <v>10000</v>
      </c>
      <c r="J119" s="141">
        <v>10000</v>
      </c>
      <c r="K119" s="141">
        <v>10000</v>
      </c>
      <c r="L119" s="141"/>
      <c r="M119" s="141"/>
      <c r="N119" s="139"/>
      <c r="O119" s="139"/>
      <c r="P119" s="139"/>
      <c r="Q119" s="141"/>
      <c r="R119" s="141"/>
      <c r="S119" s="141"/>
      <c r="T119" s="141"/>
      <c r="U119" s="141"/>
      <c r="V119" s="141"/>
      <c r="W119" s="141"/>
    </row>
    <row r="120" s="1" customFormat="1" ht="52.5" customHeight="1" outlineLevel="1" spans="1:23">
      <c r="A120" s="139" t="s">
        <v>369</v>
      </c>
      <c r="B120" s="139" t="s">
        <v>455</v>
      </c>
      <c r="C120" s="139" t="s">
        <v>454</v>
      </c>
      <c r="D120" s="139" t="s">
        <v>72</v>
      </c>
      <c r="E120" s="139" t="s">
        <v>133</v>
      </c>
      <c r="F120" s="139" t="s">
        <v>134</v>
      </c>
      <c r="G120" s="139" t="s">
        <v>308</v>
      </c>
      <c r="H120" s="139" t="s">
        <v>309</v>
      </c>
      <c r="I120" s="141">
        <v>30000</v>
      </c>
      <c r="J120" s="141">
        <v>30000</v>
      </c>
      <c r="K120" s="141">
        <v>30000</v>
      </c>
      <c r="L120" s="141"/>
      <c r="M120" s="141"/>
      <c r="N120" s="139"/>
      <c r="O120" s="139"/>
      <c r="P120" s="139"/>
      <c r="Q120" s="141"/>
      <c r="R120" s="141"/>
      <c r="S120" s="141"/>
      <c r="T120" s="141"/>
      <c r="U120" s="141"/>
      <c r="V120" s="141"/>
      <c r="W120" s="141"/>
    </row>
    <row r="121" s="1" customFormat="1" ht="52.5" customHeight="1" outlineLevel="1" spans="1:23">
      <c r="A121" s="139" t="s">
        <v>369</v>
      </c>
      <c r="B121" s="139" t="s">
        <v>455</v>
      </c>
      <c r="C121" s="139" t="s">
        <v>454</v>
      </c>
      <c r="D121" s="139" t="s">
        <v>72</v>
      </c>
      <c r="E121" s="139" t="s">
        <v>133</v>
      </c>
      <c r="F121" s="139" t="s">
        <v>134</v>
      </c>
      <c r="G121" s="139" t="s">
        <v>373</v>
      </c>
      <c r="H121" s="139" t="s">
        <v>374</v>
      </c>
      <c r="I121" s="141">
        <v>20000</v>
      </c>
      <c r="J121" s="141">
        <v>20000</v>
      </c>
      <c r="K121" s="141">
        <v>20000</v>
      </c>
      <c r="L121" s="141"/>
      <c r="M121" s="141"/>
      <c r="N121" s="139"/>
      <c r="O121" s="139"/>
      <c r="P121" s="139"/>
      <c r="Q121" s="141"/>
      <c r="R121" s="141"/>
      <c r="S121" s="141"/>
      <c r="T121" s="141"/>
      <c r="U121" s="141"/>
      <c r="V121" s="141"/>
      <c r="W121" s="141"/>
    </row>
    <row r="122" s="1" customFormat="1" ht="52.5" customHeight="1" spans="1:23">
      <c r="A122" s="139"/>
      <c r="B122" s="139"/>
      <c r="C122" s="139" t="s">
        <v>456</v>
      </c>
      <c r="D122" s="139"/>
      <c r="E122" s="139"/>
      <c r="F122" s="139"/>
      <c r="G122" s="139"/>
      <c r="H122" s="139"/>
      <c r="I122" s="141">
        <v>5000</v>
      </c>
      <c r="J122" s="141">
        <v>5000</v>
      </c>
      <c r="K122" s="141">
        <v>5000</v>
      </c>
      <c r="L122" s="141"/>
      <c r="M122" s="141"/>
      <c r="N122" s="139"/>
      <c r="O122" s="139"/>
      <c r="P122" s="139"/>
      <c r="Q122" s="141"/>
      <c r="R122" s="141"/>
      <c r="S122" s="141"/>
      <c r="T122" s="141"/>
      <c r="U122" s="141"/>
      <c r="V122" s="141"/>
      <c r="W122" s="141"/>
    </row>
    <row r="123" s="1" customFormat="1" ht="52.5" customHeight="1" outlineLevel="1" spans="1:23">
      <c r="A123" s="139" t="s">
        <v>369</v>
      </c>
      <c r="B123" s="139" t="s">
        <v>457</v>
      </c>
      <c r="C123" s="139" t="s">
        <v>456</v>
      </c>
      <c r="D123" s="139" t="s">
        <v>72</v>
      </c>
      <c r="E123" s="139" t="s">
        <v>133</v>
      </c>
      <c r="F123" s="139" t="s">
        <v>134</v>
      </c>
      <c r="G123" s="139" t="s">
        <v>304</v>
      </c>
      <c r="H123" s="139" t="s">
        <v>305</v>
      </c>
      <c r="I123" s="141">
        <v>5000</v>
      </c>
      <c r="J123" s="141">
        <v>5000</v>
      </c>
      <c r="K123" s="141">
        <v>5000</v>
      </c>
      <c r="L123" s="141"/>
      <c r="M123" s="141"/>
      <c r="N123" s="139"/>
      <c r="O123" s="139"/>
      <c r="P123" s="139"/>
      <c r="Q123" s="141"/>
      <c r="R123" s="141"/>
      <c r="S123" s="141"/>
      <c r="T123" s="141"/>
      <c r="U123" s="141"/>
      <c r="V123" s="141"/>
      <c r="W123" s="141"/>
    </row>
    <row r="124" s="1" customFormat="1" ht="52.5" customHeight="1" spans="1:23">
      <c r="A124" s="139"/>
      <c r="B124" s="139"/>
      <c r="C124" s="139" t="s">
        <v>458</v>
      </c>
      <c r="D124" s="139"/>
      <c r="E124" s="139"/>
      <c r="F124" s="139"/>
      <c r="G124" s="139"/>
      <c r="H124" s="139"/>
      <c r="I124" s="141">
        <v>4500</v>
      </c>
      <c r="J124" s="141">
        <v>4500</v>
      </c>
      <c r="K124" s="141">
        <v>4500</v>
      </c>
      <c r="L124" s="141"/>
      <c r="M124" s="141"/>
      <c r="N124" s="139"/>
      <c r="O124" s="139"/>
      <c r="P124" s="139"/>
      <c r="Q124" s="141"/>
      <c r="R124" s="141"/>
      <c r="S124" s="141"/>
      <c r="T124" s="141"/>
      <c r="U124" s="141"/>
      <c r="V124" s="141"/>
      <c r="W124" s="141"/>
    </row>
    <row r="125" s="1" customFormat="1" ht="52.5" customHeight="1" outlineLevel="1" spans="1:23">
      <c r="A125" s="139" t="s">
        <v>369</v>
      </c>
      <c r="B125" s="139" t="s">
        <v>459</v>
      </c>
      <c r="C125" s="139" t="s">
        <v>458</v>
      </c>
      <c r="D125" s="139" t="s">
        <v>72</v>
      </c>
      <c r="E125" s="139" t="s">
        <v>133</v>
      </c>
      <c r="F125" s="139" t="s">
        <v>134</v>
      </c>
      <c r="G125" s="139" t="s">
        <v>308</v>
      </c>
      <c r="H125" s="139" t="s">
        <v>309</v>
      </c>
      <c r="I125" s="141">
        <v>4500</v>
      </c>
      <c r="J125" s="141">
        <v>4500</v>
      </c>
      <c r="K125" s="141">
        <v>4500</v>
      </c>
      <c r="L125" s="141"/>
      <c r="M125" s="141"/>
      <c r="N125" s="139"/>
      <c r="O125" s="139"/>
      <c r="P125" s="139"/>
      <c r="Q125" s="141"/>
      <c r="R125" s="141"/>
      <c r="S125" s="141"/>
      <c r="T125" s="141"/>
      <c r="U125" s="141"/>
      <c r="V125" s="141"/>
      <c r="W125" s="141"/>
    </row>
    <row r="126" s="1" customFormat="1" ht="52.5" customHeight="1" spans="1:23">
      <c r="A126" s="139"/>
      <c r="B126" s="139"/>
      <c r="C126" s="139" t="s">
        <v>460</v>
      </c>
      <c r="D126" s="139"/>
      <c r="E126" s="139"/>
      <c r="F126" s="139"/>
      <c r="G126" s="139"/>
      <c r="H126" s="139"/>
      <c r="I126" s="141">
        <v>20000</v>
      </c>
      <c r="J126" s="141">
        <v>20000</v>
      </c>
      <c r="K126" s="141">
        <v>20000</v>
      </c>
      <c r="L126" s="141"/>
      <c r="M126" s="141"/>
      <c r="N126" s="139"/>
      <c r="O126" s="139"/>
      <c r="P126" s="139"/>
      <c r="Q126" s="141"/>
      <c r="R126" s="141"/>
      <c r="S126" s="141"/>
      <c r="T126" s="141"/>
      <c r="U126" s="141"/>
      <c r="V126" s="141"/>
      <c r="W126" s="141"/>
    </row>
    <row r="127" s="1" customFormat="1" ht="52.5" customHeight="1" outlineLevel="1" spans="1:23">
      <c r="A127" s="139" t="s">
        <v>369</v>
      </c>
      <c r="B127" s="139" t="s">
        <v>461</v>
      </c>
      <c r="C127" s="139" t="s">
        <v>460</v>
      </c>
      <c r="D127" s="139" t="s">
        <v>72</v>
      </c>
      <c r="E127" s="139" t="s">
        <v>133</v>
      </c>
      <c r="F127" s="139" t="s">
        <v>134</v>
      </c>
      <c r="G127" s="139" t="s">
        <v>300</v>
      </c>
      <c r="H127" s="139" t="s">
        <v>301</v>
      </c>
      <c r="I127" s="141">
        <v>2000</v>
      </c>
      <c r="J127" s="141">
        <v>2000</v>
      </c>
      <c r="K127" s="141">
        <v>2000</v>
      </c>
      <c r="L127" s="141"/>
      <c r="M127" s="141"/>
      <c r="N127" s="139"/>
      <c r="O127" s="139"/>
      <c r="P127" s="139"/>
      <c r="Q127" s="141"/>
      <c r="R127" s="141"/>
      <c r="S127" s="141"/>
      <c r="T127" s="141"/>
      <c r="U127" s="141"/>
      <c r="V127" s="141"/>
      <c r="W127" s="141"/>
    </row>
    <row r="128" s="1" customFormat="1" ht="52.5" customHeight="1" outlineLevel="1" spans="1:23">
      <c r="A128" s="139" t="s">
        <v>369</v>
      </c>
      <c r="B128" s="139" t="s">
        <v>461</v>
      </c>
      <c r="C128" s="139" t="s">
        <v>460</v>
      </c>
      <c r="D128" s="139" t="s">
        <v>72</v>
      </c>
      <c r="E128" s="139" t="s">
        <v>133</v>
      </c>
      <c r="F128" s="139" t="s">
        <v>134</v>
      </c>
      <c r="G128" s="139" t="s">
        <v>308</v>
      </c>
      <c r="H128" s="139" t="s">
        <v>309</v>
      </c>
      <c r="I128" s="141">
        <v>6434</v>
      </c>
      <c r="J128" s="141">
        <v>6434</v>
      </c>
      <c r="K128" s="141">
        <v>6434</v>
      </c>
      <c r="L128" s="141"/>
      <c r="M128" s="141"/>
      <c r="N128" s="139"/>
      <c r="O128" s="139"/>
      <c r="P128" s="139"/>
      <c r="Q128" s="141"/>
      <c r="R128" s="141"/>
      <c r="S128" s="141"/>
      <c r="T128" s="141"/>
      <c r="U128" s="141"/>
      <c r="V128" s="141"/>
      <c r="W128" s="141"/>
    </row>
    <row r="129" s="1" customFormat="1" ht="52.5" customHeight="1" outlineLevel="1" spans="1:23">
      <c r="A129" s="139" t="s">
        <v>369</v>
      </c>
      <c r="B129" s="139" t="s">
        <v>461</v>
      </c>
      <c r="C129" s="139" t="s">
        <v>460</v>
      </c>
      <c r="D129" s="139" t="s">
        <v>72</v>
      </c>
      <c r="E129" s="139" t="s">
        <v>133</v>
      </c>
      <c r="F129" s="139" t="s">
        <v>134</v>
      </c>
      <c r="G129" s="139" t="s">
        <v>373</v>
      </c>
      <c r="H129" s="139" t="s">
        <v>374</v>
      </c>
      <c r="I129" s="141">
        <v>11566</v>
      </c>
      <c r="J129" s="141">
        <v>11566</v>
      </c>
      <c r="K129" s="141">
        <v>11566</v>
      </c>
      <c r="L129" s="141"/>
      <c r="M129" s="141"/>
      <c r="N129" s="139"/>
      <c r="O129" s="139"/>
      <c r="P129" s="139"/>
      <c r="Q129" s="141"/>
      <c r="R129" s="141"/>
      <c r="S129" s="141"/>
      <c r="T129" s="141"/>
      <c r="U129" s="141"/>
      <c r="V129" s="141"/>
      <c r="W129" s="141"/>
    </row>
    <row r="130" s="1" customFormat="1" ht="52.5" customHeight="1" spans="1:23">
      <c r="A130" s="139"/>
      <c r="B130" s="139"/>
      <c r="C130" s="139" t="s">
        <v>462</v>
      </c>
      <c r="D130" s="139"/>
      <c r="E130" s="139"/>
      <c r="F130" s="139"/>
      <c r="G130" s="139"/>
      <c r="H130" s="139"/>
      <c r="I130" s="141">
        <v>10000</v>
      </c>
      <c r="J130" s="141">
        <v>10000</v>
      </c>
      <c r="K130" s="141">
        <v>10000</v>
      </c>
      <c r="L130" s="141"/>
      <c r="M130" s="141"/>
      <c r="N130" s="139"/>
      <c r="O130" s="139"/>
      <c r="P130" s="139"/>
      <c r="Q130" s="141"/>
      <c r="R130" s="141"/>
      <c r="S130" s="141"/>
      <c r="T130" s="141"/>
      <c r="U130" s="141"/>
      <c r="V130" s="141"/>
      <c r="W130" s="141"/>
    </row>
    <row r="131" s="1" customFormat="1" ht="52.5" customHeight="1" outlineLevel="1" spans="1:23">
      <c r="A131" s="139" t="s">
        <v>369</v>
      </c>
      <c r="B131" s="139" t="s">
        <v>463</v>
      </c>
      <c r="C131" s="139" t="s">
        <v>462</v>
      </c>
      <c r="D131" s="139" t="s">
        <v>72</v>
      </c>
      <c r="E131" s="139" t="s">
        <v>133</v>
      </c>
      <c r="F131" s="139" t="s">
        <v>134</v>
      </c>
      <c r="G131" s="139" t="s">
        <v>302</v>
      </c>
      <c r="H131" s="139" t="s">
        <v>303</v>
      </c>
      <c r="I131" s="141">
        <v>10000</v>
      </c>
      <c r="J131" s="141">
        <v>10000</v>
      </c>
      <c r="K131" s="141">
        <v>10000</v>
      </c>
      <c r="L131" s="141"/>
      <c r="M131" s="141"/>
      <c r="N131" s="139"/>
      <c r="O131" s="139"/>
      <c r="P131" s="139"/>
      <c r="Q131" s="141"/>
      <c r="R131" s="141"/>
      <c r="S131" s="141"/>
      <c r="T131" s="141"/>
      <c r="U131" s="141"/>
      <c r="V131" s="141"/>
      <c r="W131" s="141"/>
    </row>
    <row r="132" s="1" customFormat="1" ht="52.5" customHeight="1" spans="1:23">
      <c r="A132" s="139"/>
      <c r="B132" s="139"/>
      <c r="C132" s="139" t="s">
        <v>464</v>
      </c>
      <c r="D132" s="139"/>
      <c r="E132" s="139"/>
      <c r="F132" s="139"/>
      <c r="G132" s="139"/>
      <c r="H132" s="139"/>
      <c r="I132" s="141">
        <v>5000</v>
      </c>
      <c r="J132" s="141">
        <v>5000</v>
      </c>
      <c r="K132" s="141">
        <v>5000</v>
      </c>
      <c r="L132" s="141"/>
      <c r="M132" s="141"/>
      <c r="N132" s="139"/>
      <c r="O132" s="139"/>
      <c r="P132" s="139"/>
      <c r="Q132" s="141"/>
      <c r="R132" s="141"/>
      <c r="S132" s="141"/>
      <c r="T132" s="141"/>
      <c r="U132" s="141"/>
      <c r="V132" s="141"/>
      <c r="W132" s="141"/>
    </row>
    <row r="133" s="1" customFormat="1" ht="52.5" customHeight="1" outlineLevel="1" spans="1:23">
      <c r="A133" s="139" t="s">
        <v>369</v>
      </c>
      <c r="B133" s="139" t="s">
        <v>465</v>
      </c>
      <c r="C133" s="139" t="s">
        <v>464</v>
      </c>
      <c r="D133" s="139" t="s">
        <v>72</v>
      </c>
      <c r="E133" s="139" t="s">
        <v>133</v>
      </c>
      <c r="F133" s="139" t="s">
        <v>134</v>
      </c>
      <c r="G133" s="139" t="s">
        <v>308</v>
      </c>
      <c r="H133" s="139" t="s">
        <v>309</v>
      </c>
      <c r="I133" s="141">
        <v>5000</v>
      </c>
      <c r="J133" s="141">
        <v>5000</v>
      </c>
      <c r="K133" s="141">
        <v>5000</v>
      </c>
      <c r="L133" s="141"/>
      <c r="M133" s="141"/>
      <c r="N133" s="139"/>
      <c r="O133" s="139"/>
      <c r="P133" s="139"/>
      <c r="Q133" s="141"/>
      <c r="R133" s="141"/>
      <c r="S133" s="141"/>
      <c r="T133" s="141"/>
      <c r="U133" s="141"/>
      <c r="V133" s="141"/>
      <c r="W133" s="141"/>
    </row>
    <row r="134" s="1" customFormat="1" ht="52.5" customHeight="1" spans="1:23">
      <c r="A134" s="139"/>
      <c r="B134" s="139"/>
      <c r="C134" s="139" t="s">
        <v>466</v>
      </c>
      <c r="D134" s="139"/>
      <c r="E134" s="139"/>
      <c r="F134" s="139"/>
      <c r="G134" s="139"/>
      <c r="H134" s="139"/>
      <c r="I134" s="141">
        <v>60000</v>
      </c>
      <c r="J134" s="141">
        <v>60000</v>
      </c>
      <c r="K134" s="141">
        <v>60000</v>
      </c>
      <c r="L134" s="141"/>
      <c r="M134" s="141"/>
      <c r="N134" s="139"/>
      <c r="O134" s="139"/>
      <c r="P134" s="139"/>
      <c r="Q134" s="141"/>
      <c r="R134" s="141"/>
      <c r="S134" s="141"/>
      <c r="T134" s="141"/>
      <c r="U134" s="141"/>
      <c r="V134" s="141"/>
      <c r="W134" s="141"/>
    </row>
    <row r="135" s="1" customFormat="1" ht="52.5" customHeight="1" outlineLevel="1" spans="1:23">
      <c r="A135" s="139" t="s">
        <v>369</v>
      </c>
      <c r="B135" s="139" t="s">
        <v>467</v>
      </c>
      <c r="C135" s="139" t="s">
        <v>466</v>
      </c>
      <c r="D135" s="139" t="s">
        <v>72</v>
      </c>
      <c r="E135" s="139" t="s">
        <v>133</v>
      </c>
      <c r="F135" s="139" t="s">
        <v>134</v>
      </c>
      <c r="G135" s="139" t="s">
        <v>302</v>
      </c>
      <c r="H135" s="139" t="s">
        <v>303</v>
      </c>
      <c r="I135" s="141">
        <v>7000</v>
      </c>
      <c r="J135" s="141">
        <v>7000</v>
      </c>
      <c r="K135" s="141">
        <v>7000</v>
      </c>
      <c r="L135" s="141"/>
      <c r="M135" s="141"/>
      <c r="N135" s="139"/>
      <c r="O135" s="139"/>
      <c r="P135" s="139"/>
      <c r="Q135" s="141"/>
      <c r="R135" s="141"/>
      <c r="S135" s="141"/>
      <c r="T135" s="141"/>
      <c r="U135" s="141"/>
      <c r="V135" s="141"/>
      <c r="W135" s="141"/>
    </row>
    <row r="136" s="1" customFormat="1" ht="52.5" customHeight="1" outlineLevel="1" spans="1:23">
      <c r="A136" s="139" t="s">
        <v>369</v>
      </c>
      <c r="B136" s="139" t="s">
        <v>467</v>
      </c>
      <c r="C136" s="139" t="s">
        <v>466</v>
      </c>
      <c r="D136" s="139" t="s">
        <v>72</v>
      </c>
      <c r="E136" s="139" t="s">
        <v>133</v>
      </c>
      <c r="F136" s="139" t="s">
        <v>134</v>
      </c>
      <c r="G136" s="139" t="s">
        <v>300</v>
      </c>
      <c r="H136" s="139" t="s">
        <v>301</v>
      </c>
      <c r="I136" s="141">
        <v>12000</v>
      </c>
      <c r="J136" s="141">
        <v>12000</v>
      </c>
      <c r="K136" s="141">
        <v>12000</v>
      </c>
      <c r="L136" s="141"/>
      <c r="M136" s="141"/>
      <c r="N136" s="139"/>
      <c r="O136" s="139"/>
      <c r="P136" s="139"/>
      <c r="Q136" s="141"/>
      <c r="R136" s="141"/>
      <c r="S136" s="141"/>
      <c r="T136" s="141"/>
      <c r="U136" s="141"/>
      <c r="V136" s="141"/>
      <c r="W136" s="141"/>
    </row>
    <row r="137" s="1" customFormat="1" ht="52.5" customHeight="1" outlineLevel="1" spans="1:23">
      <c r="A137" s="139" t="s">
        <v>369</v>
      </c>
      <c r="B137" s="139" t="s">
        <v>467</v>
      </c>
      <c r="C137" s="139" t="s">
        <v>466</v>
      </c>
      <c r="D137" s="139" t="s">
        <v>72</v>
      </c>
      <c r="E137" s="139" t="s">
        <v>133</v>
      </c>
      <c r="F137" s="139" t="s">
        <v>134</v>
      </c>
      <c r="G137" s="139" t="s">
        <v>304</v>
      </c>
      <c r="H137" s="139" t="s">
        <v>305</v>
      </c>
      <c r="I137" s="141">
        <v>36000</v>
      </c>
      <c r="J137" s="141">
        <v>36000</v>
      </c>
      <c r="K137" s="141">
        <v>36000</v>
      </c>
      <c r="L137" s="141"/>
      <c r="M137" s="141"/>
      <c r="N137" s="139"/>
      <c r="O137" s="139"/>
      <c r="P137" s="139"/>
      <c r="Q137" s="141"/>
      <c r="R137" s="141"/>
      <c r="S137" s="141"/>
      <c r="T137" s="141"/>
      <c r="U137" s="141"/>
      <c r="V137" s="141"/>
      <c r="W137" s="141"/>
    </row>
    <row r="138" s="1" customFormat="1" ht="52.5" customHeight="1" outlineLevel="1" spans="1:23">
      <c r="A138" s="139" t="s">
        <v>369</v>
      </c>
      <c r="B138" s="139" t="s">
        <v>467</v>
      </c>
      <c r="C138" s="139" t="s">
        <v>466</v>
      </c>
      <c r="D138" s="139" t="s">
        <v>72</v>
      </c>
      <c r="E138" s="139" t="s">
        <v>133</v>
      </c>
      <c r="F138" s="139" t="s">
        <v>134</v>
      </c>
      <c r="G138" s="139" t="s">
        <v>308</v>
      </c>
      <c r="H138" s="139" t="s">
        <v>309</v>
      </c>
      <c r="I138" s="141">
        <v>5000</v>
      </c>
      <c r="J138" s="141">
        <v>5000</v>
      </c>
      <c r="K138" s="141">
        <v>5000</v>
      </c>
      <c r="L138" s="141"/>
      <c r="M138" s="141"/>
      <c r="N138" s="139"/>
      <c r="O138" s="139"/>
      <c r="P138" s="139"/>
      <c r="Q138" s="141"/>
      <c r="R138" s="141"/>
      <c r="S138" s="141"/>
      <c r="T138" s="141"/>
      <c r="U138" s="141"/>
      <c r="V138" s="141"/>
      <c r="W138" s="141"/>
    </row>
    <row r="139" s="1" customFormat="1" ht="30" customHeight="1" spans="1:23">
      <c r="A139" s="142" t="s">
        <v>56</v>
      </c>
      <c r="B139" s="142"/>
      <c r="C139" s="142"/>
      <c r="D139" s="142"/>
      <c r="E139" s="142"/>
      <c r="F139" s="142"/>
      <c r="G139" s="142"/>
      <c r="H139" s="142"/>
      <c r="I139" s="141">
        <v>9069381.26</v>
      </c>
      <c r="J139" s="141">
        <v>7569381.26</v>
      </c>
      <c r="K139" s="141">
        <v>7569381.26</v>
      </c>
      <c r="L139" s="141"/>
      <c r="M139" s="141"/>
      <c r="N139" s="141"/>
      <c r="O139" s="141"/>
      <c r="P139" s="141"/>
      <c r="Q139" s="141"/>
      <c r="R139" s="141">
        <v>1500000</v>
      </c>
      <c r="S139" s="141"/>
      <c r="T139" s="141"/>
      <c r="U139" s="141"/>
      <c r="V139" s="141"/>
      <c r="W139" s="141">
        <v>1500000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39:H13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rintOptions horizontalCentered="1"/>
  <pageMargins left="0.04" right="0.04" top="0.75" bottom="0.75" header="0.31" footer="0.31"/>
  <pageSetup paperSize="9" scale="75" pageOrder="overThenDown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83"/>
  <sheetViews>
    <sheetView showZeros="0" topLeftCell="A159" workbookViewId="0">
      <selection activeCell="A1" sqref="$A1:$XFD1048576"/>
    </sheetView>
  </sheetViews>
  <sheetFormatPr defaultColWidth="10.2866666666667" defaultRowHeight="15" customHeight="1"/>
  <cols>
    <col min="1" max="9" width="14.2866666666667" style="1" customWidth="1"/>
    <col min="10" max="10" width="34.2866666666667" style="1" customWidth="1"/>
    <col min="11" max="16384" width="10.2866666666667" style="1"/>
  </cols>
  <sheetData>
    <row r="1" s="1" customFormat="1" ht="18.75" customHeight="1" spans="1:10">
      <c r="A1" s="131"/>
      <c r="B1" s="131"/>
      <c r="C1" s="131"/>
      <c r="D1" s="131"/>
      <c r="E1" s="131"/>
      <c r="F1" s="131"/>
      <c r="G1" s="131"/>
      <c r="H1" s="131"/>
      <c r="I1" s="131"/>
      <c r="J1" s="135" t="s">
        <v>468</v>
      </c>
    </row>
    <row r="2" s="1" customFormat="1" ht="34.5" customHeight="1" spans="1:10">
      <c r="A2" s="132" t="str">
        <f>"2026"&amp;"年部门项目支出绩效目标表"</f>
        <v>2026年部门项目支出绩效目标表</v>
      </c>
      <c r="B2" s="132"/>
      <c r="C2" s="132"/>
      <c r="D2" s="132"/>
      <c r="E2" s="132"/>
      <c r="F2" s="132"/>
      <c r="G2" s="132"/>
      <c r="H2" s="132"/>
      <c r="I2" s="132"/>
      <c r="J2" s="132"/>
    </row>
    <row r="3" s="1" customFormat="1" ht="18.75" customHeight="1" spans="1:10">
      <c r="A3" s="131" t="str">
        <f>"单位名称："&amp;"瑞丽市瑞丽农场社区管理委员会"</f>
        <v>单位名称：瑞丽市瑞丽农场社区管理委员会</v>
      </c>
      <c r="B3" s="131"/>
      <c r="C3" s="131"/>
      <c r="D3" s="131"/>
      <c r="E3" s="131"/>
      <c r="F3" s="131"/>
      <c r="G3" s="131"/>
      <c r="H3" s="131"/>
      <c r="I3" s="131"/>
      <c r="J3" s="131"/>
    </row>
    <row r="4" s="1" customFormat="1" ht="22.5" customHeight="1" spans="1:10">
      <c r="A4" s="133" t="s">
        <v>469</v>
      </c>
      <c r="B4" s="133" t="s">
        <v>470</v>
      </c>
      <c r="C4" s="133" t="s">
        <v>471</v>
      </c>
      <c r="D4" s="133" t="s">
        <v>472</v>
      </c>
      <c r="E4" s="133" t="s">
        <v>473</v>
      </c>
      <c r="F4" s="133" t="s">
        <v>474</v>
      </c>
      <c r="G4" s="133" t="s">
        <v>475</v>
      </c>
      <c r="H4" s="133" t="s">
        <v>476</v>
      </c>
      <c r="I4" s="133" t="s">
        <v>477</v>
      </c>
      <c r="J4" s="133" t="s">
        <v>478</v>
      </c>
    </row>
    <row r="5" s="1" customFormat="1" ht="22.5" customHeight="1" spans="1:10">
      <c r="A5" s="133" t="s">
        <v>85</v>
      </c>
      <c r="B5" s="133" t="s">
        <v>86</v>
      </c>
      <c r="C5" s="133" t="s">
        <v>87</v>
      </c>
      <c r="D5" s="133" t="s">
        <v>88</v>
      </c>
      <c r="E5" s="133" t="s">
        <v>89</v>
      </c>
      <c r="F5" s="133" t="s">
        <v>90</v>
      </c>
      <c r="G5" s="133" t="s">
        <v>91</v>
      </c>
      <c r="H5" s="133" t="s">
        <v>92</v>
      </c>
      <c r="I5" s="133" t="s">
        <v>93</v>
      </c>
      <c r="J5" s="133" t="s">
        <v>94</v>
      </c>
    </row>
    <row r="6" s="1" customFormat="1" ht="52.5" customHeight="1" spans="1:10">
      <c r="A6" s="133" t="s">
        <v>72</v>
      </c>
      <c r="B6" s="133"/>
      <c r="C6" s="133"/>
      <c r="D6" s="133"/>
      <c r="E6" s="133"/>
      <c r="F6" s="133"/>
      <c r="G6" s="133"/>
      <c r="H6" s="133"/>
      <c r="I6" s="133"/>
      <c r="J6" s="133"/>
    </row>
    <row r="7" s="1" customFormat="1" ht="52.5" customHeight="1" outlineLevel="1" spans="1:10">
      <c r="A7" s="134" t="s">
        <v>434</v>
      </c>
      <c r="B7" s="134" t="s">
        <v>479</v>
      </c>
      <c r="C7" s="134" t="s">
        <v>480</v>
      </c>
      <c r="D7" s="134" t="s">
        <v>481</v>
      </c>
      <c r="E7" s="134" t="s">
        <v>482</v>
      </c>
      <c r="F7" s="134" t="s">
        <v>483</v>
      </c>
      <c r="G7" s="133" t="s">
        <v>96</v>
      </c>
      <c r="H7" s="133" t="s">
        <v>484</v>
      </c>
      <c r="I7" s="134" t="s">
        <v>485</v>
      </c>
      <c r="J7" s="134" t="s">
        <v>486</v>
      </c>
    </row>
    <row r="8" s="1" customFormat="1" ht="52.5" customHeight="1" outlineLevel="1" spans="1:10">
      <c r="A8" s="134"/>
      <c r="B8" s="134"/>
      <c r="C8" s="134" t="s">
        <v>480</v>
      </c>
      <c r="D8" s="134" t="s">
        <v>481</v>
      </c>
      <c r="E8" s="134" t="s">
        <v>487</v>
      </c>
      <c r="F8" s="134" t="s">
        <v>483</v>
      </c>
      <c r="G8" s="133" t="s">
        <v>488</v>
      </c>
      <c r="H8" s="133" t="s">
        <v>489</v>
      </c>
      <c r="I8" s="134" t="s">
        <v>485</v>
      </c>
      <c r="J8" s="134" t="s">
        <v>490</v>
      </c>
    </row>
    <row r="9" s="1" customFormat="1" ht="52.5" customHeight="1" outlineLevel="1" spans="1:10">
      <c r="A9" s="134"/>
      <c r="B9" s="134"/>
      <c r="C9" s="134" t="s">
        <v>480</v>
      </c>
      <c r="D9" s="134" t="s">
        <v>491</v>
      </c>
      <c r="E9" s="134" t="s">
        <v>492</v>
      </c>
      <c r="F9" s="134" t="s">
        <v>493</v>
      </c>
      <c r="G9" s="133" t="s">
        <v>494</v>
      </c>
      <c r="H9" s="133"/>
      <c r="I9" s="134" t="s">
        <v>495</v>
      </c>
      <c r="J9" s="134" t="s">
        <v>496</v>
      </c>
    </row>
    <row r="10" s="1" customFormat="1" ht="52.5" customHeight="1" outlineLevel="1" spans="1:10">
      <c r="A10" s="134"/>
      <c r="B10" s="134"/>
      <c r="C10" s="134" t="s">
        <v>497</v>
      </c>
      <c r="D10" s="134" t="s">
        <v>498</v>
      </c>
      <c r="E10" s="134" t="s">
        <v>499</v>
      </c>
      <c r="F10" s="134" t="s">
        <v>483</v>
      </c>
      <c r="G10" s="133" t="s">
        <v>500</v>
      </c>
      <c r="H10" s="133" t="s">
        <v>501</v>
      </c>
      <c r="I10" s="134" t="s">
        <v>485</v>
      </c>
      <c r="J10" s="134" t="s">
        <v>502</v>
      </c>
    </row>
    <row r="11" s="1" customFormat="1" ht="52.5" customHeight="1" outlineLevel="1" spans="1:10">
      <c r="A11" s="134"/>
      <c r="B11" s="134"/>
      <c r="C11" s="134" t="s">
        <v>503</v>
      </c>
      <c r="D11" s="134" t="s">
        <v>504</v>
      </c>
      <c r="E11" s="134" t="s">
        <v>505</v>
      </c>
      <c r="F11" s="134" t="s">
        <v>483</v>
      </c>
      <c r="G11" s="133" t="s">
        <v>506</v>
      </c>
      <c r="H11" s="133" t="s">
        <v>501</v>
      </c>
      <c r="I11" s="134" t="s">
        <v>485</v>
      </c>
      <c r="J11" s="134" t="s">
        <v>507</v>
      </c>
    </row>
    <row r="12" s="1" customFormat="1" ht="52.5" customHeight="1" outlineLevel="1" spans="1:10">
      <c r="A12" s="134" t="s">
        <v>448</v>
      </c>
      <c r="B12" s="134" t="s">
        <v>508</v>
      </c>
      <c r="C12" s="134" t="s">
        <v>480</v>
      </c>
      <c r="D12" s="134" t="s">
        <v>481</v>
      </c>
      <c r="E12" s="134" t="s">
        <v>509</v>
      </c>
      <c r="F12" s="134" t="s">
        <v>493</v>
      </c>
      <c r="G12" s="133" t="s">
        <v>510</v>
      </c>
      <c r="H12" s="133" t="s">
        <v>501</v>
      </c>
      <c r="I12" s="134" t="s">
        <v>485</v>
      </c>
      <c r="J12" s="134" t="s">
        <v>511</v>
      </c>
    </row>
    <row r="13" s="1" customFormat="1" ht="52.5" customHeight="1" outlineLevel="1" spans="1:10">
      <c r="A13" s="134"/>
      <c r="B13" s="134"/>
      <c r="C13" s="134" t="s">
        <v>480</v>
      </c>
      <c r="D13" s="134" t="s">
        <v>491</v>
      </c>
      <c r="E13" s="134" t="s">
        <v>512</v>
      </c>
      <c r="F13" s="134" t="s">
        <v>483</v>
      </c>
      <c r="G13" s="133" t="s">
        <v>510</v>
      </c>
      <c r="H13" s="133" t="s">
        <v>501</v>
      </c>
      <c r="I13" s="134" t="s">
        <v>485</v>
      </c>
      <c r="J13" s="134" t="s">
        <v>513</v>
      </c>
    </row>
    <row r="14" s="1" customFormat="1" ht="52.5" customHeight="1" outlineLevel="1" spans="1:10">
      <c r="A14" s="134"/>
      <c r="B14" s="134"/>
      <c r="C14" s="134" t="s">
        <v>497</v>
      </c>
      <c r="D14" s="134" t="s">
        <v>514</v>
      </c>
      <c r="E14" s="134" t="s">
        <v>515</v>
      </c>
      <c r="F14" s="134" t="s">
        <v>483</v>
      </c>
      <c r="G14" s="133" t="s">
        <v>89</v>
      </c>
      <c r="H14" s="133" t="s">
        <v>516</v>
      </c>
      <c r="I14" s="134" t="s">
        <v>485</v>
      </c>
      <c r="J14" s="134" t="s">
        <v>517</v>
      </c>
    </row>
    <row r="15" s="1" customFormat="1" ht="52.5" customHeight="1" outlineLevel="1" spans="1:10">
      <c r="A15" s="134"/>
      <c r="B15" s="134"/>
      <c r="C15" s="134" t="s">
        <v>503</v>
      </c>
      <c r="D15" s="134" t="s">
        <v>504</v>
      </c>
      <c r="E15" s="134" t="s">
        <v>518</v>
      </c>
      <c r="F15" s="134" t="s">
        <v>483</v>
      </c>
      <c r="G15" s="133" t="s">
        <v>506</v>
      </c>
      <c r="H15" s="133" t="s">
        <v>501</v>
      </c>
      <c r="I15" s="134" t="s">
        <v>485</v>
      </c>
      <c r="J15" s="134" t="s">
        <v>519</v>
      </c>
    </row>
    <row r="16" s="1" customFormat="1" ht="52.5" customHeight="1" outlineLevel="1" spans="1:10">
      <c r="A16" s="134" t="s">
        <v>422</v>
      </c>
      <c r="B16" s="134" t="s">
        <v>520</v>
      </c>
      <c r="C16" s="134" t="s">
        <v>480</v>
      </c>
      <c r="D16" s="134" t="s">
        <v>481</v>
      </c>
      <c r="E16" s="134" t="s">
        <v>521</v>
      </c>
      <c r="F16" s="134" t="s">
        <v>483</v>
      </c>
      <c r="G16" s="133" t="s">
        <v>522</v>
      </c>
      <c r="H16" s="133" t="s">
        <v>484</v>
      </c>
      <c r="I16" s="134" t="s">
        <v>485</v>
      </c>
      <c r="J16" s="134" t="s">
        <v>523</v>
      </c>
    </row>
    <row r="17" s="1" customFormat="1" ht="52.5" customHeight="1" outlineLevel="1" spans="1:10">
      <c r="A17" s="134"/>
      <c r="B17" s="134"/>
      <c r="C17" s="134" t="s">
        <v>480</v>
      </c>
      <c r="D17" s="134" t="s">
        <v>481</v>
      </c>
      <c r="E17" s="134" t="s">
        <v>524</v>
      </c>
      <c r="F17" s="134" t="s">
        <v>483</v>
      </c>
      <c r="G17" s="133" t="s">
        <v>525</v>
      </c>
      <c r="H17" s="133" t="s">
        <v>489</v>
      </c>
      <c r="I17" s="134" t="s">
        <v>485</v>
      </c>
      <c r="J17" s="134" t="s">
        <v>526</v>
      </c>
    </row>
    <row r="18" s="1" customFormat="1" ht="52.5" customHeight="1" outlineLevel="1" spans="1:10">
      <c r="A18" s="134"/>
      <c r="B18" s="134"/>
      <c r="C18" s="134" t="s">
        <v>480</v>
      </c>
      <c r="D18" s="134" t="s">
        <v>481</v>
      </c>
      <c r="E18" s="134" t="s">
        <v>527</v>
      </c>
      <c r="F18" s="134" t="s">
        <v>483</v>
      </c>
      <c r="G18" s="133" t="s">
        <v>522</v>
      </c>
      <c r="H18" s="133" t="s">
        <v>484</v>
      </c>
      <c r="I18" s="134" t="s">
        <v>485</v>
      </c>
      <c r="J18" s="134" t="s">
        <v>528</v>
      </c>
    </row>
    <row r="19" s="1" customFormat="1" ht="52.5" customHeight="1" outlineLevel="1" spans="1:10">
      <c r="A19" s="134"/>
      <c r="B19" s="134"/>
      <c r="C19" s="134" t="s">
        <v>480</v>
      </c>
      <c r="D19" s="134" t="s">
        <v>491</v>
      </c>
      <c r="E19" s="134" t="s">
        <v>529</v>
      </c>
      <c r="F19" s="134" t="s">
        <v>483</v>
      </c>
      <c r="G19" s="133" t="s">
        <v>510</v>
      </c>
      <c r="H19" s="133" t="s">
        <v>501</v>
      </c>
      <c r="I19" s="134" t="s">
        <v>485</v>
      </c>
      <c r="J19" s="134" t="s">
        <v>530</v>
      </c>
    </row>
    <row r="20" s="1" customFormat="1" ht="52.5" customHeight="1" outlineLevel="1" spans="1:10">
      <c r="A20" s="134"/>
      <c r="B20" s="134"/>
      <c r="C20" s="134" t="s">
        <v>480</v>
      </c>
      <c r="D20" s="134" t="s">
        <v>491</v>
      </c>
      <c r="E20" s="134" t="s">
        <v>531</v>
      </c>
      <c r="F20" s="134" t="s">
        <v>483</v>
      </c>
      <c r="G20" s="133" t="s">
        <v>510</v>
      </c>
      <c r="H20" s="133" t="s">
        <v>501</v>
      </c>
      <c r="I20" s="134" t="s">
        <v>485</v>
      </c>
      <c r="J20" s="134" t="s">
        <v>532</v>
      </c>
    </row>
    <row r="21" s="1" customFormat="1" ht="52.5" customHeight="1" outlineLevel="1" spans="1:10">
      <c r="A21" s="134"/>
      <c r="B21" s="134"/>
      <c r="C21" s="134" t="s">
        <v>497</v>
      </c>
      <c r="D21" s="134" t="s">
        <v>533</v>
      </c>
      <c r="E21" s="134" t="s">
        <v>534</v>
      </c>
      <c r="F21" s="134" t="s">
        <v>493</v>
      </c>
      <c r="G21" s="133" t="s">
        <v>535</v>
      </c>
      <c r="H21" s="133"/>
      <c r="I21" s="134" t="s">
        <v>495</v>
      </c>
      <c r="J21" s="134" t="s">
        <v>536</v>
      </c>
    </row>
    <row r="22" s="1" customFormat="1" ht="52.5" customHeight="1" outlineLevel="1" spans="1:10">
      <c r="A22" s="134"/>
      <c r="B22" s="134"/>
      <c r="C22" s="134" t="s">
        <v>503</v>
      </c>
      <c r="D22" s="134" t="s">
        <v>504</v>
      </c>
      <c r="E22" s="134" t="s">
        <v>537</v>
      </c>
      <c r="F22" s="134" t="s">
        <v>483</v>
      </c>
      <c r="G22" s="133" t="s">
        <v>510</v>
      </c>
      <c r="H22" s="133" t="s">
        <v>501</v>
      </c>
      <c r="I22" s="134" t="s">
        <v>485</v>
      </c>
      <c r="J22" s="134" t="s">
        <v>538</v>
      </c>
    </row>
    <row r="23" s="1" customFormat="1" ht="52.5" customHeight="1" outlineLevel="1" spans="1:10">
      <c r="A23" s="134" t="s">
        <v>438</v>
      </c>
      <c r="B23" s="134" t="s">
        <v>539</v>
      </c>
      <c r="C23" s="134" t="s">
        <v>480</v>
      </c>
      <c r="D23" s="134" t="s">
        <v>481</v>
      </c>
      <c r="E23" s="134" t="s">
        <v>521</v>
      </c>
      <c r="F23" s="134" t="s">
        <v>483</v>
      </c>
      <c r="G23" s="133" t="s">
        <v>522</v>
      </c>
      <c r="H23" s="133" t="s">
        <v>484</v>
      </c>
      <c r="I23" s="134" t="s">
        <v>485</v>
      </c>
      <c r="J23" s="134" t="s">
        <v>523</v>
      </c>
    </row>
    <row r="24" s="1" customFormat="1" ht="52.5" customHeight="1" outlineLevel="1" spans="1:10">
      <c r="A24" s="134"/>
      <c r="B24" s="134"/>
      <c r="C24" s="134" t="s">
        <v>480</v>
      </c>
      <c r="D24" s="134" t="s">
        <v>481</v>
      </c>
      <c r="E24" s="134" t="s">
        <v>524</v>
      </c>
      <c r="F24" s="134" t="s">
        <v>483</v>
      </c>
      <c r="G24" s="133" t="s">
        <v>540</v>
      </c>
      <c r="H24" s="133" t="s">
        <v>489</v>
      </c>
      <c r="I24" s="134" t="s">
        <v>485</v>
      </c>
      <c r="J24" s="134" t="s">
        <v>526</v>
      </c>
    </row>
    <row r="25" s="1" customFormat="1" ht="52.5" customHeight="1" outlineLevel="1" spans="1:10">
      <c r="A25" s="134"/>
      <c r="B25" s="134"/>
      <c r="C25" s="134" t="s">
        <v>480</v>
      </c>
      <c r="D25" s="134" t="s">
        <v>491</v>
      </c>
      <c r="E25" s="134" t="s">
        <v>541</v>
      </c>
      <c r="F25" s="134" t="s">
        <v>483</v>
      </c>
      <c r="G25" s="133" t="s">
        <v>506</v>
      </c>
      <c r="H25" s="133" t="s">
        <v>501</v>
      </c>
      <c r="I25" s="134" t="s">
        <v>485</v>
      </c>
      <c r="J25" s="134" t="s">
        <v>542</v>
      </c>
    </row>
    <row r="26" s="1" customFormat="1" ht="52.5" customHeight="1" outlineLevel="1" spans="1:10">
      <c r="A26" s="134"/>
      <c r="B26" s="134"/>
      <c r="C26" s="134" t="s">
        <v>480</v>
      </c>
      <c r="D26" s="134" t="s">
        <v>491</v>
      </c>
      <c r="E26" s="134" t="s">
        <v>529</v>
      </c>
      <c r="F26" s="134" t="s">
        <v>483</v>
      </c>
      <c r="G26" s="133" t="s">
        <v>506</v>
      </c>
      <c r="H26" s="133" t="s">
        <v>501</v>
      </c>
      <c r="I26" s="134" t="s">
        <v>485</v>
      </c>
      <c r="J26" s="134" t="s">
        <v>530</v>
      </c>
    </row>
    <row r="27" s="1" customFormat="1" ht="52.5" customHeight="1" outlineLevel="1" spans="1:10">
      <c r="A27" s="134"/>
      <c r="B27" s="134"/>
      <c r="C27" s="134" t="s">
        <v>480</v>
      </c>
      <c r="D27" s="134" t="s">
        <v>491</v>
      </c>
      <c r="E27" s="134" t="s">
        <v>531</v>
      </c>
      <c r="F27" s="134" t="s">
        <v>483</v>
      </c>
      <c r="G27" s="133" t="s">
        <v>506</v>
      </c>
      <c r="H27" s="133" t="s">
        <v>501</v>
      </c>
      <c r="I27" s="134" t="s">
        <v>485</v>
      </c>
      <c r="J27" s="134" t="s">
        <v>532</v>
      </c>
    </row>
    <row r="28" s="1" customFormat="1" ht="52.5" customHeight="1" outlineLevel="1" spans="1:10">
      <c r="A28" s="134"/>
      <c r="B28" s="134"/>
      <c r="C28" s="134" t="s">
        <v>497</v>
      </c>
      <c r="D28" s="134" t="s">
        <v>533</v>
      </c>
      <c r="E28" s="134" t="s">
        <v>543</v>
      </c>
      <c r="F28" s="134" t="s">
        <v>493</v>
      </c>
      <c r="G28" s="133" t="s">
        <v>535</v>
      </c>
      <c r="H28" s="133"/>
      <c r="I28" s="134" t="s">
        <v>495</v>
      </c>
      <c r="J28" s="134" t="s">
        <v>544</v>
      </c>
    </row>
    <row r="29" s="1" customFormat="1" ht="52.5" customHeight="1" outlineLevel="1" spans="1:10">
      <c r="A29" s="134"/>
      <c r="B29" s="134"/>
      <c r="C29" s="134" t="s">
        <v>503</v>
      </c>
      <c r="D29" s="134" t="s">
        <v>504</v>
      </c>
      <c r="E29" s="134" t="s">
        <v>537</v>
      </c>
      <c r="F29" s="134" t="s">
        <v>483</v>
      </c>
      <c r="G29" s="133" t="s">
        <v>510</v>
      </c>
      <c r="H29" s="133" t="s">
        <v>501</v>
      </c>
      <c r="I29" s="134" t="s">
        <v>485</v>
      </c>
      <c r="J29" s="134" t="s">
        <v>538</v>
      </c>
    </row>
    <row r="30" s="1" customFormat="1" ht="52.5" customHeight="1" outlineLevel="1" spans="1:10">
      <c r="A30" s="134" t="s">
        <v>420</v>
      </c>
      <c r="B30" s="134" t="s">
        <v>545</v>
      </c>
      <c r="C30" s="134" t="s">
        <v>480</v>
      </c>
      <c r="D30" s="134" t="s">
        <v>481</v>
      </c>
      <c r="E30" s="134" t="s">
        <v>482</v>
      </c>
      <c r="F30" s="134" t="s">
        <v>483</v>
      </c>
      <c r="G30" s="133" t="s">
        <v>522</v>
      </c>
      <c r="H30" s="133" t="s">
        <v>484</v>
      </c>
      <c r="I30" s="134" t="s">
        <v>485</v>
      </c>
      <c r="J30" s="134" t="s">
        <v>486</v>
      </c>
    </row>
    <row r="31" s="1" customFormat="1" ht="52.5" customHeight="1" outlineLevel="1" spans="1:10">
      <c r="A31" s="134"/>
      <c r="B31" s="134"/>
      <c r="C31" s="134" t="s">
        <v>480</v>
      </c>
      <c r="D31" s="134" t="s">
        <v>481</v>
      </c>
      <c r="E31" s="134" t="s">
        <v>487</v>
      </c>
      <c r="F31" s="134" t="s">
        <v>483</v>
      </c>
      <c r="G31" s="133" t="s">
        <v>546</v>
      </c>
      <c r="H31" s="133" t="s">
        <v>489</v>
      </c>
      <c r="I31" s="134" t="s">
        <v>485</v>
      </c>
      <c r="J31" s="134" t="s">
        <v>490</v>
      </c>
    </row>
    <row r="32" s="1" customFormat="1" ht="52.5" customHeight="1" outlineLevel="1" spans="1:10">
      <c r="A32" s="134"/>
      <c r="B32" s="134"/>
      <c r="C32" s="134" t="s">
        <v>497</v>
      </c>
      <c r="D32" s="134" t="s">
        <v>498</v>
      </c>
      <c r="E32" s="134" t="s">
        <v>499</v>
      </c>
      <c r="F32" s="134" t="s">
        <v>547</v>
      </c>
      <c r="G32" s="133" t="s">
        <v>500</v>
      </c>
      <c r="H32" s="133" t="s">
        <v>501</v>
      </c>
      <c r="I32" s="134" t="s">
        <v>485</v>
      </c>
      <c r="J32" s="134" t="s">
        <v>502</v>
      </c>
    </row>
    <row r="33" s="1" customFormat="1" ht="52.5" customHeight="1" outlineLevel="1" spans="1:10">
      <c r="A33" s="134"/>
      <c r="B33" s="134"/>
      <c r="C33" s="134" t="s">
        <v>503</v>
      </c>
      <c r="D33" s="134" t="s">
        <v>504</v>
      </c>
      <c r="E33" s="134" t="s">
        <v>505</v>
      </c>
      <c r="F33" s="134" t="s">
        <v>483</v>
      </c>
      <c r="G33" s="133" t="s">
        <v>510</v>
      </c>
      <c r="H33" s="133" t="s">
        <v>501</v>
      </c>
      <c r="I33" s="134" t="s">
        <v>485</v>
      </c>
      <c r="J33" s="134" t="s">
        <v>507</v>
      </c>
    </row>
    <row r="34" s="1" customFormat="1" ht="52.5" customHeight="1" outlineLevel="1" spans="1:10">
      <c r="A34" s="134" t="s">
        <v>440</v>
      </c>
      <c r="B34" s="134" t="s">
        <v>548</v>
      </c>
      <c r="C34" s="134" t="s">
        <v>480</v>
      </c>
      <c r="D34" s="134" t="s">
        <v>481</v>
      </c>
      <c r="E34" s="134" t="s">
        <v>509</v>
      </c>
      <c r="F34" s="134" t="s">
        <v>493</v>
      </c>
      <c r="G34" s="133" t="s">
        <v>549</v>
      </c>
      <c r="H34" s="133" t="s">
        <v>501</v>
      </c>
      <c r="I34" s="134" t="s">
        <v>485</v>
      </c>
      <c r="J34" s="134" t="s">
        <v>511</v>
      </c>
    </row>
    <row r="35" s="1" customFormat="1" ht="52.5" customHeight="1" outlineLevel="1" spans="1:10">
      <c r="A35" s="134"/>
      <c r="B35" s="134"/>
      <c r="C35" s="134" t="s">
        <v>480</v>
      </c>
      <c r="D35" s="134" t="s">
        <v>491</v>
      </c>
      <c r="E35" s="134" t="s">
        <v>512</v>
      </c>
      <c r="F35" s="134" t="s">
        <v>483</v>
      </c>
      <c r="G35" s="133" t="s">
        <v>510</v>
      </c>
      <c r="H35" s="133" t="s">
        <v>501</v>
      </c>
      <c r="I35" s="134" t="s">
        <v>485</v>
      </c>
      <c r="J35" s="134" t="s">
        <v>513</v>
      </c>
    </row>
    <row r="36" s="1" customFormat="1" ht="52.5" customHeight="1" outlineLevel="1" spans="1:10">
      <c r="A36" s="134"/>
      <c r="B36" s="134"/>
      <c r="C36" s="134" t="s">
        <v>497</v>
      </c>
      <c r="D36" s="134" t="s">
        <v>514</v>
      </c>
      <c r="E36" s="134" t="s">
        <v>515</v>
      </c>
      <c r="F36" s="134" t="s">
        <v>483</v>
      </c>
      <c r="G36" s="133" t="s">
        <v>89</v>
      </c>
      <c r="H36" s="133" t="s">
        <v>516</v>
      </c>
      <c r="I36" s="134" t="s">
        <v>485</v>
      </c>
      <c r="J36" s="134" t="s">
        <v>517</v>
      </c>
    </row>
    <row r="37" s="1" customFormat="1" ht="52.5" customHeight="1" outlineLevel="1" spans="1:10">
      <c r="A37" s="134"/>
      <c r="B37" s="134"/>
      <c r="C37" s="134" t="s">
        <v>503</v>
      </c>
      <c r="D37" s="134" t="s">
        <v>504</v>
      </c>
      <c r="E37" s="134" t="s">
        <v>518</v>
      </c>
      <c r="F37" s="134" t="s">
        <v>483</v>
      </c>
      <c r="G37" s="133" t="s">
        <v>506</v>
      </c>
      <c r="H37" s="133" t="s">
        <v>501</v>
      </c>
      <c r="I37" s="134" t="s">
        <v>485</v>
      </c>
      <c r="J37" s="134" t="s">
        <v>519</v>
      </c>
    </row>
    <row r="38" s="1" customFormat="1" ht="52.5" customHeight="1" outlineLevel="1" spans="1:10">
      <c r="A38" s="134" t="s">
        <v>410</v>
      </c>
      <c r="B38" s="134" t="s">
        <v>550</v>
      </c>
      <c r="C38" s="134" t="s">
        <v>480</v>
      </c>
      <c r="D38" s="134" t="s">
        <v>481</v>
      </c>
      <c r="E38" s="134" t="s">
        <v>551</v>
      </c>
      <c r="F38" s="134" t="s">
        <v>493</v>
      </c>
      <c r="G38" s="133" t="s">
        <v>212</v>
      </c>
      <c r="H38" s="133" t="s">
        <v>552</v>
      </c>
      <c r="I38" s="134" t="s">
        <v>485</v>
      </c>
      <c r="J38" s="134" t="s">
        <v>553</v>
      </c>
    </row>
    <row r="39" s="1" customFormat="1" ht="52.5" customHeight="1" outlineLevel="1" spans="1:10">
      <c r="A39" s="134"/>
      <c r="B39" s="134"/>
      <c r="C39" s="134" t="s">
        <v>497</v>
      </c>
      <c r="D39" s="134" t="s">
        <v>533</v>
      </c>
      <c r="E39" s="134" t="s">
        <v>554</v>
      </c>
      <c r="F39" s="134" t="s">
        <v>493</v>
      </c>
      <c r="G39" s="133" t="s">
        <v>212</v>
      </c>
      <c r="H39" s="133" t="s">
        <v>552</v>
      </c>
      <c r="I39" s="134" t="s">
        <v>485</v>
      </c>
      <c r="J39" s="134" t="s">
        <v>555</v>
      </c>
    </row>
    <row r="40" s="1" customFormat="1" ht="52.5" customHeight="1" outlineLevel="1" spans="1:10">
      <c r="A40" s="134"/>
      <c r="B40" s="134"/>
      <c r="C40" s="134" t="s">
        <v>503</v>
      </c>
      <c r="D40" s="134" t="s">
        <v>504</v>
      </c>
      <c r="E40" s="134" t="s">
        <v>556</v>
      </c>
      <c r="F40" s="134" t="s">
        <v>483</v>
      </c>
      <c r="G40" s="133" t="s">
        <v>506</v>
      </c>
      <c r="H40" s="133" t="s">
        <v>501</v>
      </c>
      <c r="I40" s="134" t="s">
        <v>485</v>
      </c>
      <c r="J40" s="134" t="s">
        <v>557</v>
      </c>
    </row>
    <row r="41" s="1" customFormat="1" ht="52.5" customHeight="1" outlineLevel="1" spans="1:10">
      <c r="A41" s="134" t="s">
        <v>412</v>
      </c>
      <c r="B41" s="134" t="s">
        <v>558</v>
      </c>
      <c r="C41" s="134" t="s">
        <v>480</v>
      </c>
      <c r="D41" s="134" t="s">
        <v>481</v>
      </c>
      <c r="E41" s="134" t="s">
        <v>559</v>
      </c>
      <c r="F41" s="134" t="s">
        <v>493</v>
      </c>
      <c r="G41" s="133" t="s">
        <v>212</v>
      </c>
      <c r="H41" s="133" t="s">
        <v>560</v>
      </c>
      <c r="I41" s="134" t="s">
        <v>485</v>
      </c>
      <c r="J41" s="134" t="s">
        <v>561</v>
      </c>
    </row>
    <row r="42" s="1" customFormat="1" ht="52.5" customHeight="1" outlineLevel="1" spans="1:10">
      <c r="A42" s="134"/>
      <c r="B42" s="134"/>
      <c r="C42" s="134" t="s">
        <v>480</v>
      </c>
      <c r="D42" s="134" t="s">
        <v>491</v>
      </c>
      <c r="E42" s="134" t="s">
        <v>562</v>
      </c>
      <c r="F42" s="134" t="s">
        <v>493</v>
      </c>
      <c r="G42" s="133" t="s">
        <v>549</v>
      </c>
      <c r="H42" s="133" t="s">
        <v>501</v>
      </c>
      <c r="I42" s="134" t="s">
        <v>485</v>
      </c>
      <c r="J42" s="134" t="s">
        <v>563</v>
      </c>
    </row>
    <row r="43" s="1" customFormat="1" ht="52.5" customHeight="1" outlineLevel="1" spans="1:10">
      <c r="A43" s="134"/>
      <c r="B43" s="134"/>
      <c r="C43" s="134" t="s">
        <v>480</v>
      </c>
      <c r="D43" s="134" t="s">
        <v>491</v>
      </c>
      <c r="E43" s="134" t="s">
        <v>564</v>
      </c>
      <c r="F43" s="134" t="s">
        <v>493</v>
      </c>
      <c r="G43" s="133" t="s">
        <v>549</v>
      </c>
      <c r="H43" s="133" t="s">
        <v>501</v>
      </c>
      <c r="I43" s="134" t="s">
        <v>485</v>
      </c>
      <c r="J43" s="134" t="s">
        <v>565</v>
      </c>
    </row>
    <row r="44" s="1" customFormat="1" ht="52.5" customHeight="1" outlineLevel="1" spans="1:10">
      <c r="A44" s="134"/>
      <c r="B44" s="134"/>
      <c r="C44" s="134" t="s">
        <v>480</v>
      </c>
      <c r="D44" s="134" t="s">
        <v>566</v>
      </c>
      <c r="E44" s="134" t="s">
        <v>567</v>
      </c>
      <c r="F44" s="134" t="s">
        <v>483</v>
      </c>
      <c r="G44" s="133" t="s">
        <v>506</v>
      </c>
      <c r="H44" s="133" t="s">
        <v>501</v>
      </c>
      <c r="I44" s="134" t="s">
        <v>485</v>
      </c>
      <c r="J44" s="134" t="s">
        <v>568</v>
      </c>
    </row>
    <row r="45" s="1" customFormat="1" ht="52.5" customHeight="1" outlineLevel="1" spans="1:10">
      <c r="A45" s="134"/>
      <c r="B45" s="134"/>
      <c r="C45" s="134" t="s">
        <v>497</v>
      </c>
      <c r="D45" s="134" t="s">
        <v>533</v>
      </c>
      <c r="E45" s="134" t="s">
        <v>569</v>
      </c>
      <c r="F45" s="134" t="s">
        <v>483</v>
      </c>
      <c r="G45" s="133" t="s">
        <v>570</v>
      </c>
      <c r="H45" s="133"/>
      <c r="I45" s="134" t="s">
        <v>495</v>
      </c>
      <c r="J45" s="134" t="s">
        <v>571</v>
      </c>
    </row>
    <row r="46" s="1" customFormat="1" ht="52.5" customHeight="1" outlineLevel="1" spans="1:10">
      <c r="A46" s="134"/>
      <c r="B46" s="134"/>
      <c r="C46" s="134" t="s">
        <v>503</v>
      </c>
      <c r="D46" s="134" t="s">
        <v>504</v>
      </c>
      <c r="E46" s="134" t="s">
        <v>572</v>
      </c>
      <c r="F46" s="134" t="s">
        <v>483</v>
      </c>
      <c r="G46" s="133" t="s">
        <v>506</v>
      </c>
      <c r="H46" s="133" t="s">
        <v>501</v>
      </c>
      <c r="I46" s="134" t="s">
        <v>485</v>
      </c>
      <c r="J46" s="134" t="s">
        <v>573</v>
      </c>
    </row>
    <row r="47" s="1" customFormat="1" ht="52.5" customHeight="1" outlineLevel="1" spans="1:10">
      <c r="A47" s="134" t="s">
        <v>371</v>
      </c>
      <c r="B47" s="134" t="s">
        <v>574</v>
      </c>
      <c r="C47" s="134" t="s">
        <v>480</v>
      </c>
      <c r="D47" s="134" t="s">
        <v>481</v>
      </c>
      <c r="E47" s="134" t="s">
        <v>575</v>
      </c>
      <c r="F47" s="134" t="s">
        <v>483</v>
      </c>
      <c r="G47" s="133" t="s">
        <v>576</v>
      </c>
      <c r="H47" s="133" t="s">
        <v>577</v>
      </c>
      <c r="I47" s="134" t="s">
        <v>485</v>
      </c>
      <c r="J47" s="134" t="s">
        <v>371</v>
      </c>
    </row>
    <row r="48" s="1" customFormat="1" ht="52.5" customHeight="1" outlineLevel="1" spans="1:10">
      <c r="A48" s="134"/>
      <c r="B48" s="134"/>
      <c r="C48" s="134" t="s">
        <v>480</v>
      </c>
      <c r="D48" s="134" t="s">
        <v>481</v>
      </c>
      <c r="E48" s="134" t="s">
        <v>578</v>
      </c>
      <c r="F48" s="134" t="s">
        <v>493</v>
      </c>
      <c r="G48" s="133" t="s">
        <v>522</v>
      </c>
      <c r="H48" s="133" t="s">
        <v>579</v>
      </c>
      <c r="I48" s="134" t="s">
        <v>485</v>
      </c>
      <c r="J48" s="134" t="s">
        <v>371</v>
      </c>
    </row>
    <row r="49" s="1" customFormat="1" ht="52.5" customHeight="1" outlineLevel="1" spans="1:10">
      <c r="A49" s="134"/>
      <c r="B49" s="134"/>
      <c r="C49" s="134" t="s">
        <v>497</v>
      </c>
      <c r="D49" s="134" t="s">
        <v>533</v>
      </c>
      <c r="E49" s="134" t="s">
        <v>554</v>
      </c>
      <c r="F49" s="134" t="s">
        <v>483</v>
      </c>
      <c r="G49" s="133" t="s">
        <v>580</v>
      </c>
      <c r="H49" s="133" t="s">
        <v>552</v>
      </c>
      <c r="I49" s="134" t="s">
        <v>485</v>
      </c>
      <c r="J49" s="134" t="s">
        <v>371</v>
      </c>
    </row>
    <row r="50" s="1" customFormat="1" ht="52.5" customHeight="1" outlineLevel="1" spans="1:10">
      <c r="A50" s="134"/>
      <c r="B50" s="134"/>
      <c r="C50" s="134" t="s">
        <v>503</v>
      </c>
      <c r="D50" s="134" t="s">
        <v>504</v>
      </c>
      <c r="E50" s="134" t="s">
        <v>581</v>
      </c>
      <c r="F50" s="134" t="s">
        <v>483</v>
      </c>
      <c r="G50" s="133" t="s">
        <v>506</v>
      </c>
      <c r="H50" s="133" t="s">
        <v>501</v>
      </c>
      <c r="I50" s="134" t="s">
        <v>485</v>
      </c>
      <c r="J50" s="134" t="s">
        <v>371</v>
      </c>
    </row>
    <row r="51" s="1" customFormat="1" ht="52.5" customHeight="1" outlineLevel="1" spans="1:10">
      <c r="A51" s="134" t="s">
        <v>400</v>
      </c>
      <c r="B51" s="134" t="s">
        <v>582</v>
      </c>
      <c r="C51" s="134" t="s">
        <v>480</v>
      </c>
      <c r="D51" s="134" t="s">
        <v>481</v>
      </c>
      <c r="E51" s="134" t="s">
        <v>551</v>
      </c>
      <c r="F51" s="134" t="s">
        <v>493</v>
      </c>
      <c r="G51" s="133" t="s">
        <v>88</v>
      </c>
      <c r="H51" s="133" t="s">
        <v>552</v>
      </c>
      <c r="I51" s="134" t="s">
        <v>485</v>
      </c>
      <c r="J51" s="134" t="s">
        <v>553</v>
      </c>
    </row>
    <row r="52" s="1" customFormat="1" ht="52.5" customHeight="1" outlineLevel="1" spans="1:10">
      <c r="A52" s="134"/>
      <c r="B52" s="134"/>
      <c r="C52" s="134" t="s">
        <v>480</v>
      </c>
      <c r="D52" s="134" t="s">
        <v>481</v>
      </c>
      <c r="E52" s="134" t="s">
        <v>583</v>
      </c>
      <c r="F52" s="134" t="s">
        <v>493</v>
      </c>
      <c r="G52" s="133" t="s">
        <v>584</v>
      </c>
      <c r="H52" s="133" t="s">
        <v>585</v>
      </c>
      <c r="I52" s="134" t="s">
        <v>485</v>
      </c>
      <c r="J52" s="134" t="s">
        <v>586</v>
      </c>
    </row>
    <row r="53" s="1" customFormat="1" ht="52.5" customHeight="1" outlineLevel="1" spans="1:10">
      <c r="A53" s="134"/>
      <c r="B53" s="134"/>
      <c r="C53" s="134" t="s">
        <v>497</v>
      </c>
      <c r="D53" s="134" t="s">
        <v>533</v>
      </c>
      <c r="E53" s="134" t="s">
        <v>554</v>
      </c>
      <c r="F53" s="134" t="s">
        <v>493</v>
      </c>
      <c r="G53" s="133" t="s">
        <v>88</v>
      </c>
      <c r="H53" s="133" t="s">
        <v>552</v>
      </c>
      <c r="I53" s="134" t="s">
        <v>485</v>
      </c>
      <c r="J53" s="134" t="s">
        <v>587</v>
      </c>
    </row>
    <row r="54" s="1" customFormat="1" ht="52.5" customHeight="1" outlineLevel="1" spans="1:10">
      <c r="A54" s="134"/>
      <c r="B54" s="134"/>
      <c r="C54" s="134" t="s">
        <v>503</v>
      </c>
      <c r="D54" s="134" t="s">
        <v>504</v>
      </c>
      <c r="E54" s="134" t="s">
        <v>556</v>
      </c>
      <c r="F54" s="134" t="s">
        <v>483</v>
      </c>
      <c r="G54" s="133" t="s">
        <v>506</v>
      </c>
      <c r="H54" s="133" t="s">
        <v>501</v>
      </c>
      <c r="I54" s="134" t="s">
        <v>485</v>
      </c>
      <c r="J54" s="134" t="s">
        <v>588</v>
      </c>
    </row>
    <row r="55" s="1" customFormat="1" ht="52.5" customHeight="1" outlineLevel="1" spans="1:10">
      <c r="A55" s="134" t="s">
        <v>408</v>
      </c>
      <c r="B55" s="134" t="s">
        <v>589</v>
      </c>
      <c r="C55" s="134" t="s">
        <v>480</v>
      </c>
      <c r="D55" s="134" t="s">
        <v>481</v>
      </c>
      <c r="E55" s="134" t="s">
        <v>551</v>
      </c>
      <c r="F55" s="134" t="s">
        <v>493</v>
      </c>
      <c r="G55" s="133" t="s">
        <v>212</v>
      </c>
      <c r="H55" s="133" t="s">
        <v>552</v>
      </c>
      <c r="I55" s="134" t="s">
        <v>485</v>
      </c>
      <c r="J55" s="134" t="s">
        <v>590</v>
      </c>
    </row>
    <row r="56" s="1" customFormat="1" ht="52.5" customHeight="1" outlineLevel="1" spans="1:10">
      <c r="A56" s="134"/>
      <c r="B56" s="134"/>
      <c r="C56" s="134" t="s">
        <v>497</v>
      </c>
      <c r="D56" s="134" t="s">
        <v>533</v>
      </c>
      <c r="E56" s="134" t="s">
        <v>554</v>
      </c>
      <c r="F56" s="134" t="s">
        <v>493</v>
      </c>
      <c r="G56" s="133" t="s">
        <v>212</v>
      </c>
      <c r="H56" s="133" t="s">
        <v>552</v>
      </c>
      <c r="I56" s="134" t="s">
        <v>485</v>
      </c>
      <c r="J56" s="134" t="s">
        <v>591</v>
      </c>
    </row>
    <row r="57" s="1" customFormat="1" ht="52.5" customHeight="1" outlineLevel="1" spans="1:10">
      <c r="A57" s="134"/>
      <c r="B57" s="134"/>
      <c r="C57" s="134" t="s">
        <v>503</v>
      </c>
      <c r="D57" s="134" t="s">
        <v>504</v>
      </c>
      <c r="E57" s="134" t="s">
        <v>592</v>
      </c>
      <c r="F57" s="134" t="s">
        <v>483</v>
      </c>
      <c r="G57" s="133" t="s">
        <v>506</v>
      </c>
      <c r="H57" s="133" t="s">
        <v>501</v>
      </c>
      <c r="I57" s="134" t="s">
        <v>485</v>
      </c>
      <c r="J57" s="134" t="s">
        <v>593</v>
      </c>
    </row>
    <row r="58" s="1" customFormat="1" ht="52.5" customHeight="1" outlineLevel="1" spans="1:10">
      <c r="A58" s="134" t="s">
        <v>424</v>
      </c>
      <c r="B58" s="134" t="s">
        <v>594</v>
      </c>
      <c r="C58" s="134" t="s">
        <v>480</v>
      </c>
      <c r="D58" s="134" t="s">
        <v>481</v>
      </c>
      <c r="E58" s="134" t="s">
        <v>595</v>
      </c>
      <c r="F58" s="134" t="s">
        <v>493</v>
      </c>
      <c r="G58" s="133" t="s">
        <v>549</v>
      </c>
      <c r="H58" s="133" t="s">
        <v>501</v>
      </c>
      <c r="I58" s="134" t="s">
        <v>485</v>
      </c>
      <c r="J58" s="134" t="s">
        <v>596</v>
      </c>
    </row>
    <row r="59" s="1" customFormat="1" ht="52.5" customHeight="1" outlineLevel="1" spans="1:10">
      <c r="A59" s="134"/>
      <c r="B59" s="134"/>
      <c r="C59" s="134" t="s">
        <v>480</v>
      </c>
      <c r="D59" s="134" t="s">
        <v>491</v>
      </c>
      <c r="E59" s="134" t="s">
        <v>597</v>
      </c>
      <c r="F59" s="134" t="s">
        <v>493</v>
      </c>
      <c r="G59" s="133" t="s">
        <v>549</v>
      </c>
      <c r="H59" s="133" t="s">
        <v>501</v>
      </c>
      <c r="I59" s="134" t="s">
        <v>485</v>
      </c>
      <c r="J59" s="134" t="s">
        <v>598</v>
      </c>
    </row>
    <row r="60" s="1" customFormat="1" ht="52.5" customHeight="1" outlineLevel="1" spans="1:10">
      <c r="A60" s="134"/>
      <c r="B60" s="134"/>
      <c r="C60" s="134" t="s">
        <v>497</v>
      </c>
      <c r="D60" s="134" t="s">
        <v>533</v>
      </c>
      <c r="E60" s="134" t="s">
        <v>599</v>
      </c>
      <c r="F60" s="134" t="s">
        <v>493</v>
      </c>
      <c r="G60" s="133" t="s">
        <v>600</v>
      </c>
      <c r="H60" s="133"/>
      <c r="I60" s="134" t="s">
        <v>495</v>
      </c>
      <c r="J60" s="134" t="s">
        <v>601</v>
      </c>
    </row>
    <row r="61" s="1" customFormat="1" ht="52.5" customHeight="1" outlineLevel="1" spans="1:10">
      <c r="A61" s="134"/>
      <c r="B61" s="134"/>
      <c r="C61" s="134" t="s">
        <v>503</v>
      </c>
      <c r="D61" s="134" t="s">
        <v>504</v>
      </c>
      <c r="E61" s="134" t="s">
        <v>602</v>
      </c>
      <c r="F61" s="134" t="s">
        <v>483</v>
      </c>
      <c r="G61" s="133" t="s">
        <v>506</v>
      </c>
      <c r="H61" s="133" t="s">
        <v>501</v>
      </c>
      <c r="I61" s="134" t="s">
        <v>485</v>
      </c>
      <c r="J61" s="134" t="s">
        <v>603</v>
      </c>
    </row>
    <row r="62" s="1" customFormat="1" ht="52.5" customHeight="1" outlineLevel="1" spans="1:10">
      <c r="A62" s="134" t="s">
        <v>391</v>
      </c>
      <c r="B62" s="134" t="s">
        <v>604</v>
      </c>
      <c r="C62" s="134" t="s">
        <v>480</v>
      </c>
      <c r="D62" s="134" t="s">
        <v>481</v>
      </c>
      <c r="E62" s="134" t="s">
        <v>509</v>
      </c>
      <c r="F62" s="134" t="s">
        <v>493</v>
      </c>
      <c r="G62" s="133" t="s">
        <v>549</v>
      </c>
      <c r="H62" s="133" t="s">
        <v>501</v>
      </c>
      <c r="I62" s="134" t="s">
        <v>485</v>
      </c>
      <c r="J62" s="134" t="s">
        <v>511</v>
      </c>
    </row>
    <row r="63" s="1" customFormat="1" ht="52.5" customHeight="1" outlineLevel="1" spans="1:10">
      <c r="A63" s="134"/>
      <c r="B63" s="134"/>
      <c r="C63" s="134" t="s">
        <v>480</v>
      </c>
      <c r="D63" s="134" t="s">
        <v>491</v>
      </c>
      <c r="E63" s="134" t="s">
        <v>512</v>
      </c>
      <c r="F63" s="134" t="s">
        <v>483</v>
      </c>
      <c r="G63" s="133" t="s">
        <v>510</v>
      </c>
      <c r="H63" s="133" t="s">
        <v>501</v>
      </c>
      <c r="I63" s="134" t="s">
        <v>485</v>
      </c>
      <c r="J63" s="134" t="s">
        <v>513</v>
      </c>
    </row>
    <row r="64" s="1" customFormat="1" ht="52.5" customHeight="1" outlineLevel="1" spans="1:10">
      <c r="A64" s="134"/>
      <c r="B64" s="134"/>
      <c r="C64" s="134" t="s">
        <v>480</v>
      </c>
      <c r="D64" s="134" t="s">
        <v>566</v>
      </c>
      <c r="E64" s="134" t="s">
        <v>605</v>
      </c>
      <c r="F64" s="134" t="s">
        <v>493</v>
      </c>
      <c r="G64" s="133" t="s">
        <v>549</v>
      </c>
      <c r="H64" s="133" t="s">
        <v>501</v>
      </c>
      <c r="I64" s="134" t="s">
        <v>485</v>
      </c>
      <c r="J64" s="134" t="s">
        <v>606</v>
      </c>
    </row>
    <row r="65" s="1" customFormat="1" ht="52.5" customHeight="1" outlineLevel="1" spans="1:10">
      <c r="A65" s="134"/>
      <c r="B65" s="134"/>
      <c r="C65" s="134" t="s">
        <v>497</v>
      </c>
      <c r="D65" s="134" t="s">
        <v>514</v>
      </c>
      <c r="E65" s="134" t="s">
        <v>515</v>
      </c>
      <c r="F65" s="134" t="s">
        <v>483</v>
      </c>
      <c r="G65" s="133" t="s">
        <v>89</v>
      </c>
      <c r="H65" s="133" t="s">
        <v>516</v>
      </c>
      <c r="I65" s="134" t="s">
        <v>485</v>
      </c>
      <c r="J65" s="134" t="s">
        <v>517</v>
      </c>
    </row>
    <row r="66" s="1" customFormat="1" ht="52.5" customHeight="1" outlineLevel="1" spans="1:10">
      <c r="A66" s="134"/>
      <c r="B66" s="134"/>
      <c r="C66" s="134" t="s">
        <v>503</v>
      </c>
      <c r="D66" s="134" t="s">
        <v>504</v>
      </c>
      <c r="E66" s="134" t="s">
        <v>518</v>
      </c>
      <c r="F66" s="134" t="s">
        <v>483</v>
      </c>
      <c r="G66" s="133" t="s">
        <v>510</v>
      </c>
      <c r="H66" s="133" t="s">
        <v>501</v>
      </c>
      <c r="I66" s="134" t="s">
        <v>485</v>
      </c>
      <c r="J66" s="134" t="s">
        <v>519</v>
      </c>
    </row>
    <row r="67" s="1" customFormat="1" ht="52.5" customHeight="1" outlineLevel="1" spans="1:10">
      <c r="A67" s="134" t="s">
        <v>404</v>
      </c>
      <c r="B67" s="134" t="s">
        <v>607</v>
      </c>
      <c r="C67" s="134" t="s">
        <v>480</v>
      </c>
      <c r="D67" s="134" t="s">
        <v>481</v>
      </c>
      <c r="E67" s="134" t="s">
        <v>554</v>
      </c>
      <c r="F67" s="134" t="s">
        <v>493</v>
      </c>
      <c r="G67" s="133" t="s">
        <v>87</v>
      </c>
      <c r="H67" s="133" t="s">
        <v>552</v>
      </c>
      <c r="I67" s="134" t="s">
        <v>485</v>
      </c>
      <c r="J67" s="134" t="s">
        <v>608</v>
      </c>
    </row>
    <row r="68" s="1" customFormat="1" ht="52.5" customHeight="1" outlineLevel="1" spans="1:10">
      <c r="A68" s="134"/>
      <c r="B68" s="134"/>
      <c r="C68" s="134" t="s">
        <v>497</v>
      </c>
      <c r="D68" s="134" t="s">
        <v>533</v>
      </c>
      <c r="E68" s="134" t="s">
        <v>609</v>
      </c>
      <c r="F68" s="134" t="s">
        <v>483</v>
      </c>
      <c r="G68" s="133" t="s">
        <v>506</v>
      </c>
      <c r="H68" s="133" t="s">
        <v>501</v>
      </c>
      <c r="I68" s="134" t="s">
        <v>485</v>
      </c>
      <c r="J68" s="134" t="s">
        <v>610</v>
      </c>
    </row>
    <row r="69" s="1" customFormat="1" ht="52.5" customHeight="1" outlineLevel="1" spans="1:10">
      <c r="A69" s="134"/>
      <c r="B69" s="134"/>
      <c r="C69" s="134" t="s">
        <v>503</v>
      </c>
      <c r="D69" s="134" t="s">
        <v>504</v>
      </c>
      <c r="E69" s="134" t="s">
        <v>556</v>
      </c>
      <c r="F69" s="134" t="s">
        <v>483</v>
      </c>
      <c r="G69" s="133" t="s">
        <v>506</v>
      </c>
      <c r="H69" s="133" t="s">
        <v>501</v>
      </c>
      <c r="I69" s="134" t="s">
        <v>485</v>
      </c>
      <c r="J69" s="134" t="s">
        <v>557</v>
      </c>
    </row>
    <row r="70" s="1" customFormat="1" ht="52.5" customHeight="1" outlineLevel="1" spans="1:10">
      <c r="A70" s="134" t="s">
        <v>406</v>
      </c>
      <c r="B70" s="134" t="s">
        <v>611</v>
      </c>
      <c r="C70" s="134" t="s">
        <v>480</v>
      </c>
      <c r="D70" s="134" t="s">
        <v>481</v>
      </c>
      <c r="E70" s="134" t="s">
        <v>554</v>
      </c>
      <c r="F70" s="134" t="s">
        <v>493</v>
      </c>
      <c r="G70" s="133" t="s">
        <v>210</v>
      </c>
      <c r="H70" s="133" t="s">
        <v>552</v>
      </c>
      <c r="I70" s="134" t="s">
        <v>485</v>
      </c>
      <c r="J70" s="134" t="s">
        <v>612</v>
      </c>
    </row>
    <row r="71" s="1" customFormat="1" ht="52.5" customHeight="1" outlineLevel="1" spans="1:10">
      <c r="A71" s="134"/>
      <c r="B71" s="134"/>
      <c r="C71" s="134" t="s">
        <v>480</v>
      </c>
      <c r="D71" s="134" t="s">
        <v>566</v>
      </c>
      <c r="E71" s="134" t="s">
        <v>613</v>
      </c>
      <c r="F71" s="134" t="s">
        <v>493</v>
      </c>
      <c r="G71" s="133" t="s">
        <v>549</v>
      </c>
      <c r="H71" s="133" t="s">
        <v>501</v>
      </c>
      <c r="I71" s="134" t="s">
        <v>485</v>
      </c>
      <c r="J71" s="134" t="s">
        <v>614</v>
      </c>
    </row>
    <row r="72" s="1" customFormat="1" ht="52.5" customHeight="1" outlineLevel="1" spans="1:10">
      <c r="A72" s="134"/>
      <c r="B72" s="134"/>
      <c r="C72" s="134" t="s">
        <v>497</v>
      </c>
      <c r="D72" s="134" t="s">
        <v>533</v>
      </c>
      <c r="E72" s="134" t="s">
        <v>615</v>
      </c>
      <c r="F72" s="134" t="s">
        <v>483</v>
      </c>
      <c r="G72" s="133" t="s">
        <v>506</v>
      </c>
      <c r="H72" s="133" t="s">
        <v>501</v>
      </c>
      <c r="I72" s="134" t="s">
        <v>485</v>
      </c>
      <c r="J72" s="134" t="s">
        <v>610</v>
      </c>
    </row>
    <row r="73" s="1" customFormat="1" ht="52.5" customHeight="1" outlineLevel="1" spans="1:10">
      <c r="A73" s="134"/>
      <c r="B73" s="134"/>
      <c r="C73" s="134" t="s">
        <v>503</v>
      </c>
      <c r="D73" s="134" t="s">
        <v>504</v>
      </c>
      <c r="E73" s="134" t="s">
        <v>556</v>
      </c>
      <c r="F73" s="134" t="s">
        <v>483</v>
      </c>
      <c r="G73" s="133" t="s">
        <v>506</v>
      </c>
      <c r="H73" s="133" t="s">
        <v>501</v>
      </c>
      <c r="I73" s="134" t="s">
        <v>485</v>
      </c>
      <c r="J73" s="134" t="s">
        <v>557</v>
      </c>
    </row>
    <row r="74" s="1" customFormat="1" ht="52.5" customHeight="1" outlineLevel="1" spans="1:10">
      <c r="A74" s="134" t="s">
        <v>456</v>
      </c>
      <c r="B74" s="134" t="s">
        <v>616</v>
      </c>
      <c r="C74" s="134" t="s">
        <v>480</v>
      </c>
      <c r="D74" s="134" t="s">
        <v>481</v>
      </c>
      <c r="E74" s="134" t="s">
        <v>521</v>
      </c>
      <c r="F74" s="134" t="s">
        <v>483</v>
      </c>
      <c r="G74" s="133" t="s">
        <v>86</v>
      </c>
      <c r="H74" s="133" t="s">
        <v>484</v>
      </c>
      <c r="I74" s="134" t="s">
        <v>485</v>
      </c>
      <c r="J74" s="134" t="s">
        <v>523</v>
      </c>
    </row>
    <row r="75" s="1" customFormat="1" ht="52.5" customHeight="1" outlineLevel="1" spans="1:10">
      <c r="A75" s="134"/>
      <c r="B75" s="134"/>
      <c r="C75" s="134" t="s">
        <v>480</v>
      </c>
      <c r="D75" s="134" t="s">
        <v>481</v>
      </c>
      <c r="E75" s="134" t="s">
        <v>524</v>
      </c>
      <c r="F75" s="134" t="s">
        <v>483</v>
      </c>
      <c r="G75" s="133" t="s">
        <v>617</v>
      </c>
      <c r="H75" s="133" t="s">
        <v>489</v>
      </c>
      <c r="I75" s="134" t="s">
        <v>485</v>
      </c>
      <c r="J75" s="134" t="s">
        <v>526</v>
      </c>
    </row>
    <row r="76" s="1" customFormat="1" ht="52.5" customHeight="1" outlineLevel="1" spans="1:10">
      <c r="A76" s="134"/>
      <c r="B76" s="134"/>
      <c r="C76" s="134" t="s">
        <v>480</v>
      </c>
      <c r="D76" s="134" t="s">
        <v>491</v>
      </c>
      <c r="E76" s="134" t="s">
        <v>541</v>
      </c>
      <c r="F76" s="134" t="s">
        <v>483</v>
      </c>
      <c r="G76" s="133" t="s">
        <v>510</v>
      </c>
      <c r="H76" s="133" t="s">
        <v>501</v>
      </c>
      <c r="I76" s="134" t="s">
        <v>485</v>
      </c>
      <c r="J76" s="134" t="s">
        <v>542</v>
      </c>
    </row>
    <row r="77" s="1" customFormat="1" ht="52.5" customHeight="1" outlineLevel="1" spans="1:10">
      <c r="A77" s="134"/>
      <c r="B77" s="134"/>
      <c r="C77" s="134" t="s">
        <v>480</v>
      </c>
      <c r="D77" s="134" t="s">
        <v>491</v>
      </c>
      <c r="E77" s="134" t="s">
        <v>529</v>
      </c>
      <c r="F77" s="134" t="s">
        <v>483</v>
      </c>
      <c r="G77" s="133" t="s">
        <v>510</v>
      </c>
      <c r="H77" s="133" t="s">
        <v>501</v>
      </c>
      <c r="I77" s="134" t="s">
        <v>485</v>
      </c>
      <c r="J77" s="134" t="s">
        <v>530</v>
      </c>
    </row>
    <row r="78" s="1" customFormat="1" ht="52.5" customHeight="1" outlineLevel="1" spans="1:10">
      <c r="A78" s="134"/>
      <c r="B78" s="134"/>
      <c r="C78" s="134" t="s">
        <v>480</v>
      </c>
      <c r="D78" s="134" t="s">
        <v>491</v>
      </c>
      <c r="E78" s="134" t="s">
        <v>531</v>
      </c>
      <c r="F78" s="134" t="s">
        <v>483</v>
      </c>
      <c r="G78" s="133" t="s">
        <v>510</v>
      </c>
      <c r="H78" s="133" t="s">
        <v>501</v>
      </c>
      <c r="I78" s="134" t="s">
        <v>485</v>
      </c>
      <c r="J78" s="134" t="s">
        <v>532</v>
      </c>
    </row>
    <row r="79" s="1" customFormat="1" ht="52.5" customHeight="1" outlineLevel="1" spans="1:10">
      <c r="A79" s="134"/>
      <c r="B79" s="134"/>
      <c r="C79" s="134" t="s">
        <v>497</v>
      </c>
      <c r="D79" s="134" t="s">
        <v>533</v>
      </c>
      <c r="E79" s="134" t="s">
        <v>543</v>
      </c>
      <c r="F79" s="134" t="s">
        <v>493</v>
      </c>
      <c r="G79" s="133" t="s">
        <v>535</v>
      </c>
      <c r="H79" s="133"/>
      <c r="I79" s="134" t="s">
        <v>495</v>
      </c>
      <c r="J79" s="134" t="s">
        <v>544</v>
      </c>
    </row>
    <row r="80" s="1" customFormat="1" ht="52.5" customHeight="1" outlineLevel="1" spans="1:10">
      <c r="A80" s="134"/>
      <c r="B80" s="134"/>
      <c r="C80" s="134" t="s">
        <v>503</v>
      </c>
      <c r="D80" s="134" t="s">
        <v>504</v>
      </c>
      <c r="E80" s="134" t="s">
        <v>537</v>
      </c>
      <c r="F80" s="134" t="s">
        <v>483</v>
      </c>
      <c r="G80" s="133" t="s">
        <v>510</v>
      </c>
      <c r="H80" s="133" t="s">
        <v>501</v>
      </c>
      <c r="I80" s="134" t="s">
        <v>485</v>
      </c>
      <c r="J80" s="134" t="s">
        <v>538</v>
      </c>
    </row>
    <row r="81" s="1" customFormat="1" ht="52.5" customHeight="1" outlineLevel="1" spans="1:10">
      <c r="A81" s="134" t="s">
        <v>385</v>
      </c>
      <c r="B81" s="134" t="s">
        <v>618</v>
      </c>
      <c r="C81" s="134" t="s">
        <v>480</v>
      </c>
      <c r="D81" s="134" t="s">
        <v>481</v>
      </c>
      <c r="E81" s="134" t="s">
        <v>509</v>
      </c>
      <c r="F81" s="134" t="s">
        <v>493</v>
      </c>
      <c r="G81" s="133" t="s">
        <v>549</v>
      </c>
      <c r="H81" s="133" t="s">
        <v>501</v>
      </c>
      <c r="I81" s="134" t="s">
        <v>485</v>
      </c>
      <c r="J81" s="134" t="s">
        <v>511</v>
      </c>
    </row>
    <row r="82" s="1" customFormat="1" ht="52.5" customHeight="1" outlineLevel="1" spans="1:10">
      <c r="A82" s="134"/>
      <c r="B82" s="134"/>
      <c r="C82" s="134" t="s">
        <v>480</v>
      </c>
      <c r="D82" s="134" t="s">
        <v>491</v>
      </c>
      <c r="E82" s="134" t="s">
        <v>512</v>
      </c>
      <c r="F82" s="134" t="s">
        <v>483</v>
      </c>
      <c r="G82" s="133" t="s">
        <v>510</v>
      </c>
      <c r="H82" s="133" t="s">
        <v>501</v>
      </c>
      <c r="I82" s="134" t="s">
        <v>485</v>
      </c>
      <c r="J82" s="134" t="s">
        <v>513</v>
      </c>
    </row>
    <row r="83" s="1" customFormat="1" ht="52.5" customHeight="1" outlineLevel="1" spans="1:10">
      <c r="A83" s="134"/>
      <c r="B83" s="134"/>
      <c r="C83" s="134" t="s">
        <v>497</v>
      </c>
      <c r="D83" s="134" t="s">
        <v>498</v>
      </c>
      <c r="E83" s="134" t="s">
        <v>619</v>
      </c>
      <c r="F83" s="134" t="s">
        <v>547</v>
      </c>
      <c r="G83" s="133" t="s">
        <v>88</v>
      </c>
      <c r="H83" s="133" t="s">
        <v>620</v>
      </c>
      <c r="I83" s="134" t="s">
        <v>485</v>
      </c>
      <c r="J83" s="134" t="s">
        <v>621</v>
      </c>
    </row>
    <row r="84" s="1" customFormat="1" ht="52.5" customHeight="1" outlineLevel="1" spans="1:10">
      <c r="A84" s="134"/>
      <c r="B84" s="134"/>
      <c r="C84" s="134" t="s">
        <v>503</v>
      </c>
      <c r="D84" s="134" t="s">
        <v>504</v>
      </c>
      <c r="E84" s="134" t="s">
        <v>518</v>
      </c>
      <c r="F84" s="134" t="s">
        <v>483</v>
      </c>
      <c r="G84" s="133" t="s">
        <v>510</v>
      </c>
      <c r="H84" s="133" t="s">
        <v>501</v>
      </c>
      <c r="I84" s="134" t="s">
        <v>485</v>
      </c>
      <c r="J84" s="134" t="s">
        <v>519</v>
      </c>
    </row>
    <row r="85" s="1" customFormat="1" ht="52.5" customHeight="1" outlineLevel="1" spans="1:10">
      <c r="A85" s="134" t="s">
        <v>402</v>
      </c>
      <c r="B85" s="134" t="s">
        <v>622</v>
      </c>
      <c r="C85" s="134" t="s">
        <v>480</v>
      </c>
      <c r="D85" s="134" t="s">
        <v>481</v>
      </c>
      <c r="E85" s="134" t="s">
        <v>554</v>
      </c>
      <c r="F85" s="134" t="s">
        <v>493</v>
      </c>
      <c r="G85" s="133" t="s">
        <v>623</v>
      </c>
      <c r="H85" s="133" t="s">
        <v>552</v>
      </c>
      <c r="I85" s="134" t="s">
        <v>485</v>
      </c>
      <c r="J85" s="134" t="s">
        <v>587</v>
      </c>
    </row>
    <row r="86" s="1" customFormat="1" ht="52.5" customHeight="1" outlineLevel="1" spans="1:10">
      <c r="A86" s="134"/>
      <c r="B86" s="134"/>
      <c r="C86" s="134" t="s">
        <v>497</v>
      </c>
      <c r="D86" s="134" t="s">
        <v>533</v>
      </c>
      <c r="E86" s="134" t="s">
        <v>624</v>
      </c>
      <c r="F86" s="134" t="s">
        <v>483</v>
      </c>
      <c r="G86" s="133" t="s">
        <v>506</v>
      </c>
      <c r="H86" s="133" t="s">
        <v>501</v>
      </c>
      <c r="I86" s="134" t="s">
        <v>485</v>
      </c>
      <c r="J86" s="134" t="s">
        <v>625</v>
      </c>
    </row>
    <row r="87" s="1" customFormat="1" ht="52.5" customHeight="1" outlineLevel="1" spans="1:10">
      <c r="A87" s="134"/>
      <c r="B87" s="134"/>
      <c r="C87" s="134" t="s">
        <v>503</v>
      </c>
      <c r="D87" s="134" t="s">
        <v>504</v>
      </c>
      <c r="E87" s="134" t="s">
        <v>556</v>
      </c>
      <c r="F87" s="134" t="s">
        <v>483</v>
      </c>
      <c r="G87" s="133" t="s">
        <v>506</v>
      </c>
      <c r="H87" s="133" t="s">
        <v>501</v>
      </c>
      <c r="I87" s="134" t="s">
        <v>485</v>
      </c>
      <c r="J87" s="134" t="s">
        <v>626</v>
      </c>
    </row>
    <row r="88" s="1" customFormat="1" ht="52.5" customHeight="1" outlineLevel="1" spans="1:10">
      <c r="A88" s="134" t="s">
        <v>387</v>
      </c>
      <c r="B88" s="134" t="s">
        <v>627</v>
      </c>
      <c r="C88" s="134" t="s">
        <v>480</v>
      </c>
      <c r="D88" s="134" t="s">
        <v>481</v>
      </c>
      <c r="E88" s="134" t="s">
        <v>482</v>
      </c>
      <c r="F88" s="134" t="s">
        <v>483</v>
      </c>
      <c r="G88" s="133" t="s">
        <v>522</v>
      </c>
      <c r="H88" s="133" t="s">
        <v>484</v>
      </c>
      <c r="I88" s="134" t="s">
        <v>485</v>
      </c>
      <c r="J88" s="134" t="s">
        <v>486</v>
      </c>
    </row>
    <row r="89" s="1" customFormat="1" ht="52.5" customHeight="1" outlineLevel="1" spans="1:10">
      <c r="A89" s="134"/>
      <c r="B89" s="134"/>
      <c r="C89" s="134" t="s">
        <v>480</v>
      </c>
      <c r="D89" s="134" t="s">
        <v>481</v>
      </c>
      <c r="E89" s="134" t="s">
        <v>487</v>
      </c>
      <c r="F89" s="134" t="s">
        <v>483</v>
      </c>
      <c r="G89" s="133" t="s">
        <v>628</v>
      </c>
      <c r="H89" s="133" t="s">
        <v>489</v>
      </c>
      <c r="I89" s="134" t="s">
        <v>485</v>
      </c>
      <c r="J89" s="134" t="s">
        <v>490</v>
      </c>
    </row>
    <row r="90" s="1" customFormat="1" ht="52.5" customHeight="1" outlineLevel="1" spans="1:10">
      <c r="A90" s="134"/>
      <c r="B90" s="134"/>
      <c r="C90" s="134" t="s">
        <v>497</v>
      </c>
      <c r="D90" s="134" t="s">
        <v>498</v>
      </c>
      <c r="E90" s="134" t="s">
        <v>499</v>
      </c>
      <c r="F90" s="134" t="s">
        <v>483</v>
      </c>
      <c r="G90" s="133" t="s">
        <v>500</v>
      </c>
      <c r="H90" s="133" t="s">
        <v>501</v>
      </c>
      <c r="I90" s="134" t="s">
        <v>485</v>
      </c>
      <c r="J90" s="134" t="s">
        <v>502</v>
      </c>
    </row>
    <row r="91" s="1" customFormat="1" ht="52.5" customHeight="1" outlineLevel="1" spans="1:10">
      <c r="A91" s="134"/>
      <c r="B91" s="134"/>
      <c r="C91" s="134" t="s">
        <v>503</v>
      </c>
      <c r="D91" s="134" t="s">
        <v>504</v>
      </c>
      <c r="E91" s="134" t="s">
        <v>505</v>
      </c>
      <c r="F91" s="134" t="s">
        <v>483</v>
      </c>
      <c r="G91" s="133" t="s">
        <v>506</v>
      </c>
      <c r="H91" s="133" t="s">
        <v>501</v>
      </c>
      <c r="I91" s="134" t="s">
        <v>485</v>
      </c>
      <c r="J91" s="134" t="s">
        <v>507</v>
      </c>
    </row>
    <row r="92" s="1" customFormat="1" ht="52.5" customHeight="1" outlineLevel="1" spans="1:10">
      <c r="A92" s="134" t="s">
        <v>426</v>
      </c>
      <c r="B92" s="134" t="s">
        <v>629</v>
      </c>
      <c r="C92" s="134" t="s">
        <v>480</v>
      </c>
      <c r="D92" s="134" t="s">
        <v>481</v>
      </c>
      <c r="E92" s="134" t="s">
        <v>630</v>
      </c>
      <c r="F92" s="134" t="s">
        <v>493</v>
      </c>
      <c r="G92" s="133" t="s">
        <v>631</v>
      </c>
      <c r="H92" s="133" t="s">
        <v>632</v>
      </c>
      <c r="I92" s="134" t="s">
        <v>485</v>
      </c>
      <c r="J92" s="134" t="s">
        <v>633</v>
      </c>
    </row>
    <row r="93" s="1" customFormat="1" ht="52.5" customHeight="1" outlineLevel="1" spans="1:10">
      <c r="A93" s="134"/>
      <c r="B93" s="134"/>
      <c r="C93" s="134" t="s">
        <v>480</v>
      </c>
      <c r="D93" s="134" t="s">
        <v>481</v>
      </c>
      <c r="E93" s="134" t="s">
        <v>634</v>
      </c>
      <c r="F93" s="134" t="s">
        <v>493</v>
      </c>
      <c r="G93" s="133" t="s">
        <v>623</v>
      </c>
      <c r="H93" s="133" t="s">
        <v>552</v>
      </c>
      <c r="I93" s="134" t="s">
        <v>485</v>
      </c>
      <c r="J93" s="134" t="s">
        <v>635</v>
      </c>
    </row>
    <row r="94" s="1" customFormat="1" ht="52.5" customHeight="1" outlineLevel="1" spans="1:10">
      <c r="A94" s="134"/>
      <c r="B94" s="134"/>
      <c r="C94" s="134" t="s">
        <v>497</v>
      </c>
      <c r="D94" s="134" t="s">
        <v>533</v>
      </c>
      <c r="E94" s="134" t="s">
        <v>636</v>
      </c>
      <c r="F94" s="134" t="s">
        <v>493</v>
      </c>
      <c r="G94" s="133" t="s">
        <v>570</v>
      </c>
      <c r="H94" s="133"/>
      <c r="I94" s="134" t="s">
        <v>495</v>
      </c>
      <c r="J94" s="134" t="s">
        <v>637</v>
      </c>
    </row>
    <row r="95" s="1" customFormat="1" ht="52.5" customHeight="1" outlineLevel="1" spans="1:10">
      <c r="A95" s="134"/>
      <c r="B95" s="134"/>
      <c r="C95" s="134" t="s">
        <v>503</v>
      </c>
      <c r="D95" s="134" t="s">
        <v>504</v>
      </c>
      <c r="E95" s="134" t="s">
        <v>581</v>
      </c>
      <c r="F95" s="134" t="s">
        <v>483</v>
      </c>
      <c r="G95" s="133" t="s">
        <v>506</v>
      </c>
      <c r="H95" s="133" t="s">
        <v>501</v>
      </c>
      <c r="I95" s="134" t="s">
        <v>485</v>
      </c>
      <c r="J95" s="134" t="s">
        <v>638</v>
      </c>
    </row>
    <row r="96" s="1" customFormat="1" ht="52.5" customHeight="1" outlineLevel="1" spans="1:10">
      <c r="A96" s="134" t="s">
        <v>377</v>
      </c>
      <c r="B96" s="134" t="s">
        <v>639</v>
      </c>
      <c r="C96" s="134" t="s">
        <v>480</v>
      </c>
      <c r="D96" s="134" t="s">
        <v>481</v>
      </c>
      <c r="E96" s="134" t="s">
        <v>640</v>
      </c>
      <c r="F96" s="134" t="s">
        <v>483</v>
      </c>
      <c r="G96" s="133" t="s">
        <v>94</v>
      </c>
      <c r="H96" s="133" t="s">
        <v>641</v>
      </c>
      <c r="I96" s="134" t="s">
        <v>485</v>
      </c>
      <c r="J96" s="134" t="s">
        <v>642</v>
      </c>
    </row>
    <row r="97" s="1" customFormat="1" ht="52.5" customHeight="1" outlineLevel="1" spans="1:10">
      <c r="A97" s="134"/>
      <c r="B97" s="134"/>
      <c r="C97" s="134" t="s">
        <v>480</v>
      </c>
      <c r="D97" s="134" t="s">
        <v>491</v>
      </c>
      <c r="E97" s="134" t="s">
        <v>643</v>
      </c>
      <c r="F97" s="134" t="s">
        <v>483</v>
      </c>
      <c r="G97" s="133" t="s">
        <v>510</v>
      </c>
      <c r="H97" s="133" t="s">
        <v>501</v>
      </c>
      <c r="I97" s="134" t="s">
        <v>485</v>
      </c>
      <c r="J97" s="134" t="s">
        <v>644</v>
      </c>
    </row>
    <row r="98" s="1" customFormat="1" ht="52.5" customHeight="1" outlineLevel="1" spans="1:10">
      <c r="A98" s="134"/>
      <c r="B98" s="134"/>
      <c r="C98" s="134" t="s">
        <v>497</v>
      </c>
      <c r="D98" s="134" t="s">
        <v>533</v>
      </c>
      <c r="E98" s="134" t="s">
        <v>645</v>
      </c>
      <c r="F98" s="134" t="s">
        <v>483</v>
      </c>
      <c r="G98" s="133" t="s">
        <v>510</v>
      </c>
      <c r="H98" s="133" t="s">
        <v>501</v>
      </c>
      <c r="I98" s="134" t="s">
        <v>485</v>
      </c>
      <c r="J98" s="134" t="s">
        <v>646</v>
      </c>
    </row>
    <row r="99" s="1" customFormat="1" ht="52.5" customHeight="1" outlineLevel="1" spans="1:10">
      <c r="A99" s="134"/>
      <c r="B99" s="134"/>
      <c r="C99" s="134" t="s">
        <v>503</v>
      </c>
      <c r="D99" s="134" t="s">
        <v>504</v>
      </c>
      <c r="E99" s="134" t="s">
        <v>647</v>
      </c>
      <c r="F99" s="134" t="s">
        <v>483</v>
      </c>
      <c r="G99" s="133" t="s">
        <v>510</v>
      </c>
      <c r="H99" s="133" t="s">
        <v>501</v>
      </c>
      <c r="I99" s="134" t="s">
        <v>485</v>
      </c>
      <c r="J99" s="134" t="s">
        <v>648</v>
      </c>
    </row>
    <row r="100" s="1" customFormat="1" ht="52.5" customHeight="1" outlineLevel="1" spans="1:10">
      <c r="A100" s="134" t="s">
        <v>466</v>
      </c>
      <c r="B100" s="134" t="s">
        <v>649</v>
      </c>
      <c r="C100" s="134" t="s">
        <v>480</v>
      </c>
      <c r="D100" s="134" t="s">
        <v>481</v>
      </c>
      <c r="E100" s="134" t="s">
        <v>509</v>
      </c>
      <c r="F100" s="134" t="s">
        <v>493</v>
      </c>
      <c r="G100" s="133" t="s">
        <v>549</v>
      </c>
      <c r="H100" s="133" t="s">
        <v>501</v>
      </c>
      <c r="I100" s="134" t="s">
        <v>485</v>
      </c>
      <c r="J100" s="134" t="s">
        <v>511</v>
      </c>
    </row>
    <row r="101" s="1" customFormat="1" ht="52.5" customHeight="1" outlineLevel="1" spans="1:10">
      <c r="A101" s="134"/>
      <c r="B101" s="134"/>
      <c r="C101" s="134" t="s">
        <v>480</v>
      </c>
      <c r="D101" s="134" t="s">
        <v>491</v>
      </c>
      <c r="E101" s="134" t="s">
        <v>512</v>
      </c>
      <c r="F101" s="134" t="s">
        <v>483</v>
      </c>
      <c r="G101" s="133" t="s">
        <v>510</v>
      </c>
      <c r="H101" s="133" t="s">
        <v>501</v>
      </c>
      <c r="I101" s="134" t="s">
        <v>485</v>
      </c>
      <c r="J101" s="134" t="s">
        <v>513</v>
      </c>
    </row>
    <row r="102" s="1" customFormat="1" ht="52.5" customHeight="1" outlineLevel="1" spans="1:10">
      <c r="A102" s="134"/>
      <c r="B102" s="134"/>
      <c r="C102" s="134" t="s">
        <v>497</v>
      </c>
      <c r="D102" s="134" t="s">
        <v>498</v>
      </c>
      <c r="E102" s="134" t="s">
        <v>619</v>
      </c>
      <c r="F102" s="134" t="s">
        <v>493</v>
      </c>
      <c r="G102" s="133" t="s">
        <v>86</v>
      </c>
      <c r="H102" s="133" t="s">
        <v>620</v>
      </c>
      <c r="I102" s="134" t="s">
        <v>485</v>
      </c>
      <c r="J102" s="134" t="s">
        <v>621</v>
      </c>
    </row>
    <row r="103" s="1" customFormat="1" ht="52.5" customHeight="1" outlineLevel="1" spans="1:10">
      <c r="A103" s="134"/>
      <c r="B103" s="134"/>
      <c r="C103" s="134" t="s">
        <v>503</v>
      </c>
      <c r="D103" s="134" t="s">
        <v>504</v>
      </c>
      <c r="E103" s="134" t="s">
        <v>518</v>
      </c>
      <c r="F103" s="134" t="s">
        <v>483</v>
      </c>
      <c r="G103" s="133" t="s">
        <v>510</v>
      </c>
      <c r="H103" s="133" t="s">
        <v>501</v>
      </c>
      <c r="I103" s="134" t="s">
        <v>485</v>
      </c>
      <c r="J103" s="134" t="s">
        <v>519</v>
      </c>
    </row>
    <row r="104" s="1" customFormat="1" ht="52.5" customHeight="1" outlineLevel="1" spans="1:10">
      <c r="A104" s="134" t="s">
        <v>464</v>
      </c>
      <c r="B104" s="134" t="s">
        <v>650</v>
      </c>
      <c r="C104" s="134" t="s">
        <v>480</v>
      </c>
      <c r="D104" s="134" t="s">
        <v>481</v>
      </c>
      <c r="E104" s="134" t="s">
        <v>651</v>
      </c>
      <c r="F104" s="134" t="s">
        <v>483</v>
      </c>
      <c r="G104" s="133" t="s">
        <v>652</v>
      </c>
      <c r="H104" s="133" t="s">
        <v>653</v>
      </c>
      <c r="I104" s="134" t="s">
        <v>485</v>
      </c>
      <c r="J104" s="134" t="s">
        <v>464</v>
      </c>
    </row>
    <row r="105" s="1" customFormat="1" ht="52.5" customHeight="1" outlineLevel="1" spans="1:10">
      <c r="A105" s="134"/>
      <c r="B105" s="134"/>
      <c r="C105" s="134" t="s">
        <v>480</v>
      </c>
      <c r="D105" s="134" t="s">
        <v>481</v>
      </c>
      <c r="E105" s="134" t="s">
        <v>654</v>
      </c>
      <c r="F105" s="134" t="s">
        <v>483</v>
      </c>
      <c r="G105" s="133" t="s">
        <v>549</v>
      </c>
      <c r="H105" s="133" t="s">
        <v>655</v>
      </c>
      <c r="I105" s="134" t="s">
        <v>485</v>
      </c>
      <c r="J105" s="134" t="s">
        <v>464</v>
      </c>
    </row>
    <row r="106" s="1" customFormat="1" ht="52.5" customHeight="1" outlineLevel="1" spans="1:10">
      <c r="A106" s="134"/>
      <c r="B106" s="134"/>
      <c r="C106" s="134" t="s">
        <v>480</v>
      </c>
      <c r="D106" s="134" t="s">
        <v>481</v>
      </c>
      <c r="E106" s="134" t="s">
        <v>656</v>
      </c>
      <c r="F106" s="134" t="s">
        <v>483</v>
      </c>
      <c r="G106" s="133" t="s">
        <v>86</v>
      </c>
      <c r="H106" s="133" t="s">
        <v>641</v>
      </c>
      <c r="I106" s="134" t="s">
        <v>485</v>
      </c>
      <c r="J106" s="134" t="s">
        <v>464</v>
      </c>
    </row>
    <row r="107" s="1" customFormat="1" ht="52.5" customHeight="1" outlineLevel="1" spans="1:10">
      <c r="A107" s="134"/>
      <c r="B107" s="134"/>
      <c r="C107" s="134" t="s">
        <v>480</v>
      </c>
      <c r="D107" s="134" t="s">
        <v>481</v>
      </c>
      <c r="E107" s="134" t="s">
        <v>657</v>
      </c>
      <c r="F107" s="134" t="s">
        <v>483</v>
      </c>
      <c r="G107" s="133" t="s">
        <v>86</v>
      </c>
      <c r="H107" s="133" t="s">
        <v>641</v>
      </c>
      <c r="I107" s="134" t="s">
        <v>485</v>
      </c>
      <c r="J107" s="134" t="s">
        <v>464</v>
      </c>
    </row>
    <row r="108" s="1" customFormat="1" ht="52.5" customHeight="1" outlineLevel="1" spans="1:10">
      <c r="A108" s="134"/>
      <c r="B108" s="134"/>
      <c r="C108" s="134" t="s">
        <v>480</v>
      </c>
      <c r="D108" s="134" t="s">
        <v>481</v>
      </c>
      <c r="E108" s="134" t="s">
        <v>658</v>
      </c>
      <c r="F108" s="134" t="s">
        <v>483</v>
      </c>
      <c r="G108" s="133" t="s">
        <v>576</v>
      </c>
      <c r="H108" s="133" t="s">
        <v>577</v>
      </c>
      <c r="I108" s="134" t="s">
        <v>485</v>
      </c>
      <c r="J108" s="134" t="s">
        <v>464</v>
      </c>
    </row>
    <row r="109" s="1" customFormat="1" ht="52.5" customHeight="1" outlineLevel="1" spans="1:10">
      <c r="A109" s="134"/>
      <c r="B109" s="134"/>
      <c r="C109" s="134" t="s">
        <v>497</v>
      </c>
      <c r="D109" s="134" t="s">
        <v>533</v>
      </c>
      <c r="E109" s="134" t="s">
        <v>659</v>
      </c>
      <c r="F109" s="134" t="s">
        <v>493</v>
      </c>
      <c r="G109" s="133" t="s">
        <v>535</v>
      </c>
      <c r="H109" s="133"/>
      <c r="I109" s="134" t="s">
        <v>495</v>
      </c>
      <c r="J109" s="134" t="s">
        <v>464</v>
      </c>
    </row>
    <row r="110" s="1" customFormat="1" ht="52.5" customHeight="1" outlineLevel="1" spans="1:10">
      <c r="A110" s="134"/>
      <c r="B110" s="134"/>
      <c r="C110" s="134" t="s">
        <v>503</v>
      </c>
      <c r="D110" s="134" t="s">
        <v>504</v>
      </c>
      <c r="E110" s="134" t="s">
        <v>581</v>
      </c>
      <c r="F110" s="134" t="s">
        <v>483</v>
      </c>
      <c r="G110" s="133" t="s">
        <v>506</v>
      </c>
      <c r="H110" s="133" t="s">
        <v>501</v>
      </c>
      <c r="I110" s="134" t="s">
        <v>485</v>
      </c>
      <c r="J110" s="134" t="s">
        <v>464</v>
      </c>
    </row>
    <row r="111" s="1" customFormat="1" ht="52.5" customHeight="1" outlineLevel="1" spans="1:10">
      <c r="A111" s="134" t="s">
        <v>430</v>
      </c>
      <c r="B111" s="134" t="s">
        <v>660</v>
      </c>
      <c r="C111" s="134" t="s">
        <v>480</v>
      </c>
      <c r="D111" s="134" t="s">
        <v>481</v>
      </c>
      <c r="E111" s="134" t="s">
        <v>661</v>
      </c>
      <c r="F111" s="134" t="s">
        <v>493</v>
      </c>
      <c r="G111" s="133" t="s">
        <v>662</v>
      </c>
      <c r="H111" s="133" t="s">
        <v>552</v>
      </c>
      <c r="I111" s="134" t="s">
        <v>485</v>
      </c>
      <c r="J111" s="134" t="s">
        <v>663</v>
      </c>
    </row>
    <row r="112" s="1" customFormat="1" ht="52.5" customHeight="1" outlineLevel="1" spans="1:10">
      <c r="A112" s="134"/>
      <c r="B112" s="134"/>
      <c r="C112" s="134" t="s">
        <v>497</v>
      </c>
      <c r="D112" s="134" t="s">
        <v>498</v>
      </c>
      <c r="E112" s="134" t="s">
        <v>661</v>
      </c>
      <c r="F112" s="134" t="s">
        <v>493</v>
      </c>
      <c r="G112" s="133" t="s">
        <v>662</v>
      </c>
      <c r="H112" s="133" t="s">
        <v>552</v>
      </c>
      <c r="I112" s="134" t="s">
        <v>485</v>
      </c>
      <c r="J112" s="134" t="s">
        <v>664</v>
      </c>
    </row>
    <row r="113" s="1" customFormat="1" ht="52.5" customHeight="1" outlineLevel="1" spans="1:10">
      <c r="A113" s="134"/>
      <c r="B113" s="134"/>
      <c r="C113" s="134" t="s">
        <v>503</v>
      </c>
      <c r="D113" s="134" t="s">
        <v>504</v>
      </c>
      <c r="E113" s="134" t="s">
        <v>665</v>
      </c>
      <c r="F113" s="134" t="s">
        <v>483</v>
      </c>
      <c r="G113" s="133" t="s">
        <v>666</v>
      </c>
      <c r="H113" s="133" t="s">
        <v>501</v>
      </c>
      <c r="I113" s="134" t="s">
        <v>485</v>
      </c>
      <c r="J113" s="134" t="s">
        <v>664</v>
      </c>
    </row>
    <row r="114" s="1" customFormat="1" ht="52.5" customHeight="1" outlineLevel="1" spans="1:10">
      <c r="A114" s="134" t="s">
        <v>444</v>
      </c>
      <c r="B114" s="134" t="s">
        <v>667</v>
      </c>
      <c r="C114" s="134" t="s">
        <v>480</v>
      </c>
      <c r="D114" s="134" t="s">
        <v>481</v>
      </c>
      <c r="E114" s="134" t="s">
        <v>521</v>
      </c>
      <c r="F114" s="134" t="s">
        <v>483</v>
      </c>
      <c r="G114" s="133" t="s">
        <v>86</v>
      </c>
      <c r="H114" s="133" t="s">
        <v>484</v>
      </c>
      <c r="I114" s="134" t="s">
        <v>485</v>
      </c>
      <c r="J114" s="134" t="s">
        <v>523</v>
      </c>
    </row>
    <row r="115" s="1" customFormat="1" ht="52.5" customHeight="1" outlineLevel="1" spans="1:10">
      <c r="A115" s="134"/>
      <c r="B115" s="134"/>
      <c r="C115" s="134" t="s">
        <v>480</v>
      </c>
      <c r="D115" s="134" t="s">
        <v>481</v>
      </c>
      <c r="E115" s="134" t="s">
        <v>524</v>
      </c>
      <c r="F115" s="134" t="s">
        <v>483</v>
      </c>
      <c r="G115" s="133" t="s">
        <v>668</v>
      </c>
      <c r="H115" s="133" t="s">
        <v>489</v>
      </c>
      <c r="I115" s="134" t="s">
        <v>485</v>
      </c>
      <c r="J115" s="134" t="s">
        <v>526</v>
      </c>
    </row>
    <row r="116" s="1" customFormat="1" ht="52.5" customHeight="1" outlineLevel="1" spans="1:10">
      <c r="A116" s="134"/>
      <c r="B116" s="134"/>
      <c r="C116" s="134" t="s">
        <v>480</v>
      </c>
      <c r="D116" s="134" t="s">
        <v>491</v>
      </c>
      <c r="E116" s="134" t="s">
        <v>541</v>
      </c>
      <c r="F116" s="134" t="s">
        <v>483</v>
      </c>
      <c r="G116" s="133" t="s">
        <v>506</v>
      </c>
      <c r="H116" s="133" t="s">
        <v>501</v>
      </c>
      <c r="I116" s="134" t="s">
        <v>485</v>
      </c>
      <c r="J116" s="134" t="s">
        <v>542</v>
      </c>
    </row>
    <row r="117" s="1" customFormat="1" ht="52.5" customHeight="1" outlineLevel="1" spans="1:10">
      <c r="A117" s="134"/>
      <c r="B117" s="134"/>
      <c r="C117" s="134" t="s">
        <v>480</v>
      </c>
      <c r="D117" s="134" t="s">
        <v>491</v>
      </c>
      <c r="E117" s="134" t="s">
        <v>529</v>
      </c>
      <c r="F117" s="134" t="s">
        <v>483</v>
      </c>
      <c r="G117" s="133" t="s">
        <v>510</v>
      </c>
      <c r="H117" s="133" t="s">
        <v>501</v>
      </c>
      <c r="I117" s="134" t="s">
        <v>485</v>
      </c>
      <c r="J117" s="134" t="s">
        <v>530</v>
      </c>
    </row>
    <row r="118" s="1" customFormat="1" ht="52.5" customHeight="1" outlineLevel="1" spans="1:10">
      <c r="A118" s="134"/>
      <c r="B118" s="134"/>
      <c r="C118" s="134" t="s">
        <v>480</v>
      </c>
      <c r="D118" s="134" t="s">
        <v>491</v>
      </c>
      <c r="E118" s="134" t="s">
        <v>531</v>
      </c>
      <c r="F118" s="134" t="s">
        <v>483</v>
      </c>
      <c r="G118" s="133" t="s">
        <v>510</v>
      </c>
      <c r="H118" s="133" t="s">
        <v>501</v>
      </c>
      <c r="I118" s="134" t="s">
        <v>485</v>
      </c>
      <c r="J118" s="134" t="s">
        <v>532</v>
      </c>
    </row>
    <row r="119" s="1" customFormat="1" ht="52.5" customHeight="1" outlineLevel="1" spans="1:10">
      <c r="A119" s="134"/>
      <c r="B119" s="134"/>
      <c r="C119" s="134" t="s">
        <v>497</v>
      </c>
      <c r="D119" s="134" t="s">
        <v>533</v>
      </c>
      <c r="E119" s="134" t="s">
        <v>543</v>
      </c>
      <c r="F119" s="134" t="s">
        <v>493</v>
      </c>
      <c r="G119" s="133" t="s">
        <v>570</v>
      </c>
      <c r="H119" s="133"/>
      <c r="I119" s="134" t="s">
        <v>495</v>
      </c>
      <c r="J119" s="134" t="s">
        <v>544</v>
      </c>
    </row>
    <row r="120" s="1" customFormat="1" ht="52.5" customHeight="1" outlineLevel="1" spans="1:10">
      <c r="A120" s="134"/>
      <c r="B120" s="134"/>
      <c r="C120" s="134" t="s">
        <v>503</v>
      </c>
      <c r="D120" s="134" t="s">
        <v>504</v>
      </c>
      <c r="E120" s="134" t="s">
        <v>537</v>
      </c>
      <c r="F120" s="134" t="s">
        <v>483</v>
      </c>
      <c r="G120" s="133" t="s">
        <v>510</v>
      </c>
      <c r="H120" s="133" t="s">
        <v>501</v>
      </c>
      <c r="I120" s="134" t="s">
        <v>485</v>
      </c>
      <c r="J120" s="134" t="s">
        <v>538</v>
      </c>
    </row>
    <row r="121" s="1" customFormat="1" ht="52.5" customHeight="1" outlineLevel="1" spans="1:10">
      <c r="A121" s="134" t="s">
        <v>368</v>
      </c>
      <c r="B121" s="134" t="s">
        <v>669</v>
      </c>
      <c r="C121" s="134" t="s">
        <v>480</v>
      </c>
      <c r="D121" s="134" t="s">
        <v>566</v>
      </c>
      <c r="E121" s="134" t="s">
        <v>613</v>
      </c>
      <c r="F121" s="134" t="s">
        <v>483</v>
      </c>
      <c r="G121" s="133" t="s">
        <v>506</v>
      </c>
      <c r="H121" s="133" t="s">
        <v>501</v>
      </c>
      <c r="I121" s="134" t="s">
        <v>485</v>
      </c>
      <c r="J121" s="134" t="s">
        <v>614</v>
      </c>
    </row>
    <row r="122" s="1" customFormat="1" ht="52.5" customHeight="1" outlineLevel="1" spans="1:10">
      <c r="A122" s="134"/>
      <c r="B122" s="134"/>
      <c r="C122" s="134" t="s">
        <v>497</v>
      </c>
      <c r="D122" s="134" t="s">
        <v>533</v>
      </c>
      <c r="E122" s="134" t="s">
        <v>670</v>
      </c>
      <c r="F122" s="134" t="s">
        <v>483</v>
      </c>
      <c r="G122" s="133" t="s">
        <v>506</v>
      </c>
      <c r="H122" s="133" t="s">
        <v>501</v>
      </c>
      <c r="I122" s="134" t="s">
        <v>485</v>
      </c>
      <c r="J122" s="134" t="s">
        <v>671</v>
      </c>
    </row>
    <row r="123" s="1" customFormat="1" ht="52.5" customHeight="1" outlineLevel="1" spans="1:10">
      <c r="A123" s="134"/>
      <c r="B123" s="134"/>
      <c r="C123" s="134" t="s">
        <v>503</v>
      </c>
      <c r="D123" s="134" t="s">
        <v>504</v>
      </c>
      <c r="E123" s="134" t="s">
        <v>672</v>
      </c>
      <c r="F123" s="134" t="s">
        <v>483</v>
      </c>
      <c r="G123" s="133" t="s">
        <v>506</v>
      </c>
      <c r="H123" s="133" t="s">
        <v>501</v>
      </c>
      <c r="I123" s="134" t="s">
        <v>485</v>
      </c>
      <c r="J123" s="134" t="s">
        <v>673</v>
      </c>
    </row>
    <row r="124" s="1" customFormat="1" ht="52.5" customHeight="1" outlineLevel="1" spans="1:10">
      <c r="A124" s="134" t="s">
        <v>454</v>
      </c>
      <c r="B124" s="134" t="s">
        <v>674</v>
      </c>
      <c r="C124" s="134" t="s">
        <v>480</v>
      </c>
      <c r="D124" s="134" t="s">
        <v>481</v>
      </c>
      <c r="E124" s="134" t="s">
        <v>554</v>
      </c>
      <c r="F124" s="134" t="s">
        <v>483</v>
      </c>
      <c r="G124" s="133" t="s">
        <v>675</v>
      </c>
      <c r="H124" s="133" t="s">
        <v>552</v>
      </c>
      <c r="I124" s="134" t="s">
        <v>485</v>
      </c>
      <c r="J124" s="134" t="s">
        <v>676</v>
      </c>
    </row>
    <row r="125" s="1" customFormat="1" ht="52.5" customHeight="1" outlineLevel="1" spans="1:10">
      <c r="A125" s="134"/>
      <c r="B125" s="134"/>
      <c r="C125" s="134" t="s">
        <v>497</v>
      </c>
      <c r="D125" s="134" t="s">
        <v>533</v>
      </c>
      <c r="E125" s="134" t="s">
        <v>554</v>
      </c>
      <c r="F125" s="134" t="s">
        <v>483</v>
      </c>
      <c r="G125" s="133" t="s">
        <v>675</v>
      </c>
      <c r="H125" s="133" t="s">
        <v>552</v>
      </c>
      <c r="I125" s="134" t="s">
        <v>485</v>
      </c>
      <c r="J125" s="134" t="s">
        <v>676</v>
      </c>
    </row>
    <row r="126" s="1" customFormat="1" ht="52.5" customHeight="1" outlineLevel="1" spans="1:10">
      <c r="A126" s="134"/>
      <c r="B126" s="134"/>
      <c r="C126" s="134" t="s">
        <v>503</v>
      </c>
      <c r="D126" s="134" t="s">
        <v>504</v>
      </c>
      <c r="E126" s="134" t="s">
        <v>677</v>
      </c>
      <c r="F126" s="134" t="s">
        <v>483</v>
      </c>
      <c r="G126" s="133" t="s">
        <v>506</v>
      </c>
      <c r="H126" s="133" t="s">
        <v>501</v>
      </c>
      <c r="I126" s="134" t="s">
        <v>485</v>
      </c>
      <c r="J126" s="134" t="s">
        <v>678</v>
      </c>
    </row>
    <row r="127" s="1" customFormat="1" ht="52.5" customHeight="1" outlineLevel="1" spans="1:10">
      <c r="A127" s="134" t="s">
        <v>416</v>
      </c>
      <c r="B127" s="134" t="s">
        <v>679</v>
      </c>
      <c r="C127" s="134" t="s">
        <v>480</v>
      </c>
      <c r="D127" s="134" t="s">
        <v>481</v>
      </c>
      <c r="E127" s="134" t="s">
        <v>559</v>
      </c>
      <c r="F127" s="134" t="s">
        <v>493</v>
      </c>
      <c r="G127" s="133" t="s">
        <v>86</v>
      </c>
      <c r="H127" s="133" t="s">
        <v>552</v>
      </c>
      <c r="I127" s="134" t="s">
        <v>485</v>
      </c>
      <c r="J127" s="134" t="s">
        <v>561</v>
      </c>
    </row>
    <row r="128" s="1" customFormat="1" ht="52.5" customHeight="1" outlineLevel="1" spans="1:10">
      <c r="A128" s="134"/>
      <c r="B128" s="134"/>
      <c r="C128" s="134" t="s">
        <v>480</v>
      </c>
      <c r="D128" s="134" t="s">
        <v>491</v>
      </c>
      <c r="E128" s="134" t="s">
        <v>562</v>
      </c>
      <c r="F128" s="134" t="s">
        <v>493</v>
      </c>
      <c r="G128" s="133" t="s">
        <v>549</v>
      </c>
      <c r="H128" s="133" t="s">
        <v>501</v>
      </c>
      <c r="I128" s="134" t="s">
        <v>485</v>
      </c>
      <c r="J128" s="134" t="s">
        <v>563</v>
      </c>
    </row>
    <row r="129" s="1" customFormat="1" ht="52.5" customHeight="1" outlineLevel="1" spans="1:10">
      <c r="A129" s="134"/>
      <c r="B129" s="134"/>
      <c r="C129" s="134" t="s">
        <v>480</v>
      </c>
      <c r="D129" s="134" t="s">
        <v>491</v>
      </c>
      <c r="E129" s="134" t="s">
        <v>564</v>
      </c>
      <c r="F129" s="134" t="s">
        <v>493</v>
      </c>
      <c r="G129" s="133" t="s">
        <v>549</v>
      </c>
      <c r="H129" s="133" t="s">
        <v>501</v>
      </c>
      <c r="I129" s="134" t="s">
        <v>485</v>
      </c>
      <c r="J129" s="134" t="s">
        <v>565</v>
      </c>
    </row>
    <row r="130" s="1" customFormat="1" ht="52.5" customHeight="1" outlineLevel="1" spans="1:10">
      <c r="A130" s="134"/>
      <c r="B130" s="134"/>
      <c r="C130" s="134" t="s">
        <v>480</v>
      </c>
      <c r="D130" s="134" t="s">
        <v>566</v>
      </c>
      <c r="E130" s="134" t="s">
        <v>567</v>
      </c>
      <c r="F130" s="134" t="s">
        <v>493</v>
      </c>
      <c r="G130" s="133" t="s">
        <v>549</v>
      </c>
      <c r="H130" s="133" t="s">
        <v>501</v>
      </c>
      <c r="I130" s="134" t="s">
        <v>485</v>
      </c>
      <c r="J130" s="134" t="s">
        <v>568</v>
      </c>
    </row>
    <row r="131" s="1" customFormat="1" ht="52.5" customHeight="1" outlineLevel="1" spans="1:10">
      <c r="A131" s="134"/>
      <c r="B131" s="134"/>
      <c r="C131" s="134" t="s">
        <v>497</v>
      </c>
      <c r="D131" s="134" t="s">
        <v>533</v>
      </c>
      <c r="E131" s="134" t="s">
        <v>569</v>
      </c>
      <c r="F131" s="134" t="s">
        <v>493</v>
      </c>
      <c r="G131" s="133" t="s">
        <v>680</v>
      </c>
      <c r="H131" s="133"/>
      <c r="I131" s="134" t="s">
        <v>495</v>
      </c>
      <c r="J131" s="134" t="s">
        <v>571</v>
      </c>
    </row>
    <row r="132" s="1" customFormat="1" ht="52.5" customHeight="1" outlineLevel="1" spans="1:10">
      <c r="A132" s="134"/>
      <c r="B132" s="134"/>
      <c r="C132" s="134" t="s">
        <v>503</v>
      </c>
      <c r="D132" s="134" t="s">
        <v>504</v>
      </c>
      <c r="E132" s="134" t="s">
        <v>572</v>
      </c>
      <c r="F132" s="134" t="s">
        <v>483</v>
      </c>
      <c r="G132" s="133" t="s">
        <v>510</v>
      </c>
      <c r="H132" s="133" t="s">
        <v>501</v>
      </c>
      <c r="I132" s="134" t="s">
        <v>485</v>
      </c>
      <c r="J132" s="134" t="s">
        <v>573</v>
      </c>
    </row>
    <row r="133" s="1" customFormat="1" ht="52.5" customHeight="1" outlineLevel="1" spans="1:10">
      <c r="A133" s="134" t="s">
        <v>458</v>
      </c>
      <c r="B133" s="134" t="s">
        <v>681</v>
      </c>
      <c r="C133" s="134" t="s">
        <v>480</v>
      </c>
      <c r="D133" s="134" t="s">
        <v>481</v>
      </c>
      <c r="E133" s="134" t="s">
        <v>482</v>
      </c>
      <c r="F133" s="134" t="s">
        <v>483</v>
      </c>
      <c r="G133" s="133" t="s">
        <v>522</v>
      </c>
      <c r="H133" s="133" t="s">
        <v>484</v>
      </c>
      <c r="I133" s="134" t="s">
        <v>485</v>
      </c>
      <c r="J133" s="134" t="s">
        <v>486</v>
      </c>
    </row>
    <row r="134" s="1" customFormat="1" ht="52.5" customHeight="1" outlineLevel="1" spans="1:10">
      <c r="A134" s="134"/>
      <c r="B134" s="134"/>
      <c r="C134" s="134" t="s">
        <v>480</v>
      </c>
      <c r="D134" s="134" t="s">
        <v>481</v>
      </c>
      <c r="E134" s="134" t="s">
        <v>487</v>
      </c>
      <c r="F134" s="134" t="s">
        <v>483</v>
      </c>
      <c r="G134" s="133" t="s">
        <v>500</v>
      </c>
      <c r="H134" s="133" t="s">
        <v>489</v>
      </c>
      <c r="I134" s="134" t="s">
        <v>485</v>
      </c>
      <c r="J134" s="134" t="s">
        <v>490</v>
      </c>
    </row>
    <row r="135" s="1" customFormat="1" ht="52.5" customHeight="1" outlineLevel="1" spans="1:10">
      <c r="A135" s="134"/>
      <c r="B135" s="134"/>
      <c r="C135" s="134" t="s">
        <v>497</v>
      </c>
      <c r="D135" s="134" t="s">
        <v>498</v>
      </c>
      <c r="E135" s="134" t="s">
        <v>499</v>
      </c>
      <c r="F135" s="134" t="s">
        <v>547</v>
      </c>
      <c r="G135" s="133" t="s">
        <v>500</v>
      </c>
      <c r="H135" s="133" t="s">
        <v>501</v>
      </c>
      <c r="I135" s="134" t="s">
        <v>485</v>
      </c>
      <c r="J135" s="134" t="s">
        <v>502</v>
      </c>
    </row>
    <row r="136" s="1" customFormat="1" ht="52.5" customHeight="1" outlineLevel="1" spans="1:10">
      <c r="A136" s="134"/>
      <c r="B136" s="134"/>
      <c r="C136" s="134" t="s">
        <v>503</v>
      </c>
      <c r="D136" s="134" t="s">
        <v>504</v>
      </c>
      <c r="E136" s="134" t="s">
        <v>505</v>
      </c>
      <c r="F136" s="134" t="s">
        <v>483</v>
      </c>
      <c r="G136" s="133" t="s">
        <v>510</v>
      </c>
      <c r="H136" s="133" t="s">
        <v>501</v>
      </c>
      <c r="I136" s="134" t="s">
        <v>485</v>
      </c>
      <c r="J136" s="134" t="s">
        <v>507</v>
      </c>
    </row>
    <row r="137" s="1" customFormat="1" ht="52.5" customHeight="1" outlineLevel="1" spans="1:10">
      <c r="A137" s="134" t="s">
        <v>414</v>
      </c>
      <c r="B137" s="134" t="s">
        <v>682</v>
      </c>
      <c r="C137" s="134" t="s">
        <v>480</v>
      </c>
      <c r="D137" s="134" t="s">
        <v>481</v>
      </c>
      <c r="E137" s="134" t="s">
        <v>554</v>
      </c>
      <c r="F137" s="134" t="s">
        <v>493</v>
      </c>
      <c r="G137" s="133" t="s">
        <v>87</v>
      </c>
      <c r="H137" s="133" t="s">
        <v>552</v>
      </c>
      <c r="I137" s="134" t="s">
        <v>485</v>
      </c>
      <c r="J137" s="134" t="s">
        <v>612</v>
      </c>
    </row>
    <row r="138" s="1" customFormat="1" ht="52.5" customHeight="1" outlineLevel="1" spans="1:10">
      <c r="A138" s="134"/>
      <c r="B138" s="134"/>
      <c r="C138" s="134" t="s">
        <v>497</v>
      </c>
      <c r="D138" s="134" t="s">
        <v>533</v>
      </c>
      <c r="E138" s="134" t="s">
        <v>683</v>
      </c>
      <c r="F138" s="134" t="s">
        <v>483</v>
      </c>
      <c r="G138" s="133" t="s">
        <v>506</v>
      </c>
      <c r="H138" s="133" t="s">
        <v>552</v>
      </c>
      <c r="I138" s="134" t="s">
        <v>485</v>
      </c>
      <c r="J138" s="134" t="s">
        <v>684</v>
      </c>
    </row>
    <row r="139" s="1" customFormat="1" ht="52.5" customHeight="1" outlineLevel="1" spans="1:10">
      <c r="A139" s="134"/>
      <c r="B139" s="134"/>
      <c r="C139" s="134" t="s">
        <v>503</v>
      </c>
      <c r="D139" s="134" t="s">
        <v>504</v>
      </c>
      <c r="E139" s="134" t="s">
        <v>556</v>
      </c>
      <c r="F139" s="134" t="s">
        <v>483</v>
      </c>
      <c r="G139" s="133" t="s">
        <v>506</v>
      </c>
      <c r="H139" s="133" t="s">
        <v>501</v>
      </c>
      <c r="I139" s="134" t="s">
        <v>485</v>
      </c>
      <c r="J139" s="134" t="s">
        <v>593</v>
      </c>
    </row>
    <row r="140" s="1" customFormat="1" ht="52.5" customHeight="1" outlineLevel="1" spans="1:10">
      <c r="A140" s="134" t="s">
        <v>396</v>
      </c>
      <c r="B140" s="134" t="s">
        <v>685</v>
      </c>
      <c r="C140" s="134" t="s">
        <v>480</v>
      </c>
      <c r="D140" s="134" t="s">
        <v>481</v>
      </c>
      <c r="E140" s="134" t="s">
        <v>509</v>
      </c>
      <c r="F140" s="134" t="s">
        <v>493</v>
      </c>
      <c r="G140" s="133" t="s">
        <v>549</v>
      </c>
      <c r="H140" s="133" t="s">
        <v>501</v>
      </c>
      <c r="I140" s="134" t="s">
        <v>485</v>
      </c>
      <c r="J140" s="134" t="s">
        <v>511</v>
      </c>
    </row>
    <row r="141" s="1" customFormat="1" ht="52.5" customHeight="1" outlineLevel="1" spans="1:10">
      <c r="A141" s="134"/>
      <c r="B141" s="134"/>
      <c r="C141" s="134" t="s">
        <v>480</v>
      </c>
      <c r="D141" s="134" t="s">
        <v>491</v>
      </c>
      <c r="E141" s="134" t="s">
        <v>512</v>
      </c>
      <c r="F141" s="134" t="s">
        <v>483</v>
      </c>
      <c r="G141" s="133" t="s">
        <v>510</v>
      </c>
      <c r="H141" s="133" t="s">
        <v>501</v>
      </c>
      <c r="I141" s="134" t="s">
        <v>485</v>
      </c>
      <c r="J141" s="134" t="s">
        <v>513</v>
      </c>
    </row>
    <row r="142" s="1" customFormat="1" ht="52.5" customHeight="1" outlineLevel="1" spans="1:10">
      <c r="A142" s="134"/>
      <c r="B142" s="134"/>
      <c r="C142" s="134" t="s">
        <v>497</v>
      </c>
      <c r="D142" s="134" t="s">
        <v>498</v>
      </c>
      <c r="E142" s="134" t="s">
        <v>619</v>
      </c>
      <c r="F142" s="134" t="s">
        <v>493</v>
      </c>
      <c r="G142" s="133" t="s">
        <v>686</v>
      </c>
      <c r="H142" s="133" t="s">
        <v>620</v>
      </c>
      <c r="I142" s="134" t="s">
        <v>485</v>
      </c>
      <c r="J142" s="134" t="s">
        <v>621</v>
      </c>
    </row>
    <row r="143" s="1" customFormat="1" ht="52.5" customHeight="1" outlineLevel="1" spans="1:10">
      <c r="A143" s="134"/>
      <c r="B143" s="134"/>
      <c r="C143" s="134" t="s">
        <v>503</v>
      </c>
      <c r="D143" s="134" t="s">
        <v>504</v>
      </c>
      <c r="E143" s="134" t="s">
        <v>518</v>
      </c>
      <c r="F143" s="134" t="s">
        <v>483</v>
      </c>
      <c r="G143" s="133" t="s">
        <v>510</v>
      </c>
      <c r="H143" s="133" t="s">
        <v>501</v>
      </c>
      <c r="I143" s="134" t="s">
        <v>485</v>
      </c>
      <c r="J143" s="134" t="s">
        <v>519</v>
      </c>
    </row>
    <row r="144" s="1" customFormat="1" ht="52.5" customHeight="1" outlineLevel="1" spans="1:10">
      <c r="A144" s="134" t="s">
        <v>428</v>
      </c>
      <c r="B144" s="134" t="s">
        <v>687</v>
      </c>
      <c r="C144" s="134" t="s">
        <v>480</v>
      </c>
      <c r="D144" s="134" t="s">
        <v>481</v>
      </c>
      <c r="E144" s="134" t="s">
        <v>524</v>
      </c>
      <c r="F144" s="134" t="s">
        <v>483</v>
      </c>
      <c r="G144" s="133" t="s">
        <v>525</v>
      </c>
      <c r="H144" s="133" t="s">
        <v>489</v>
      </c>
      <c r="I144" s="134" t="s">
        <v>485</v>
      </c>
      <c r="J144" s="134" t="s">
        <v>526</v>
      </c>
    </row>
    <row r="145" s="1" customFormat="1" ht="52.5" customHeight="1" outlineLevel="1" spans="1:10">
      <c r="A145" s="134"/>
      <c r="B145" s="134"/>
      <c r="C145" s="134" t="s">
        <v>480</v>
      </c>
      <c r="D145" s="134" t="s">
        <v>491</v>
      </c>
      <c r="E145" s="134" t="s">
        <v>541</v>
      </c>
      <c r="F145" s="134" t="s">
        <v>483</v>
      </c>
      <c r="G145" s="133" t="s">
        <v>510</v>
      </c>
      <c r="H145" s="133" t="s">
        <v>501</v>
      </c>
      <c r="I145" s="134" t="s">
        <v>485</v>
      </c>
      <c r="J145" s="134" t="s">
        <v>542</v>
      </c>
    </row>
    <row r="146" s="1" customFormat="1" ht="52.5" customHeight="1" outlineLevel="1" spans="1:10">
      <c r="A146" s="134"/>
      <c r="B146" s="134"/>
      <c r="C146" s="134" t="s">
        <v>480</v>
      </c>
      <c r="D146" s="134" t="s">
        <v>491</v>
      </c>
      <c r="E146" s="134" t="s">
        <v>529</v>
      </c>
      <c r="F146" s="134" t="s">
        <v>483</v>
      </c>
      <c r="G146" s="133" t="s">
        <v>510</v>
      </c>
      <c r="H146" s="133" t="s">
        <v>501</v>
      </c>
      <c r="I146" s="134" t="s">
        <v>485</v>
      </c>
      <c r="J146" s="134" t="s">
        <v>530</v>
      </c>
    </row>
    <row r="147" s="1" customFormat="1" ht="52.5" customHeight="1" outlineLevel="1" spans="1:10">
      <c r="A147" s="134"/>
      <c r="B147" s="134"/>
      <c r="C147" s="134" t="s">
        <v>480</v>
      </c>
      <c r="D147" s="134" t="s">
        <v>491</v>
      </c>
      <c r="E147" s="134" t="s">
        <v>531</v>
      </c>
      <c r="F147" s="134" t="s">
        <v>483</v>
      </c>
      <c r="G147" s="133" t="s">
        <v>510</v>
      </c>
      <c r="H147" s="133" t="s">
        <v>501</v>
      </c>
      <c r="I147" s="134" t="s">
        <v>485</v>
      </c>
      <c r="J147" s="134" t="s">
        <v>532</v>
      </c>
    </row>
    <row r="148" s="1" customFormat="1" ht="52.5" customHeight="1" outlineLevel="1" spans="1:10">
      <c r="A148" s="134"/>
      <c r="B148" s="134"/>
      <c r="C148" s="134" t="s">
        <v>497</v>
      </c>
      <c r="D148" s="134" t="s">
        <v>533</v>
      </c>
      <c r="E148" s="134" t="s">
        <v>688</v>
      </c>
      <c r="F148" s="134" t="s">
        <v>493</v>
      </c>
      <c r="G148" s="133" t="s">
        <v>535</v>
      </c>
      <c r="H148" s="133"/>
      <c r="I148" s="134" t="s">
        <v>495</v>
      </c>
      <c r="J148" s="134" t="s">
        <v>689</v>
      </c>
    </row>
    <row r="149" s="1" customFormat="1" ht="52.5" customHeight="1" outlineLevel="1" spans="1:10">
      <c r="A149" s="134"/>
      <c r="B149" s="134"/>
      <c r="C149" s="134" t="s">
        <v>503</v>
      </c>
      <c r="D149" s="134" t="s">
        <v>504</v>
      </c>
      <c r="E149" s="134" t="s">
        <v>537</v>
      </c>
      <c r="F149" s="134" t="s">
        <v>483</v>
      </c>
      <c r="G149" s="133" t="s">
        <v>510</v>
      </c>
      <c r="H149" s="133" t="s">
        <v>501</v>
      </c>
      <c r="I149" s="134" t="s">
        <v>485</v>
      </c>
      <c r="J149" s="134" t="s">
        <v>538</v>
      </c>
    </row>
    <row r="150" s="1" customFormat="1" ht="52.5" customHeight="1" outlineLevel="1" spans="1:10">
      <c r="A150" s="134" t="s">
        <v>418</v>
      </c>
      <c r="B150" s="134" t="s">
        <v>690</v>
      </c>
      <c r="C150" s="134" t="s">
        <v>480</v>
      </c>
      <c r="D150" s="134" t="s">
        <v>481</v>
      </c>
      <c r="E150" s="134" t="s">
        <v>509</v>
      </c>
      <c r="F150" s="134" t="s">
        <v>493</v>
      </c>
      <c r="G150" s="133" t="s">
        <v>549</v>
      </c>
      <c r="H150" s="133" t="s">
        <v>501</v>
      </c>
      <c r="I150" s="134" t="s">
        <v>485</v>
      </c>
      <c r="J150" s="134" t="s">
        <v>511</v>
      </c>
    </row>
    <row r="151" s="1" customFormat="1" ht="52.5" customHeight="1" outlineLevel="1" spans="1:10">
      <c r="A151" s="134"/>
      <c r="B151" s="134"/>
      <c r="C151" s="134" t="s">
        <v>480</v>
      </c>
      <c r="D151" s="134" t="s">
        <v>491</v>
      </c>
      <c r="E151" s="134" t="s">
        <v>512</v>
      </c>
      <c r="F151" s="134" t="s">
        <v>483</v>
      </c>
      <c r="G151" s="133" t="s">
        <v>510</v>
      </c>
      <c r="H151" s="133" t="s">
        <v>501</v>
      </c>
      <c r="I151" s="134" t="s">
        <v>485</v>
      </c>
      <c r="J151" s="134" t="s">
        <v>513</v>
      </c>
    </row>
    <row r="152" s="1" customFormat="1" ht="52.5" customHeight="1" outlineLevel="1" spans="1:10">
      <c r="A152" s="134"/>
      <c r="B152" s="134"/>
      <c r="C152" s="134" t="s">
        <v>480</v>
      </c>
      <c r="D152" s="134" t="s">
        <v>491</v>
      </c>
      <c r="E152" s="134" t="s">
        <v>691</v>
      </c>
      <c r="F152" s="134" t="s">
        <v>483</v>
      </c>
      <c r="G152" s="133" t="s">
        <v>510</v>
      </c>
      <c r="H152" s="133" t="s">
        <v>501</v>
      </c>
      <c r="I152" s="134" t="s">
        <v>485</v>
      </c>
      <c r="J152" s="134" t="s">
        <v>692</v>
      </c>
    </row>
    <row r="153" s="1" customFormat="1" ht="52.5" customHeight="1" outlineLevel="1" spans="1:10">
      <c r="A153" s="134"/>
      <c r="B153" s="134"/>
      <c r="C153" s="134" t="s">
        <v>497</v>
      </c>
      <c r="D153" s="134" t="s">
        <v>498</v>
      </c>
      <c r="E153" s="134" t="s">
        <v>693</v>
      </c>
      <c r="F153" s="134" t="s">
        <v>547</v>
      </c>
      <c r="G153" s="133" t="s">
        <v>522</v>
      </c>
      <c r="H153" s="133" t="s">
        <v>620</v>
      </c>
      <c r="I153" s="134" t="s">
        <v>485</v>
      </c>
      <c r="J153" s="134" t="s">
        <v>621</v>
      </c>
    </row>
    <row r="154" s="1" customFormat="1" ht="52.5" customHeight="1" outlineLevel="1" spans="1:10">
      <c r="A154" s="134"/>
      <c r="B154" s="134"/>
      <c r="C154" s="134" t="s">
        <v>503</v>
      </c>
      <c r="D154" s="134" t="s">
        <v>504</v>
      </c>
      <c r="E154" s="134" t="s">
        <v>518</v>
      </c>
      <c r="F154" s="134" t="s">
        <v>483</v>
      </c>
      <c r="G154" s="133" t="s">
        <v>506</v>
      </c>
      <c r="H154" s="133" t="s">
        <v>501</v>
      </c>
      <c r="I154" s="134" t="s">
        <v>485</v>
      </c>
      <c r="J154" s="134" t="s">
        <v>694</v>
      </c>
    </row>
    <row r="155" s="1" customFormat="1" ht="52.5" customHeight="1" outlineLevel="1" spans="1:10">
      <c r="A155" s="134" t="s">
        <v>375</v>
      </c>
      <c r="B155" s="134" t="s">
        <v>695</v>
      </c>
      <c r="C155" s="134" t="s">
        <v>480</v>
      </c>
      <c r="D155" s="134" t="s">
        <v>481</v>
      </c>
      <c r="E155" s="134" t="s">
        <v>696</v>
      </c>
      <c r="F155" s="134" t="s">
        <v>493</v>
      </c>
      <c r="G155" s="133" t="s">
        <v>623</v>
      </c>
      <c r="H155" s="133" t="s">
        <v>552</v>
      </c>
      <c r="I155" s="134" t="s">
        <v>485</v>
      </c>
      <c r="J155" s="134" t="s">
        <v>697</v>
      </c>
    </row>
    <row r="156" s="1" customFormat="1" ht="52.5" customHeight="1" outlineLevel="1" spans="1:10">
      <c r="A156" s="134"/>
      <c r="B156" s="134"/>
      <c r="C156" s="134" t="s">
        <v>480</v>
      </c>
      <c r="D156" s="134" t="s">
        <v>481</v>
      </c>
      <c r="E156" s="134" t="s">
        <v>698</v>
      </c>
      <c r="F156" s="134" t="s">
        <v>483</v>
      </c>
      <c r="G156" s="133" t="s">
        <v>510</v>
      </c>
      <c r="H156" s="133" t="s">
        <v>501</v>
      </c>
      <c r="I156" s="134" t="s">
        <v>485</v>
      </c>
      <c r="J156" s="134" t="s">
        <v>699</v>
      </c>
    </row>
    <row r="157" s="1" customFormat="1" ht="52.5" customHeight="1" outlineLevel="1" spans="1:10">
      <c r="A157" s="134"/>
      <c r="B157" s="134"/>
      <c r="C157" s="134" t="s">
        <v>497</v>
      </c>
      <c r="D157" s="134" t="s">
        <v>533</v>
      </c>
      <c r="E157" s="134" t="s">
        <v>554</v>
      </c>
      <c r="F157" s="134" t="s">
        <v>483</v>
      </c>
      <c r="G157" s="133" t="s">
        <v>700</v>
      </c>
      <c r="H157" s="133" t="s">
        <v>552</v>
      </c>
      <c r="I157" s="134" t="s">
        <v>485</v>
      </c>
      <c r="J157" s="134" t="s">
        <v>555</v>
      </c>
    </row>
    <row r="158" s="1" customFormat="1" ht="52.5" customHeight="1" outlineLevel="1" spans="1:10">
      <c r="A158" s="134"/>
      <c r="B158" s="134"/>
      <c r="C158" s="134" t="s">
        <v>497</v>
      </c>
      <c r="D158" s="134" t="s">
        <v>533</v>
      </c>
      <c r="E158" s="134" t="s">
        <v>701</v>
      </c>
      <c r="F158" s="134" t="s">
        <v>483</v>
      </c>
      <c r="G158" s="133" t="s">
        <v>506</v>
      </c>
      <c r="H158" s="133" t="s">
        <v>501</v>
      </c>
      <c r="I158" s="134" t="s">
        <v>485</v>
      </c>
      <c r="J158" s="134" t="s">
        <v>702</v>
      </c>
    </row>
    <row r="159" s="1" customFormat="1" ht="52.5" customHeight="1" outlineLevel="1" spans="1:10">
      <c r="A159" s="134"/>
      <c r="B159" s="134"/>
      <c r="C159" s="134" t="s">
        <v>503</v>
      </c>
      <c r="D159" s="134" t="s">
        <v>504</v>
      </c>
      <c r="E159" s="134" t="s">
        <v>581</v>
      </c>
      <c r="F159" s="134" t="s">
        <v>483</v>
      </c>
      <c r="G159" s="133" t="s">
        <v>666</v>
      </c>
      <c r="H159" s="133" t="s">
        <v>501</v>
      </c>
      <c r="I159" s="134" t="s">
        <v>485</v>
      </c>
      <c r="J159" s="134" t="s">
        <v>703</v>
      </c>
    </row>
    <row r="160" s="1" customFormat="1" ht="52.5" customHeight="1" outlineLevel="1" spans="1:10">
      <c r="A160" s="134" t="s">
        <v>394</v>
      </c>
      <c r="B160" s="134" t="s">
        <v>704</v>
      </c>
      <c r="C160" s="134" t="s">
        <v>480</v>
      </c>
      <c r="D160" s="134" t="s">
        <v>481</v>
      </c>
      <c r="E160" s="134" t="s">
        <v>482</v>
      </c>
      <c r="F160" s="134" t="s">
        <v>483</v>
      </c>
      <c r="G160" s="133" t="s">
        <v>522</v>
      </c>
      <c r="H160" s="133" t="s">
        <v>484</v>
      </c>
      <c r="I160" s="134" t="s">
        <v>485</v>
      </c>
      <c r="J160" s="134" t="s">
        <v>486</v>
      </c>
    </row>
    <row r="161" s="1" customFormat="1" ht="52.5" customHeight="1" outlineLevel="1" spans="1:10">
      <c r="A161" s="134"/>
      <c r="B161" s="134"/>
      <c r="C161" s="134" t="s">
        <v>480</v>
      </c>
      <c r="D161" s="134" t="s">
        <v>481</v>
      </c>
      <c r="E161" s="134" t="s">
        <v>487</v>
      </c>
      <c r="F161" s="134" t="s">
        <v>483</v>
      </c>
      <c r="G161" s="133" t="s">
        <v>705</v>
      </c>
      <c r="H161" s="133" t="s">
        <v>489</v>
      </c>
      <c r="I161" s="134" t="s">
        <v>485</v>
      </c>
      <c r="J161" s="134" t="s">
        <v>490</v>
      </c>
    </row>
    <row r="162" s="1" customFormat="1" ht="52.5" customHeight="1" outlineLevel="1" spans="1:10">
      <c r="A162" s="134"/>
      <c r="B162" s="134"/>
      <c r="C162" s="134" t="s">
        <v>497</v>
      </c>
      <c r="D162" s="134" t="s">
        <v>498</v>
      </c>
      <c r="E162" s="134" t="s">
        <v>499</v>
      </c>
      <c r="F162" s="134" t="s">
        <v>483</v>
      </c>
      <c r="G162" s="133" t="s">
        <v>500</v>
      </c>
      <c r="H162" s="133" t="s">
        <v>501</v>
      </c>
      <c r="I162" s="134" t="s">
        <v>485</v>
      </c>
      <c r="J162" s="134" t="s">
        <v>502</v>
      </c>
    </row>
    <row r="163" s="1" customFormat="1" ht="52.5" customHeight="1" outlineLevel="1" spans="1:10">
      <c r="A163" s="134"/>
      <c r="B163" s="134"/>
      <c r="C163" s="134" t="s">
        <v>503</v>
      </c>
      <c r="D163" s="134" t="s">
        <v>504</v>
      </c>
      <c r="E163" s="134" t="s">
        <v>505</v>
      </c>
      <c r="F163" s="134" t="s">
        <v>483</v>
      </c>
      <c r="G163" s="133" t="s">
        <v>510</v>
      </c>
      <c r="H163" s="133" t="s">
        <v>501</v>
      </c>
      <c r="I163" s="134" t="s">
        <v>485</v>
      </c>
      <c r="J163" s="134" t="s">
        <v>507</v>
      </c>
    </row>
    <row r="164" s="1" customFormat="1" ht="52.5" customHeight="1" outlineLevel="1" spans="1:10">
      <c r="A164" s="134" t="s">
        <v>381</v>
      </c>
      <c r="B164" s="134" t="s">
        <v>706</v>
      </c>
      <c r="C164" s="134" t="s">
        <v>480</v>
      </c>
      <c r="D164" s="134" t="s">
        <v>481</v>
      </c>
      <c r="E164" s="134" t="s">
        <v>707</v>
      </c>
      <c r="F164" s="134" t="s">
        <v>493</v>
      </c>
      <c r="G164" s="133" t="s">
        <v>549</v>
      </c>
      <c r="H164" s="133" t="s">
        <v>501</v>
      </c>
      <c r="I164" s="134" t="s">
        <v>485</v>
      </c>
      <c r="J164" s="134" t="s">
        <v>708</v>
      </c>
    </row>
    <row r="165" s="1" customFormat="1" ht="52.5" customHeight="1" outlineLevel="1" spans="1:10">
      <c r="A165" s="134"/>
      <c r="B165" s="134"/>
      <c r="C165" s="134" t="s">
        <v>480</v>
      </c>
      <c r="D165" s="134" t="s">
        <v>491</v>
      </c>
      <c r="E165" s="134" t="s">
        <v>709</v>
      </c>
      <c r="F165" s="134" t="s">
        <v>483</v>
      </c>
      <c r="G165" s="133" t="s">
        <v>510</v>
      </c>
      <c r="H165" s="133" t="s">
        <v>501</v>
      </c>
      <c r="I165" s="134" t="s">
        <v>485</v>
      </c>
      <c r="J165" s="134" t="s">
        <v>710</v>
      </c>
    </row>
    <row r="166" s="1" customFormat="1" ht="52.5" customHeight="1" outlineLevel="1" spans="1:10">
      <c r="A166" s="134"/>
      <c r="B166" s="134"/>
      <c r="C166" s="134" t="s">
        <v>480</v>
      </c>
      <c r="D166" s="134" t="s">
        <v>566</v>
      </c>
      <c r="E166" s="134" t="s">
        <v>711</v>
      </c>
      <c r="F166" s="134" t="s">
        <v>493</v>
      </c>
      <c r="G166" s="133" t="s">
        <v>549</v>
      </c>
      <c r="H166" s="133" t="s">
        <v>501</v>
      </c>
      <c r="I166" s="134" t="s">
        <v>485</v>
      </c>
      <c r="J166" s="134" t="s">
        <v>712</v>
      </c>
    </row>
    <row r="167" s="1" customFormat="1" ht="52.5" customHeight="1" outlineLevel="1" spans="1:10">
      <c r="A167" s="134"/>
      <c r="B167" s="134"/>
      <c r="C167" s="134" t="s">
        <v>497</v>
      </c>
      <c r="D167" s="134" t="s">
        <v>514</v>
      </c>
      <c r="E167" s="134" t="s">
        <v>713</v>
      </c>
      <c r="F167" s="134" t="s">
        <v>493</v>
      </c>
      <c r="G167" s="133" t="s">
        <v>94</v>
      </c>
      <c r="H167" s="133" t="s">
        <v>516</v>
      </c>
      <c r="I167" s="134" t="s">
        <v>485</v>
      </c>
      <c r="J167" s="134" t="s">
        <v>714</v>
      </c>
    </row>
    <row r="168" s="1" customFormat="1" ht="52.5" customHeight="1" outlineLevel="1" spans="1:10">
      <c r="A168" s="134"/>
      <c r="B168" s="134"/>
      <c r="C168" s="134" t="s">
        <v>503</v>
      </c>
      <c r="D168" s="134" t="s">
        <v>504</v>
      </c>
      <c r="E168" s="134" t="s">
        <v>715</v>
      </c>
      <c r="F168" s="134" t="s">
        <v>483</v>
      </c>
      <c r="G168" s="133" t="s">
        <v>506</v>
      </c>
      <c r="H168" s="133" t="s">
        <v>501</v>
      </c>
      <c r="I168" s="134" t="s">
        <v>485</v>
      </c>
      <c r="J168" s="134" t="s">
        <v>716</v>
      </c>
    </row>
    <row r="169" s="1" customFormat="1" ht="52.5" customHeight="1" outlineLevel="1" spans="1:10">
      <c r="A169" s="134" t="s">
        <v>460</v>
      </c>
      <c r="B169" s="134" t="s">
        <v>717</v>
      </c>
      <c r="C169" s="134" t="s">
        <v>480</v>
      </c>
      <c r="D169" s="134" t="s">
        <v>481</v>
      </c>
      <c r="E169" s="134" t="s">
        <v>718</v>
      </c>
      <c r="F169" s="134" t="s">
        <v>493</v>
      </c>
      <c r="G169" s="133" t="s">
        <v>87</v>
      </c>
      <c r="H169" s="133" t="s">
        <v>552</v>
      </c>
      <c r="I169" s="134" t="s">
        <v>485</v>
      </c>
      <c r="J169" s="134" t="s">
        <v>719</v>
      </c>
    </row>
    <row r="170" s="1" customFormat="1" ht="52.5" customHeight="1" outlineLevel="1" spans="1:10">
      <c r="A170" s="134"/>
      <c r="B170" s="134"/>
      <c r="C170" s="134" t="s">
        <v>497</v>
      </c>
      <c r="D170" s="134" t="s">
        <v>533</v>
      </c>
      <c r="E170" s="134" t="s">
        <v>554</v>
      </c>
      <c r="F170" s="134" t="s">
        <v>493</v>
      </c>
      <c r="G170" s="133" t="s">
        <v>87</v>
      </c>
      <c r="H170" s="133" t="s">
        <v>552</v>
      </c>
      <c r="I170" s="134" t="s">
        <v>485</v>
      </c>
      <c r="J170" s="134" t="s">
        <v>555</v>
      </c>
    </row>
    <row r="171" s="1" customFormat="1" ht="52.5" customHeight="1" outlineLevel="1" spans="1:10">
      <c r="A171" s="134"/>
      <c r="B171" s="134"/>
      <c r="C171" s="134" t="s">
        <v>503</v>
      </c>
      <c r="D171" s="134" t="s">
        <v>504</v>
      </c>
      <c r="E171" s="134" t="s">
        <v>556</v>
      </c>
      <c r="F171" s="134" t="s">
        <v>483</v>
      </c>
      <c r="G171" s="133" t="s">
        <v>510</v>
      </c>
      <c r="H171" s="133" t="s">
        <v>501</v>
      </c>
      <c r="I171" s="134" t="s">
        <v>485</v>
      </c>
      <c r="J171" s="134" t="s">
        <v>720</v>
      </c>
    </row>
    <row r="172" s="1" customFormat="1" ht="52.5" customHeight="1" outlineLevel="1" spans="1:10">
      <c r="A172" s="134" t="s">
        <v>462</v>
      </c>
      <c r="B172" s="134" t="s">
        <v>639</v>
      </c>
      <c r="C172" s="134" t="s">
        <v>480</v>
      </c>
      <c r="D172" s="134" t="s">
        <v>481</v>
      </c>
      <c r="E172" s="134" t="s">
        <v>721</v>
      </c>
      <c r="F172" s="134" t="s">
        <v>483</v>
      </c>
      <c r="G172" s="133" t="s">
        <v>92</v>
      </c>
      <c r="H172" s="133" t="s">
        <v>641</v>
      </c>
      <c r="I172" s="134" t="s">
        <v>485</v>
      </c>
      <c r="J172" s="134" t="s">
        <v>722</v>
      </c>
    </row>
    <row r="173" s="1" customFormat="1" ht="52.5" customHeight="1" outlineLevel="1" spans="1:10">
      <c r="A173" s="134"/>
      <c r="B173" s="134"/>
      <c r="C173" s="134" t="s">
        <v>480</v>
      </c>
      <c r="D173" s="134" t="s">
        <v>491</v>
      </c>
      <c r="E173" s="134" t="s">
        <v>723</v>
      </c>
      <c r="F173" s="134" t="s">
        <v>493</v>
      </c>
      <c r="G173" s="133" t="s">
        <v>724</v>
      </c>
      <c r="H173" s="133"/>
      <c r="I173" s="134" t="s">
        <v>495</v>
      </c>
      <c r="J173" s="134" t="s">
        <v>725</v>
      </c>
    </row>
    <row r="174" s="1" customFormat="1" ht="52.5" customHeight="1" outlineLevel="1" spans="1:10">
      <c r="A174" s="134"/>
      <c r="B174" s="134"/>
      <c r="C174" s="134" t="s">
        <v>497</v>
      </c>
      <c r="D174" s="134" t="s">
        <v>533</v>
      </c>
      <c r="E174" s="134" t="s">
        <v>726</v>
      </c>
      <c r="F174" s="134" t="s">
        <v>493</v>
      </c>
      <c r="G174" s="133" t="s">
        <v>570</v>
      </c>
      <c r="H174" s="133"/>
      <c r="I174" s="134" t="s">
        <v>495</v>
      </c>
      <c r="J174" s="134" t="s">
        <v>727</v>
      </c>
    </row>
    <row r="175" s="1" customFormat="1" ht="52.5" customHeight="1" outlineLevel="1" spans="1:10">
      <c r="A175" s="134"/>
      <c r="B175" s="134"/>
      <c r="C175" s="134" t="s">
        <v>503</v>
      </c>
      <c r="D175" s="134" t="s">
        <v>504</v>
      </c>
      <c r="E175" s="134" t="s">
        <v>647</v>
      </c>
      <c r="F175" s="134" t="s">
        <v>483</v>
      </c>
      <c r="G175" s="133" t="s">
        <v>510</v>
      </c>
      <c r="H175" s="133" t="s">
        <v>501</v>
      </c>
      <c r="I175" s="134" t="s">
        <v>485</v>
      </c>
      <c r="J175" s="134" t="s">
        <v>728</v>
      </c>
    </row>
    <row r="176" s="1" customFormat="1" ht="52.5" customHeight="1" outlineLevel="1" spans="1:10">
      <c r="A176" s="134" t="s">
        <v>450</v>
      </c>
      <c r="B176" s="134" t="s">
        <v>729</v>
      </c>
      <c r="C176" s="134" t="s">
        <v>480</v>
      </c>
      <c r="D176" s="134" t="s">
        <v>481</v>
      </c>
      <c r="E176" s="134" t="s">
        <v>559</v>
      </c>
      <c r="F176" s="134" t="s">
        <v>483</v>
      </c>
      <c r="G176" s="133" t="s">
        <v>730</v>
      </c>
      <c r="H176" s="133" t="s">
        <v>552</v>
      </c>
      <c r="I176" s="134" t="s">
        <v>485</v>
      </c>
      <c r="J176" s="134" t="s">
        <v>561</v>
      </c>
    </row>
    <row r="177" s="1" customFormat="1" ht="52.5" customHeight="1" outlineLevel="1" spans="1:10">
      <c r="A177" s="134"/>
      <c r="B177" s="134"/>
      <c r="C177" s="134" t="s">
        <v>480</v>
      </c>
      <c r="D177" s="134" t="s">
        <v>491</v>
      </c>
      <c r="E177" s="134" t="s">
        <v>562</v>
      </c>
      <c r="F177" s="134" t="s">
        <v>493</v>
      </c>
      <c r="G177" s="133" t="s">
        <v>549</v>
      </c>
      <c r="H177" s="133" t="s">
        <v>501</v>
      </c>
      <c r="I177" s="134" t="s">
        <v>485</v>
      </c>
      <c r="J177" s="134" t="s">
        <v>563</v>
      </c>
    </row>
    <row r="178" s="1" customFormat="1" ht="52.5" customHeight="1" outlineLevel="1" spans="1:10">
      <c r="A178" s="134"/>
      <c r="B178" s="134"/>
      <c r="C178" s="134" t="s">
        <v>480</v>
      </c>
      <c r="D178" s="134" t="s">
        <v>491</v>
      </c>
      <c r="E178" s="134" t="s">
        <v>564</v>
      </c>
      <c r="F178" s="134" t="s">
        <v>493</v>
      </c>
      <c r="G178" s="133" t="s">
        <v>549</v>
      </c>
      <c r="H178" s="133" t="s">
        <v>501</v>
      </c>
      <c r="I178" s="134" t="s">
        <v>485</v>
      </c>
      <c r="J178" s="134" t="s">
        <v>565</v>
      </c>
    </row>
    <row r="179" s="1" customFormat="1" ht="52.5" customHeight="1" outlineLevel="1" spans="1:10">
      <c r="A179" s="134"/>
      <c r="B179" s="134"/>
      <c r="C179" s="134" t="s">
        <v>480</v>
      </c>
      <c r="D179" s="134" t="s">
        <v>566</v>
      </c>
      <c r="E179" s="134" t="s">
        <v>567</v>
      </c>
      <c r="F179" s="134" t="s">
        <v>493</v>
      </c>
      <c r="G179" s="133" t="s">
        <v>549</v>
      </c>
      <c r="H179" s="133" t="s">
        <v>501</v>
      </c>
      <c r="I179" s="134" t="s">
        <v>485</v>
      </c>
      <c r="J179" s="134" t="s">
        <v>568</v>
      </c>
    </row>
    <row r="180" s="1" customFormat="1" ht="52.5" customHeight="1" outlineLevel="1" spans="1:10">
      <c r="A180" s="134"/>
      <c r="B180" s="134"/>
      <c r="C180" s="134" t="s">
        <v>497</v>
      </c>
      <c r="D180" s="134" t="s">
        <v>533</v>
      </c>
      <c r="E180" s="134" t="s">
        <v>569</v>
      </c>
      <c r="F180" s="134" t="s">
        <v>493</v>
      </c>
      <c r="G180" s="133" t="s">
        <v>680</v>
      </c>
      <c r="H180" s="133"/>
      <c r="I180" s="134" t="s">
        <v>495</v>
      </c>
      <c r="J180" s="134" t="s">
        <v>571</v>
      </c>
    </row>
    <row r="181" s="1" customFormat="1" ht="52.5" customHeight="1" outlineLevel="1" spans="1:10">
      <c r="A181" s="134"/>
      <c r="B181" s="134"/>
      <c r="C181" s="134" t="s">
        <v>497</v>
      </c>
      <c r="D181" s="134" t="s">
        <v>533</v>
      </c>
      <c r="E181" s="134" t="s">
        <v>554</v>
      </c>
      <c r="F181" s="134" t="s">
        <v>547</v>
      </c>
      <c r="G181" s="133" t="s">
        <v>730</v>
      </c>
      <c r="H181" s="133" t="s">
        <v>552</v>
      </c>
      <c r="I181" s="134" t="s">
        <v>485</v>
      </c>
      <c r="J181" s="134" t="s">
        <v>555</v>
      </c>
    </row>
    <row r="182" s="1" customFormat="1" ht="52.5" customHeight="1" outlineLevel="1" spans="1:10">
      <c r="A182" s="134"/>
      <c r="B182" s="134"/>
      <c r="C182" s="134" t="s">
        <v>503</v>
      </c>
      <c r="D182" s="134" t="s">
        <v>504</v>
      </c>
      <c r="E182" s="134" t="s">
        <v>572</v>
      </c>
      <c r="F182" s="134" t="s">
        <v>483</v>
      </c>
      <c r="G182" s="133" t="s">
        <v>506</v>
      </c>
      <c r="H182" s="133" t="s">
        <v>501</v>
      </c>
      <c r="I182" s="134" t="s">
        <v>485</v>
      </c>
      <c r="J182" s="134" t="s">
        <v>573</v>
      </c>
    </row>
    <row r="183" s="1" customFormat="1" ht="52.5" customHeight="1" outlineLevel="1" spans="1:10">
      <c r="A183" s="134"/>
      <c r="B183" s="134"/>
      <c r="C183" s="134" t="s">
        <v>503</v>
      </c>
      <c r="D183" s="134" t="s">
        <v>504</v>
      </c>
      <c r="E183" s="134" t="s">
        <v>581</v>
      </c>
      <c r="F183" s="134" t="s">
        <v>483</v>
      </c>
      <c r="G183" s="133" t="s">
        <v>506</v>
      </c>
      <c r="H183" s="133" t="s">
        <v>501</v>
      </c>
      <c r="I183" s="134" t="s">
        <v>485</v>
      </c>
      <c r="J183" s="134" t="s">
        <v>638</v>
      </c>
    </row>
  </sheetData>
  <mergeCells count="80">
    <mergeCell ref="A2:J2"/>
    <mergeCell ref="A3:E3"/>
    <mergeCell ref="A7:A11"/>
    <mergeCell ref="A12:A15"/>
    <mergeCell ref="A16:A22"/>
    <mergeCell ref="A23:A29"/>
    <mergeCell ref="A30:A33"/>
    <mergeCell ref="A34:A37"/>
    <mergeCell ref="A38:A40"/>
    <mergeCell ref="A41:A46"/>
    <mergeCell ref="A47:A50"/>
    <mergeCell ref="A51:A54"/>
    <mergeCell ref="A55:A57"/>
    <mergeCell ref="A58:A61"/>
    <mergeCell ref="A62:A66"/>
    <mergeCell ref="A67:A69"/>
    <mergeCell ref="A70:A73"/>
    <mergeCell ref="A74:A80"/>
    <mergeCell ref="A81:A84"/>
    <mergeCell ref="A85:A87"/>
    <mergeCell ref="A88:A91"/>
    <mergeCell ref="A92:A95"/>
    <mergeCell ref="A96:A99"/>
    <mergeCell ref="A100:A103"/>
    <mergeCell ref="A104:A110"/>
    <mergeCell ref="A111:A113"/>
    <mergeCell ref="A114:A120"/>
    <mergeCell ref="A121:A123"/>
    <mergeCell ref="A124:A126"/>
    <mergeCell ref="A127:A132"/>
    <mergeCell ref="A133:A136"/>
    <mergeCell ref="A137:A139"/>
    <mergeCell ref="A140:A143"/>
    <mergeCell ref="A144:A149"/>
    <mergeCell ref="A150:A154"/>
    <mergeCell ref="A155:A159"/>
    <mergeCell ref="A160:A163"/>
    <mergeCell ref="A164:A168"/>
    <mergeCell ref="A169:A171"/>
    <mergeCell ref="A172:A175"/>
    <mergeCell ref="A176:A183"/>
    <mergeCell ref="B7:B11"/>
    <mergeCell ref="B12:B15"/>
    <mergeCell ref="B16:B22"/>
    <mergeCell ref="B23:B29"/>
    <mergeCell ref="B30:B33"/>
    <mergeCell ref="B34:B37"/>
    <mergeCell ref="B38:B40"/>
    <mergeCell ref="B41:B46"/>
    <mergeCell ref="B47:B50"/>
    <mergeCell ref="B51:B54"/>
    <mergeCell ref="B55:B57"/>
    <mergeCell ref="B58:B61"/>
    <mergeCell ref="B62:B66"/>
    <mergeCell ref="B67:B69"/>
    <mergeCell ref="B70:B73"/>
    <mergeCell ref="B74:B80"/>
    <mergeCell ref="B81:B84"/>
    <mergeCell ref="B85:B87"/>
    <mergeCell ref="B88:B91"/>
    <mergeCell ref="B92:B95"/>
    <mergeCell ref="B96:B99"/>
    <mergeCell ref="B100:B103"/>
    <mergeCell ref="B104:B110"/>
    <mergeCell ref="B111:B113"/>
    <mergeCell ref="B114:B120"/>
    <mergeCell ref="B121:B123"/>
    <mergeCell ref="B124:B126"/>
    <mergeCell ref="B127:B132"/>
    <mergeCell ref="B133:B136"/>
    <mergeCell ref="B137:B139"/>
    <mergeCell ref="B140:B143"/>
    <mergeCell ref="B144:B149"/>
    <mergeCell ref="B150:B154"/>
    <mergeCell ref="B155:B159"/>
    <mergeCell ref="B160:B163"/>
    <mergeCell ref="B164:B168"/>
    <mergeCell ref="B169:B171"/>
    <mergeCell ref="B172:B175"/>
    <mergeCell ref="B176:B183"/>
  </mergeCells>
  <printOptions horizontalCentered="1"/>
  <pageMargins left="0.31" right="0.31" top="0.75" bottom="0.75" header="0.31" footer="0.31"/>
  <pageSetup paperSize="9" scale="80" pageOrder="overThenDown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2026-01-29T08:32:00Z</dcterms:created>
  <dcterms:modified xsi:type="dcterms:W3CDTF">2026-02-05T09:58:18Z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E354FC2CC34823503AF9836973E8D86C_43</vt:lpwstr>
  </property>
  <property fmtid="{D5CDD505-2E9C-101B-9397-08002B2CF9AE}" pid="3" name="KSOProductBuildVer">
    <vt:lpwstr>2052-12.8.2.17863</vt:lpwstr>
  </property>
</Properties>
</file>