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10" hidden="1">部门政府采购预算表07!$A$7:$Q$122</definedName>
    <definedName name="_xlnm._FilterDatabase" localSheetId="4" hidden="1">'一般公共预算支出预算表02-2'!$A$6:$G$45</definedName>
    <definedName name="_xlnm._FilterDatabase" localSheetId="6" hidden="1">部门基本支出预算表04!$A$8:$W$319</definedName>
    <definedName name="_xlnm._FilterDatabase" localSheetId="7" hidden="1">'部门项目支出预算表05-1'!$A$7:$W$393</definedName>
  </definedNames>
  <calcPr calcId="144525"/>
</workbook>
</file>

<file path=xl/sharedStrings.xml><?xml version="1.0" encoding="utf-8"?>
<sst xmlns="http://schemas.openxmlformats.org/spreadsheetml/2006/main" count="10787" uniqueCount="1552">
  <si>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</si>
  <si>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</si>
  <si>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</si>
  <si>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</si>
  <si>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</si>
  <si>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</si>
  <si>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</si>
  <si>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</si>
  <si>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</si>
  <si>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</si>
  <si>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</si>
  <si>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</si>
  <si>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</si>
  <si>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</si>
  <si>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</si>
  <si>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</si>
  <si>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</si>
  <si>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</si>
  <si>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</si>
  <si>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</si>
  <si>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</si>
  <si>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</si>
  <si>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</si>
  <si>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</si>
  <si>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</si>
  <si>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</si>
  <si>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</si>
  <si>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</si>
  <si>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</si>
  <si>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</si>
  <si>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</si>
  <si>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</si>
  <si>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</si>
  <si>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</si>
  <si>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</si>
  <si>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</si>
  <si>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</si>
  <si>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</si>
  <si>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</si>
  <si>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</si>
  <si>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</si>
  <si>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</si>
  <si>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</si>
  <si>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</si>
  <si>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</si>
  <si>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</si>
  <si>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</si>
  <si>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</si>
  <si>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</si>
  <si>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</si>
  <si>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</si>
  <si>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</si>
  <si>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</si>
  <si>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</si>
  <si>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</si>
  <si>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</si>
  <si>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</si>
  <si>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</si>
  <si>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</si>
  <si>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</si>
  <si>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</si>
  <si>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</si>
  <si>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</si>
  <si>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</si>
  <si>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</si>
  <si>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</si>
  <si>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</si>
  <si>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</si>
  <si>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</si>
  <si>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</si>
  <si>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</si>
  <si>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131001</t>
  </si>
  <si>
    <t>瑞丽市卫生健康局</t>
  </si>
  <si>
    <t>131010</t>
  </si>
  <si>
    <t>瑞丽市勐卯街道卫生院</t>
  </si>
  <si>
    <t>131012</t>
  </si>
  <si>
    <t>瑞丽市弄岛镇中心卫生院</t>
  </si>
  <si>
    <t>131014</t>
  </si>
  <si>
    <t>瑞丽市勐秀乡卫生院</t>
  </si>
  <si>
    <t>131011</t>
  </si>
  <si>
    <t>瑞丽市姐相镇卫生院</t>
  </si>
  <si>
    <t>131013</t>
  </si>
  <si>
    <t>瑞丽市户育卫生院</t>
  </si>
  <si>
    <t>131015</t>
  </si>
  <si>
    <t>瑞丽市勐卯街道社区卫生服务中心</t>
  </si>
  <si>
    <t>131005</t>
  </si>
  <si>
    <t>瑞丽市妇幼保健院</t>
  </si>
  <si>
    <t>131004</t>
  </si>
  <si>
    <t>瑞丽市疾病预防控制中心</t>
  </si>
  <si>
    <t>131006</t>
  </si>
  <si>
    <t>瑞丽市人民医院</t>
  </si>
  <si>
    <t>131009</t>
  </si>
  <si>
    <t>瑞丽市畹町镇中心卫生院</t>
  </si>
  <si>
    <t>131007</t>
  </si>
  <si>
    <t>瑞丽市中医傣医医院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</si>
  <si>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</si>
  <si>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</si>
  <si>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</si>
  <si>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</si>
  <si>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</si>
  <si>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</si>
  <si>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</si>
  <si>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</si>
  <si>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</si>
  <si>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</si>
  <si>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</si>
  <si>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</si>
  <si>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</si>
  <si>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</si>
  <si>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</si>
  <si>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</si>
  <si>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</si>
  <si>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</si>
  <si>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</si>
  <si>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</si>
  <si>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</si>
  <si>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</si>
  <si>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</si>
  <si>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</si>
  <si>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</si>
  <si>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</si>
  <si>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</si>
  <si>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</si>
  <si>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</si>
  <si>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</si>
  <si>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</si>
  <si>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</si>
  <si>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</si>
  <si>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</si>
  <si>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</si>
  <si>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</si>
  <si>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</si>
  <si>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</si>
  <si>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</si>
  <si>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</si>
  <si>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</si>
  <si>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</si>
  <si>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</si>
  <si>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</si>
  <si>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</si>
  <si>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</si>
  <si>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</si>
  <si>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</si>
  <si>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</si>
  <si>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</si>
  <si>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</si>
  <si>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</si>
  <si>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</si>
  <si>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</si>
  <si>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</si>
  <si>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</si>
  <si>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</si>
  <si>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</si>
  <si>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</si>
  <si>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</si>
  <si>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</si>
  <si>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</si>
  <si>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</si>
  <si>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</si>
  <si>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</si>
  <si>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</si>
  <si>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</si>
  <si>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</si>
  <si>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</si>
  <si>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</si>
  <si>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</si>
  <si>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</si>
  <si>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2100403</t>
  </si>
  <si>
    <t>妇幼保健机构</t>
  </si>
  <si>
    <t>2100408</t>
  </si>
  <si>
    <t>基本公共卫生服务</t>
  </si>
  <si>
    <t>2100409</t>
  </si>
  <si>
    <t>重大公共卫生服务</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</si>
  <si>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</si>
  <si>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</si>
  <si>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</si>
  <si>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</si>
  <si>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</si>
  <si>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</si>
  <si>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</si>
  <si>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</si>
  <si>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</si>
  <si>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</si>
  <si>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</si>
  <si>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</si>
  <si>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</si>
  <si>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</si>
  <si>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</si>
  <si>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</si>
  <si>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</si>
  <si>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</si>
  <si>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</si>
  <si>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</si>
  <si>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21019</t>
  </si>
  <si>
    <t>育幼服务</t>
  </si>
  <si>
    <t>2101902</t>
  </si>
  <si>
    <t>育儿补贴</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</si>
  <si>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</si>
  <si>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</si>
  <si>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</si>
  <si>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</si>
  <si>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</si>
  <si>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</si>
  <si>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</si>
  <si>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</si>
  <si>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</si>
  <si>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</si>
  <si>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</si>
  <si>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</si>
  <si>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</si>
  <si>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</si>
  <si>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</si>
  <si>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</si>
  <si>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</si>
  <si>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</si>
  <si>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</si>
  <si>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</si>
  <si>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</si>
  <si>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</si>
  <si>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</si>
  <si>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</si>
  <si>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</si>
  <si>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</si>
  <si>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</si>
  <si>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</si>
  <si>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</si>
  <si>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</si>
  <si>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</si>
  <si>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</si>
  <si>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</si>
  <si>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</si>
  <si>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</si>
  <si>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</si>
  <si>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</si>
  <si>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</si>
  <si>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</si>
  <si>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</si>
  <si>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</si>
  <si>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</si>
  <si>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</si>
  <si>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</si>
  <si>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</si>
  <si>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</si>
  <si>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</si>
  <si>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</si>
  <si>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</si>
  <si>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</si>
  <si>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</si>
  <si>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</si>
  <si>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</si>
  <si>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</si>
  <si>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</si>
  <si>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</si>
  <si>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</si>
  <si>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</si>
  <si>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</si>
  <si>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</si>
  <si>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</si>
  <si>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</si>
  <si>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</si>
  <si>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</si>
  <si>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</si>
  <si>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</si>
  <si>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</si>
  <si>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</si>
  <si>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</si>
  <si>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</si>
  <si>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</si>
  <si>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</si>
  <si>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</si>
  <si>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</si>
  <si>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</si>
  <si>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</si>
  <si>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</si>
  <si>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</si>
  <si>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</si>
  <si>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</si>
  <si>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</si>
  <si>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533102210000000018274</t>
  </si>
  <si>
    <t>奖金（行政）</t>
  </si>
  <si>
    <t>30103</t>
  </si>
  <si>
    <t>奖金</t>
  </si>
  <si>
    <t>533102210000000018273</t>
  </si>
  <si>
    <t>基本工资（行政）</t>
  </si>
  <si>
    <t>30101</t>
  </si>
  <si>
    <t>基本工资</t>
  </si>
  <si>
    <t>533102221100000225259</t>
  </si>
  <si>
    <t>奖励性绩效</t>
  </si>
  <si>
    <t>30107</t>
  </si>
  <si>
    <t>绩效工资</t>
  </si>
  <si>
    <t>533102210000000018281</t>
  </si>
  <si>
    <t>奖金（事业）</t>
  </si>
  <si>
    <t>533102210000000018277</t>
  </si>
  <si>
    <t>基本工资（事业）</t>
  </si>
  <si>
    <t>533102210000000018275</t>
  </si>
  <si>
    <t>津贴补贴（行政）</t>
  </si>
  <si>
    <t>30102</t>
  </si>
  <si>
    <t>津贴补贴</t>
  </si>
  <si>
    <t>533102210000000018284</t>
  </si>
  <si>
    <t>津贴补贴（事业）</t>
  </si>
  <si>
    <t>533102221100000225387</t>
  </si>
  <si>
    <t>优秀公务员奖（行政）</t>
  </si>
  <si>
    <t>533102251100003679037</t>
  </si>
  <si>
    <t>事业人员优秀奖励</t>
  </si>
  <si>
    <t>533102221100000225257</t>
  </si>
  <si>
    <t>基础性绩效</t>
  </si>
  <si>
    <t>533102210000000018289</t>
  </si>
  <si>
    <t>基本养老保险</t>
  </si>
  <si>
    <t>30108</t>
  </si>
  <si>
    <t>机关事业单位基本养老保险缴费</t>
  </si>
  <si>
    <t>533102210000000018287</t>
  </si>
  <si>
    <t>大病补充保险</t>
  </si>
  <si>
    <t>30110</t>
  </si>
  <si>
    <t>职工基本医疗保险缴费</t>
  </si>
  <si>
    <t>533102210000000018291</t>
  </si>
  <si>
    <t>行政医疗保险</t>
  </si>
  <si>
    <t>533102210000000017885</t>
  </si>
  <si>
    <t>生育保险</t>
  </si>
  <si>
    <t>533102210000000022406</t>
  </si>
  <si>
    <t>30111</t>
  </si>
  <si>
    <t>公务员医疗补助缴费</t>
  </si>
  <si>
    <t>533102210000000017882</t>
  </si>
  <si>
    <t>工伤保险</t>
  </si>
  <si>
    <t>30112</t>
  </si>
  <si>
    <t>其他社会保障缴费</t>
  </si>
  <si>
    <t>533102210000000017886</t>
  </si>
  <si>
    <t>失业保险</t>
  </si>
  <si>
    <t>533102210000000017890</t>
  </si>
  <si>
    <t>30113</t>
  </si>
  <si>
    <t>533102251100003679075</t>
  </si>
  <si>
    <t>编外人员经费</t>
  </si>
  <si>
    <t>30199</t>
  </si>
  <si>
    <t>其他工资福利支出</t>
  </si>
  <si>
    <t>533102221100000225263</t>
  </si>
  <si>
    <t>乡村医生</t>
  </si>
  <si>
    <t>533102241100002209854</t>
  </si>
  <si>
    <t>卫生部门编外聘用人员保险</t>
  </si>
  <si>
    <t>533102231100001120537</t>
  </si>
  <si>
    <t>公用经费安排的公务接待费</t>
  </si>
  <si>
    <t>30217</t>
  </si>
  <si>
    <t>533102231100001120536</t>
  </si>
  <si>
    <t>公用经费安排的公务用车运行维护费</t>
  </si>
  <si>
    <t>30231</t>
  </si>
  <si>
    <t>公务用车运行维护费</t>
  </si>
  <si>
    <t>533102210000000017900</t>
  </si>
  <si>
    <t>一般公用经费</t>
  </si>
  <si>
    <t>30201</t>
  </si>
  <si>
    <t>办公费</t>
  </si>
  <si>
    <t>30211</t>
  </si>
  <si>
    <t>差旅费</t>
  </si>
  <si>
    <t>30204</t>
  </si>
  <si>
    <t>手续费</t>
  </si>
  <si>
    <t>30207</t>
  </si>
  <si>
    <t>邮电费</t>
  </si>
  <si>
    <t>533102251100003679077</t>
  </si>
  <si>
    <t>公用经费中的工会经费</t>
  </si>
  <si>
    <t>30228</t>
  </si>
  <si>
    <t>工会经费</t>
  </si>
  <si>
    <t>30299</t>
  </si>
  <si>
    <t>其他商品和服务支出</t>
  </si>
  <si>
    <t>533102210000000017899</t>
  </si>
  <si>
    <t>退休公用经费</t>
  </si>
  <si>
    <t>533102210000000017897</t>
  </si>
  <si>
    <t>533102221100000225264</t>
  </si>
  <si>
    <t>公务交通补贴</t>
  </si>
  <si>
    <t>30239</t>
  </si>
  <si>
    <t>其他交通费用</t>
  </si>
  <si>
    <t>533102251100003673209</t>
  </si>
  <si>
    <t>原农场退休人员财政补差工资经费</t>
  </si>
  <si>
    <t>30305</t>
  </si>
  <si>
    <t>生活补助</t>
  </si>
  <si>
    <t>533102261100004950908</t>
  </si>
  <si>
    <t>原农场退休人员公务员医疗补助资金</t>
  </si>
  <si>
    <t>533102261100004969627</t>
  </si>
  <si>
    <t>原农场退休人员大病保险资金</t>
  </si>
  <si>
    <t>533102221100000218100</t>
  </si>
  <si>
    <t>533102210000000022785</t>
  </si>
  <si>
    <t>533102210000000022783</t>
  </si>
  <si>
    <t>533102210000000022786</t>
  </si>
  <si>
    <t>533102241100002203902</t>
  </si>
  <si>
    <t>533102221100000218097</t>
  </si>
  <si>
    <t>533102210000000022790</t>
  </si>
  <si>
    <t>533102210000000022787</t>
  </si>
  <si>
    <t>533102210000000022797</t>
  </si>
  <si>
    <t>事业医疗保险</t>
  </si>
  <si>
    <t>533102210000000022791</t>
  </si>
  <si>
    <t>533102210000000022789</t>
  </si>
  <si>
    <t>533102210000000022788</t>
  </si>
  <si>
    <t>533102210000000022792</t>
  </si>
  <si>
    <t>533102210000000022793</t>
  </si>
  <si>
    <t>533102251100003649987</t>
  </si>
  <si>
    <t>533102241100002203935</t>
  </si>
  <si>
    <t>533102261100004968042</t>
  </si>
  <si>
    <t>单位资金安排人员类项目经费</t>
  </si>
  <si>
    <t>533102221100000259559</t>
  </si>
  <si>
    <t>533102210000000020803</t>
  </si>
  <si>
    <t>533102210000000020801</t>
  </si>
  <si>
    <t>533102210000000020804</t>
  </si>
  <si>
    <t>533102241100002204670</t>
  </si>
  <si>
    <t>533102221100000259557</t>
  </si>
  <si>
    <t>533102210000000020808</t>
  </si>
  <si>
    <t>533102210000000020805</t>
  </si>
  <si>
    <t>533102210000000020811</t>
  </si>
  <si>
    <t>533102210000000020809</t>
  </si>
  <si>
    <t>533102210000000020807</t>
  </si>
  <si>
    <t>533102210000000020806</t>
  </si>
  <si>
    <t>533102210000000020810</t>
  </si>
  <si>
    <t>533102210000000020814</t>
  </si>
  <si>
    <t>533102251100003660321</t>
  </si>
  <si>
    <t>533102241100002204671</t>
  </si>
  <si>
    <t>533102221100000308157</t>
  </si>
  <si>
    <t>533102210000000020856</t>
  </si>
  <si>
    <t>533102210000000020854</t>
  </si>
  <si>
    <t>533102210000000020857</t>
  </si>
  <si>
    <t>533102241100002212433</t>
  </si>
  <si>
    <t>533102221100000308155</t>
  </si>
  <si>
    <t>533102210000000020861</t>
  </si>
  <si>
    <t>533102210000000020858</t>
  </si>
  <si>
    <t>533102210000000020864</t>
  </si>
  <si>
    <t>533102210000000020862</t>
  </si>
  <si>
    <t>533102210000000020860</t>
  </si>
  <si>
    <t>533102210000000020859</t>
  </si>
  <si>
    <t>533102210000000020863</t>
  </si>
  <si>
    <t>533102210000000020867</t>
  </si>
  <si>
    <t>533102221100000235334</t>
  </si>
  <si>
    <t>533102210000000021567</t>
  </si>
  <si>
    <t>533102210000000021565</t>
  </si>
  <si>
    <t>533102210000000021568</t>
  </si>
  <si>
    <t>533102241100002122959</t>
  </si>
  <si>
    <t>533102221100000235330</t>
  </si>
  <si>
    <t>533102210000000021602</t>
  </si>
  <si>
    <t>533102210000000021598</t>
  </si>
  <si>
    <t>533102210000000021607</t>
  </si>
  <si>
    <t>533102210000000021603</t>
  </si>
  <si>
    <t>533102210000000021600</t>
  </si>
  <si>
    <t>533102210000000021599</t>
  </si>
  <si>
    <t>533102210000000021605</t>
  </si>
  <si>
    <t>533102210000000021609</t>
  </si>
  <si>
    <t>533102251100003822931</t>
  </si>
  <si>
    <t>533102241100002122960</t>
  </si>
  <si>
    <t>533102221100000238722</t>
  </si>
  <si>
    <t>533102210000000020313</t>
  </si>
  <si>
    <t>533102210000000020311</t>
  </si>
  <si>
    <t>533102210000000020314</t>
  </si>
  <si>
    <t>533102241100002114324</t>
  </si>
  <si>
    <t>533102221100000238720</t>
  </si>
  <si>
    <t>533102210000000020321</t>
  </si>
  <si>
    <t>533102210000000020315</t>
  </si>
  <si>
    <t>533102210000000020325</t>
  </si>
  <si>
    <t>533102210000000020322</t>
  </si>
  <si>
    <t>533102210000000020319</t>
  </si>
  <si>
    <t>533102210000000020317</t>
  </si>
  <si>
    <t>533102210000000020324</t>
  </si>
  <si>
    <t>533102210000000020328</t>
  </si>
  <si>
    <t>533102221100000232396</t>
  </si>
  <si>
    <t>533102210000000018311</t>
  </si>
  <si>
    <t>533102210000000018309</t>
  </si>
  <si>
    <t>533102210000000018312</t>
  </si>
  <si>
    <t>533102241100002192167</t>
  </si>
  <si>
    <t>533102221100000232403</t>
  </si>
  <si>
    <t>533102210000000018328</t>
  </si>
  <si>
    <t>533102210000000018313</t>
  </si>
  <si>
    <t>533102210000000018332</t>
  </si>
  <si>
    <t>533102210000000018330</t>
  </si>
  <si>
    <t>533102210000000019294</t>
  </si>
  <si>
    <t>533102210000000018327</t>
  </si>
  <si>
    <t>533102210000000018331</t>
  </si>
  <si>
    <t>533102210000000018343</t>
  </si>
  <si>
    <t>533102251100003649510</t>
  </si>
  <si>
    <t>533102241100002192168</t>
  </si>
  <si>
    <t>533102261100004964982</t>
  </si>
  <si>
    <t>533102221100000219828</t>
  </si>
  <si>
    <t>533102210000000018863</t>
  </si>
  <si>
    <t>533102210000000018858</t>
  </si>
  <si>
    <t>533102210000000018864</t>
  </si>
  <si>
    <t>533102241100002203599</t>
  </si>
  <si>
    <t>533102221100000219798</t>
  </si>
  <si>
    <t>533102210000000018868</t>
  </si>
  <si>
    <t>533102210000000018865</t>
  </si>
  <si>
    <t>533102210000000018875</t>
  </si>
  <si>
    <t>533102210000000018873</t>
  </si>
  <si>
    <t>533102210000000018867</t>
  </si>
  <si>
    <t>533102210000000018866</t>
  </si>
  <si>
    <t>533102210000000018874</t>
  </si>
  <si>
    <t>533102210000000018876</t>
  </si>
  <si>
    <t>533102251100003663495</t>
  </si>
  <si>
    <t>533102241100002203600</t>
  </si>
  <si>
    <t>533102210000000018895</t>
  </si>
  <si>
    <t>533102251100003671718</t>
  </si>
  <si>
    <t>533102251100003671120</t>
  </si>
  <si>
    <t>533102251100003671119</t>
  </si>
  <si>
    <t>533102221100000221054</t>
  </si>
  <si>
    <t>533102210000000018940</t>
  </si>
  <si>
    <t>533102210000000018937</t>
  </si>
  <si>
    <t>533102251100003671134</t>
  </si>
  <si>
    <t>533102210000000018941</t>
  </si>
  <si>
    <t>533102251100003671135</t>
  </si>
  <si>
    <t>533102241100002202216</t>
  </si>
  <si>
    <t>533102221100000221052</t>
  </si>
  <si>
    <t>533102210000000018890</t>
  </si>
  <si>
    <t>533102210000000018871</t>
  </si>
  <si>
    <t>533102210000000018896</t>
  </si>
  <si>
    <t>533102210000000018891</t>
  </si>
  <si>
    <t>533102210000000018889</t>
  </si>
  <si>
    <t>533102210000000018872</t>
  </si>
  <si>
    <t>533102210000000018894</t>
  </si>
  <si>
    <t>533102210000000018898</t>
  </si>
  <si>
    <t>533102251100003671129</t>
  </si>
  <si>
    <t>533102261100004977039</t>
  </si>
  <si>
    <t>卫生部门编外聘用人员经费</t>
  </si>
  <si>
    <t>533102241100002202218</t>
  </si>
  <si>
    <t>533102251100003671130</t>
  </si>
  <si>
    <t>533102210000000018904</t>
  </si>
  <si>
    <t>30205</t>
  </si>
  <si>
    <t>水费</t>
  </si>
  <si>
    <t>30206</t>
  </si>
  <si>
    <t>电费</t>
  </si>
  <si>
    <t>30213</t>
  </si>
  <si>
    <t>维修（护）费</t>
  </si>
  <si>
    <t>533102241100002202612</t>
  </si>
  <si>
    <t>533102210000000018903</t>
  </si>
  <si>
    <t>533102210000000018902</t>
  </si>
  <si>
    <t>533102251100003671140</t>
  </si>
  <si>
    <t>533102221100000233889</t>
  </si>
  <si>
    <t>533102210000000021923</t>
  </si>
  <si>
    <t>533102210000000021922</t>
  </si>
  <si>
    <t>533102210000000021924</t>
  </si>
  <si>
    <t>533102241100002190404</t>
  </si>
  <si>
    <t>533102221100000233902</t>
  </si>
  <si>
    <t>533102210000000021925</t>
  </si>
  <si>
    <t>533102210000000021928</t>
  </si>
  <si>
    <t>533102210000000021927</t>
  </si>
  <si>
    <t>533102210000000021933</t>
  </si>
  <si>
    <t>533102210000000021926</t>
  </si>
  <si>
    <t>533102251100003680022</t>
  </si>
  <si>
    <t>533102261100004990142</t>
  </si>
  <si>
    <t>533102241100002190406</t>
  </si>
  <si>
    <t>533102210000000021931</t>
  </si>
  <si>
    <t>533102251100003693526</t>
  </si>
  <si>
    <t>533102251100003693592</t>
  </si>
  <si>
    <t>单位资金安排党建人员类项目经费</t>
  </si>
  <si>
    <t>30399</t>
  </si>
  <si>
    <t>其他对个人和家庭的补助</t>
  </si>
  <si>
    <t>533102221100000212937</t>
  </si>
  <si>
    <t>533102210000000019398</t>
  </si>
  <si>
    <t>533102210000000019396</t>
  </si>
  <si>
    <t>533102210000000019399</t>
  </si>
  <si>
    <t>533102241100002145774</t>
  </si>
  <si>
    <t>533102221100000212936</t>
  </si>
  <si>
    <t>533102210000000019510</t>
  </si>
  <si>
    <t>533102210000000019506</t>
  </si>
  <si>
    <t>533102210000000019512</t>
  </si>
  <si>
    <t>533102210000000017978</t>
  </si>
  <si>
    <t>533102210000000019509</t>
  </si>
  <si>
    <t>533102210000000017975</t>
  </si>
  <si>
    <t>533102210000000017979</t>
  </si>
  <si>
    <t>533102210000000017983</t>
  </si>
  <si>
    <t>533102251100003664226</t>
  </si>
  <si>
    <t>533102241100002145775</t>
  </si>
  <si>
    <t>533102251100003674562</t>
  </si>
  <si>
    <t>单位自有资金安排人员支出经费</t>
  </si>
  <si>
    <t>533102221100000231286</t>
  </si>
  <si>
    <t>533102210000000019334</t>
  </si>
  <si>
    <t>533102210000000019332</t>
  </si>
  <si>
    <t>533102210000000019335</t>
  </si>
  <si>
    <t>533102241100002142891</t>
  </si>
  <si>
    <t>533102221100000231284</t>
  </si>
  <si>
    <t>533102210000000019336</t>
  </si>
  <si>
    <t>533102210000000019345</t>
  </si>
  <si>
    <t>533102210000000019344</t>
  </si>
  <si>
    <t>533102210000000019338</t>
  </si>
  <si>
    <t>533102210000000019337</t>
  </si>
  <si>
    <t>533102210000000019352</t>
  </si>
  <si>
    <t>533102261100004942649</t>
  </si>
  <si>
    <t>退休财政补差工资（非垂管单位）</t>
  </si>
  <si>
    <t>533102251100003659643</t>
  </si>
  <si>
    <t>533102251100004616501</t>
  </si>
  <si>
    <t>预算05-1表</t>
  </si>
  <si>
    <t>项目分类</t>
  </si>
  <si>
    <t>项目单位</t>
  </si>
  <si>
    <t>经济科目编码</t>
  </si>
  <si>
    <t>经济科目名称</t>
  </si>
  <si>
    <t>本年拨款</t>
  </si>
  <si>
    <t>其中：本次下达</t>
  </si>
  <si>
    <t>爱卫工作专项经费</t>
  </si>
  <si>
    <t>专项业务类</t>
  </si>
  <si>
    <t>533102200000000000031</t>
  </si>
  <si>
    <t>30202</t>
  </si>
  <si>
    <t>印刷费</t>
  </si>
  <si>
    <t>30216</t>
  </si>
  <si>
    <t>培训费</t>
  </si>
  <si>
    <t>30218</t>
  </si>
  <si>
    <t>专用材料费</t>
  </si>
  <si>
    <t>30227</t>
  </si>
  <si>
    <t>委托业务费</t>
  </si>
  <si>
    <t>单位安排自有资金项目经费</t>
  </si>
  <si>
    <t>事业发展类</t>
  </si>
  <si>
    <t>533102241100002187287</t>
  </si>
  <si>
    <t>独生子女保健补助经费</t>
  </si>
  <si>
    <t>533102200000000000007</t>
  </si>
  <si>
    <t>30309</t>
  </si>
  <si>
    <t>奖励金</t>
  </si>
  <si>
    <t>防治艾滋病配套经费</t>
  </si>
  <si>
    <t>民生类</t>
  </si>
  <si>
    <t>533102231100001111435</t>
  </si>
  <si>
    <t>30226</t>
  </si>
  <si>
    <t>劳务费</t>
  </si>
  <si>
    <t>基本公共卫生服务市级资金</t>
  </si>
  <si>
    <t>533102231100001111371</t>
  </si>
  <si>
    <t>基本公共卫生服务指导工作经费</t>
  </si>
  <si>
    <t>533102261100004951817</t>
  </si>
  <si>
    <t>基层党组织开展活动经费</t>
  </si>
  <si>
    <t>533102241100002150105</t>
  </si>
  <si>
    <t>基层医疗卫生机构实施基本药物制度补助资金</t>
  </si>
  <si>
    <t>533102261100004983633</t>
  </si>
  <si>
    <t>计划生育奖励扶助制度市级补助资金</t>
  </si>
  <si>
    <t>533102231100001111404</t>
  </si>
  <si>
    <t>计划生育特别扶助制度补助经费</t>
  </si>
  <si>
    <t>533102251100003884228</t>
  </si>
  <si>
    <t>计划生育特殊家庭护理补贴经费</t>
  </si>
  <si>
    <t>533102241100002137522</t>
  </si>
  <si>
    <t>计生系列意外伤害保险专项经费</t>
  </si>
  <si>
    <t>533102200000000000004</t>
  </si>
  <si>
    <t>计生宣传员、流动专干解聘补助资金</t>
  </si>
  <si>
    <t>533102200000000000025</t>
  </si>
  <si>
    <t>离退休干部党支部工作经费</t>
  </si>
  <si>
    <t>533102241100002172132</t>
  </si>
  <si>
    <t>托育机构托位补贴经费</t>
  </si>
  <si>
    <t>533102241100002139120</t>
  </si>
  <si>
    <t>31204</t>
  </si>
  <si>
    <t>费用补贴</t>
  </si>
  <si>
    <t>卫生健康工作经费</t>
  </si>
  <si>
    <t>533102200000000000416</t>
  </si>
  <si>
    <t>卫生人才培养专项经费</t>
  </si>
  <si>
    <t>533102200000000000042</t>
  </si>
  <si>
    <t>一次性生育补贴经费</t>
  </si>
  <si>
    <t>533102231100001469628</t>
  </si>
  <si>
    <t>遗属补助市级资金</t>
  </si>
  <si>
    <t>533102231100001111483</t>
  </si>
  <si>
    <t>已脱贫人口重点人群和农村低收入人群家庭医生签约服务个人缴费补助资金</t>
  </si>
  <si>
    <t>533102261100004948469</t>
  </si>
  <si>
    <t>婴幼儿意外伤害险参保补贴经费</t>
  </si>
  <si>
    <t>533102231100001469781</t>
  </si>
  <si>
    <t>育儿补助经费</t>
  </si>
  <si>
    <t>533102231100001469734</t>
  </si>
  <si>
    <t>中医（民族医）药发展经费</t>
  </si>
  <si>
    <t>533102200000000000001</t>
  </si>
  <si>
    <t>单位资金安排自有资金项目经费</t>
  </si>
  <si>
    <t>533102241100002184816</t>
  </si>
  <si>
    <t>31002</t>
  </si>
  <si>
    <t>办公设备购置</t>
  </si>
  <si>
    <t>31003</t>
  </si>
  <si>
    <t>专用设备购置</t>
  </si>
  <si>
    <t>党员活动专项经费</t>
  </si>
  <si>
    <t>533102251100003646368</t>
  </si>
  <si>
    <t>非免疫规划疫苗储存运输经费</t>
  </si>
  <si>
    <t>533102251100003646436</t>
  </si>
  <si>
    <t>30209</t>
  </si>
  <si>
    <t>物业管理费</t>
  </si>
  <si>
    <t>31001</t>
  </si>
  <si>
    <t>房屋建筑物购建</t>
  </si>
  <si>
    <t>拴心留人政策补助专项经费</t>
  </si>
  <si>
    <t>533102241100002182694</t>
  </si>
  <si>
    <t>退休干部党组织专项经费</t>
  </si>
  <si>
    <t>533102251100003646412</t>
  </si>
  <si>
    <t>卫生监督工作经费</t>
  </si>
  <si>
    <t>533102251100003646925</t>
  </si>
  <si>
    <t>遗属补助专项资金</t>
  </si>
  <si>
    <t>533102251100003647337</t>
  </si>
  <si>
    <t>预防性体检财政保障专项资金</t>
  </si>
  <si>
    <t>533102251100003646362</t>
  </si>
  <si>
    <t>单位资金安排日常事业活动类项目经费</t>
  </si>
  <si>
    <t>533102241100002203056</t>
  </si>
  <si>
    <t>单位资金安排政府采购类项目经费</t>
  </si>
  <si>
    <t>533102241100002203070</t>
  </si>
  <si>
    <t>公立医院取消药品和耗材差价补助资金</t>
  </si>
  <si>
    <t>533102231100001110351</t>
  </si>
  <si>
    <t>机关事业单位职工死亡后遗属生活困难补助资金</t>
  </si>
  <si>
    <t>533102231100001114868</t>
  </si>
  <si>
    <t>瑞丽市妇幼保健院处置国有资产税费资金</t>
  </si>
  <si>
    <t>533102261100005298223</t>
  </si>
  <si>
    <t>30240</t>
  </si>
  <si>
    <t>税金及附加费用</t>
  </si>
  <si>
    <t>瑞丽市妇幼保健院土地处置前期资金</t>
  </si>
  <si>
    <t>533102251100004463052</t>
  </si>
  <si>
    <t>拴心留人政策补助资金</t>
  </si>
  <si>
    <t>533102231100001110365</t>
  </si>
  <si>
    <t>533102241100002456103</t>
  </si>
  <si>
    <t>120运行经费</t>
  </si>
  <si>
    <t>533102231100001115751</t>
  </si>
  <si>
    <t>2026年预防性体检财政保障专项资金</t>
  </si>
  <si>
    <t>533102261100004963065</t>
  </si>
  <si>
    <t>单位资金安排党建工作活动类项目经费</t>
  </si>
  <si>
    <t>533102251100003694784</t>
  </si>
  <si>
    <t>533102251100003694804</t>
  </si>
  <si>
    <t>单位资金安排政府采购活动类项目经费</t>
  </si>
  <si>
    <t>533102251100003694718</t>
  </si>
  <si>
    <t>31007</t>
  </si>
  <si>
    <t>信息网络及软件购置更新</t>
  </si>
  <si>
    <t>取消药品和耗材加成收入政策补助资金</t>
  </si>
  <si>
    <t>533102231100001115804</t>
  </si>
  <si>
    <t>拴心留人政策补助经费</t>
  </si>
  <si>
    <t>533102231100001115867</t>
  </si>
  <si>
    <t>533102251100004616201</t>
  </si>
  <si>
    <t>单位资金政府采购活动类项目经费</t>
  </si>
  <si>
    <t>533102251100003659908</t>
  </si>
  <si>
    <t>31099</t>
  </si>
  <si>
    <t>其他资本性支出</t>
  </si>
  <si>
    <t>533102210000000017864</t>
  </si>
  <si>
    <t>533102261100004920319</t>
  </si>
  <si>
    <t>县级公立医院120急救工作经费</t>
  </si>
  <si>
    <t>533102210000000017494</t>
  </si>
  <si>
    <t>533102251100003659936</t>
  </si>
  <si>
    <t>单位自有资金安排公用支出经费</t>
  </si>
  <si>
    <t>533102251100003674544</t>
  </si>
  <si>
    <t>30214</t>
  </si>
  <si>
    <t>租赁费</t>
  </si>
  <si>
    <t>非同级财政拨款专项资金</t>
  </si>
  <si>
    <t>533102251100003660998</t>
  </si>
  <si>
    <t>健康扶贫拴心留人政策补助资金</t>
  </si>
  <si>
    <t>533102221100001052488</t>
  </si>
  <si>
    <t>533102261100004935450</t>
  </si>
  <si>
    <t>533102251100003671776</t>
  </si>
  <si>
    <t>30225</t>
  </si>
  <si>
    <t>专用燃料费</t>
  </si>
  <si>
    <t>533102231100001123581</t>
  </si>
  <si>
    <t>全市监管场所医疗保障服务经费</t>
  </si>
  <si>
    <t>533102261100005296294</t>
  </si>
  <si>
    <t>533102231100001097322</t>
  </si>
  <si>
    <t>533102251100003664834</t>
  </si>
  <si>
    <t>单位自有资金安排卫生部门公用经费</t>
  </si>
  <si>
    <t>533102251100004503256</t>
  </si>
  <si>
    <t>非财政拨款专项资金</t>
  </si>
  <si>
    <t>533102221100000751943</t>
  </si>
  <si>
    <t>栓心留人补助资金</t>
  </si>
  <si>
    <t>533102231100001133326</t>
  </si>
  <si>
    <t>533102241100002458519</t>
  </si>
  <si>
    <t>单位自有资金公用经费</t>
  </si>
  <si>
    <t>533102261100004944661</t>
  </si>
  <si>
    <t>533102231100001123691</t>
  </si>
  <si>
    <t>预防性体检财政保障资金</t>
  </si>
  <si>
    <t>533102261100004944644</t>
  </si>
  <si>
    <t>单位资金安排卫生部门公用经费</t>
  </si>
  <si>
    <t>533102251100003687527</t>
  </si>
  <si>
    <t>533102231100001123461</t>
  </si>
  <si>
    <t>拴心留人补助资金</t>
  </si>
  <si>
    <t>533102231100001123457</t>
  </si>
  <si>
    <t>533102251100003681309</t>
  </si>
  <si>
    <t>533102251100003681321</t>
  </si>
  <si>
    <t>533102251100003670592</t>
  </si>
  <si>
    <t>533102261100004955563</t>
  </si>
  <si>
    <t>拴心留人补助政策专项资金</t>
  </si>
  <si>
    <t>533102261100004955584</t>
  </si>
  <si>
    <t>土地成本专项资金</t>
  </si>
  <si>
    <t>533102261100004961188</t>
  </si>
  <si>
    <t>31022</t>
  </si>
  <si>
    <t>无形资产购置</t>
  </si>
  <si>
    <t>预算05-2表</t>
  </si>
  <si>
    <t>单位名称、项目名称</t>
  </si>
  <si>
    <t>项目年度绩效目标</t>
  </si>
  <si>
    <t>一级指标</t>
  </si>
  <si>
    <t>二级指标</t>
  </si>
  <si>
    <t>三级指标</t>
  </si>
  <si>
    <t>指标性质</t>
  </si>
  <si>
    <t>指标值</t>
  </si>
  <si>
    <t>度量单位</t>
  </si>
  <si>
    <t>指标属性</t>
  </si>
  <si>
    <t>指标内容</t>
  </si>
  <si>
    <t>按时发放，增加遗属人员收入，提高遗属人员满意度。</t>
  </si>
  <si>
    <t>产出指标</t>
  </si>
  <si>
    <t>数量指标</t>
  </si>
  <si>
    <t>发放人数</t>
  </si>
  <si>
    <t>=</t>
  </si>
  <si>
    <t>2.00</t>
  </si>
  <si>
    <t>人</t>
  </si>
  <si>
    <t>定量指标</t>
  </si>
  <si>
    <t>质量指标</t>
  </si>
  <si>
    <t>月补助发放准确率</t>
  </si>
  <si>
    <t>100</t>
  </si>
  <si>
    <t>%</t>
  </si>
  <si>
    <t>时效指标</t>
  </si>
  <si>
    <t>补助发放及时率</t>
  </si>
  <si>
    <t>效益指标</t>
  </si>
  <si>
    <t>社会效益</t>
  </si>
  <si>
    <t>增加遗属人员收入</t>
  </si>
  <si>
    <t>长期</t>
  </si>
  <si>
    <t>定性指标</t>
  </si>
  <si>
    <t>满意度指标</t>
  </si>
  <si>
    <t>服务对象满意度</t>
  </si>
  <si>
    <t>遗属人员满意度</t>
  </si>
  <si>
    <t>&gt;=</t>
  </si>
  <si>
    <t>95</t>
  </si>
  <si>
    <t>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保持重点地方病防治措施全面落实。开展职业病防治，最大限度地保护放射人员、患者和公众的健康权益。推进妇幼健康、健康素养促进、医养结合和老年人健康服务、卫生应急等方面工作。为贯彻落实《中华人民共和国食品安全法》，扎实做好食品安全标准跟踪评价工作，按照国家卫生健康委安排部署，结合我省实际做好食品安全国家标准和地方标准跟踪评价工作，通过开展食品安全国家标准和地方标准跟踪评价，了解掌握标准执行情况及需求情况，发现标准存在的问题，为标准修订、清理和完善提供科学依据。</t>
  </si>
  <si>
    <t>新生儿遗传代谢病性疾病筛查率</t>
  </si>
  <si>
    <t>98</t>
  </si>
  <si>
    <t>0-6岁儿童眼保健和视力检查率</t>
  </si>
  <si>
    <t>90</t>
  </si>
  <si>
    <t>0-6岁儿童眼保健和视力检查覆盖率</t>
  </si>
  <si>
    <t>孕产妇系统管理率</t>
  </si>
  <si>
    <t>3岁以下儿童系统管理率</t>
  </si>
  <si>
    <t>85</t>
  </si>
  <si>
    <t>老年人中医药健康管理率</t>
  </si>
  <si>
    <t>75</t>
  </si>
  <si>
    <t>肺结核患者管理率</t>
  </si>
  <si>
    <t>居家严重精神障碍患者健康管理率</t>
  </si>
  <si>
    <t>80</t>
  </si>
  <si>
    <t>地方病防治工作任务完成率</t>
  </si>
  <si>
    <t>儿童中医药健康管理率</t>
  </si>
  <si>
    <t>职业健康检查服务覆盖率</t>
  </si>
  <si>
    <t>卫生监督协管巡查2次完成率</t>
  </si>
  <si>
    <t>卫生监督协管各专业每年巡查（访）2次完成率</t>
  </si>
  <si>
    <t>碘缺乏病防治工作任务完成率</t>
  </si>
  <si>
    <t>新生儿听力筛查率</t>
  </si>
  <si>
    <t>孕妇产前筛查率</t>
  </si>
  <si>
    <t>70</t>
  </si>
  <si>
    <t>高血压患者基层规范管理服务率</t>
  </si>
  <si>
    <t>2型糖尿病患者基层规范管理率</t>
  </si>
  <si>
    <t>2型糖尿病患者基层规范管理服务率</t>
  </si>
  <si>
    <t>65岁以上老年人规范健康管理率</t>
  </si>
  <si>
    <t>65岁以上老年人规范健康管理服务率</t>
  </si>
  <si>
    <t>城乡居民公共卫生差距</t>
  </si>
  <si>
    <t>不断缩小</t>
  </si>
  <si>
    <t>居民健康素养水平</t>
  </si>
  <si>
    <t>不断提高</t>
  </si>
  <si>
    <t>可持续影响</t>
  </si>
  <si>
    <t>基本公共卫生服务水平</t>
  </si>
  <si>
    <t>居民对基本公共卫生服务满意度</t>
  </si>
  <si>
    <t>城乡居民对基本公共卫生服务满意度</t>
  </si>
  <si>
    <t>瑞丽市中医（民族医）药服务能力持续高质量发展</t>
  </si>
  <si>
    <t>医生进修学习</t>
  </si>
  <si>
    <t>进修学习</t>
  </si>
  <si>
    <t>组织中医（民族医）方面培训</t>
  </si>
  <si>
    <t>1.0</t>
  </si>
  <si>
    <t>个</t>
  </si>
  <si>
    <t>制作文化宣传品</t>
  </si>
  <si>
    <t>批</t>
  </si>
  <si>
    <t>营造中医（民族医）文化氛围</t>
  </si>
  <si>
    <t>满足群众对中医药服务需求</t>
  </si>
  <si>
    <t>满足群众对中医药服务日益增长的需求</t>
  </si>
  <si>
    <t>中医（民族医）高质量发展</t>
  </si>
  <si>
    <t>群众满意度</t>
  </si>
  <si>
    <t>动员全市各族群众广泛参与国家卫生城市创建和健康县城建设，全面改善城乡人居环境，引导全社会形成健康文明新风，更好地保障人民生命安全和身体健康。</t>
  </si>
  <si>
    <t>春秋季灭鼠购买鼠药</t>
  </si>
  <si>
    <t>吨</t>
  </si>
  <si>
    <t>制作爱国卫生宣传视频</t>
  </si>
  <si>
    <t>批次</t>
  </si>
  <si>
    <t>病媒生物预防控制业务委托</t>
  </si>
  <si>
    <t>次</t>
  </si>
  <si>
    <t>印刷爱国卫生宣传材料</t>
  </si>
  <si>
    <t>全市无烟环境创建</t>
  </si>
  <si>
    <t>全市无烟环境创建（党政机关、医疗卫生机构、学校等）</t>
  </si>
  <si>
    <t>城乡人居环境、卫生质量</t>
  </si>
  <si>
    <t>明显改善</t>
  </si>
  <si>
    <t>有效预防和控制病媒生物传播疾病</t>
  </si>
  <si>
    <t>群众对卫生状况满意度</t>
  </si>
  <si>
    <t>切实提高广大城乡居民家庭生育婴幼儿后抵抗意外伤害风险的能力及保障水平，增强城乡居民家庭的安全感，消除城乡居民家庭的后顾之忧。</t>
  </si>
  <si>
    <t>预计符合对象人数</t>
  </si>
  <si>
    <t>3324</t>
  </si>
  <si>
    <t>符合条件申报对象覆盖率</t>
  </si>
  <si>
    <t>申报审核时限达标率</t>
  </si>
  <si>
    <t>资金发放到位率</t>
  </si>
  <si>
    <t>资金发放及时率</t>
  </si>
  <si>
    <t>家庭发展能力</t>
  </si>
  <si>
    <t>逐步提高</t>
  </si>
  <si>
    <t>社会稳定水平</t>
  </si>
  <si>
    <t>享受补助对象满意度</t>
  </si>
  <si>
    <t xml:space="preserve">支持专业公共卫生机构开展技术指导工作。
</t>
  </si>
  <si>
    <t>季度进行现场指导工作</t>
  </si>
  <si>
    <t>进行现场指导工作</t>
  </si>
  <si>
    <t>进一步提升公共卫生服务质量</t>
  </si>
  <si>
    <t>提升</t>
  </si>
  <si>
    <t>提高公共卫生知识的知晓度</t>
  </si>
  <si>
    <t>有效提高</t>
  </si>
  <si>
    <t>提高公共卫生知识的知晓率</t>
  </si>
  <si>
    <t>进一步提高医疗机构的卫生水平</t>
  </si>
  <si>
    <t>基本公共卫生服务对象满意度</t>
  </si>
  <si>
    <t>深入学习贯彻党的创新理论，巩固拓展主题教育成果，加强基层党组织建设，发挥党员的先锋模范作用，通过精准使用年度活动经费，提升组织活力与服务能力。</t>
  </si>
  <si>
    <t>党员人数</t>
  </si>
  <si>
    <t>开展党员活动</t>
  </si>
  <si>
    <t>6.0</t>
  </si>
  <si>
    <t>党员年度参与活动覆盖率</t>
  </si>
  <si>
    <t xml:space="preserve"> 党支部组织凝聚力</t>
  </si>
  <si>
    <t>持续增强</t>
  </si>
  <si>
    <t xml:space="preserve"> 党支部战斗堡垒作用与组织凝聚力</t>
  </si>
  <si>
    <t>常态化规范化的党员教育活动机制</t>
  </si>
  <si>
    <t>有效建立</t>
  </si>
  <si>
    <t>常态化、规范化的党员教育活动机制</t>
  </si>
  <si>
    <t>党员满意度</t>
  </si>
  <si>
    <t>建立村级计划生育宣传员正常解聘补偿和养老制度（流动人口计生协管员参照执行）通过各乡镇区农场管委上报数据，综合测算保障村级计划生育宣传员正常解聘补偿。</t>
  </si>
  <si>
    <t>预计符合解聘补偿人数</t>
  </si>
  <si>
    <t>预计计生宣传员解聘补助人数</t>
  </si>
  <si>
    <t>符合条件享受对象覆盖率</t>
  </si>
  <si>
    <t>建立正常解聘补偿和养老保障制度</t>
  </si>
  <si>
    <t>建立村级计划生育宣传员正常解聘补偿和养老保障制度</t>
  </si>
  <si>
    <t>稳定和加强基层人口监测队伍能力</t>
  </si>
  <si>
    <t>解聘对象满意度</t>
  </si>
  <si>
    <t>加大计划生育特殊家庭帮扶力度，进一步关心关爱计划生育特殊家庭，对计划生育特殊家庭成员中的生活长期不能自理、经济困难的老年人发放护理补贴。</t>
  </si>
  <si>
    <t>预计符合条件纳入补贴范围人数</t>
  </si>
  <si>
    <t>预计符合被依法鉴定为伤病残达到三级以上的失独父母 ,符合条件的一方或双方纳入补贴范围的人数</t>
  </si>
  <si>
    <t>计划生育特殊家庭帮扶力度</t>
  </si>
  <si>
    <t>88</t>
  </si>
  <si>
    <t>扎实推进党建和党风廉政建设工作；慎始如终抓好疫情防控工作；统筹抓好健康瑞丽建设；持续深化医药卫生体制改革；加快推进医疗卫生资源提质扩容；加快提升中医药服务能力和水平；扎实推进其他各项工作。</t>
  </si>
  <si>
    <t>法律咨询服务</t>
  </si>
  <si>
    <t>年</t>
  </si>
  <si>
    <t>律师咨询费</t>
  </si>
  <si>
    <t>购办公用品及办公耗材</t>
  </si>
  <si>
    <t>办公设备维护</t>
  </si>
  <si>
    <t>公务用车车辆运行</t>
  </si>
  <si>
    <t>12.0</t>
  </si>
  <si>
    <t>月</t>
  </si>
  <si>
    <t>公益性岗位人员劳务补助</t>
  </si>
  <si>
    <t>办公OA运转</t>
  </si>
  <si>
    <t>单位运转</t>
  </si>
  <si>
    <t>正常运转</t>
  </si>
  <si>
    <t>单位职能</t>
  </si>
  <si>
    <t>正常履职</t>
  </si>
  <si>
    <t>单位履职</t>
  </si>
  <si>
    <t>公众满意度</t>
  </si>
  <si>
    <t>降低生育成本，开展全国婴幼儿照护服务示范城市创建活动。增强生育政策包容性，严格落实产假、护理假、育儿假、哺乳假等制度。降低养育成本。严格落实国家优化生育配套税费优惠政策，支持用人单位、村（居）委会开展福利性、公益性婴幼儿、老年人托管服务，鼓励地方政府通过购买社会服务等方式给予支持和补助。</t>
  </si>
  <si>
    <t>8600</t>
  </si>
  <si>
    <t>资金发放及时率空</t>
  </si>
  <si>
    <t>提高</t>
  </si>
  <si>
    <t>人口结构得到逐步优化</t>
  </si>
  <si>
    <t>逐步优化</t>
  </si>
  <si>
    <t xml:space="preserve">实施农村计划生育家庭奖励扶助制度，解决农村独生子女家庭的养老问题，提高家庭发展能力。
</t>
  </si>
  <si>
    <t>失独家庭一次性抚慰金人数</t>
  </si>
  <si>
    <t>预计失独家庭一次性抚慰金人数</t>
  </si>
  <si>
    <t>城乡部分独生子女教育奖学金人数</t>
  </si>
  <si>
    <t>59</t>
  </si>
  <si>
    <t>预计城乡部分独生子女全程教育“奖学金”人数</t>
  </si>
  <si>
    <t>城乡居民基本医保符合资助人数</t>
  </si>
  <si>
    <t>3598</t>
  </si>
  <si>
    <t>预计城乡居民基本医疗保险符合资助条件的部分计划生育家庭人数</t>
  </si>
  <si>
    <t>奖励扶助对象满意度</t>
  </si>
  <si>
    <t>健全托育服务发展支持体系，采取建设补贴、运营补贴、提供场地、减免租金等支持措施，以具有示范性的托育服务机构为标杆，提升托育服务能力。切实提高广大城乡居民家庭生育婴幼儿后有托育机构托管，增强城乡居民家庭的生育子女后的照护服务，消除城乡居民家庭的生育子女的后顾之忧，降低养育、生育、教育成本，对促进全市人口和计划生育工作深入健康发展有十分重要的意义。</t>
  </si>
  <si>
    <t>托育机构托位数</t>
  </si>
  <si>
    <t>60</t>
  </si>
  <si>
    <t>托位数</t>
  </si>
  <si>
    <t>托育服务能力</t>
  </si>
  <si>
    <t>实施计划生育家庭奖励与扶助制度，解决农村独生子女家庭的养老问题，提高部分计生家庭的发展能力，稳步改善计划生育特殊家庭生活质量，缓解计划生育困难家庭在生产、生活、医疗和养老等方面的特殊困难。改善计划生育家庭生产生活状况，引导和帮助家庭发展生产，保障民生，促进社会的和谐与稳定。</t>
  </si>
  <si>
    <t>扶助独生子女伤残家庭人数</t>
  </si>
  <si>
    <t>99</t>
  </si>
  <si>
    <t>扶助独生子女死亡家庭人数</t>
  </si>
  <si>
    <t>232</t>
  </si>
  <si>
    <t>保障《独生子女父母光荣证》且未满14周岁农村及城镇下岗职工、城镇待业人员独生子女独生子女保健费</t>
  </si>
  <si>
    <t>预计独子保健费发放户数</t>
  </si>
  <si>
    <t>274</t>
  </si>
  <si>
    <t>人(户)</t>
  </si>
  <si>
    <t>预算发放户数</t>
  </si>
  <si>
    <t>补助对象满意度</t>
  </si>
  <si>
    <t>为提升城乡医疗卫生机构综合服务能力，年内计划通过医共体或者第三方专业培训机构开展医疗技能、理论等培训。</t>
  </si>
  <si>
    <t>培养执业（助理）人员</t>
  </si>
  <si>
    <t>50</t>
  </si>
  <si>
    <t>市、乡、村级培养执业（助理）人员</t>
  </si>
  <si>
    <t>医务人员持证</t>
  </si>
  <si>
    <t>提高持证率</t>
  </si>
  <si>
    <t>医务人员持证率</t>
  </si>
  <si>
    <t>培训周期</t>
  </si>
  <si>
    <t>&lt;=</t>
  </si>
  <si>
    <t>周</t>
  </si>
  <si>
    <t>促进人才与卫生健康事业发展</t>
  </si>
  <si>
    <t>提高医疗卫生机构服务能力</t>
  </si>
  <si>
    <t>参培医务人员满意度</t>
  </si>
  <si>
    <t>完成计生系列意外伤害保险任务</t>
  </si>
  <si>
    <t>计划生育家庭意外伤害保险</t>
  </si>
  <si>
    <t>5000</t>
  </si>
  <si>
    <t>符合政策城乡居民家庭覆盖率</t>
  </si>
  <si>
    <t>购买计划生育系列保险及时率</t>
  </si>
  <si>
    <t>生态效益</t>
  </si>
  <si>
    <t>体现计生关怀行动民生保障作用</t>
  </si>
  <si>
    <t>体现“计生关怀行动”民生保障作用</t>
  </si>
  <si>
    <t>提高计划生育家庭意外保障水平</t>
  </si>
  <si>
    <t>切实提高计划生育家庭意外保障水平</t>
  </si>
  <si>
    <t>享受保障计生家庭满意度</t>
  </si>
  <si>
    <t>享受计生系列意外保险的计生家庭满意度</t>
  </si>
  <si>
    <t>通过活动来感染凝聚广大离退休党员，增强基层党的凝聚力和战斗力，切实加强新时代离退休干部党的建设工作。</t>
  </si>
  <si>
    <t>组织开展主题党日活动</t>
  </si>
  <si>
    <t>购买党员教育报刊或书籍</t>
  </si>
  <si>
    <t>慰问离退休困难老党员</t>
  </si>
  <si>
    <t>2.0</t>
  </si>
  <si>
    <t>保障老年人健康权益</t>
  </si>
  <si>
    <t>增强党的凝聚力和战斗力</t>
  </si>
  <si>
    <t>稳步提高</t>
  </si>
  <si>
    <t>离退休支部党员满意度</t>
  </si>
  <si>
    <t>根据所有收支均纳入预算管理要求，将自有资金支出纳入预算管理。</t>
  </si>
  <si>
    <t>单位自有资金</t>
  </si>
  <si>
    <t>单位履行职责</t>
  </si>
  <si>
    <t xml:space="preserve">目标：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
</t>
  </si>
  <si>
    <t>重点监测对象签约率</t>
  </si>
  <si>
    <t>脱贫人口和重点监测对象受益人数</t>
  </si>
  <si>
    <t>0.77</t>
  </si>
  <si>
    <t>万人</t>
  </si>
  <si>
    <t>资金支付率</t>
  </si>
  <si>
    <t>服务团队考核兑付及时率</t>
  </si>
  <si>
    <t>家庭医生签约服务制度知晓率</t>
  </si>
  <si>
    <t>已脱贫困人口和低收入人群家庭医生签约服务制度知晓率</t>
  </si>
  <si>
    <t>签约对象满意度</t>
  </si>
  <si>
    <t>加快建立积极生育支持政策体系，推动实现适度生育水平，促进云南人口长期均衡发展。实施积极应对人口老龄化国家战略，组织实施好三孩生育政策及配套支持措施，创造更好的人口发展环境，推动经济社会高质量发展。</t>
  </si>
  <si>
    <t>800</t>
  </si>
  <si>
    <t>保证所有政府办基层医疗卫生机构实施国家基本药物制度，推进综合改革顺利进行；对实施基本药物制度的村卫生室给予补助，支持国家基本药物制度在村卫生室顺利进行；</t>
  </si>
  <si>
    <t>村卫生室实施基本药物制度覆盖率</t>
  </si>
  <si>
    <t>基层医疗机构实施基药制度覆盖率</t>
  </si>
  <si>
    <t>政府办基层医疗卫生机构实施基本药物制度覆盖率</t>
  </si>
  <si>
    <t>国家基本药物制度在基层持续实施</t>
  </si>
  <si>
    <t>中长期</t>
  </si>
  <si>
    <t>基层就医群众满意度</t>
  </si>
  <si>
    <t>成本指标</t>
  </si>
  <si>
    <t>经济成本指标</t>
  </si>
  <si>
    <t>乡村医生收入</t>
  </si>
  <si>
    <t>保持稳定</t>
  </si>
  <si>
    <t>力争实现“三个95%”，巩固好示范区工作成效，持续减少艾滋病新发感染率和艾滋病人病死率，母婴传播率继续控制在2%以下，保持无经输血传播状态。力争实现“三个95%”，巩固好示范区工作成效，持续减少艾滋病新发感染率和艾滋病人病死率，母婴传播率继续控制在2%以下，保持无经输血传播状态。</t>
  </si>
  <si>
    <t>免费安全套摆放率</t>
  </si>
  <si>
    <t>参加各级培训学习次数</t>
  </si>
  <si>
    <t>印制防艾宣传资料种类</t>
  </si>
  <si>
    <t>种</t>
  </si>
  <si>
    <t>各种节假日集中宣传</t>
  </si>
  <si>
    <t>社会组织参与防艾工作任务完成率</t>
  </si>
  <si>
    <t>艾滋病免费抗病毒治疗任务完成率</t>
  </si>
  <si>
    <t>有效控制艾滋病疫情</t>
  </si>
  <si>
    <t>减少艾滋病新发感染及病人死亡</t>
  </si>
  <si>
    <t>减少艾滋病新发感染率及病死率</t>
  </si>
  <si>
    <t>居民满意度</t>
  </si>
  <si>
    <t>2026年单位自有资金项目</t>
  </si>
  <si>
    <t>单位自有资金项目</t>
  </si>
  <si>
    <t>基本公共卫生服务项目完成目标值</t>
  </si>
  <si>
    <t>重大公共卫生服务项目完成目标值</t>
  </si>
  <si>
    <t>居民健康水平提高</t>
  </si>
  <si>
    <t>加强传染病防治、艾滋病防治工作</t>
  </si>
  <si>
    <t>加强传染病防治、艾滋病防治、疾控能力提升等工作</t>
  </si>
  <si>
    <t>完成政府下达的各项工作，提升医疗业务水平，更好地服务辖区居民。</t>
  </si>
  <si>
    <t>完成上级部门下发的各项工作任务</t>
  </si>
  <si>
    <t>上级部门下发的各项工作完成质量</t>
  </si>
  <si>
    <t>合格</t>
  </si>
  <si>
    <t>各项补助资金兑付及时率</t>
  </si>
  <si>
    <t>各项补助足额发放</t>
  </si>
  <si>
    <t>基层医疗服务水平</t>
  </si>
  <si>
    <t>持续提升</t>
  </si>
  <si>
    <t>公共卫生服务水平</t>
  </si>
  <si>
    <t>提高服务水平维护群众身体健康</t>
  </si>
  <si>
    <t>进一步提高基层医疗机构服务水平，维护群众身体健康</t>
  </si>
  <si>
    <t>服务对象接受的服务满意度</t>
  </si>
  <si>
    <t>将全市监管场所医疗保障服务所需经费50万元，每年纳入市财政统筹保障。</t>
  </si>
  <si>
    <t>医疗购买服务</t>
  </si>
  <si>
    <t>名</t>
  </si>
  <si>
    <t>保障在押人员合法权益</t>
  </si>
  <si>
    <t>保障押人员日常身体状况</t>
  </si>
  <si>
    <t>及时发现不适合从业人员。不合格经营场所，为行政监督提供依据，为创建国家卫生城市提供数据支撑。</t>
  </si>
  <si>
    <t>预防性体检人数</t>
  </si>
  <si>
    <t>1500</t>
  </si>
  <si>
    <t>对预防性健康体检人数完成率</t>
  </si>
  <si>
    <t>对辖区内从业人员进行预防性健康体检人数完成率</t>
  </si>
  <si>
    <t>对公共场所进行监测户数完成率</t>
  </si>
  <si>
    <t>对辖区内公共场所进行监测户数完成率</t>
  </si>
  <si>
    <t>及时发现从业禁忌人员</t>
  </si>
  <si>
    <t>及时发现不合格经营场所</t>
  </si>
  <si>
    <t>及时发现不合格经营场所，为行政监督提供依据，为创建国家卫生城市提供数据支撑。</t>
  </si>
  <si>
    <t>为在职在编全日制毕业并聘任在执业医师专业技术岗位及副高技术岗位的人员发放补助，引进人才，留住人才，推动优秀人才向基层流动。</t>
  </si>
  <si>
    <t>完成符合条件在职人员补助发放</t>
  </si>
  <si>
    <t>符合补助的人数</t>
  </si>
  <si>
    <t>补助月数</t>
  </si>
  <si>
    <t>发放月数</t>
  </si>
  <si>
    <t>符合拴心留人政策人员补助率</t>
  </si>
  <si>
    <t>符合政策人员补助率</t>
  </si>
  <si>
    <t>发放补助确认准确率</t>
  </si>
  <si>
    <t>符合政策人员准确率</t>
  </si>
  <si>
    <t>补助资金到位兑付及时性</t>
  </si>
  <si>
    <t>及时</t>
  </si>
  <si>
    <t>资金兑付及时率</t>
  </si>
  <si>
    <t>稳定人才队伍推动人才向基层流动</t>
  </si>
  <si>
    <t>政策执行持续影响度</t>
  </si>
  <si>
    <t>受补助医师满意度</t>
  </si>
  <si>
    <t>执业医师满意度</t>
  </si>
  <si>
    <t>使用单位资金安排卫生部门公用经费，保障单位正常运行。</t>
  </si>
  <si>
    <t>保障单位各项业务有序进行</t>
  </si>
  <si>
    <t>医疗服务</t>
  </si>
  <si>
    <t>有效提升</t>
  </si>
  <si>
    <t xml:space="preserve">为在职在编全日制毕业并聘任在执业医师专业技术岗位的人员发放补助，引进人才，留住人才，激励人才，推动优秀人才向基层流动，加强基层医疗卫生队伍建设，促进基层医疗卫生机构健康发展。						
</t>
  </si>
  <si>
    <t>拴心留人补助发放人数</t>
  </si>
  <si>
    <t>促进医疗机构健康发展</t>
  </si>
  <si>
    <t>做好辖区从业人员健康体检工作。</t>
  </si>
  <si>
    <t>体检人数</t>
  </si>
  <si>
    <t>资金使用率</t>
  </si>
  <si>
    <t>2026年拴心留人补助</t>
  </si>
  <si>
    <t>健康扶贫拴心留人政策补助</t>
  </si>
  <si>
    <t>元</t>
  </si>
  <si>
    <t>2026年健康扶贫拴心留人政策补助</t>
  </si>
  <si>
    <t>符合拴心留人补助率</t>
  </si>
  <si>
    <t>资金发放</t>
  </si>
  <si>
    <t>对医疗人员起到长期激励效果</t>
  </si>
  <si>
    <t>专业人员起到长期激励效果</t>
  </si>
  <si>
    <t>&gt;</t>
  </si>
  <si>
    <t>按照预算保障单位正常运转。</t>
  </si>
  <si>
    <t>保障经费正常开支</t>
  </si>
  <si>
    <t>辆</t>
  </si>
  <si>
    <t>事业收入资金安排公用经费</t>
  </si>
  <si>
    <t>经费保障人数</t>
  </si>
  <si>
    <t>反映经费保障部单位正常运转的在职人数情况。在职人数主要指办公、会议、培训、差旅、水费、电费等公用经费中服务保障的人数。</t>
  </si>
  <si>
    <t>部门运转</t>
  </si>
  <si>
    <t>空反映单位正常运转情况。</t>
  </si>
  <si>
    <t>基层服务能力</t>
  </si>
  <si>
    <t>服务能力</t>
  </si>
  <si>
    <t>反映社会公众对单位履职情况的满意程度。</t>
  </si>
  <si>
    <t>单位人员满意度</t>
  </si>
  <si>
    <t>反映单位人员对公用经费保障的满意程度。</t>
  </si>
  <si>
    <t>目标1：推动医疗卫生资源向基层、薄弱环节倾斜。
目标2：基本完善医疗卫生服务体系，加强民族医药传承创新和人才引进培养。
目标3：提升公共卫生服务水平和医疗服务能力。
目标4：落实服务基层奖励政策，推动优秀人才向基层流动。
目标5：促进全市卫生健康人才队伍的发展，提升医疗服务整体水平。</t>
  </si>
  <si>
    <t xml:space="preserve">拴心留人补助发放人数	</t>
  </si>
  <si>
    <t xml:space="preserve">拴心留人补助发放人数	
</t>
  </si>
  <si>
    <t xml:space="preserve">拴心留人补助发放准确率	</t>
  </si>
  <si>
    <t>拴心留人补助发放准确率</t>
  </si>
  <si>
    <t xml:space="preserve">拴心留人补助发放及时率	</t>
  </si>
  <si>
    <t xml:space="preserve">拴心留人补助发放及时率	
</t>
  </si>
  <si>
    <t xml:space="preserve">促进卫生健康人才队伍的发展	</t>
  </si>
  <si>
    <t xml:space="preserve">促进全市卫生健康人才队伍的发展	</t>
  </si>
  <si>
    <t>提升医疗服务整体水平</t>
  </si>
  <si>
    <t>显著提升</t>
  </si>
  <si>
    <t xml:space="preserve">基本医疗和基本公卫服务能力	</t>
  </si>
  <si>
    <t xml:space="preserve">基本医疗和基本公共卫生服务能力	</t>
  </si>
  <si>
    <t xml:space="preserve">对专业技术人员起到激励效果		</t>
  </si>
  <si>
    <t xml:space="preserve">对专业技术人员起到长期激励效果		</t>
  </si>
  <si>
    <t xml:space="preserve">受益群众满意度	</t>
  </si>
  <si>
    <t xml:space="preserve">受益群众满意度	
</t>
  </si>
  <si>
    <t xml:space="preserve">专业技术人员满意度	</t>
  </si>
  <si>
    <t xml:space="preserve">专业技术人员满意度	
</t>
  </si>
  <si>
    <t>维持基本公卫、重大公卫日常工作，更好服务辖区居民。</t>
  </si>
  <si>
    <t>完成上级部门下发的各项工作任</t>
  </si>
  <si>
    <t xml:space="preserve">下发的各项工作完成质量	</t>
  </si>
  <si>
    <t xml:space="preserve">上级部门下发的各项工作完成质量	</t>
  </si>
  <si>
    <t xml:space="preserve">各项补助资金兑付及时	</t>
  </si>
  <si>
    <t xml:space="preserve">各项补助资金兑付及时	
</t>
  </si>
  <si>
    <t>基层医疗服务水平提升</t>
  </si>
  <si>
    <t xml:space="preserve">维护群众身体健康	</t>
  </si>
  <si>
    <t xml:space="preserve">维护群众身体健康	
</t>
  </si>
  <si>
    <t>服务对象对接受的服务满意度达到90%以上</t>
  </si>
  <si>
    <t xml:space="preserve">保证单位正常开展医疗服务工作以及单位持续发展所需经费纳入预算。				
</t>
  </si>
  <si>
    <t xml:space="preserve">经费保障人数	</t>
  </si>
  <si>
    <t>52</t>
  </si>
  <si>
    <t>有序进行</t>
  </si>
  <si>
    <t xml:space="preserve">部门运转	</t>
  </si>
  <si>
    <t xml:space="preserve">基层服务能力	</t>
  </si>
  <si>
    <t xml:space="preserve"> 提升</t>
  </si>
  <si>
    <t xml:space="preserve">基层服务能力	
</t>
  </si>
  <si>
    <t>目标1：全面规范、优化“健康证”办理流程和效率。
目标2：提高为民服务水平，优化医疗流程，改进医疗服务。
目标3：提高居民健康素养水平。
目标4：全面开展职业病危害因素治理。</t>
  </si>
  <si>
    <t xml:space="preserve">预防性体检人数	</t>
  </si>
  <si>
    <t>2720</t>
  </si>
  <si>
    <t xml:space="preserve">覆盖从业人群准确率	</t>
  </si>
  <si>
    <t xml:space="preserve">提高居民健康素养水平	</t>
  </si>
  <si>
    <t xml:space="preserve">提高为民服务水平	</t>
  </si>
  <si>
    <t xml:space="preserve">职业病危害因素	</t>
  </si>
  <si>
    <t>有效治理</t>
  </si>
  <si>
    <t xml:space="preserve">健康证办理流程和效率	</t>
  </si>
  <si>
    <t xml:space="preserve">人民群众健康安全得到保障	</t>
  </si>
  <si>
    <t xml:space="preserve">人民群众健康安全得到保障	
</t>
  </si>
  <si>
    <t xml:space="preserve">体检人员满意度	</t>
  </si>
  <si>
    <t>体检人员满意度</t>
  </si>
  <si>
    <t>受益对象满意度</t>
  </si>
  <si>
    <t xml:space="preserve">拴心留人补助发放准确率	
</t>
  </si>
  <si>
    <t>拴心留人补助发放及时率</t>
  </si>
  <si>
    <t>促进全市卫生健康人才队伍的发展</t>
  </si>
  <si>
    <t xml:space="preserve">促进全市卫生健康人才队伍的发展	
</t>
  </si>
  <si>
    <t xml:space="preserve">提升医疗服务整体水平	</t>
  </si>
  <si>
    <t xml:space="preserve">提升医疗服务整体水平	
</t>
  </si>
  <si>
    <t>对专业技术人员起到长期激励效果</t>
  </si>
  <si>
    <t xml:space="preserve">对专业技术人员起到长期激励效果	
</t>
  </si>
  <si>
    <t>基本医疗和基本公共卫生服务能力</t>
  </si>
  <si>
    <t xml:space="preserve">基本医疗和基本公共卫生服务能力	
</t>
  </si>
  <si>
    <t>专业技术人员满意度</t>
  </si>
  <si>
    <t xml:space="preserve">拴心留人补助发放标准	</t>
  </si>
  <si>
    <t>严格按照文件执行</t>
  </si>
  <si>
    <t xml:space="preserve">拴心留人补助发放标准	
</t>
  </si>
  <si>
    <t>以公共卫生服务为主，综合提供预防、保健和基本医疗等职能，向辖区居民提供基本医疗服务和公共卫生服务，负责对村卫生室的业务管理和技术指导。维持基本医疗、基本公卫、重大公卫日常工作，提升医疗业务水平，更好地服务辖区居民。</t>
  </si>
  <si>
    <t>保障在职人员日常办公人数</t>
  </si>
  <si>
    <t xml:space="preserve">保障在职人员日常办公人数	
</t>
  </si>
  <si>
    <t>保障基层医疗工作有序进行</t>
  </si>
  <si>
    <t xml:space="preserve">保障基层医疗工作有序进行	
</t>
  </si>
  <si>
    <t>有效推动基本医疗服务各项工作</t>
  </si>
  <si>
    <t xml:space="preserve">有效推动基本医疗服务各项工作	
</t>
  </si>
  <si>
    <t>有效推动基本公共服务各项工作</t>
  </si>
  <si>
    <t xml:space="preserve">有效推动基本公共服务各项工作	
</t>
  </si>
  <si>
    <t xml:space="preserve">有效推动重大公共服务各项工作	</t>
  </si>
  <si>
    <t xml:space="preserve">有效推动重大公共服务各项工作	
</t>
  </si>
  <si>
    <t>有效提升医疗队伍素质</t>
  </si>
  <si>
    <t xml:space="preserve">有效提升医疗队伍素质	
</t>
  </si>
  <si>
    <t>有效提升基层医疗水平</t>
  </si>
  <si>
    <t xml:space="preserve">有效提升基层医疗水平	
</t>
  </si>
  <si>
    <t>公共卫生服务对象满意度</t>
  </si>
  <si>
    <t xml:space="preserve">公共卫生服务对象满意度	
</t>
  </si>
  <si>
    <t>受益群众满意度</t>
  </si>
  <si>
    <t>单位各项工作产生的费用</t>
  </si>
  <si>
    <t>严格控制在年初预算内</t>
  </si>
  <si>
    <t xml:space="preserve">单位各项工作产生的费用	
</t>
  </si>
  <si>
    <t xml:space="preserve">有效推动基本医疗服务各项工作	</t>
  </si>
  <si>
    <t>有效推动重大公共服务各项工作</t>
  </si>
  <si>
    <t xml:space="preserve">有效提升医疗队伍素质	</t>
  </si>
  <si>
    <t>完成上级部门下发的工作任务率</t>
  </si>
  <si>
    <t>完成上级部门安排工作数量占比</t>
  </si>
  <si>
    <t>上级部门下发的工作完成质量</t>
  </si>
  <si>
    <t>完成上级部门分配的任务数</t>
  </si>
  <si>
    <t>各项补助资金及时兑付</t>
  </si>
  <si>
    <t>公共服务对象满意度</t>
  </si>
  <si>
    <t>落实栓心留人补助政策，加强基层医疗卫生队伍建设，促进医疗机构健康发展。</t>
  </si>
  <si>
    <t>健康扶贫拴心留人政策补助人员</t>
  </si>
  <si>
    <t>符合政策全部人员</t>
  </si>
  <si>
    <t>补助资金发放准确率</t>
  </si>
  <si>
    <t>符合政策人员发放正确性</t>
  </si>
  <si>
    <t>激励职工进步促进单位健康发展</t>
  </si>
  <si>
    <t>激励职工进步促进医疗机构健康发展</t>
  </si>
  <si>
    <t>受补助专业技术人员满意度</t>
  </si>
  <si>
    <t>按相关规定，将自有资金纳入预算。</t>
  </si>
  <si>
    <t>49</t>
  </si>
  <si>
    <t>公务用车救护车数量</t>
  </si>
  <si>
    <t>1.00</t>
  </si>
  <si>
    <t>反映公用经费保障单位正常运转的公务用车数量。公务用车包括编制内公务用车数量及年度新购置公务用车数量。</t>
  </si>
  <si>
    <t>基层医疗机构部门运转</t>
  </si>
  <si>
    <t>基层医疗公卫服务能力</t>
  </si>
  <si>
    <t>服务对象就医群众满意度</t>
  </si>
  <si>
    <t>单位职工满意度</t>
  </si>
  <si>
    <t>完成单位土地证办理，以便后期开展基层医疗服务项目房屋项目开展工作</t>
  </si>
  <si>
    <t>土地证办理</t>
  </si>
  <si>
    <t>完成</t>
  </si>
  <si>
    <t>土地证办理成功与否</t>
  </si>
  <si>
    <t>基层单位部门运转</t>
  </si>
  <si>
    <t>反映单位正常运转情况。</t>
  </si>
  <si>
    <t>基层就医环境</t>
  </si>
  <si>
    <t>基层工作服务能力</t>
  </si>
  <si>
    <t>服务群众满意度</t>
  </si>
  <si>
    <t>增加遗属人员收入，保障遗属人员待遇，提高遗属人员满意度。</t>
  </si>
  <si>
    <t>发放时间</t>
  </si>
  <si>
    <t>根据瑞丽市第十八届人民政府第118次常务会议纪要，同意对原妇幼保健院（瑞宏路49号）国有资产进行处置,资产处置不含税收入为16490708.16元，根据税法规定，产生增值税及相关税费45814.18元，企业所得税税1165867.06元。保证产生税费合规正常上缴。</t>
  </si>
  <si>
    <t>完成税费上缴</t>
  </si>
  <si>
    <t>及时完成税费上缴率</t>
  </si>
  <si>
    <t>得分大于等于90%</t>
  </si>
  <si>
    <t>促进公立医院收入补偿机制的转变，规范医生的行为，为调整医疗服务价格腾出空间， 医院实行药品和耗材零差率销售，切实减轻患者医药费用负担，弥补公立医院减少的合理收入。</t>
  </si>
  <si>
    <t>指标1：就诊人次（门诊+住院）</t>
  </si>
  <si>
    <t>500.00</t>
  </si>
  <si>
    <t>百人次</t>
  </si>
  <si>
    <t>就诊人次（门诊+住院）</t>
  </si>
  <si>
    <t>指标2：基本药物覆盖率</t>
  </si>
  <si>
    <t>基本药物覆盖率</t>
  </si>
  <si>
    <t>药品和耗材零差率销售</t>
  </si>
  <si>
    <t>公立医院实行药品和耗材零差率销售</t>
  </si>
  <si>
    <t>指标1：项目可持续影响期限</t>
  </si>
  <si>
    <t>项目可持续影响期限</t>
  </si>
  <si>
    <t>指标1：受益群众满意度</t>
  </si>
  <si>
    <t>瑞丽市妇幼保健院（瑞宏路49号）国有资产的处置，资产处置前期有关费用纳入资产处置成本，由市财政统筹安排，现产生房屋质量监测及安全评估费、不动产测绘与分割费、土地用途变更技术服务费、土地评估费等，支付前期资金处置。</t>
  </si>
  <si>
    <t>完成土地性质出让前期工作</t>
  </si>
  <si>
    <t>100.00</t>
  </si>
  <si>
    <t>及时完成率</t>
  </si>
  <si>
    <t>前期费用及时缴纳</t>
  </si>
  <si>
    <t>及时完成土地性质出让前期工作</t>
  </si>
  <si>
    <t>及时完成土地性质出让前期工作及税费缴纳</t>
  </si>
  <si>
    <t>90.00</t>
  </si>
  <si>
    <t>加强卫生计生人才队伍建设，实施拴心留人计划，鼓励医务人员更好的为健康扶贫工作服务</t>
  </si>
  <si>
    <t>拴心留人补助人数</t>
  </si>
  <si>
    <t>5.00</t>
  </si>
  <si>
    <t>补助对象覆盖率</t>
  </si>
  <si>
    <t>拴心留人补助时间</t>
  </si>
  <si>
    <t>医务人员为健康扶贫工作服务</t>
  </si>
  <si>
    <t>鼓励医务人员更好的为健康扶贫工作服务</t>
  </si>
  <si>
    <t>按相关规定，将自有资金纳入预算，合理支出。</t>
  </si>
  <si>
    <t>项目数量</t>
  </si>
  <si>
    <t>收支全部纳入预算管理</t>
  </si>
  <si>
    <t>收支全部纳入预算</t>
  </si>
  <si>
    <t>保障辖区内从业人员预防性体检，</t>
  </si>
  <si>
    <t>从业人员预防性体检人数</t>
  </si>
  <si>
    <t>300</t>
  </si>
  <si>
    <t>瑞卫健发（2023）43号</t>
  </si>
  <si>
    <t>按相关规定，将自有资金纳入预算，合理支出</t>
  </si>
  <si>
    <t>所有收支均纳入预算管理</t>
  </si>
  <si>
    <t>所有收支纳入管理</t>
  </si>
  <si>
    <t>进一步促进医疗卫生事业发展，对医疗卫生机构专业人员起到长期激励效果。</t>
  </si>
  <si>
    <t>拴心留人政策补助预算金额</t>
  </si>
  <si>
    <t>153600</t>
  </si>
  <si>
    <t>健康扶贫拴心留人政策补助预算金额</t>
  </si>
  <si>
    <t>拴心留人政策补助预算人数</t>
  </si>
  <si>
    <t>健康扶贫拴心留人政策补助预算人数</t>
  </si>
  <si>
    <t>对医疗机构专业人员起激励效果</t>
  </si>
  <si>
    <t>对医疗卫生机构专业人员起到长期激励效果</t>
  </si>
  <si>
    <t>开展党员活动，干部作风持续改进、效能明显提升，党建责任全面落实，基层党组织政治功能组织功能和战斗堡垒作用、党员先锋模范作用充分发挥。</t>
  </si>
  <si>
    <t>43</t>
  </si>
  <si>
    <t>党员活动经费标准</t>
  </si>
  <si>
    <t>150</t>
  </si>
  <si>
    <t>元/人</t>
  </si>
  <si>
    <t>干部作风持续改进</t>
  </si>
  <si>
    <t>干部作风持续改进、效能明显提升</t>
  </si>
  <si>
    <t>充分发挥党员先锋模范作用</t>
  </si>
  <si>
    <t>党员活动满意度</t>
  </si>
  <si>
    <t>从业人员预防性健康体检</t>
  </si>
  <si>
    <t>11000</t>
  </si>
  <si>
    <t>对辖区内饮用水进行卫生监测</t>
  </si>
  <si>
    <t>临聘人员工资人数</t>
  </si>
  <si>
    <t>辖区从业人员预防体检完成率</t>
  </si>
  <si>
    <t>辖区公共场所进行监测户数完成率</t>
  </si>
  <si>
    <t>及时发现从业禁忌人员，为创建国家卫生城市提供数据支撑</t>
  </si>
  <si>
    <t>单位自有资金等非财政拨款项目</t>
  </si>
  <si>
    <t>加强疾控能力提升等工作</t>
  </si>
  <si>
    <t>通过活动来感染凝聚广大离退休党员，寓教于乐，传递温暖，扩大宣传，增强基层党的凝聚力和战斗力，切实加强新时代离退休干部党的建设工作。</t>
  </si>
  <si>
    <t>开展党员活动外出参观学习</t>
  </si>
  <si>
    <t>开展党员活动，外出参观学习</t>
  </si>
  <si>
    <t>服务全局离退休党员</t>
  </si>
  <si>
    <t>保障老年人健康权益，提高老年人健康意识</t>
  </si>
  <si>
    <t>增强基层党的凝聚力和战斗力</t>
  </si>
  <si>
    <t>增强基层党的凝聚力和战斗力，加强党的建设</t>
  </si>
  <si>
    <t>离退休支部全体党员满意度</t>
  </si>
  <si>
    <t>离退休支部全体党员</t>
  </si>
  <si>
    <t>用于单位疾控能力提升。</t>
  </si>
  <si>
    <t>疫苗冷库存储率</t>
  </si>
  <si>
    <t>疫苗配送人员</t>
  </si>
  <si>
    <t>非税收入上缴</t>
  </si>
  <si>
    <t>疫苗配送率</t>
  </si>
  <si>
    <t>公共卫生均等化水平提高</t>
  </si>
  <si>
    <t>发放率</t>
  </si>
  <si>
    <t>保障卫生监督工作有序进行，规范行业标准，保障公民健康权益，对促进区域经济发展。</t>
  </si>
  <si>
    <t>对辖区乡镇学校卫生监督检查</t>
  </si>
  <si>
    <t>41</t>
  </si>
  <si>
    <t>户</t>
  </si>
  <si>
    <t>对辖区6各个乡镇3个社区学校进行卫生监督协管考核</t>
  </si>
  <si>
    <t>对辖区内公共场所进行监督检查</t>
  </si>
  <si>
    <t>1000</t>
  </si>
  <si>
    <t>对辖区内乡镇公共场所（招待所、美容美发等）进行日常监督检查</t>
  </si>
  <si>
    <t>对辖区内监督对象卫生监督检查</t>
  </si>
  <si>
    <t>对辖区内乡镇学校、公共场所、医疗机构、职业病场所进行卫生监督考核和检查</t>
  </si>
  <si>
    <t>检查（核查）结果公开率</t>
  </si>
  <si>
    <t>服务相对人满意度</t>
  </si>
  <si>
    <t>贯彻落实国家和省公立医院综合改革目标、任务，全面取消公立医院药品（不含中药饮片，下同）和耗材加成，破除以药补医机制，通过调整医疗服务价格、增加政府补助、医院降低运行成本自行消化等渠道，建立新的补偿机制， 将公立医院补偿由服务收费、药品加成收入和政府补助三个渠道改为服务收费和政府补助两个渠道，充分发挥公立医院的公益性质和主体作用，切实落实政府办医责任；同步调整部分医疗服务价格，补偿公立医院因取消药品和耗材加成而减少的合理收入，切实减轻患者医药费用负担，确保公立医院综合改革顺利实施</t>
  </si>
  <si>
    <t>药占比</t>
  </si>
  <si>
    <t>较上年下降</t>
  </si>
  <si>
    <t>经济效益</t>
  </si>
  <si>
    <t>医疗收入</t>
  </si>
  <si>
    <t>较上年提高</t>
  </si>
  <si>
    <t>医疗收入较上年提高</t>
  </si>
  <si>
    <t>县域内就诊</t>
  </si>
  <si>
    <t>较上年提升</t>
  </si>
  <si>
    <t>县域内就诊率</t>
  </si>
  <si>
    <t>患者满意度</t>
  </si>
  <si>
    <t>543500</t>
  </si>
  <si>
    <t>取消药品和耗材加成收入政策补助资金543500元/年。</t>
  </si>
  <si>
    <t>全面深化公立医院综合改革，使用120医疗急救信息资源，负责院前医疗急救保障，承担各类突发性事件的现场紧急医疗救援任务。夯实基础建设，健全院前急救网；加强培训，提高急救技术水平；加强应急储备联系，提高处置突发事件医疗急救能力和水平；加强管理，提升院前急救质量。</t>
  </si>
  <si>
    <t>出车配套抢救设备</t>
  </si>
  <si>
    <t>得到完善</t>
  </si>
  <si>
    <t>救护率</t>
  </si>
  <si>
    <t>出车及时性</t>
  </si>
  <si>
    <t>救护车在规定时间内到达目的地</t>
  </si>
  <si>
    <t>辖区内出车率</t>
  </si>
  <si>
    <t>完成项目时限</t>
  </si>
  <si>
    <t>2026.12.31</t>
  </si>
  <si>
    <t>辖区内从业人员预防性体检。</t>
  </si>
  <si>
    <t>预计辖区内从业人员预防性体检数</t>
  </si>
  <si>
    <t>3800</t>
  </si>
  <si>
    <t>项目完成时限</t>
  </si>
  <si>
    <t>万元</t>
  </si>
  <si>
    <t>强化栓心留人，实现人才振兴，落实基层奖励政策，推动优秀人才向基层流动。</t>
  </si>
  <si>
    <t>符合享受补助人员</t>
  </si>
  <si>
    <t>66</t>
  </si>
  <si>
    <t>按月拨付</t>
  </si>
  <si>
    <t>人才振兴推动优秀人才向基层流动</t>
  </si>
  <si>
    <t>782400</t>
  </si>
  <si>
    <t>保证单位正常开展医疗服务工作以及单位持续发展所需经费纳入预算。</t>
  </si>
  <si>
    <t>公务用车数量</t>
  </si>
  <si>
    <t>128</t>
  </si>
  <si>
    <t>社会成本指标</t>
  </si>
  <si>
    <t>更新设备金额</t>
  </si>
  <si>
    <t>健康扶贫拴心留人政策补助人数</t>
  </si>
  <si>
    <t>25</t>
  </si>
  <si>
    <t>健康扶贫拴心留人政策补助金额</t>
  </si>
  <si>
    <t>436500</t>
  </si>
  <si>
    <t>发放健康扶贫拴心留人政策补助金额</t>
  </si>
  <si>
    <t>补助资金发放及时率</t>
  </si>
  <si>
    <t>按月发放</t>
  </si>
  <si>
    <t>加强卫生计生人才队伍建设，实施拴心留人计划，支付补助。</t>
  </si>
  <si>
    <t>发放补助人数</t>
  </si>
  <si>
    <t>加强卫生计生人才队伍建设</t>
  </si>
  <si>
    <t>提高职工积极性</t>
  </si>
  <si>
    <t>职工满意度</t>
  </si>
  <si>
    <t>医疗卫生服务体系进一步完善，努力让群众就地就医；巩固破除以药补医改革成果，完善现代医院运行新机制，就医次序得到改善。提高医疗服务水平 ，通过使用公立医院“120”急救中心工作经费将扩大就诊范围和增强医院的综合实力，大力提高我单位的医疗服务质量，更好的为患者服务。</t>
  </si>
  <si>
    <t>转运患者次数</t>
  </si>
  <si>
    <t>400</t>
  </si>
  <si>
    <t>救护车年检</t>
  </si>
  <si>
    <t xml:space="preserve">救护车年检 </t>
  </si>
  <si>
    <t>救护车保险</t>
  </si>
  <si>
    <t>提高公立医院服务能力</t>
  </si>
  <si>
    <t>就诊人次增加</t>
  </si>
  <si>
    <t>公立医院患者满意度</t>
  </si>
  <si>
    <t>根据所有收支均纳入预算管理要求，将自有资金支出纳入预算。</t>
  </si>
  <si>
    <t>做好从业人员健康体检工作。</t>
  </si>
  <si>
    <t>优化健康证办理流程和效率</t>
  </si>
  <si>
    <t>优化“健康证”办理流程和效率，提高为民服务水平</t>
  </si>
  <si>
    <t>就诊人次</t>
  </si>
  <si>
    <t>4000</t>
  </si>
  <si>
    <t>人次</t>
  </si>
  <si>
    <t>公立医院药品和耗材零差率</t>
  </si>
  <si>
    <t>支付药品耗材期限</t>
  </si>
  <si>
    <t>及时支付</t>
  </si>
  <si>
    <t>受群众满意度</t>
  </si>
  <si>
    <t>预算06表</t>
  </si>
  <si>
    <t>政府性基金预算支出预算表</t>
  </si>
  <si>
    <t>单位名称：德宏傣族景颇族自治州残疾人联合会</t>
  </si>
  <si>
    <t>本年政府性基金预算支出</t>
  </si>
  <si>
    <t>合  计</t>
  </si>
  <si>
    <t>备注：因2026年本部门无部门政府性基金预算，本表无数据，此表公开空表。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</si>
  <si>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</si>
  <si>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</si>
  <si>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</si>
  <si>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</si>
  <si>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</si>
  <si>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</si>
  <si>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</si>
  <si>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</si>
  <si>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</si>
  <si>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</si>
  <si>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</si>
  <si>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</si>
  <si>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印刷宣传折页、海报</t>
  </si>
  <si>
    <t>其他印刷服务</t>
  </si>
  <si>
    <t>公务用车加油服务</t>
  </si>
  <si>
    <t>车辆加油、添加燃料服务</t>
  </si>
  <si>
    <t>公务用车维修和保养服务</t>
  </si>
  <si>
    <t>车辆维修和保养服务</t>
  </si>
  <si>
    <t>采购复印纸</t>
  </si>
  <si>
    <t>复印纸</t>
  </si>
  <si>
    <t>包</t>
  </si>
  <si>
    <t>公务用车保险服务</t>
  </si>
  <si>
    <t>机动车保险服务</t>
  </si>
  <si>
    <t>份</t>
  </si>
  <si>
    <t>婴幼儿意外伤害保险</t>
  </si>
  <si>
    <t>人寿保险服务</t>
  </si>
  <si>
    <t>彩色打印机</t>
  </si>
  <si>
    <t>A4彩色打印机</t>
  </si>
  <si>
    <t>台</t>
  </si>
  <si>
    <t>黑白打印机</t>
  </si>
  <si>
    <t>A4黑白打印机</t>
  </si>
  <si>
    <t>LED显示屏</t>
  </si>
  <si>
    <t>办公椅</t>
  </si>
  <si>
    <t>把</t>
  </si>
  <si>
    <t>办公桌</t>
  </si>
  <si>
    <t>张</t>
  </si>
  <si>
    <t>公务用车加油费</t>
  </si>
  <si>
    <t>项</t>
  </si>
  <si>
    <t>救护车加油费</t>
  </si>
  <si>
    <t>公务用车维修费</t>
  </si>
  <si>
    <t>救护车维修费</t>
  </si>
  <si>
    <t>多功能一体机</t>
  </si>
  <si>
    <t>件</t>
  </si>
  <si>
    <t>公务用车保险费</t>
  </si>
  <si>
    <t>救护车保险费</t>
  </si>
  <si>
    <t>检验外送服务</t>
  </si>
  <si>
    <t>其他医疗卫生服务</t>
  </si>
  <si>
    <t>审计服务</t>
  </si>
  <si>
    <t>台式计算机</t>
  </si>
  <si>
    <t>文件柜</t>
  </si>
  <si>
    <t>后勤服务</t>
  </si>
  <si>
    <t>物业管理服务</t>
  </si>
  <si>
    <t>打印机</t>
  </si>
  <si>
    <t>A3黑白打印机</t>
  </si>
  <si>
    <t>其他维修</t>
  </si>
  <si>
    <t>办公设备维修和保养服务</t>
  </si>
  <si>
    <t>车辆加油</t>
  </si>
  <si>
    <t>其他维修和保养服务</t>
  </si>
  <si>
    <t>医疗设备维修</t>
  </si>
  <si>
    <t>医疗设备维修和保养服务</t>
  </si>
  <si>
    <t>升</t>
  </si>
  <si>
    <t>复印机</t>
  </si>
  <si>
    <t>箱</t>
  </si>
  <si>
    <t>其他医疗设备</t>
  </si>
  <si>
    <t>救护车燃油费</t>
  </si>
  <si>
    <t>车辆维修费</t>
  </si>
  <si>
    <t>采购A4纸</t>
  </si>
  <si>
    <t>专用设备购置费</t>
  </si>
  <si>
    <t>样本外送检测服务</t>
  </si>
  <si>
    <t>办公设备购置费</t>
  </si>
  <si>
    <t>车辆维修</t>
  </si>
  <si>
    <t>电梯</t>
  </si>
  <si>
    <t>彩色多功能一体机</t>
  </si>
  <si>
    <t>A3纸采购</t>
  </si>
  <si>
    <t>复印纸采购</t>
  </si>
  <si>
    <t>会议椅</t>
  </si>
  <si>
    <t>车辆保险</t>
  </si>
  <si>
    <t>单</t>
  </si>
  <si>
    <t>挂式空调机</t>
  </si>
  <si>
    <t>空调机</t>
  </si>
  <si>
    <t>立式空调机</t>
  </si>
  <si>
    <t>台式电脑</t>
  </si>
  <si>
    <t>条码打印机</t>
  </si>
  <si>
    <t>物业管理安保保洁服务</t>
  </si>
  <si>
    <t>椅凳类</t>
  </si>
  <si>
    <t>瑞丽市妇幼保健院办公设备采购</t>
  </si>
  <si>
    <t>便携式计算机</t>
  </si>
  <si>
    <t>瑞丽市妇幼保健院车辆维修</t>
  </si>
  <si>
    <t>瑞丽市妇幼保健院A4纸采购</t>
  </si>
  <si>
    <t>瑞丽市妇幼保健院车辆保险采购</t>
  </si>
  <si>
    <t>瑞丽市妇幼保健院加油卡充值</t>
  </si>
  <si>
    <t>汽油</t>
  </si>
  <si>
    <t>瑞丽市妇幼保健院审计服务采购</t>
  </si>
  <si>
    <t>瑞丽市妇幼保健院物业管理服务采购</t>
  </si>
  <si>
    <t>椅子</t>
  </si>
  <si>
    <t>空调</t>
  </si>
  <si>
    <t>碎纸机</t>
  </si>
  <si>
    <t>其他办公设备</t>
  </si>
  <si>
    <t>其他公用支出</t>
  </si>
  <si>
    <t>其他办公用品</t>
  </si>
  <si>
    <t>外包服务</t>
  </si>
  <si>
    <t>其他商务服务</t>
  </si>
  <si>
    <t>其他信息化设备</t>
  </si>
  <si>
    <t>车辆燃油费</t>
  </si>
  <si>
    <t>车辆保险费</t>
  </si>
  <si>
    <t>家具和用具</t>
  </si>
  <si>
    <t>检验外送服务费</t>
  </si>
  <si>
    <t>办公设备</t>
  </si>
  <si>
    <t>设备</t>
  </si>
  <si>
    <t>救护车维修</t>
  </si>
  <si>
    <t>办公用品</t>
  </si>
  <si>
    <t>其他设备购置</t>
  </si>
  <si>
    <t>劳务派遣工资劳务费</t>
  </si>
  <si>
    <t>预算08表</t>
  </si>
  <si>
    <t>政府购买服务项目</t>
  </si>
  <si>
    <t>政府购买服务目录</t>
  </si>
  <si>
    <r>
      <rPr>
        <sz val="11"/>
        <color rgb="FF000000"/>
        <rFont val="宋体"/>
        <charset val="134"/>
      </rPr>
      <t>备注：因</t>
    </r>
    <r>
      <rPr>
        <sz val="11"/>
        <color rgb="FF000000"/>
        <rFont val="Calibri"/>
        <charset val="134"/>
      </rPr>
      <t>2026</t>
    </r>
    <r>
      <rPr>
        <sz val="11"/>
        <color rgb="FF000000"/>
        <rFont val="宋体"/>
        <charset val="134"/>
      </rPr>
      <t>年本部门无部门政府购买服务预算，本表无数据，此表公开空表。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</si>
  <si>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</si>
  <si>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</si>
  <si>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</si>
  <si>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</si>
  <si>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</si>
  <si>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</si>
  <si>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</si>
  <si>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</si>
  <si>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</si>
  <si>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2026</t>
    </r>
    <r>
      <rPr>
        <sz val="11"/>
        <color rgb="FF000000"/>
        <rFont val="宋体"/>
        <charset val="134"/>
      </rPr>
      <t>年本部门无县对下转移支付预算，本表无数据，此表公开空表。</t>
    </r>
  </si>
  <si>
    <t>预算09-2表</t>
  </si>
  <si>
    <t/>
  </si>
  <si>
    <r>
      <rPr>
        <sz val="11"/>
        <color rgb="FF000000"/>
        <rFont val="宋体"/>
        <charset val="134"/>
      </rPr>
      <t>备注：因</t>
    </r>
    <r>
      <rPr>
        <sz val="11"/>
        <color rgb="FF000000"/>
        <rFont val="Calibri"/>
        <charset val="134"/>
      </rPr>
      <t>2026</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</si>
  <si>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</si>
  <si>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</si>
  <si>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</si>
  <si>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</si>
  <si>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</si>
  <si>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</si>
  <si>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</si>
  <si>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</si>
  <si>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备注：因</t>
    </r>
    <r>
      <rPr>
        <sz val="11"/>
        <color rgb="FF000000"/>
        <rFont val="Calibri"/>
        <charset val="134"/>
      </rPr>
      <t>2026</t>
    </r>
    <r>
      <rPr>
        <sz val="11"/>
        <color rgb="FF000000"/>
        <rFont val="宋体"/>
        <charset val="134"/>
      </rPr>
      <t>年本部门无新增资产配置预算，本表无数据，此表公开空表。</t>
    </r>
  </si>
  <si>
    <t>预算11表</t>
  </si>
  <si>
    <t>上级补助</t>
  </si>
  <si>
    <t>2026年基本公共卫生服务中央补助资金</t>
  </si>
  <si>
    <t>2026年计划生育中央转移支付资金</t>
  </si>
  <si>
    <t>2026年育儿补贴中央补助资金</t>
  </si>
  <si>
    <t>2026年基本公共卫生服务项目中央补助资金</t>
  </si>
  <si>
    <t>预算12表</t>
  </si>
  <si>
    <t>项目级次</t>
  </si>
  <si>
    <t>112 社会保障缴费</t>
  </si>
  <si>
    <t>本级</t>
  </si>
  <si>
    <t>114 对个人和家庭的补助</t>
  </si>
  <si>
    <t>311 专项业务类</t>
  </si>
  <si>
    <t>312 民生类</t>
  </si>
  <si>
    <t>313 事业发展类</t>
  </si>
</sst>
</file>

<file path=xl/styles.xml><?xml version="1.0" encoding="utf-8"?>
<styleSheet xmlns="http://schemas.openxmlformats.org/spreadsheetml/2006/main">
  <numFmts count="11">
    <numFmt numFmtId="176" formatCode="#,##0.00_ "/>
    <numFmt numFmtId="177" formatCode="yyyy/mm/dd\ hh:mm:ss"/>
    <numFmt numFmtId="178" formatCode="yyyy/mm/dd"/>
    <numFmt numFmtId="44" formatCode="_ &quot;￥&quot;* #,##0.00_ ;_ &quot;￥&quot;* \-#,##0.00_ ;_ &quot;￥&quot;* &quot;-&quot;??_ ;_ @_ "/>
    <numFmt numFmtId="43" formatCode="_ * #,##0.00_ ;_ * \-#,##0.00_ ;_ * &quot;-&quot;??_ ;_ @_ "/>
    <numFmt numFmtId="42" formatCode="_ &quot;￥&quot;* #,##0_ ;_ &quot;￥&quot;* \-#,##0_ ;_ &quot;￥&quot;* &quot;-&quot;_ ;_ @_ "/>
    <numFmt numFmtId="179" formatCode="#,##0.00;\-#,##0.00;;@"/>
    <numFmt numFmtId="41" formatCode="_ * #,##0_ ;_ * \-#,##0_ ;_ * &quot;-&quot;_ ;_ @_ "/>
    <numFmt numFmtId="180" formatCode="#,##0;\-#,##0;;@"/>
    <numFmt numFmtId="181" formatCode="hh:mm:ss"/>
    <numFmt numFmtId="182" formatCode="0.00_ "/>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2"/>
      <color rgb="FF000000"/>
      <name val="宋体"/>
      <charset val="134"/>
    </font>
    <font>
      <sz val="11"/>
      <color rgb="FF000000"/>
      <name val="SimSun"/>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b/>
      <sz val="11"/>
      <color theme="3"/>
      <name val="宋体"/>
      <charset val="134"/>
      <scheme val="minor"/>
    </font>
    <font>
      <b/>
      <sz val="15"/>
      <color theme="3"/>
      <name val="宋体"/>
      <charset val="134"/>
      <scheme val="minor"/>
    </font>
    <font>
      <sz val="11"/>
      <color theme="1"/>
      <name val="宋体"/>
      <charset val="134"/>
      <scheme val="minor"/>
    </font>
    <font>
      <sz val="11"/>
      <color theme="1"/>
      <name val="宋体"/>
      <charset val="0"/>
      <scheme val="minor"/>
    </font>
    <font>
      <b/>
      <sz val="13"/>
      <color theme="3"/>
      <name val="宋体"/>
      <charset val="134"/>
      <scheme val="minor"/>
    </font>
    <font>
      <b/>
      <sz val="18"/>
      <color theme="3"/>
      <name val="宋体"/>
      <charset val="134"/>
      <scheme val="minor"/>
    </font>
    <font>
      <sz val="11"/>
      <color rgb="FF3F3F76"/>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rgb="FFFA7D00"/>
      <name val="宋体"/>
      <charset val="0"/>
      <scheme val="minor"/>
    </font>
    <font>
      <sz val="9"/>
      <name val="Microsoft YaHei UI"/>
      <charset val="134"/>
    </font>
    <font>
      <sz val="11"/>
      <color rgb="FFFF0000"/>
      <name val="宋体"/>
      <charset val="0"/>
      <scheme val="minor"/>
    </font>
    <font>
      <i/>
      <sz val="11"/>
      <color rgb="FF7F7F7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2" fontId="23" fillId="0" borderId="0" applyFont="0" applyFill="0" applyBorder="0" applyAlignment="0" applyProtection="0">
      <alignment vertical="center"/>
    </xf>
    <xf numFmtId="0" fontId="24" fillId="3" borderId="0" applyNumberFormat="0" applyBorder="0" applyAlignment="0" applyProtection="0">
      <alignment vertical="center"/>
    </xf>
    <xf numFmtId="0" fontId="27" fillId="4" borderId="16"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177" fontId="1" fillId="0" borderId="7">
      <alignment horizontal="right" vertical="center"/>
    </xf>
    <xf numFmtId="0" fontId="24" fillId="6" borderId="0" applyNumberFormat="0" applyBorder="0" applyAlignment="0" applyProtection="0">
      <alignment vertical="center"/>
    </xf>
    <xf numFmtId="0" fontId="30" fillId="7" borderId="0" applyNumberFormat="0" applyBorder="0" applyAlignment="0" applyProtection="0">
      <alignment vertical="center"/>
    </xf>
    <xf numFmtId="43" fontId="23" fillId="0" borderId="0" applyFont="0" applyFill="0" applyBorder="0" applyAlignment="0" applyProtection="0">
      <alignment vertical="center"/>
    </xf>
    <xf numFmtId="0" fontId="31" fillId="8" borderId="0" applyNumberFormat="0" applyBorder="0" applyAlignment="0" applyProtection="0">
      <alignment vertical="center"/>
    </xf>
    <xf numFmtId="0" fontId="32" fillId="0" borderId="0" applyNumberFormat="0" applyFill="0" applyBorder="0" applyAlignment="0" applyProtection="0">
      <alignment vertical="center"/>
    </xf>
    <xf numFmtId="9" fontId="23" fillId="0" borderId="0" applyFont="0" applyFill="0" applyBorder="0" applyAlignment="0" applyProtection="0">
      <alignment vertical="center"/>
    </xf>
    <xf numFmtId="178" fontId="1" fillId="0" borderId="7">
      <alignment horizontal="right" vertical="center"/>
    </xf>
    <xf numFmtId="0" fontId="28" fillId="0" borderId="0" applyNumberFormat="0" applyFill="0" applyBorder="0" applyAlignment="0" applyProtection="0">
      <alignment vertical="center"/>
    </xf>
    <xf numFmtId="0" fontId="23" fillId="2" borderId="15" applyNumberFormat="0" applyFont="0" applyAlignment="0" applyProtection="0">
      <alignment vertical="center"/>
    </xf>
    <xf numFmtId="0" fontId="31" fillId="9" borderId="0" applyNumberFormat="0" applyBorder="0" applyAlignment="0" applyProtection="0">
      <alignment vertical="center"/>
    </xf>
    <xf numFmtId="0" fontId="2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2" fillId="0" borderId="14" applyNumberFormat="0" applyFill="0" applyAlignment="0" applyProtection="0">
      <alignment vertical="center"/>
    </xf>
    <xf numFmtId="0" fontId="25" fillId="0" borderId="14" applyNumberFormat="0" applyFill="0" applyAlignment="0" applyProtection="0">
      <alignment vertical="center"/>
    </xf>
    <xf numFmtId="0" fontId="31" fillId="10" borderId="0" applyNumberFormat="0" applyBorder="0" applyAlignment="0" applyProtection="0">
      <alignment vertical="center"/>
    </xf>
    <xf numFmtId="0" fontId="21" fillId="0" borderId="13" applyNumberFormat="0" applyFill="0" applyAlignment="0" applyProtection="0">
      <alignment vertical="center"/>
    </xf>
    <xf numFmtId="0" fontId="31" fillId="12" borderId="0" applyNumberFormat="0" applyBorder="0" applyAlignment="0" applyProtection="0">
      <alignment vertical="center"/>
    </xf>
    <xf numFmtId="0" fontId="29" fillId="5" borderId="17" applyNumberFormat="0" applyAlignment="0" applyProtection="0">
      <alignment vertical="center"/>
    </xf>
    <xf numFmtId="0" fontId="33" fillId="5" borderId="16" applyNumberFormat="0" applyAlignment="0" applyProtection="0">
      <alignment vertical="center"/>
    </xf>
    <xf numFmtId="0" fontId="37" fillId="11" borderId="18" applyNumberFormat="0" applyAlignment="0" applyProtection="0">
      <alignment vertical="center"/>
    </xf>
    <xf numFmtId="0" fontId="24" fillId="14" borderId="0" applyNumberFormat="0" applyBorder="0" applyAlignment="0" applyProtection="0">
      <alignment vertical="center"/>
    </xf>
    <xf numFmtId="0" fontId="31" fillId="15" borderId="0" applyNumberFormat="0" applyBorder="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17" borderId="0" applyNumberFormat="0" applyBorder="0" applyAlignment="0" applyProtection="0">
      <alignment vertical="center"/>
    </xf>
    <xf numFmtId="0" fontId="41" fillId="19" borderId="0" applyNumberFormat="0" applyBorder="0" applyAlignment="0" applyProtection="0">
      <alignment vertical="center"/>
    </xf>
    <xf numFmtId="10" fontId="1" fillId="0" borderId="7">
      <alignment horizontal="right" vertical="center"/>
    </xf>
    <xf numFmtId="0" fontId="24" fillId="20" borderId="0" applyNumberFormat="0" applyBorder="0" applyAlignment="0" applyProtection="0">
      <alignment vertical="center"/>
    </xf>
    <xf numFmtId="0" fontId="31"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24" fillId="24" borderId="0" applyNumberFormat="0" applyBorder="0" applyAlignment="0" applyProtection="0">
      <alignment vertical="center"/>
    </xf>
    <xf numFmtId="0" fontId="24" fillId="29" borderId="0" applyNumberFormat="0" applyBorder="0" applyAlignment="0" applyProtection="0">
      <alignment vertical="center"/>
    </xf>
    <xf numFmtId="0" fontId="31" fillId="16" borderId="0" applyNumberFormat="0" applyBorder="0" applyAlignment="0" applyProtection="0">
      <alignment vertical="center"/>
    </xf>
    <xf numFmtId="0" fontId="24" fillId="18"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24" fillId="13" borderId="0" applyNumberFormat="0" applyBorder="0" applyAlignment="0" applyProtection="0">
      <alignment vertical="center"/>
    </xf>
    <xf numFmtId="0" fontId="31" fillId="3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1" fontId="1" fillId="0" borderId="7">
      <alignment horizontal="right" vertical="center"/>
    </xf>
    <xf numFmtId="180" fontId="1" fillId="0" borderId="7">
      <alignment horizontal="right" vertical="center"/>
    </xf>
    <xf numFmtId="0" fontId="34" fillId="0" borderId="0">
      <alignment vertical="top"/>
      <protection locked="0"/>
    </xf>
  </cellStyleXfs>
  <cellXfs count="19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0" fillId="0" borderId="0" xfId="0" applyFill="1" applyBorder="1">
      <alignment vertical="top"/>
    </xf>
    <xf numFmtId="0" fontId="2" fillId="0" borderId="0" xfId="0" applyFont="1" applyFill="1" applyBorder="1" applyAlignment="1"/>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ill="1" applyBorder="1" applyAlignment="1"/>
    <xf numFmtId="0" fontId="5" fillId="0" borderId="1" xfId="0" applyFill="1" applyBorder="1" applyAlignment="1">
      <alignment horizontal="center" vertical="center" wrapText="1"/>
    </xf>
    <xf numFmtId="0" fontId="5" fillId="0" borderId="8" xfId="0" applyFill="1" applyBorder="1" applyAlignment="1">
      <alignment horizontal="center" vertical="center" wrapText="1"/>
    </xf>
    <xf numFmtId="0" fontId="5" fillId="0" borderId="3" xfId="0" applyFill="1" applyBorder="1" applyAlignment="1">
      <alignment horizontal="center" vertical="center" wrapText="1"/>
    </xf>
    <xf numFmtId="0" fontId="5" fillId="0" borderId="5" xfId="0" applyFill="1" applyBorder="1" applyAlignment="1">
      <alignment horizontal="center" vertical="center" wrapText="1"/>
    </xf>
    <xf numFmtId="0" fontId="5" fillId="0" borderId="9" xfId="0" applyFill="1" applyBorder="1" applyAlignment="1">
      <alignment horizontal="center" vertical="center" wrapText="1"/>
    </xf>
    <xf numFmtId="0" fontId="5" fillId="0" borderId="6" xfId="0" applyFill="1" applyBorder="1" applyAlignment="1">
      <alignment horizontal="center" vertical="center" wrapText="1"/>
    </xf>
    <xf numFmtId="0" fontId="5" fillId="0" borderId="10" xfId="0" applyFill="1" applyBorder="1" applyAlignment="1">
      <alignment horizontal="center" vertical="center" wrapText="1"/>
    </xf>
    <xf numFmtId="0" fontId="5" fillId="0" borderId="6" xfId="0" applyFill="1" applyBorder="1" applyAlignment="1">
      <alignment horizontal="center" vertical="center"/>
    </xf>
    <xf numFmtId="0" fontId="5" fillId="0" borderId="10" xfId="0" applyFill="1" applyBorder="1" applyAlignment="1">
      <alignment horizontal="center" vertical="center"/>
    </xf>
    <xf numFmtId="0" fontId="5" fillId="0" borderId="10" xfId="0" applyFill="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0" xfId="0" applyFont="1" applyFill="1" applyBorder="1" applyAlignment="1">
      <alignment horizontal="right" vertical="center"/>
    </xf>
    <xf numFmtId="179" fontId="1" fillId="0" borderId="7" xfId="54" applyFill="1" applyProtection="1">
      <alignment horizontal="right" vertical="center"/>
      <protection locked="0"/>
    </xf>
    <xf numFmtId="0" fontId="4" fillId="0" borderId="6" xfId="0" applyFont="1" applyFill="1" applyBorder="1" applyAlignment="1">
      <alignment horizontal="left" vertical="center" wrapText="1" indent="2"/>
    </xf>
    <xf numFmtId="49" fontId="1" fillId="0" borderId="7" xfId="53" applyFill="1" applyProtection="1">
      <alignment horizontal="left" vertical="center" wrapText="1"/>
      <protection locked="0"/>
    </xf>
    <xf numFmtId="0" fontId="1" fillId="0" borderId="0" xfId="0" applyFont="1" applyFill="1" applyBorder="1" applyProtection="1">
      <alignment vertical="top"/>
      <protection locked="0"/>
    </xf>
    <xf numFmtId="0" fontId="4"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right"/>
      <protection locked="0"/>
    </xf>
    <xf numFmtId="0" fontId="5" fillId="0" borderId="3" xfId="0" applyFill="1" applyBorder="1" applyAlignment="1" applyProtection="1">
      <alignment horizontal="center" vertical="center" wrapText="1"/>
      <protection locked="0"/>
    </xf>
    <xf numFmtId="0" fontId="5" fillId="0" borderId="3" xfId="0" applyFill="1" applyBorder="1" applyAlignment="1" applyProtection="1">
      <alignment horizontal="center" vertical="center"/>
      <protection locked="0"/>
    </xf>
    <xf numFmtId="0" fontId="5" fillId="0" borderId="9" xfId="0" applyFill="1" applyBorder="1" applyAlignment="1" applyProtection="1">
      <alignment horizontal="center" vertical="center" wrapText="1"/>
      <protection locked="0"/>
    </xf>
    <xf numFmtId="0" fontId="5" fillId="0" borderId="11" xfId="0" applyFill="1" applyBorder="1" applyAlignment="1">
      <alignment horizontal="center" vertical="center" wrapText="1"/>
    </xf>
    <xf numFmtId="0" fontId="5" fillId="0" borderId="11" xfId="0" applyFill="1" applyBorder="1" applyAlignment="1" applyProtection="1">
      <alignment horizontal="center" vertical="center"/>
      <protection locked="0"/>
    </xf>
    <xf numFmtId="0" fontId="5" fillId="0" borderId="11" xfId="0" applyFill="1" applyBorder="1" applyAlignment="1" applyProtection="1">
      <alignment horizontal="center" vertical="center" wrapText="1"/>
      <protection locked="0"/>
    </xf>
    <xf numFmtId="0" fontId="5" fillId="0" borderId="10" xfId="0" applyFill="1" applyBorder="1" applyAlignment="1" applyProtection="1">
      <alignment horizontal="center" vertical="center" wrapText="1"/>
      <protection locked="0"/>
    </xf>
    <xf numFmtId="0" fontId="5" fillId="0" borderId="7" xfId="0" applyFill="1" applyBorder="1" applyAlignment="1" applyProtection="1">
      <alignment horizontal="center" vertical="center" wrapText="1"/>
      <protection locked="0"/>
    </xf>
    <xf numFmtId="0" fontId="4" fillId="0" borderId="0" xfId="0" applyFont="1" applyFill="1" applyBorder="1" applyAlignment="1">
      <alignment horizontal="right" vertical="center"/>
    </xf>
    <xf numFmtId="0" fontId="4" fillId="0" borderId="0" xfId="0" applyFont="1" applyFill="1" applyBorder="1" applyAlignment="1">
      <alignment horizontal="right"/>
    </xf>
    <xf numFmtId="0" fontId="5" fillId="0" borderId="4" xfId="0" applyFill="1" applyBorder="1" applyAlignment="1">
      <alignment horizontal="center" vertical="center" wrapText="1"/>
    </xf>
    <xf numFmtId="0" fontId="4" fillId="0" borderId="12" xfId="0" applyFont="1" applyFill="1" applyBorder="1" applyAlignment="1">
      <alignment horizontal="center" vertical="center"/>
    </xf>
    <xf numFmtId="0" fontId="4" fillId="0" borderId="11" xfId="0" applyFont="1" applyFill="1" applyBorder="1" applyAlignment="1">
      <alignment horizontal="left" vertical="center"/>
    </xf>
    <xf numFmtId="176" fontId="0" fillId="0" borderId="0" xfId="0" applyNumberFormat="1" applyFill="1" applyBorder="1">
      <alignment vertical="top"/>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4" fillId="0" borderId="0" xfId="0" applyFont="1" applyBorder="1" applyAlignment="1">
      <alignment horizontal="right"/>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4"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9" fontId="4" fillId="0" borderId="7" xfId="54" applyFont="1">
      <alignment horizontal="right" vertical="center"/>
    </xf>
    <xf numFmtId="49" fontId="4" fillId="0" borderId="7" xfId="53" applyFont="1" applyAlignment="1">
      <alignment horizontal="center" vertical="center" wrapText="1"/>
    </xf>
    <xf numFmtId="176" fontId="0" fillId="0" borderId="0" xfId="0" applyNumberFormat="1" applyBorder="1">
      <alignment vertical="top"/>
    </xf>
    <xf numFmtId="176" fontId="13" fillId="0" borderId="0" xfId="0" applyNumberFormat="1" applyFont="1" applyAlignment="1">
      <alignment horizontal="justify" vertical="top"/>
    </xf>
    <xf numFmtId="0" fontId="14" fillId="0" borderId="0" xfId="0" applyBorder="1">
      <alignment vertical="top"/>
    </xf>
    <xf numFmtId="0" fontId="12" fillId="0" borderId="0" xfId="0" applyFont="1" applyBorder="1" applyAlignment="1">
      <alignment horizontal="center" vertical="center"/>
    </xf>
    <xf numFmtId="0" fontId="14" fillId="0" borderId="7" xfId="0" applyBorder="1" applyAlignment="1">
      <alignment horizontal="center" vertical="center" wrapText="1"/>
    </xf>
    <xf numFmtId="49" fontId="4" fillId="0" borderId="7" xfId="53" applyFont="1" applyFill="1">
      <alignment horizontal="left" vertical="center" wrapText="1"/>
    </xf>
    <xf numFmtId="179" fontId="4" fillId="0" borderId="7" xfId="54" applyFont="1" applyFill="1">
      <alignment horizontal="right" vertical="center"/>
    </xf>
    <xf numFmtId="0" fontId="14" fillId="0" borderId="0" xfId="0" applyBorder="1" applyAlignment="1">
      <alignment horizontal="right" vertical="center"/>
    </xf>
    <xf numFmtId="0" fontId="14" fillId="0" borderId="7" xfId="0" applyFill="1" applyBorder="1" applyAlignment="1">
      <alignment horizontal="center" vertical="center"/>
    </xf>
    <xf numFmtId="4" fontId="0" fillId="0" borderId="0" xfId="0" applyNumberFormat="1" applyBorder="1">
      <alignment vertical="top"/>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4" fontId="13" fillId="0" borderId="7" xfId="0" applyNumberFormat="1" applyFont="1" applyBorder="1" applyAlignment="1">
      <alignment vertical="center"/>
    </xf>
    <xf numFmtId="4" fontId="13" fillId="0" borderId="2" xfId="0" applyNumberFormat="1" applyFont="1" applyBorder="1" applyAlignment="1">
      <alignment vertical="center"/>
    </xf>
    <xf numFmtId="49" fontId="11" fillId="0" borderId="0" xfId="53" applyFont="1" applyFill="1" applyBorder="1">
      <alignment horizontal="left" vertical="center" wrapText="1"/>
    </xf>
    <xf numFmtId="49" fontId="11" fillId="0" borderId="0" xfId="53" applyFont="1" applyFill="1" applyBorder="1" applyAlignment="1">
      <alignment horizontal="right" vertical="center" wrapText="1"/>
    </xf>
    <xf numFmtId="49" fontId="12" fillId="0" borderId="0" xfId="0" applyNumberFormat="1" applyFont="1" applyFill="1" applyBorder="1" applyAlignment="1">
      <alignment horizontal="center" vertical="center" wrapText="1"/>
    </xf>
    <xf numFmtId="49" fontId="14" fillId="0" borderId="0" xfId="0" applyNumberFormat="1" applyFill="1" applyBorder="1" applyAlignment="1">
      <alignment horizontal="left" vertical="center" wrapText="1"/>
    </xf>
    <xf numFmtId="49" fontId="16" fillId="0" borderId="7" xfId="53" applyFont="1" applyFill="1" applyAlignment="1">
      <alignment horizontal="center" vertical="center" wrapText="1"/>
    </xf>
    <xf numFmtId="49" fontId="16" fillId="0" borderId="7" xfId="53" applyFont="1" applyFill="1">
      <alignment horizontal="left" vertical="center" wrapText="1"/>
    </xf>
    <xf numFmtId="179" fontId="16" fillId="0" borderId="7" xfId="54" applyFont="1" applyFill="1">
      <alignment horizontal="right" vertical="center"/>
    </xf>
    <xf numFmtId="49" fontId="16" fillId="0" borderId="7" xfId="53" applyFont="1" applyFill="1" applyAlignment="1">
      <alignment horizontal="left" vertical="center" wrapText="1" indent="1"/>
    </xf>
    <xf numFmtId="49" fontId="16" fillId="0" borderId="7" xfId="53" applyFont="1" applyFill="1" applyAlignment="1">
      <alignment horizontal="left" vertical="center" wrapText="1" indent="2"/>
    </xf>
    <xf numFmtId="182" fontId="0" fillId="0" borderId="0" xfId="0" applyNumberFormat="1" applyFill="1" applyBorder="1">
      <alignment vertical="top"/>
    </xf>
    <xf numFmtId="10" fontId="0" fillId="0" borderId="0" xfId="0" applyNumberFormat="1" applyFill="1" applyBorder="1">
      <alignment vertical="top"/>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4" fillId="0" borderId="7" xfId="0" applyBorder="1" applyAlignment="1">
      <alignment horizontal="center" vertical="center"/>
    </xf>
    <xf numFmtId="0" fontId="14" fillId="0" borderId="7" xfId="0" applyBorder="1" applyAlignment="1">
      <alignment vertical="center"/>
    </xf>
    <xf numFmtId="179" fontId="11" fillId="0" borderId="7" xfId="0" applyNumberFormat="1" applyFont="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D40" sqref="D40"/>
    </sheetView>
  </sheetViews>
  <sheetFormatPr defaultColWidth="10.2857142857143" defaultRowHeight="15" customHeight="1" outlineLevelCol="3"/>
  <cols>
    <col min="1" max="4" width="33.2857142857143" customWidth="1"/>
  </cols>
  <sheetData>
    <row r="1" ht="18.75" customHeight="1" spans="1:4">
      <c r="A1" s="145"/>
      <c r="B1" s="145"/>
      <c r="C1" s="145"/>
      <c r="D1" s="191" t="s">
        <v>0</v>
      </c>
    </row>
    <row r="2" ht="42" customHeight="1" spans="1:4">
      <c r="A2" s="192" t="str">
        <f>"2026"&amp;"年财务收支预算总表"</f>
        <v>2026年财务收支预算总表</v>
      </c>
      <c r="B2" s="192"/>
      <c r="C2" s="192"/>
      <c r="D2" s="192"/>
    </row>
    <row r="3" ht="18.75" customHeight="1" spans="1:4">
      <c r="A3" s="193" t="str">
        <f>"单位名称："&amp;"瑞丽市卫生健康局"</f>
        <v>单位名称：瑞丽市卫生健康局</v>
      </c>
      <c r="B3" s="193"/>
      <c r="C3" s="145"/>
      <c r="D3" s="191" t="s">
        <v>1</v>
      </c>
    </row>
    <row r="4" ht="18.75" customHeight="1" spans="1:4">
      <c r="A4" s="194" t="s">
        <v>2</v>
      </c>
      <c r="B4" s="194"/>
      <c r="C4" s="194" t="s">
        <v>3</v>
      </c>
      <c r="D4" s="194"/>
    </row>
    <row r="5" ht="18.75" customHeight="1" spans="1:4">
      <c r="A5" s="194" t="s">
        <v>4</v>
      </c>
      <c r="B5" s="194" t="str">
        <f t="shared" ref="B5:D5" si="0">"2026"&amp;"年预算金额"</f>
        <v>2026年预算金额</v>
      </c>
      <c r="C5" s="194" t="s">
        <v>5</v>
      </c>
      <c r="D5" s="194" t="str">
        <f t="shared" si="0"/>
        <v>2026年预算金额</v>
      </c>
    </row>
    <row r="6" ht="18.75" customHeight="1" spans="1:4">
      <c r="A6" s="195" t="s">
        <v>6</v>
      </c>
      <c r="B6" s="196">
        <v>115483120.96</v>
      </c>
      <c r="C6" s="195" t="s">
        <v>7</v>
      </c>
      <c r="D6" s="196"/>
    </row>
    <row r="7" ht="18.75" customHeight="1" spans="1:4">
      <c r="A7" s="195" t="s">
        <v>8</v>
      </c>
      <c r="B7" s="196"/>
      <c r="C7" s="195" t="s">
        <v>9</v>
      </c>
      <c r="D7" s="196"/>
    </row>
    <row r="8" ht="18.75" customHeight="1" spans="1:4">
      <c r="A8" s="195" t="s">
        <v>10</v>
      </c>
      <c r="B8" s="196"/>
      <c r="C8" s="195" t="s">
        <v>11</v>
      </c>
      <c r="D8" s="196"/>
    </row>
    <row r="9" ht="18.75" customHeight="1" spans="1:4">
      <c r="A9" s="195" t="s">
        <v>12</v>
      </c>
      <c r="B9" s="196"/>
      <c r="C9" s="195" t="s">
        <v>13</v>
      </c>
      <c r="D9" s="196"/>
    </row>
    <row r="10" ht="18.75" customHeight="1" spans="1:4">
      <c r="A10" s="195" t="s">
        <v>14</v>
      </c>
      <c r="B10" s="196">
        <v>304074700</v>
      </c>
      <c r="C10" s="195" t="s">
        <v>15</v>
      </c>
      <c r="D10" s="196"/>
    </row>
    <row r="11" ht="18.75" customHeight="1" spans="1:4">
      <c r="A11" s="195" t="s">
        <v>16</v>
      </c>
      <c r="B11" s="196">
        <v>297835700</v>
      </c>
      <c r="C11" s="195" t="s">
        <v>17</v>
      </c>
      <c r="D11" s="196"/>
    </row>
    <row r="12" ht="18.75" customHeight="1" spans="1:4">
      <c r="A12" s="195" t="s">
        <v>18</v>
      </c>
      <c r="B12" s="196"/>
      <c r="C12" s="195" t="s">
        <v>19</v>
      </c>
      <c r="D12" s="196"/>
    </row>
    <row r="13" ht="18.75" customHeight="1" spans="1:4">
      <c r="A13" s="195" t="s">
        <v>20</v>
      </c>
      <c r="B13" s="196"/>
      <c r="C13" s="195" t="s">
        <v>21</v>
      </c>
      <c r="D13" s="196">
        <v>9976342.64</v>
      </c>
    </row>
    <row r="14" ht="18.75" customHeight="1" spans="1:4">
      <c r="A14" s="195" t="s">
        <v>22</v>
      </c>
      <c r="B14" s="196"/>
      <c r="C14" s="195" t="s">
        <v>23</v>
      </c>
      <c r="D14" s="196">
        <v>404298316.2</v>
      </c>
    </row>
    <row r="15" ht="18.75" customHeight="1" spans="1:4">
      <c r="A15" s="195" t="s">
        <v>24</v>
      </c>
      <c r="B15" s="196">
        <v>6239000</v>
      </c>
      <c r="C15" s="195" t="s">
        <v>25</v>
      </c>
      <c r="D15" s="196"/>
    </row>
    <row r="16" ht="18.75" customHeight="1" spans="1:4">
      <c r="A16" s="195"/>
      <c r="B16" s="195"/>
      <c r="C16" s="195" t="s">
        <v>26</v>
      </c>
      <c r="D16" s="196"/>
    </row>
    <row r="17" ht="18.75" customHeight="1" spans="1:4">
      <c r="A17" s="195"/>
      <c r="B17" s="195"/>
      <c r="C17" s="195" t="s">
        <v>27</v>
      </c>
      <c r="D17" s="196"/>
    </row>
    <row r="18" ht="18.75" customHeight="1" spans="1:4">
      <c r="A18" s="195"/>
      <c r="B18" s="195"/>
      <c r="C18" s="195" t="s">
        <v>28</v>
      </c>
      <c r="D18" s="196"/>
    </row>
    <row r="19" ht="18.75" customHeight="1" spans="1:4">
      <c r="A19" s="195"/>
      <c r="B19" s="195"/>
      <c r="C19" s="195" t="s">
        <v>29</v>
      </c>
      <c r="D19" s="196"/>
    </row>
    <row r="20" ht="18.75" customHeight="1" spans="1:4">
      <c r="A20" s="195"/>
      <c r="B20" s="195"/>
      <c r="C20" s="195" t="s">
        <v>30</v>
      </c>
      <c r="D20" s="196"/>
    </row>
    <row r="21" ht="18.75" customHeight="1" spans="1:4">
      <c r="A21" s="195"/>
      <c r="B21" s="195"/>
      <c r="C21" s="195" t="s">
        <v>31</v>
      </c>
      <c r="D21" s="196"/>
    </row>
    <row r="22" ht="18.75" customHeight="1" spans="1:4">
      <c r="A22" s="195"/>
      <c r="B22" s="195"/>
      <c r="C22" s="195" t="s">
        <v>32</v>
      </c>
      <c r="D22" s="196"/>
    </row>
    <row r="23" ht="18.75" customHeight="1" spans="1:4">
      <c r="A23" s="195"/>
      <c r="B23" s="195"/>
      <c r="C23" s="195" t="s">
        <v>33</v>
      </c>
      <c r="D23" s="196"/>
    </row>
    <row r="24" ht="18.75" customHeight="1" spans="1:4">
      <c r="A24" s="195"/>
      <c r="B24" s="195"/>
      <c r="C24" s="195" t="s">
        <v>34</v>
      </c>
      <c r="D24" s="196">
        <v>5283162.12</v>
      </c>
    </row>
    <row r="25" ht="18.75" customHeight="1" spans="1:4">
      <c r="A25" s="195"/>
      <c r="B25" s="195"/>
      <c r="C25" s="195" t="s">
        <v>35</v>
      </c>
      <c r="D25" s="196"/>
    </row>
    <row r="26" ht="18.75" customHeight="1" spans="1:4">
      <c r="A26" s="195"/>
      <c r="B26" s="195"/>
      <c r="C26" s="195" t="s">
        <v>36</v>
      </c>
      <c r="D26" s="196"/>
    </row>
    <row r="27" ht="18.75" customHeight="1" spans="1:4">
      <c r="A27" s="195"/>
      <c r="B27" s="195"/>
      <c r="C27" s="195" t="s">
        <v>37</v>
      </c>
      <c r="D27" s="196"/>
    </row>
    <row r="28" ht="18.75" customHeight="1" spans="1:4">
      <c r="A28" s="195"/>
      <c r="B28" s="195"/>
      <c r="C28" s="195" t="s">
        <v>38</v>
      </c>
      <c r="D28" s="196"/>
    </row>
    <row r="29" ht="18.75" customHeight="1" spans="1:4">
      <c r="A29" s="195"/>
      <c r="B29" s="195"/>
      <c r="C29" s="195" t="s">
        <v>39</v>
      </c>
      <c r="D29" s="196"/>
    </row>
    <row r="30" ht="18.75" customHeight="1" spans="1:4">
      <c r="A30" s="195"/>
      <c r="B30" s="195"/>
      <c r="C30" s="195" t="s">
        <v>40</v>
      </c>
      <c r="D30" s="196"/>
    </row>
    <row r="31" ht="18.75" customHeight="1" spans="1:4">
      <c r="A31" s="195"/>
      <c r="B31" s="195"/>
      <c r="C31" s="195" t="s">
        <v>41</v>
      </c>
      <c r="D31" s="196"/>
    </row>
    <row r="32" ht="18.75" customHeight="1" spans="1:4">
      <c r="A32" s="195"/>
      <c r="B32" s="196"/>
      <c r="C32" s="195" t="s">
        <v>42</v>
      </c>
      <c r="D32" s="196"/>
    </row>
    <row r="33" ht="18.75" customHeight="1" spans="1:4">
      <c r="A33" s="195" t="s">
        <v>43</v>
      </c>
      <c r="B33" s="196">
        <v>419557820.96</v>
      </c>
      <c r="C33" s="195" t="s">
        <v>44</v>
      </c>
      <c r="D33" s="196">
        <v>419557820.96</v>
      </c>
    </row>
    <row r="34" ht="18.75" customHeight="1" spans="1:4">
      <c r="A34" s="195" t="s">
        <v>45</v>
      </c>
      <c r="B34" s="196"/>
      <c r="C34" s="195" t="s">
        <v>46</v>
      </c>
      <c r="D34" s="196"/>
    </row>
    <row r="35" ht="18.75" customHeight="1" spans="1:4">
      <c r="A35" s="195" t="s">
        <v>47</v>
      </c>
      <c r="B35" s="196"/>
      <c r="C35" s="195" t="s">
        <v>47</v>
      </c>
      <c r="D35" s="196"/>
    </row>
    <row r="36" ht="18.75" customHeight="1" spans="1:4">
      <c r="A36" s="195" t="s">
        <v>48</v>
      </c>
      <c r="B36" s="196"/>
      <c r="C36" s="195" t="s">
        <v>49</v>
      </c>
      <c r="D36" s="196"/>
    </row>
    <row r="37" ht="18.75" customHeight="1" spans="1:4">
      <c r="A37" s="195" t="s">
        <v>50</v>
      </c>
      <c r="B37" s="196">
        <v>419557820.96</v>
      </c>
      <c r="C37" s="195" t="s">
        <v>51</v>
      </c>
      <c r="D37" s="196">
        <v>419557820.96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9" sqref="A19"/>
    </sheetView>
  </sheetViews>
  <sheetFormatPr defaultColWidth="9.14285714285714" defaultRowHeight="14.25" customHeight="1" outlineLevelCol="5"/>
  <cols>
    <col min="1" max="6" width="24.3428571428571" customWidth="1"/>
  </cols>
  <sheetData>
    <row r="1" ht="12" customHeight="1" spans="1:6">
      <c r="A1" s="120">
        <v>1</v>
      </c>
      <c r="B1" s="121">
        <v>0</v>
      </c>
      <c r="C1" s="120">
        <v>1</v>
      </c>
      <c r="D1" s="78"/>
      <c r="E1" s="78"/>
      <c r="F1" s="122" t="s">
        <v>1393</v>
      </c>
    </row>
    <row r="2" ht="26.25" customHeight="1" spans="1:6">
      <c r="A2" s="123" t="str">
        <f>"2026"&amp;"年部门政府性基金预算支出预算表"</f>
        <v>2026年部门政府性基金预算支出预算表</v>
      </c>
      <c r="B2" s="123" t="s">
        <v>1394</v>
      </c>
      <c r="C2" s="124"/>
      <c r="D2" s="125"/>
      <c r="E2" s="125"/>
      <c r="F2" s="125"/>
    </row>
    <row r="3" ht="13.5" customHeight="1" spans="1:6">
      <c r="A3" s="126" t="str">
        <f>"单位名称："&amp;"瑞丽市卫生健康局"</f>
        <v>单位名称：瑞丽市卫生健康局</v>
      </c>
      <c r="B3" s="126" t="s">
        <v>1395</v>
      </c>
      <c r="C3" s="127"/>
      <c r="D3" s="78"/>
      <c r="E3" s="78"/>
      <c r="F3" s="122" t="s">
        <v>1</v>
      </c>
    </row>
    <row r="4" ht="19.5" customHeight="1" spans="1:6">
      <c r="A4" s="59" t="s">
        <v>255</v>
      </c>
      <c r="B4" s="128" t="s">
        <v>96</v>
      </c>
      <c r="C4" s="59" t="s">
        <v>97</v>
      </c>
      <c r="D4" s="35" t="s">
        <v>1396</v>
      </c>
      <c r="E4" s="35"/>
      <c r="F4" s="35"/>
    </row>
    <row r="5" ht="18.55" customHeight="1" spans="1:6">
      <c r="A5" s="59"/>
      <c r="B5" s="128"/>
      <c r="C5" s="59"/>
      <c r="D5" s="35" t="s">
        <v>56</v>
      </c>
      <c r="E5" s="35" t="s">
        <v>100</v>
      </c>
      <c r="F5" s="35" t="s">
        <v>101</v>
      </c>
    </row>
    <row r="6" ht="20.25" customHeight="1" spans="1:6">
      <c r="A6" s="59">
        <v>1</v>
      </c>
      <c r="B6" s="129" t="s">
        <v>108</v>
      </c>
      <c r="C6" s="129" t="s">
        <v>109</v>
      </c>
      <c r="D6" s="129" t="s">
        <v>110</v>
      </c>
      <c r="E6" s="129" t="s">
        <v>111</v>
      </c>
      <c r="F6" s="129" t="s">
        <v>112</v>
      </c>
    </row>
    <row r="7" ht="30" customHeight="1" spans="1:6">
      <c r="A7" s="33"/>
      <c r="B7" s="128"/>
      <c r="C7" s="33"/>
      <c r="D7" s="71"/>
      <c r="E7" s="130"/>
      <c r="F7" s="130"/>
    </row>
    <row r="8" ht="30" customHeight="1" spans="1:6">
      <c r="A8" s="22"/>
      <c r="B8" s="22"/>
      <c r="C8" s="22"/>
      <c r="D8" s="71"/>
      <c r="E8" s="130"/>
      <c r="F8" s="130"/>
    </row>
    <row r="9" ht="30" customHeight="1" spans="1:6">
      <c r="A9" s="20" t="s">
        <v>1397</v>
      </c>
      <c r="B9" s="20" t="s">
        <v>1397</v>
      </c>
      <c r="C9" s="20" t="s">
        <v>1397</v>
      </c>
      <c r="D9" s="71"/>
      <c r="E9" s="130"/>
      <c r="F9" s="130"/>
    </row>
    <row r="10" customHeight="1" spans="1:1">
      <c r="A10" t="s">
        <v>1398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5"/>
  <sheetViews>
    <sheetView showZeros="0" topLeftCell="A70" workbookViewId="0">
      <selection activeCell="I129" sqref="I129"/>
    </sheetView>
  </sheetViews>
  <sheetFormatPr defaultColWidth="9.14285714285714" defaultRowHeight="14.25" customHeight="1"/>
  <cols>
    <col min="1" max="1" width="16.3428571428571" style="79" customWidth="1"/>
    <col min="2" max="3" width="9.62857142857143" style="79" customWidth="1"/>
    <col min="4" max="4" width="10" style="79" customWidth="1"/>
    <col min="5" max="5" width="12.2857142857143" style="79" customWidth="1"/>
    <col min="6" max="6" width="11.2857142857143" style="79" customWidth="1"/>
    <col min="7" max="7" width="16.5714285714286" style="79" customWidth="1"/>
    <col min="8" max="8" width="11.847619047619" style="79" customWidth="1"/>
    <col min="9" max="9" width="10.2" style="79" customWidth="1"/>
    <col min="10" max="10" width="6.04761904761905" style="79" customWidth="1"/>
    <col min="11" max="11" width="9.77142857142857" style="79" customWidth="1"/>
    <col min="12" max="12" width="13" style="79" customWidth="1"/>
    <col min="13" max="13" width="14.4285714285714" style="79" customWidth="1"/>
    <col min="14" max="15" width="10.7142857142857" style="79" customWidth="1"/>
    <col min="16" max="16" width="6.62857142857143" style="79" customWidth="1"/>
    <col min="17" max="17" width="11.4190476190476" style="79" customWidth="1"/>
    <col min="18" max="16384" width="9.14285714285714" style="79"/>
  </cols>
  <sheetData>
    <row r="1" ht="13.5" customHeight="1" spans="1:17">
      <c r="A1" s="80"/>
      <c r="B1" s="80"/>
      <c r="C1" s="80"/>
      <c r="D1" s="80"/>
      <c r="E1" s="80"/>
      <c r="F1" s="80"/>
      <c r="G1" s="80"/>
      <c r="H1" s="80"/>
      <c r="I1" s="80"/>
      <c r="J1" s="80"/>
      <c r="K1" s="102"/>
      <c r="L1" s="102"/>
      <c r="M1" s="102"/>
      <c r="N1" s="102"/>
      <c r="O1" s="103"/>
      <c r="P1" s="103"/>
      <c r="Q1" s="114" t="s">
        <v>1399</v>
      </c>
    </row>
    <row r="2" ht="27.75" customHeight="1" spans="1:17">
      <c r="A2" s="81" t="str">
        <f>"2026"&amp;"年部门政府采购预算表"</f>
        <v>2026年部门政府采购预算表</v>
      </c>
      <c r="B2" s="82"/>
      <c r="C2" s="82"/>
      <c r="D2" s="82"/>
      <c r="E2" s="82"/>
      <c r="F2" s="82"/>
      <c r="G2" s="82"/>
      <c r="H2" s="82"/>
      <c r="I2" s="82"/>
      <c r="J2" s="82"/>
      <c r="K2" s="104"/>
      <c r="L2" s="82"/>
      <c r="M2" s="82"/>
      <c r="N2" s="82"/>
      <c r="O2" s="104"/>
      <c r="P2" s="104"/>
      <c r="Q2" s="82"/>
    </row>
    <row r="3" ht="18.75" customHeight="1" spans="1:17">
      <c r="A3" s="83" t="str">
        <f>"单位名称："&amp;"瑞丽市卫生健康局"</f>
        <v>单位名称：瑞丽市卫生健康局</v>
      </c>
      <c r="B3" s="84"/>
      <c r="C3" s="84"/>
      <c r="D3" s="84"/>
      <c r="E3" s="84"/>
      <c r="F3" s="84"/>
      <c r="G3" s="84"/>
      <c r="H3" s="84"/>
      <c r="I3" s="84"/>
      <c r="J3" s="84"/>
      <c r="K3" s="102"/>
      <c r="L3" s="102"/>
      <c r="M3" s="102"/>
      <c r="N3" s="102"/>
      <c r="O3" s="105"/>
      <c r="P3" s="105"/>
      <c r="Q3" s="115" t="s">
        <v>53</v>
      </c>
    </row>
    <row r="4" ht="15.75" customHeight="1" spans="1:17">
      <c r="A4" s="85" t="s">
        <v>1400</v>
      </c>
      <c r="B4" s="86" t="s">
        <v>1401</v>
      </c>
      <c r="C4" s="86" t="s">
        <v>1402</v>
      </c>
      <c r="D4" s="86" t="s">
        <v>1403</v>
      </c>
      <c r="E4" s="86" t="s">
        <v>1404</v>
      </c>
      <c r="F4" s="86" t="s">
        <v>1405</v>
      </c>
      <c r="G4" s="87" t="s">
        <v>262</v>
      </c>
      <c r="H4" s="87"/>
      <c r="I4" s="87"/>
      <c r="J4" s="87"/>
      <c r="K4" s="106"/>
      <c r="L4" s="87"/>
      <c r="M4" s="87"/>
      <c r="N4" s="87"/>
      <c r="O4" s="107"/>
      <c r="P4" s="106"/>
      <c r="Q4" s="116"/>
    </row>
    <row r="5" ht="17.25" customHeight="1" spans="1:17">
      <c r="A5" s="88"/>
      <c r="B5" s="89"/>
      <c r="C5" s="89"/>
      <c r="D5" s="89"/>
      <c r="E5" s="89"/>
      <c r="F5" s="89"/>
      <c r="G5" s="89" t="s">
        <v>56</v>
      </c>
      <c r="H5" s="89" t="s">
        <v>60</v>
      </c>
      <c r="I5" s="89" t="s">
        <v>1406</v>
      </c>
      <c r="J5" s="89" t="s">
        <v>1407</v>
      </c>
      <c r="K5" s="108" t="s">
        <v>1408</v>
      </c>
      <c r="L5" s="109" t="s">
        <v>1409</v>
      </c>
      <c r="M5" s="109"/>
      <c r="N5" s="109"/>
      <c r="O5" s="110"/>
      <c r="P5" s="111"/>
      <c r="Q5" s="91"/>
    </row>
    <row r="6" ht="54" customHeight="1" spans="1:17">
      <c r="A6" s="90"/>
      <c r="B6" s="91"/>
      <c r="C6" s="91"/>
      <c r="D6" s="91"/>
      <c r="E6" s="91"/>
      <c r="F6" s="91"/>
      <c r="G6" s="91"/>
      <c r="H6" s="91" t="s">
        <v>59</v>
      </c>
      <c r="I6" s="91"/>
      <c r="J6" s="91"/>
      <c r="K6" s="112"/>
      <c r="L6" s="91" t="s">
        <v>59</v>
      </c>
      <c r="M6" s="91" t="s">
        <v>66</v>
      </c>
      <c r="N6" s="91" t="s">
        <v>1410</v>
      </c>
      <c r="O6" s="113" t="s">
        <v>68</v>
      </c>
      <c r="P6" s="112" t="s">
        <v>69</v>
      </c>
      <c r="Q6" s="91" t="s">
        <v>70</v>
      </c>
    </row>
    <row r="7" ht="15" customHeight="1" spans="1:17">
      <c r="A7" s="9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72</v>
      </c>
      <c r="B8" s="96"/>
      <c r="C8" s="96"/>
      <c r="D8" s="97"/>
      <c r="E8" s="98"/>
      <c r="F8" s="99">
        <v>5997135</v>
      </c>
      <c r="G8" s="99">
        <v>42000505</v>
      </c>
      <c r="H8" s="99">
        <v>202270</v>
      </c>
      <c r="I8" s="99"/>
      <c r="J8" s="99"/>
      <c r="K8" s="99"/>
      <c r="L8" s="99">
        <v>41798235</v>
      </c>
      <c r="M8" s="99">
        <v>41798235</v>
      </c>
      <c r="N8" s="99"/>
      <c r="O8" s="99"/>
      <c r="P8" s="99"/>
      <c r="Q8" s="99"/>
    </row>
    <row r="9" ht="52.5" customHeight="1" spans="1:17">
      <c r="A9" s="100" t="s">
        <v>72</v>
      </c>
      <c r="B9" s="96"/>
      <c r="C9" s="96"/>
      <c r="D9" s="97"/>
      <c r="E9" s="98"/>
      <c r="F9" s="99">
        <v>50000</v>
      </c>
      <c r="G9" s="99">
        <v>102270</v>
      </c>
      <c r="H9" s="99">
        <v>102270</v>
      </c>
      <c r="I9" s="99"/>
      <c r="J9" s="99"/>
      <c r="K9" s="99"/>
      <c r="L9" s="99"/>
      <c r="M9" s="99"/>
      <c r="N9" s="99"/>
      <c r="O9" s="99"/>
      <c r="P9" s="99"/>
      <c r="Q9" s="99"/>
    </row>
    <row r="10" ht="52.5" customHeight="1" spans="1:17">
      <c r="A10" s="95" t="str">
        <f>"     "&amp;"爱卫工作专项经费"</f>
        <v>     爱卫工作专项经费</v>
      </c>
      <c r="B10" s="96" t="s">
        <v>1411</v>
      </c>
      <c r="C10" s="96" t="s">
        <v>1412</v>
      </c>
      <c r="D10" s="97" t="s">
        <v>835</v>
      </c>
      <c r="E10" s="98">
        <v>1</v>
      </c>
      <c r="F10" s="99">
        <v>50000</v>
      </c>
      <c r="G10" s="99">
        <v>50000</v>
      </c>
      <c r="H10" s="99">
        <v>50000</v>
      </c>
      <c r="I10" s="99"/>
      <c r="J10" s="99"/>
      <c r="K10" s="99"/>
      <c r="L10" s="99"/>
      <c r="M10" s="99"/>
      <c r="N10" s="99"/>
      <c r="O10" s="99"/>
      <c r="P10" s="99"/>
      <c r="Q10" s="99"/>
    </row>
    <row r="11" ht="52.5" customHeight="1" spans="1:17">
      <c r="A11" s="95" t="str">
        <f t="shared" ref="A11:A13" si="0">"     "&amp;"卫生健康工作经费"</f>
        <v>     卫生健康工作经费</v>
      </c>
      <c r="B11" s="96" t="s">
        <v>1413</v>
      </c>
      <c r="C11" s="96" t="s">
        <v>1414</v>
      </c>
      <c r="D11" s="97" t="s">
        <v>1093</v>
      </c>
      <c r="E11" s="98">
        <v>1</v>
      </c>
      <c r="F11" s="99"/>
      <c r="G11" s="99">
        <v>10000</v>
      </c>
      <c r="H11" s="99">
        <v>10000</v>
      </c>
      <c r="I11" s="99"/>
      <c r="J11" s="99"/>
      <c r="K11" s="99"/>
      <c r="L11" s="99"/>
      <c r="M11" s="99"/>
      <c r="N11" s="99"/>
      <c r="O11" s="99"/>
      <c r="P11" s="99"/>
      <c r="Q11" s="99"/>
    </row>
    <row r="12" ht="52.5" customHeight="1" spans="1:17">
      <c r="A12" s="95" t="str">
        <f t="shared" si="0"/>
        <v>     卫生健康工作经费</v>
      </c>
      <c r="B12" s="96" t="s">
        <v>1415</v>
      </c>
      <c r="C12" s="96" t="s">
        <v>1416</v>
      </c>
      <c r="D12" s="97" t="s">
        <v>1093</v>
      </c>
      <c r="E12" s="98">
        <v>1</v>
      </c>
      <c r="F12" s="99"/>
      <c r="G12" s="99">
        <v>6000</v>
      </c>
      <c r="H12" s="99">
        <v>6000</v>
      </c>
      <c r="I12" s="99"/>
      <c r="J12" s="99"/>
      <c r="K12" s="99"/>
      <c r="L12" s="99"/>
      <c r="M12" s="99"/>
      <c r="N12" s="99"/>
      <c r="O12" s="99"/>
      <c r="P12" s="99"/>
      <c r="Q12" s="99"/>
    </row>
    <row r="13" ht="52.5" customHeight="1" spans="1:17">
      <c r="A13" s="95" t="str">
        <f t="shared" si="0"/>
        <v>     卫生健康工作经费</v>
      </c>
      <c r="B13" s="96" t="s">
        <v>1417</v>
      </c>
      <c r="C13" s="96" t="s">
        <v>1418</v>
      </c>
      <c r="D13" s="97" t="s">
        <v>1419</v>
      </c>
      <c r="E13" s="98">
        <v>240</v>
      </c>
      <c r="F13" s="99"/>
      <c r="G13" s="99">
        <v>6840</v>
      </c>
      <c r="H13" s="99">
        <v>6840</v>
      </c>
      <c r="I13" s="99"/>
      <c r="J13" s="99"/>
      <c r="K13" s="99"/>
      <c r="L13" s="99"/>
      <c r="M13" s="99"/>
      <c r="N13" s="99"/>
      <c r="O13" s="99"/>
      <c r="P13" s="99"/>
      <c r="Q13" s="99"/>
    </row>
    <row r="14" ht="52.5" customHeight="1" spans="1:17">
      <c r="A14" s="95" t="str">
        <f>"     "&amp;"公用经费安排的公务用车运行维护费"</f>
        <v>     公用经费安排的公务用车运行维护费</v>
      </c>
      <c r="B14" s="96" t="s">
        <v>1420</v>
      </c>
      <c r="C14" s="96" t="s">
        <v>1421</v>
      </c>
      <c r="D14" s="97" t="s">
        <v>1422</v>
      </c>
      <c r="E14" s="98">
        <v>1</v>
      </c>
      <c r="F14" s="99"/>
      <c r="G14" s="99">
        <v>4500</v>
      </c>
      <c r="H14" s="99">
        <v>4500</v>
      </c>
      <c r="I14" s="99"/>
      <c r="J14" s="99"/>
      <c r="K14" s="99"/>
      <c r="L14" s="99"/>
      <c r="M14" s="99"/>
      <c r="N14" s="99"/>
      <c r="O14" s="99"/>
      <c r="P14" s="99"/>
      <c r="Q14" s="99"/>
    </row>
    <row r="15" ht="52.5" customHeight="1" spans="1:17">
      <c r="A15" s="95" t="str">
        <f>"     "&amp;"婴幼儿意外伤害险参保补贴经费"</f>
        <v>     婴幼儿意外伤害险参保补贴经费</v>
      </c>
      <c r="B15" s="96" t="s">
        <v>1423</v>
      </c>
      <c r="C15" s="96" t="s">
        <v>1424</v>
      </c>
      <c r="D15" s="97" t="s">
        <v>1422</v>
      </c>
      <c r="E15" s="98">
        <v>1</v>
      </c>
      <c r="F15" s="99"/>
      <c r="G15" s="99">
        <v>24930</v>
      </c>
      <c r="H15" s="99">
        <v>24930</v>
      </c>
      <c r="I15" s="99"/>
      <c r="J15" s="99"/>
      <c r="K15" s="99"/>
      <c r="L15" s="99"/>
      <c r="M15" s="99"/>
      <c r="N15" s="99"/>
      <c r="O15" s="99"/>
      <c r="P15" s="99"/>
      <c r="Q15" s="99"/>
    </row>
    <row r="16" ht="52.5" customHeight="1" spans="1:17">
      <c r="A16" s="100" t="s">
        <v>74</v>
      </c>
      <c r="B16" s="101"/>
      <c r="C16" s="101"/>
      <c r="D16" s="101"/>
      <c r="E16" s="101"/>
      <c r="F16" s="99">
        <v>481460</v>
      </c>
      <c r="G16" s="99">
        <v>628460</v>
      </c>
      <c r="H16" s="99"/>
      <c r="I16" s="99"/>
      <c r="J16" s="99"/>
      <c r="K16" s="99"/>
      <c r="L16" s="99">
        <v>628460</v>
      </c>
      <c r="M16" s="99">
        <v>628460</v>
      </c>
      <c r="N16" s="99"/>
      <c r="O16" s="99"/>
      <c r="P16" s="99"/>
      <c r="Q16" s="99"/>
    </row>
    <row r="17" ht="52.5" customHeight="1" spans="1:17">
      <c r="A17" s="95" t="str">
        <f t="shared" ref="A17:A96" si="1">"     "&amp;"单位资金安排自有资金项目经费"</f>
        <v>     单位资金安排自有资金项目经费</v>
      </c>
      <c r="B17" s="96" t="s">
        <v>1425</v>
      </c>
      <c r="C17" s="96" t="s">
        <v>1426</v>
      </c>
      <c r="D17" s="97" t="s">
        <v>1427</v>
      </c>
      <c r="E17" s="98">
        <v>2</v>
      </c>
      <c r="F17" s="99">
        <v>3000</v>
      </c>
      <c r="G17" s="99">
        <v>3000</v>
      </c>
      <c r="H17" s="99"/>
      <c r="I17" s="99"/>
      <c r="J17" s="99"/>
      <c r="K17" s="99"/>
      <c r="L17" s="99">
        <v>3000</v>
      </c>
      <c r="M17" s="99">
        <v>3000</v>
      </c>
      <c r="N17" s="99"/>
      <c r="O17" s="99"/>
      <c r="P17" s="99"/>
      <c r="Q17" s="99"/>
    </row>
    <row r="18" ht="52.5" customHeight="1" spans="1:17">
      <c r="A18" s="95" t="str">
        <f t="shared" si="1"/>
        <v>     单位资金安排自有资金项目经费</v>
      </c>
      <c r="B18" s="96" t="s">
        <v>1428</v>
      </c>
      <c r="C18" s="96" t="s">
        <v>1429</v>
      </c>
      <c r="D18" s="97" t="s">
        <v>1427</v>
      </c>
      <c r="E18" s="98">
        <v>9</v>
      </c>
      <c r="F18" s="99">
        <v>14400</v>
      </c>
      <c r="G18" s="99">
        <v>14400</v>
      </c>
      <c r="H18" s="99"/>
      <c r="I18" s="99"/>
      <c r="J18" s="99"/>
      <c r="K18" s="99"/>
      <c r="L18" s="99">
        <v>14400</v>
      </c>
      <c r="M18" s="99">
        <v>14400</v>
      </c>
      <c r="N18" s="99"/>
      <c r="O18" s="99"/>
      <c r="P18" s="99"/>
      <c r="Q18" s="99"/>
    </row>
    <row r="19" ht="52.5" customHeight="1" spans="1:17">
      <c r="A19" s="95" t="str">
        <f t="shared" si="1"/>
        <v>     单位资金安排自有资金项目经费</v>
      </c>
      <c r="B19" s="96" t="s">
        <v>1430</v>
      </c>
      <c r="C19" s="96" t="s">
        <v>1430</v>
      </c>
      <c r="D19" s="97" t="s">
        <v>833</v>
      </c>
      <c r="E19" s="98">
        <v>1</v>
      </c>
      <c r="F19" s="99">
        <v>86000</v>
      </c>
      <c r="G19" s="99">
        <v>86000</v>
      </c>
      <c r="H19" s="99"/>
      <c r="I19" s="99"/>
      <c r="J19" s="99"/>
      <c r="K19" s="99"/>
      <c r="L19" s="99">
        <v>86000</v>
      </c>
      <c r="M19" s="99">
        <v>86000</v>
      </c>
      <c r="N19" s="99"/>
      <c r="O19" s="99"/>
      <c r="P19" s="99"/>
      <c r="Q19" s="99"/>
    </row>
    <row r="20" ht="52.5" customHeight="1" spans="1:17">
      <c r="A20" s="95" t="str">
        <f t="shared" si="1"/>
        <v>     单位资金安排自有资金项目经费</v>
      </c>
      <c r="B20" s="96" t="s">
        <v>1431</v>
      </c>
      <c r="C20" s="96" t="s">
        <v>1431</v>
      </c>
      <c r="D20" s="97" t="s">
        <v>1432</v>
      </c>
      <c r="E20" s="98">
        <v>10</v>
      </c>
      <c r="F20" s="99">
        <v>2000</v>
      </c>
      <c r="G20" s="99">
        <v>2000</v>
      </c>
      <c r="H20" s="99"/>
      <c r="I20" s="99"/>
      <c r="J20" s="99"/>
      <c r="K20" s="99"/>
      <c r="L20" s="99">
        <v>2000</v>
      </c>
      <c r="M20" s="99">
        <v>2000</v>
      </c>
      <c r="N20" s="99"/>
      <c r="O20" s="99"/>
      <c r="P20" s="99"/>
      <c r="Q20" s="99"/>
    </row>
    <row r="21" ht="52.5" customHeight="1" spans="1:17">
      <c r="A21" s="95" t="str">
        <f t="shared" si="1"/>
        <v>     单位资金安排自有资金项目经费</v>
      </c>
      <c r="B21" s="96" t="s">
        <v>1433</v>
      </c>
      <c r="C21" s="96" t="s">
        <v>1433</v>
      </c>
      <c r="D21" s="97" t="s">
        <v>1434</v>
      </c>
      <c r="E21" s="98">
        <v>10</v>
      </c>
      <c r="F21" s="99">
        <v>6000</v>
      </c>
      <c r="G21" s="99">
        <v>6000</v>
      </c>
      <c r="H21" s="99"/>
      <c r="I21" s="99"/>
      <c r="J21" s="99"/>
      <c r="K21" s="99"/>
      <c r="L21" s="99">
        <v>6000</v>
      </c>
      <c r="M21" s="99">
        <v>6000</v>
      </c>
      <c r="N21" s="99"/>
      <c r="O21" s="99"/>
      <c r="P21" s="99"/>
      <c r="Q21" s="99"/>
    </row>
    <row r="22" ht="52.5" customHeight="1" spans="1:17">
      <c r="A22" s="95" t="str">
        <f t="shared" si="1"/>
        <v>     单位资金安排自有资金项目经费</v>
      </c>
      <c r="B22" s="96" t="s">
        <v>1435</v>
      </c>
      <c r="C22" s="96" t="s">
        <v>1414</v>
      </c>
      <c r="D22" s="97" t="s">
        <v>1436</v>
      </c>
      <c r="E22" s="98">
        <v>1</v>
      </c>
      <c r="F22" s="99"/>
      <c r="G22" s="99">
        <v>12000</v>
      </c>
      <c r="H22" s="99"/>
      <c r="I22" s="99"/>
      <c r="J22" s="99"/>
      <c r="K22" s="99"/>
      <c r="L22" s="99">
        <v>12000</v>
      </c>
      <c r="M22" s="99">
        <v>12000</v>
      </c>
      <c r="N22" s="99"/>
      <c r="O22" s="99"/>
      <c r="P22" s="99"/>
      <c r="Q22" s="99"/>
    </row>
    <row r="23" ht="52.5" customHeight="1" spans="1:17">
      <c r="A23" s="95" t="str">
        <f t="shared" si="1"/>
        <v>     单位资金安排自有资金项目经费</v>
      </c>
      <c r="B23" s="96" t="s">
        <v>1437</v>
      </c>
      <c r="C23" s="96" t="s">
        <v>1414</v>
      </c>
      <c r="D23" s="97" t="s">
        <v>1436</v>
      </c>
      <c r="E23" s="98">
        <v>1</v>
      </c>
      <c r="F23" s="99"/>
      <c r="G23" s="99">
        <v>35000</v>
      </c>
      <c r="H23" s="99"/>
      <c r="I23" s="99"/>
      <c r="J23" s="99"/>
      <c r="K23" s="99"/>
      <c r="L23" s="99">
        <v>35000</v>
      </c>
      <c r="M23" s="99">
        <v>35000</v>
      </c>
      <c r="N23" s="99"/>
      <c r="O23" s="99"/>
      <c r="P23" s="99"/>
      <c r="Q23" s="99"/>
    </row>
    <row r="24" ht="52.5" customHeight="1" spans="1:17">
      <c r="A24" s="95" t="str">
        <f t="shared" si="1"/>
        <v>     单位资金安排自有资金项目经费</v>
      </c>
      <c r="B24" s="96" t="s">
        <v>1438</v>
      </c>
      <c r="C24" s="96" t="s">
        <v>1416</v>
      </c>
      <c r="D24" s="97" t="s">
        <v>1436</v>
      </c>
      <c r="E24" s="98">
        <v>1</v>
      </c>
      <c r="F24" s="99"/>
      <c r="G24" s="99">
        <v>10000</v>
      </c>
      <c r="H24" s="99"/>
      <c r="I24" s="99"/>
      <c r="J24" s="99"/>
      <c r="K24" s="99"/>
      <c r="L24" s="99">
        <v>10000</v>
      </c>
      <c r="M24" s="99">
        <v>10000</v>
      </c>
      <c r="N24" s="99"/>
      <c r="O24" s="99"/>
      <c r="P24" s="99"/>
      <c r="Q24" s="99"/>
    </row>
    <row r="25" ht="52.5" customHeight="1" spans="1:17">
      <c r="A25" s="95" t="str">
        <f t="shared" si="1"/>
        <v>     单位资金安排自有资金项目经费</v>
      </c>
      <c r="B25" s="96" t="s">
        <v>1439</v>
      </c>
      <c r="C25" s="96" t="s">
        <v>1416</v>
      </c>
      <c r="D25" s="97" t="s">
        <v>1436</v>
      </c>
      <c r="E25" s="98">
        <v>1</v>
      </c>
      <c r="F25" s="99"/>
      <c r="G25" s="99">
        <v>10000</v>
      </c>
      <c r="H25" s="99"/>
      <c r="I25" s="99"/>
      <c r="J25" s="99"/>
      <c r="K25" s="99"/>
      <c r="L25" s="99">
        <v>10000</v>
      </c>
      <c r="M25" s="99">
        <v>10000</v>
      </c>
      <c r="N25" s="99"/>
      <c r="O25" s="99"/>
      <c r="P25" s="99"/>
      <c r="Q25" s="99"/>
    </row>
    <row r="26" ht="52.5" customHeight="1" spans="1:17">
      <c r="A26" s="95" t="str">
        <f t="shared" si="1"/>
        <v>     单位资金安排自有资金项目经费</v>
      </c>
      <c r="B26" s="96" t="s">
        <v>1440</v>
      </c>
      <c r="C26" s="96" t="s">
        <v>1440</v>
      </c>
      <c r="D26" s="97" t="s">
        <v>1427</v>
      </c>
      <c r="E26" s="98">
        <v>1</v>
      </c>
      <c r="F26" s="99">
        <v>12050</v>
      </c>
      <c r="G26" s="99">
        <v>12050</v>
      </c>
      <c r="H26" s="99"/>
      <c r="I26" s="99"/>
      <c r="J26" s="99"/>
      <c r="K26" s="99"/>
      <c r="L26" s="99">
        <v>12050</v>
      </c>
      <c r="M26" s="99">
        <v>12050</v>
      </c>
      <c r="N26" s="99"/>
      <c r="O26" s="99"/>
      <c r="P26" s="99"/>
      <c r="Q26" s="99"/>
    </row>
    <row r="27" ht="52.5" customHeight="1" spans="1:17">
      <c r="A27" s="95" t="str">
        <f t="shared" si="1"/>
        <v>     单位资金安排自有资金项目经费</v>
      </c>
      <c r="B27" s="96" t="s">
        <v>1418</v>
      </c>
      <c r="C27" s="96" t="s">
        <v>1418</v>
      </c>
      <c r="D27" s="97" t="s">
        <v>1441</v>
      </c>
      <c r="E27" s="98">
        <v>118</v>
      </c>
      <c r="F27" s="99">
        <v>20060</v>
      </c>
      <c r="G27" s="99">
        <v>20060</v>
      </c>
      <c r="H27" s="99"/>
      <c r="I27" s="99"/>
      <c r="J27" s="99"/>
      <c r="K27" s="99"/>
      <c r="L27" s="99">
        <v>20060</v>
      </c>
      <c r="M27" s="99">
        <v>20060</v>
      </c>
      <c r="N27" s="99"/>
      <c r="O27" s="99"/>
      <c r="P27" s="99"/>
      <c r="Q27" s="99"/>
    </row>
    <row r="28" ht="52.5" customHeight="1" spans="1:17">
      <c r="A28" s="95" t="str">
        <f t="shared" si="1"/>
        <v>     单位资金安排自有资金项目经费</v>
      </c>
      <c r="B28" s="96" t="s">
        <v>1442</v>
      </c>
      <c r="C28" s="96" t="s">
        <v>1421</v>
      </c>
      <c r="D28" s="97" t="s">
        <v>1422</v>
      </c>
      <c r="E28" s="98">
        <v>2</v>
      </c>
      <c r="F28" s="99"/>
      <c r="G28" s="99">
        <v>8000</v>
      </c>
      <c r="H28" s="99"/>
      <c r="I28" s="99"/>
      <c r="J28" s="99"/>
      <c r="K28" s="99"/>
      <c r="L28" s="99">
        <v>8000</v>
      </c>
      <c r="M28" s="99">
        <v>8000</v>
      </c>
      <c r="N28" s="99"/>
      <c r="O28" s="99"/>
      <c r="P28" s="99"/>
      <c r="Q28" s="99"/>
    </row>
    <row r="29" ht="52.5" customHeight="1" spans="1:17">
      <c r="A29" s="95" t="str">
        <f t="shared" si="1"/>
        <v>     单位资金安排自有资金项目经费</v>
      </c>
      <c r="B29" s="96" t="s">
        <v>1443</v>
      </c>
      <c r="C29" s="96" t="s">
        <v>1421</v>
      </c>
      <c r="D29" s="97" t="s">
        <v>1422</v>
      </c>
      <c r="E29" s="98">
        <v>1</v>
      </c>
      <c r="F29" s="99"/>
      <c r="G29" s="99">
        <v>12000</v>
      </c>
      <c r="H29" s="99"/>
      <c r="I29" s="99"/>
      <c r="J29" s="99"/>
      <c r="K29" s="99"/>
      <c r="L29" s="99">
        <v>12000</v>
      </c>
      <c r="M29" s="99">
        <v>12000</v>
      </c>
      <c r="N29" s="99"/>
      <c r="O29" s="99"/>
      <c r="P29" s="99"/>
      <c r="Q29" s="99"/>
    </row>
    <row r="30" ht="52.5" customHeight="1" spans="1:17">
      <c r="A30" s="95" t="str">
        <f t="shared" si="1"/>
        <v>     单位资金安排自有资金项目经费</v>
      </c>
      <c r="B30" s="96" t="s">
        <v>1444</v>
      </c>
      <c r="C30" s="96" t="s">
        <v>1445</v>
      </c>
      <c r="D30" s="97" t="s">
        <v>1436</v>
      </c>
      <c r="E30" s="98">
        <v>1</v>
      </c>
      <c r="F30" s="99"/>
      <c r="G30" s="99">
        <v>60000</v>
      </c>
      <c r="H30" s="99"/>
      <c r="I30" s="99"/>
      <c r="J30" s="99"/>
      <c r="K30" s="99"/>
      <c r="L30" s="99">
        <v>60000</v>
      </c>
      <c r="M30" s="99">
        <v>60000</v>
      </c>
      <c r="N30" s="99"/>
      <c r="O30" s="99"/>
      <c r="P30" s="99"/>
      <c r="Q30" s="99"/>
    </row>
    <row r="31" ht="52.5" customHeight="1" spans="1:17">
      <c r="A31" s="95" t="str">
        <f t="shared" si="1"/>
        <v>     单位资金安排自有资金项目经费</v>
      </c>
      <c r="B31" s="96" t="s">
        <v>1446</v>
      </c>
      <c r="C31" s="96" t="s">
        <v>1446</v>
      </c>
      <c r="D31" s="97" t="s">
        <v>1436</v>
      </c>
      <c r="E31" s="98">
        <v>1</v>
      </c>
      <c r="F31" s="99">
        <v>12000</v>
      </c>
      <c r="G31" s="99">
        <v>12000</v>
      </c>
      <c r="H31" s="99"/>
      <c r="I31" s="99"/>
      <c r="J31" s="99"/>
      <c r="K31" s="99"/>
      <c r="L31" s="99">
        <v>12000</v>
      </c>
      <c r="M31" s="99">
        <v>12000</v>
      </c>
      <c r="N31" s="99"/>
      <c r="O31" s="99"/>
      <c r="P31" s="99"/>
      <c r="Q31" s="99"/>
    </row>
    <row r="32" ht="52.5" customHeight="1" spans="1:17">
      <c r="A32" s="95" t="str">
        <f t="shared" si="1"/>
        <v>     单位资金安排自有资金项目经费</v>
      </c>
      <c r="B32" s="96" t="s">
        <v>1447</v>
      </c>
      <c r="C32" s="96" t="s">
        <v>1447</v>
      </c>
      <c r="D32" s="97" t="s">
        <v>1427</v>
      </c>
      <c r="E32" s="98">
        <v>4</v>
      </c>
      <c r="F32" s="99">
        <v>19200</v>
      </c>
      <c r="G32" s="99">
        <v>19200</v>
      </c>
      <c r="H32" s="99"/>
      <c r="I32" s="99"/>
      <c r="J32" s="99"/>
      <c r="K32" s="99"/>
      <c r="L32" s="99">
        <v>19200</v>
      </c>
      <c r="M32" s="99">
        <v>19200</v>
      </c>
      <c r="N32" s="99"/>
      <c r="O32" s="99"/>
      <c r="P32" s="99"/>
      <c r="Q32" s="99"/>
    </row>
    <row r="33" ht="52.5" customHeight="1" spans="1:17">
      <c r="A33" s="95" t="str">
        <f t="shared" si="1"/>
        <v>     单位资金安排自有资金项目经费</v>
      </c>
      <c r="B33" s="96" t="s">
        <v>1448</v>
      </c>
      <c r="C33" s="96" t="s">
        <v>1448</v>
      </c>
      <c r="D33" s="97" t="s">
        <v>833</v>
      </c>
      <c r="E33" s="98">
        <v>9</v>
      </c>
      <c r="F33" s="99">
        <v>6750</v>
      </c>
      <c r="G33" s="99">
        <v>6750</v>
      </c>
      <c r="H33" s="99"/>
      <c r="I33" s="99"/>
      <c r="J33" s="99"/>
      <c r="K33" s="99"/>
      <c r="L33" s="99">
        <v>6750</v>
      </c>
      <c r="M33" s="99">
        <v>6750</v>
      </c>
      <c r="N33" s="99"/>
      <c r="O33" s="99"/>
      <c r="P33" s="99"/>
      <c r="Q33" s="99"/>
    </row>
    <row r="34" ht="52.5" customHeight="1" spans="1:17">
      <c r="A34" s="95" t="str">
        <f t="shared" si="1"/>
        <v>     单位资金安排自有资金项目经费</v>
      </c>
      <c r="B34" s="96" t="s">
        <v>1449</v>
      </c>
      <c r="C34" s="96" t="s">
        <v>1450</v>
      </c>
      <c r="D34" s="97" t="s">
        <v>1436</v>
      </c>
      <c r="E34" s="98">
        <v>1</v>
      </c>
      <c r="F34" s="99">
        <v>300000</v>
      </c>
      <c r="G34" s="99">
        <v>300000</v>
      </c>
      <c r="H34" s="99"/>
      <c r="I34" s="99"/>
      <c r="J34" s="99"/>
      <c r="K34" s="99"/>
      <c r="L34" s="99">
        <v>300000</v>
      </c>
      <c r="M34" s="99">
        <v>300000</v>
      </c>
      <c r="N34" s="99"/>
      <c r="O34" s="99"/>
      <c r="P34" s="99"/>
      <c r="Q34" s="99"/>
    </row>
    <row r="35" ht="52.5" customHeight="1" spans="1:17">
      <c r="A35" s="100" t="s">
        <v>76</v>
      </c>
      <c r="B35" s="101"/>
      <c r="C35" s="101"/>
      <c r="D35" s="101"/>
      <c r="E35" s="101"/>
      <c r="F35" s="99">
        <v>155500</v>
      </c>
      <c r="G35" s="99">
        <v>155500</v>
      </c>
      <c r="H35" s="99"/>
      <c r="I35" s="99"/>
      <c r="J35" s="99"/>
      <c r="K35" s="99"/>
      <c r="L35" s="99">
        <v>155500</v>
      </c>
      <c r="M35" s="99">
        <v>155500</v>
      </c>
      <c r="N35" s="99"/>
      <c r="O35" s="99"/>
      <c r="P35" s="99"/>
      <c r="Q35" s="99"/>
    </row>
    <row r="36" ht="52.5" customHeight="1" spans="1:17">
      <c r="A36" s="95" t="str">
        <f t="shared" ref="A36:A42" si="2">"     "&amp;"单位自有资金公用经费"</f>
        <v>     单位自有资金公用经费</v>
      </c>
      <c r="B36" s="96" t="s">
        <v>1451</v>
      </c>
      <c r="C36" s="96" t="s">
        <v>1452</v>
      </c>
      <c r="D36" s="97" t="s">
        <v>1084</v>
      </c>
      <c r="E36" s="98">
        <v>4</v>
      </c>
      <c r="F36" s="99">
        <v>2000</v>
      </c>
      <c r="G36" s="99">
        <v>2000</v>
      </c>
      <c r="H36" s="99"/>
      <c r="I36" s="99"/>
      <c r="J36" s="99"/>
      <c r="K36" s="99"/>
      <c r="L36" s="99">
        <v>2000</v>
      </c>
      <c r="M36" s="99">
        <v>2000</v>
      </c>
      <c r="N36" s="99"/>
      <c r="O36" s="99"/>
      <c r="P36" s="99"/>
      <c r="Q36" s="99"/>
    </row>
    <row r="37" ht="52.5" customHeight="1" spans="1:17">
      <c r="A37" s="95" t="str">
        <f t="shared" si="2"/>
        <v>     单位自有资金公用经费</v>
      </c>
      <c r="B37" s="96" t="s">
        <v>1453</v>
      </c>
      <c r="C37" s="96" t="s">
        <v>1454</v>
      </c>
      <c r="D37" s="97" t="s">
        <v>1084</v>
      </c>
      <c r="E37" s="98">
        <v>4</v>
      </c>
      <c r="F37" s="99">
        <v>30000</v>
      </c>
      <c r="G37" s="99">
        <v>30000</v>
      </c>
      <c r="H37" s="99"/>
      <c r="I37" s="99"/>
      <c r="J37" s="99"/>
      <c r="K37" s="99"/>
      <c r="L37" s="99">
        <v>30000</v>
      </c>
      <c r="M37" s="99">
        <v>30000</v>
      </c>
      <c r="N37" s="99"/>
      <c r="O37" s="99"/>
      <c r="P37" s="99"/>
      <c r="Q37" s="99"/>
    </row>
    <row r="38" ht="52.5" customHeight="1" spans="1:17">
      <c r="A38" s="95" t="str">
        <f t="shared" si="2"/>
        <v>     单位自有资金公用经费</v>
      </c>
      <c r="B38" s="96" t="s">
        <v>1455</v>
      </c>
      <c r="C38" s="96" t="s">
        <v>1414</v>
      </c>
      <c r="D38" s="97" t="s">
        <v>1084</v>
      </c>
      <c r="E38" s="98">
        <v>50</v>
      </c>
      <c r="F38" s="99">
        <v>25000</v>
      </c>
      <c r="G38" s="99">
        <v>25000</v>
      </c>
      <c r="H38" s="99"/>
      <c r="I38" s="99"/>
      <c r="J38" s="99"/>
      <c r="K38" s="99"/>
      <c r="L38" s="99">
        <v>25000</v>
      </c>
      <c r="M38" s="99">
        <v>25000</v>
      </c>
      <c r="N38" s="99"/>
      <c r="O38" s="99"/>
      <c r="P38" s="99"/>
      <c r="Q38" s="99"/>
    </row>
    <row r="39" ht="52.5" customHeight="1" spans="1:17">
      <c r="A39" s="95" t="str">
        <f t="shared" si="2"/>
        <v>     单位自有资金公用经费</v>
      </c>
      <c r="B39" s="96" t="s">
        <v>1418</v>
      </c>
      <c r="C39" s="96" t="s">
        <v>1418</v>
      </c>
      <c r="D39" s="97" t="s">
        <v>1084</v>
      </c>
      <c r="E39" s="98">
        <v>300</v>
      </c>
      <c r="F39" s="99">
        <v>10500</v>
      </c>
      <c r="G39" s="99">
        <v>10500</v>
      </c>
      <c r="H39" s="99"/>
      <c r="I39" s="99"/>
      <c r="J39" s="99"/>
      <c r="K39" s="99"/>
      <c r="L39" s="99">
        <v>10500</v>
      </c>
      <c r="M39" s="99">
        <v>10500</v>
      </c>
      <c r="N39" s="99"/>
      <c r="O39" s="99"/>
      <c r="P39" s="99"/>
      <c r="Q39" s="99"/>
    </row>
    <row r="40" ht="52.5" customHeight="1" spans="1:17">
      <c r="A40" s="95" t="str">
        <f t="shared" si="2"/>
        <v>     单位自有资金公用经费</v>
      </c>
      <c r="B40" s="96" t="s">
        <v>1453</v>
      </c>
      <c r="C40" s="96" t="s">
        <v>1456</v>
      </c>
      <c r="D40" s="97" t="s">
        <v>1084</v>
      </c>
      <c r="E40" s="98">
        <v>4</v>
      </c>
      <c r="F40" s="99">
        <v>40000</v>
      </c>
      <c r="G40" s="99">
        <v>40000</v>
      </c>
      <c r="H40" s="99"/>
      <c r="I40" s="99"/>
      <c r="J40" s="99"/>
      <c r="K40" s="99"/>
      <c r="L40" s="99">
        <v>40000</v>
      </c>
      <c r="M40" s="99">
        <v>40000</v>
      </c>
      <c r="N40" s="99"/>
      <c r="O40" s="99"/>
      <c r="P40" s="99"/>
      <c r="Q40" s="99"/>
    </row>
    <row r="41" ht="52.5" customHeight="1" spans="1:17">
      <c r="A41" s="95" t="str">
        <f t="shared" si="2"/>
        <v>     单位自有资金公用经费</v>
      </c>
      <c r="B41" s="96" t="s">
        <v>1447</v>
      </c>
      <c r="C41" s="96" t="s">
        <v>1447</v>
      </c>
      <c r="D41" s="97" t="s">
        <v>1084</v>
      </c>
      <c r="E41" s="98">
        <v>3</v>
      </c>
      <c r="F41" s="99">
        <v>18000</v>
      </c>
      <c r="G41" s="99">
        <v>18000</v>
      </c>
      <c r="H41" s="99"/>
      <c r="I41" s="99"/>
      <c r="J41" s="99"/>
      <c r="K41" s="99"/>
      <c r="L41" s="99">
        <v>18000</v>
      </c>
      <c r="M41" s="99">
        <v>18000</v>
      </c>
      <c r="N41" s="99"/>
      <c r="O41" s="99"/>
      <c r="P41" s="99"/>
      <c r="Q41" s="99"/>
    </row>
    <row r="42" ht="52.5" customHeight="1" spans="1:17">
      <c r="A42" s="95" t="str">
        <f t="shared" si="2"/>
        <v>     单位自有资金公用经费</v>
      </c>
      <c r="B42" s="96" t="s">
        <v>1457</v>
      </c>
      <c r="C42" s="96" t="s">
        <v>1458</v>
      </c>
      <c r="D42" s="97" t="s">
        <v>1084</v>
      </c>
      <c r="E42" s="98">
        <v>3</v>
      </c>
      <c r="F42" s="99">
        <v>30000</v>
      </c>
      <c r="G42" s="99">
        <v>30000</v>
      </c>
      <c r="H42" s="99"/>
      <c r="I42" s="99"/>
      <c r="J42" s="99"/>
      <c r="K42" s="99"/>
      <c r="L42" s="99">
        <v>30000</v>
      </c>
      <c r="M42" s="99">
        <v>30000</v>
      </c>
      <c r="N42" s="99"/>
      <c r="O42" s="99"/>
      <c r="P42" s="99"/>
      <c r="Q42" s="99"/>
    </row>
    <row r="43" ht="52.5" customHeight="1" spans="1:17">
      <c r="A43" s="100" t="s">
        <v>80</v>
      </c>
      <c r="B43" s="101"/>
      <c r="C43" s="101"/>
      <c r="D43" s="101"/>
      <c r="E43" s="101"/>
      <c r="F43" s="99">
        <v>980000</v>
      </c>
      <c r="G43" s="99">
        <v>980000</v>
      </c>
      <c r="H43" s="99"/>
      <c r="I43" s="99"/>
      <c r="J43" s="99"/>
      <c r="K43" s="99"/>
      <c r="L43" s="99">
        <v>980000</v>
      </c>
      <c r="M43" s="99">
        <v>980000</v>
      </c>
      <c r="N43" s="99"/>
      <c r="O43" s="99"/>
      <c r="P43" s="99"/>
      <c r="Q43" s="99"/>
    </row>
    <row r="44" ht="52.5" customHeight="1" spans="1:17">
      <c r="A44" s="95" t="str">
        <f t="shared" ref="A44:A50" si="3">"     "&amp;"单位自有资金安排卫生部门公用经费"</f>
        <v>     单位自有资金安排卫生部门公用经费</v>
      </c>
      <c r="B44" s="96" t="s">
        <v>366</v>
      </c>
      <c r="C44" s="96" t="s">
        <v>1414</v>
      </c>
      <c r="D44" s="97" t="s">
        <v>1459</v>
      </c>
      <c r="E44" s="98">
        <v>1</v>
      </c>
      <c r="F44" s="99">
        <v>80000</v>
      </c>
      <c r="G44" s="99">
        <v>80000</v>
      </c>
      <c r="H44" s="99"/>
      <c r="I44" s="99"/>
      <c r="J44" s="99"/>
      <c r="K44" s="99"/>
      <c r="L44" s="99">
        <v>80000</v>
      </c>
      <c r="M44" s="99">
        <v>80000</v>
      </c>
      <c r="N44" s="99"/>
      <c r="O44" s="99"/>
      <c r="P44" s="99"/>
      <c r="Q44" s="99"/>
    </row>
    <row r="45" ht="52.5" customHeight="1" spans="1:17">
      <c r="A45" s="95" t="str">
        <f t="shared" si="3"/>
        <v>     单位自有资金安排卫生部门公用经费</v>
      </c>
      <c r="B45" s="96" t="s">
        <v>652</v>
      </c>
      <c r="C45" s="96" t="s">
        <v>1460</v>
      </c>
      <c r="D45" s="97" t="s">
        <v>1427</v>
      </c>
      <c r="E45" s="98">
        <v>1</v>
      </c>
      <c r="F45" s="99">
        <v>330000</v>
      </c>
      <c r="G45" s="99">
        <v>330000</v>
      </c>
      <c r="H45" s="99"/>
      <c r="I45" s="99"/>
      <c r="J45" s="99"/>
      <c r="K45" s="99"/>
      <c r="L45" s="99">
        <v>330000</v>
      </c>
      <c r="M45" s="99">
        <v>330000</v>
      </c>
      <c r="N45" s="99"/>
      <c r="O45" s="99"/>
      <c r="P45" s="99"/>
      <c r="Q45" s="99"/>
    </row>
    <row r="46" ht="52.5" customHeight="1" spans="1:17">
      <c r="A46" s="95" t="str">
        <f t="shared" si="3"/>
        <v>     单位自有资金安排卫生部门公用经费</v>
      </c>
      <c r="B46" s="96" t="s">
        <v>347</v>
      </c>
      <c r="C46" s="96" t="s">
        <v>1418</v>
      </c>
      <c r="D46" s="97" t="s">
        <v>1461</v>
      </c>
      <c r="E46" s="98">
        <v>1</v>
      </c>
      <c r="F46" s="99">
        <v>20000</v>
      </c>
      <c r="G46" s="99">
        <v>20000</v>
      </c>
      <c r="H46" s="99"/>
      <c r="I46" s="99"/>
      <c r="J46" s="99"/>
      <c r="K46" s="99"/>
      <c r="L46" s="99">
        <v>20000</v>
      </c>
      <c r="M46" s="99">
        <v>20000</v>
      </c>
      <c r="N46" s="99"/>
      <c r="O46" s="99"/>
      <c r="P46" s="99"/>
      <c r="Q46" s="99"/>
    </row>
    <row r="47" ht="52.5" customHeight="1" spans="1:17">
      <c r="A47" s="95" t="str">
        <f t="shared" si="3"/>
        <v>     单位自有资金安排卫生部门公用经费</v>
      </c>
      <c r="B47" s="96" t="s">
        <v>592</v>
      </c>
      <c r="C47" s="96" t="s">
        <v>1462</v>
      </c>
      <c r="D47" s="97" t="s">
        <v>847</v>
      </c>
      <c r="E47" s="98">
        <v>1</v>
      </c>
      <c r="F47" s="99">
        <v>80000</v>
      </c>
      <c r="G47" s="99">
        <v>80000</v>
      </c>
      <c r="H47" s="99"/>
      <c r="I47" s="99"/>
      <c r="J47" s="99"/>
      <c r="K47" s="99"/>
      <c r="L47" s="99">
        <v>80000</v>
      </c>
      <c r="M47" s="99">
        <v>80000</v>
      </c>
      <c r="N47" s="99"/>
      <c r="O47" s="99"/>
      <c r="P47" s="99"/>
      <c r="Q47" s="99"/>
    </row>
    <row r="48" ht="52.5" customHeight="1" spans="1:17">
      <c r="A48" s="95" t="str">
        <f t="shared" si="3"/>
        <v>     单位自有资金安排卫生部门公用经费</v>
      </c>
      <c r="B48" s="96" t="s">
        <v>594</v>
      </c>
      <c r="C48" s="96" t="s">
        <v>1445</v>
      </c>
      <c r="D48" s="97" t="s">
        <v>847</v>
      </c>
      <c r="E48" s="98">
        <v>1</v>
      </c>
      <c r="F48" s="99">
        <v>80000</v>
      </c>
      <c r="G48" s="99">
        <v>80000</v>
      </c>
      <c r="H48" s="99"/>
      <c r="I48" s="99"/>
      <c r="J48" s="99"/>
      <c r="K48" s="99"/>
      <c r="L48" s="99">
        <v>80000</v>
      </c>
      <c r="M48" s="99">
        <v>80000</v>
      </c>
      <c r="N48" s="99"/>
      <c r="O48" s="99"/>
      <c r="P48" s="99"/>
      <c r="Q48" s="99"/>
    </row>
    <row r="49" ht="52.5" customHeight="1" spans="1:17">
      <c r="A49" s="95" t="str">
        <f t="shared" si="3"/>
        <v>     单位自有资金安排卫生部门公用经费</v>
      </c>
      <c r="B49" s="96" t="s">
        <v>606</v>
      </c>
      <c r="C49" s="96" t="s">
        <v>1446</v>
      </c>
      <c r="D49" s="97" t="s">
        <v>847</v>
      </c>
      <c r="E49" s="98">
        <v>1</v>
      </c>
      <c r="F49" s="99">
        <v>200000</v>
      </c>
      <c r="G49" s="99">
        <v>200000</v>
      </c>
      <c r="H49" s="99"/>
      <c r="I49" s="99"/>
      <c r="J49" s="99"/>
      <c r="K49" s="99"/>
      <c r="L49" s="99">
        <v>200000</v>
      </c>
      <c r="M49" s="99">
        <v>200000</v>
      </c>
      <c r="N49" s="99"/>
      <c r="O49" s="99"/>
      <c r="P49" s="99"/>
      <c r="Q49" s="99"/>
    </row>
    <row r="50" ht="52.5" customHeight="1" spans="1:17">
      <c r="A50" s="95" t="str">
        <f t="shared" si="3"/>
        <v>     单位自有资金安排卫生部门公用经费</v>
      </c>
      <c r="B50" s="96" t="s">
        <v>650</v>
      </c>
      <c r="C50" s="96" t="s">
        <v>1447</v>
      </c>
      <c r="D50" s="97" t="s">
        <v>1427</v>
      </c>
      <c r="E50" s="98">
        <v>1</v>
      </c>
      <c r="F50" s="99">
        <v>190000</v>
      </c>
      <c r="G50" s="99">
        <v>190000</v>
      </c>
      <c r="H50" s="99"/>
      <c r="I50" s="99"/>
      <c r="J50" s="99"/>
      <c r="K50" s="99"/>
      <c r="L50" s="99">
        <v>190000</v>
      </c>
      <c r="M50" s="99">
        <v>190000</v>
      </c>
      <c r="N50" s="99"/>
      <c r="O50" s="99"/>
      <c r="P50" s="99"/>
      <c r="Q50" s="99"/>
    </row>
    <row r="51" ht="52.5" customHeight="1" spans="1:17">
      <c r="A51" s="100" t="s">
        <v>82</v>
      </c>
      <c r="B51" s="101"/>
      <c r="C51" s="101"/>
      <c r="D51" s="101"/>
      <c r="E51" s="101"/>
      <c r="F51" s="99">
        <v>230000</v>
      </c>
      <c r="G51" s="99">
        <v>230000</v>
      </c>
      <c r="H51" s="99"/>
      <c r="I51" s="99"/>
      <c r="J51" s="99"/>
      <c r="K51" s="99"/>
      <c r="L51" s="99">
        <v>230000</v>
      </c>
      <c r="M51" s="99">
        <v>230000</v>
      </c>
      <c r="N51" s="99"/>
      <c r="O51" s="99"/>
      <c r="P51" s="99"/>
      <c r="Q51" s="99"/>
    </row>
    <row r="52" ht="52.5" customHeight="1" spans="1:17">
      <c r="A52" s="95" t="str">
        <f t="shared" ref="A52:A58" si="4">"     "&amp;"单位资金安排卫生部门公用经费"</f>
        <v>     单位资金安排卫生部门公用经费</v>
      </c>
      <c r="B52" s="96" t="s">
        <v>1463</v>
      </c>
      <c r="C52" s="96" t="s">
        <v>1414</v>
      </c>
      <c r="D52" s="97" t="s">
        <v>1459</v>
      </c>
      <c r="E52" s="98">
        <v>1250</v>
      </c>
      <c r="F52" s="99">
        <v>10000</v>
      </c>
      <c r="G52" s="99">
        <v>10000</v>
      </c>
      <c r="H52" s="99"/>
      <c r="I52" s="99"/>
      <c r="J52" s="99"/>
      <c r="K52" s="99"/>
      <c r="L52" s="99">
        <v>10000</v>
      </c>
      <c r="M52" s="99">
        <v>10000</v>
      </c>
      <c r="N52" s="99"/>
      <c r="O52" s="99"/>
      <c r="P52" s="99"/>
      <c r="Q52" s="99"/>
    </row>
    <row r="53" ht="52.5" customHeight="1" spans="1:17">
      <c r="A53" s="95" t="str">
        <f t="shared" si="4"/>
        <v>     单位资金安排卫生部门公用经费</v>
      </c>
      <c r="B53" s="96" t="s">
        <v>1464</v>
      </c>
      <c r="C53" s="96" t="s">
        <v>1416</v>
      </c>
      <c r="D53" s="97" t="s">
        <v>1436</v>
      </c>
      <c r="E53" s="98">
        <v>1</v>
      </c>
      <c r="F53" s="99">
        <v>20000</v>
      </c>
      <c r="G53" s="99">
        <v>20000</v>
      </c>
      <c r="H53" s="99"/>
      <c r="I53" s="99"/>
      <c r="J53" s="99"/>
      <c r="K53" s="99"/>
      <c r="L53" s="99">
        <v>20000</v>
      </c>
      <c r="M53" s="99">
        <v>20000</v>
      </c>
      <c r="N53" s="99"/>
      <c r="O53" s="99"/>
      <c r="P53" s="99"/>
      <c r="Q53" s="99"/>
    </row>
    <row r="54" ht="52.5" customHeight="1" spans="1:17">
      <c r="A54" s="95" t="str">
        <f t="shared" si="4"/>
        <v>     单位资金安排卫生部门公用经费</v>
      </c>
      <c r="B54" s="96" t="s">
        <v>1465</v>
      </c>
      <c r="C54" s="96" t="s">
        <v>1418</v>
      </c>
      <c r="D54" s="97" t="s">
        <v>1419</v>
      </c>
      <c r="E54" s="98">
        <v>400</v>
      </c>
      <c r="F54" s="99">
        <v>10000</v>
      </c>
      <c r="G54" s="99">
        <v>10000</v>
      </c>
      <c r="H54" s="99"/>
      <c r="I54" s="99"/>
      <c r="J54" s="99"/>
      <c r="K54" s="99"/>
      <c r="L54" s="99">
        <v>10000</v>
      </c>
      <c r="M54" s="99">
        <v>10000</v>
      </c>
      <c r="N54" s="99"/>
      <c r="O54" s="99"/>
      <c r="P54" s="99"/>
      <c r="Q54" s="99"/>
    </row>
    <row r="55" ht="52.5" customHeight="1" spans="1:17">
      <c r="A55" s="95" t="str">
        <f t="shared" si="4"/>
        <v>     单位资金安排卫生部门公用经费</v>
      </c>
      <c r="B55" s="96" t="s">
        <v>1443</v>
      </c>
      <c r="C55" s="96" t="s">
        <v>1421</v>
      </c>
      <c r="D55" s="97" t="s">
        <v>1436</v>
      </c>
      <c r="E55" s="98">
        <v>1</v>
      </c>
      <c r="F55" s="99">
        <v>10000</v>
      </c>
      <c r="G55" s="99">
        <v>10000</v>
      </c>
      <c r="H55" s="99"/>
      <c r="I55" s="99"/>
      <c r="J55" s="99"/>
      <c r="K55" s="99"/>
      <c r="L55" s="99">
        <v>10000</v>
      </c>
      <c r="M55" s="99">
        <v>10000</v>
      </c>
      <c r="N55" s="99"/>
      <c r="O55" s="99"/>
      <c r="P55" s="99"/>
      <c r="Q55" s="99"/>
    </row>
    <row r="56" ht="52.5" customHeight="1" spans="1:17">
      <c r="A56" s="95" t="str">
        <f t="shared" si="4"/>
        <v>     单位资金安排卫生部门公用经费</v>
      </c>
      <c r="B56" s="96" t="s">
        <v>1466</v>
      </c>
      <c r="C56" s="96" t="s">
        <v>1462</v>
      </c>
      <c r="D56" s="97" t="s">
        <v>1436</v>
      </c>
      <c r="E56" s="98">
        <v>10</v>
      </c>
      <c r="F56" s="99">
        <v>50000</v>
      </c>
      <c r="G56" s="99">
        <v>50000</v>
      </c>
      <c r="H56" s="99"/>
      <c r="I56" s="99"/>
      <c r="J56" s="99"/>
      <c r="K56" s="99"/>
      <c r="L56" s="99">
        <v>50000</v>
      </c>
      <c r="M56" s="99">
        <v>50000</v>
      </c>
      <c r="N56" s="99"/>
      <c r="O56" s="99"/>
      <c r="P56" s="99"/>
      <c r="Q56" s="99"/>
    </row>
    <row r="57" ht="52.5" customHeight="1" spans="1:17">
      <c r="A57" s="95" t="str">
        <f t="shared" si="4"/>
        <v>     单位资金安排卫生部门公用经费</v>
      </c>
      <c r="B57" s="96" t="s">
        <v>1467</v>
      </c>
      <c r="C57" s="96" t="s">
        <v>1445</v>
      </c>
      <c r="D57" s="97" t="s">
        <v>1436</v>
      </c>
      <c r="E57" s="98">
        <v>1</v>
      </c>
      <c r="F57" s="99">
        <v>30000</v>
      </c>
      <c r="G57" s="99">
        <v>30000</v>
      </c>
      <c r="H57" s="99"/>
      <c r="I57" s="99"/>
      <c r="J57" s="99"/>
      <c r="K57" s="99"/>
      <c r="L57" s="99">
        <v>30000</v>
      </c>
      <c r="M57" s="99">
        <v>30000</v>
      </c>
      <c r="N57" s="99"/>
      <c r="O57" s="99"/>
      <c r="P57" s="99"/>
      <c r="Q57" s="99"/>
    </row>
    <row r="58" ht="52.5" customHeight="1" spans="1:17">
      <c r="A58" s="95" t="str">
        <f t="shared" si="4"/>
        <v>     单位资金安排卫生部门公用经费</v>
      </c>
      <c r="B58" s="96" t="s">
        <v>1468</v>
      </c>
      <c r="C58" s="96" t="s">
        <v>1447</v>
      </c>
      <c r="D58" s="97" t="s">
        <v>1427</v>
      </c>
      <c r="E58" s="98">
        <v>20</v>
      </c>
      <c r="F58" s="99">
        <v>100000</v>
      </c>
      <c r="G58" s="99">
        <v>100000</v>
      </c>
      <c r="H58" s="99"/>
      <c r="I58" s="99"/>
      <c r="J58" s="99"/>
      <c r="K58" s="99"/>
      <c r="L58" s="99">
        <v>100000</v>
      </c>
      <c r="M58" s="99">
        <v>100000</v>
      </c>
      <c r="N58" s="99"/>
      <c r="O58" s="99"/>
      <c r="P58" s="99"/>
      <c r="Q58" s="99"/>
    </row>
    <row r="59" ht="52.5" customHeight="1" spans="1:17">
      <c r="A59" s="100" t="s">
        <v>84</v>
      </c>
      <c r="B59" s="101"/>
      <c r="C59" s="101"/>
      <c r="D59" s="101"/>
      <c r="E59" s="101"/>
      <c r="F59" s="99">
        <v>320675</v>
      </c>
      <c r="G59" s="99">
        <v>710675</v>
      </c>
      <c r="H59" s="99"/>
      <c r="I59" s="99"/>
      <c r="J59" s="99"/>
      <c r="K59" s="99"/>
      <c r="L59" s="99">
        <v>710675</v>
      </c>
      <c r="M59" s="99">
        <v>710675</v>
      </c>
      <c r="N59" s="99"/>
      <c r="O59" s="99"/>
      <c r="P59" s="99"/>
      <c r="Q59" s="99"/>
    </row>
    <row r="60" ht="52.5" customHeight="1" spans="1:17">
      <c r="A60" s="95" t="str">
        <f t="shared" ref="A60:A78" si="5">"     "&amp;"单位资金安排日常事业活动类项目经费"</f>
        <v>     单位资金安排日常事业活动类项目经费</v>
      </c>
      <c r="B60" s="96" t="s">
        <v>1433</v>
      </c>
      <c r="C60" s="96" t="s">
        <v>1433</v>
      </c>
      <c r="D60" s="97" t="s">
        <v>1434</v>
      </c>
      <c r="E60" s="98">
        <v>3</v>
      </c>
      <c r="F60" s="99">
        <v>3000</v>
      </c>
      <c r="G60" s="99">
        <v>3000</v>
      </c>
      <c r="H60" s="99"/>
      <c r="I60" s="99"/>
      <c r="J60" s="99"/>
      <c r="K60" s="99"/>
      <c r="L60" s="99">
        <v>3000</v>
      </c>
      <c r="M60" s="99">
        <v>3000</v>
      </c>
      <c r="N60" s="99"/>
      <c r="O60" s="99"/>
      <c r="P60" s="99"/>
      <c r="Q60" s="99"/>
    </row>
    <row r="61" ht="52.5" customHeight="1" spans="1:17">
      <c r="A61" s="95" t="str">
        <f t="shared" si="5"/>
        <v>     单位资金安排日常事业活动类项目经费</v>
      </c>
      <c r="B61" s="96" t="s">
        <v>1455</v>
      </c>
      <c r="C61" s="96" t="s">
        <v>1414</v>
      </c>
      <c r="D61" s="97" t="s">
        <v>847</v>
      </c>
      <c r="E61" s="98">
        <v>1</v>
      </c>
      <c r="F61" s="99"/>
      <c r="G61" s="99">
        <v>5000</v>
      </c>
      <c r="H61" s="99"/>
      <c r="I61" s="99"/>
      <c r="J61" s="99"/>
      <c r="K61" s="99"/>
      <c r="L61" s="99">
        <v>5000</v>
      </c>
      <c r="M61" s="99">
        <v>5000</v>
      </c>
      <c r="N61" s="99"/>
      <c r="O61" s="99"/>
      <c r="P61" s="99"/>
      <c r="Q61" s="99"/>
    </row>
    <row r="62" ht="52.5" customHeight="1" spans="1:17">
      <c r="A62" s="95" t="str">
        <f t="shared" si="5"/>
        <v>     单位资金安排日常事业活动类项目经费</v>
      </c>
      <c r="B62" s="96" t="s">
        <v>1455</v>
      </c>
      <c r="C62" s="96" t="s">
        <v>1414</v>
      </c>
      <c r="D62" s="97" t="s">
        <v>1436</v>
      </c>
      <c r="E62" s="98">
        <v>1</v>
      </c>
      <c r="F62" s="99"/>
      <c r="G62" s="99">
        <v>5000</v>
      </c>
      <c r="H62" s="99"/>
      <c r="I62" s="99"/>
      <c r="J62" s="99"/>
      <c r="K62" s="99"/>
      <c r="L62" s="99">
        <v>5000</v>
      </c>
      <c r="M62" s="99">
        <v>5000</v>
      </c>
      <c r="N62" s="99"/>
      <c r="O62" s="99"/>
      <c r="P62" s="99"/>
      <c r="Q62" s="99"/>
    </row>
    <row r="63" ht="52.5" customHeight="1" spans="1:17">
      <c r="A63" s="95" t="str">
        <f t="shared" si="5"/>
        <v>     单位资金安排日常事业活动类项目经费</v>
      </c>
      <c r="B63" s="96" t="s">
        <v>1469</v>
      </c>
      <c r="C63" s="96" t="s">
        <v>1416</v>
      </c>
      <c r="D63" s="97" t="s">
        <v>847</v>
      </c>
      <c r="E63" s="98">
        <v>2</v>
      </c>
      <c r="F63" s="99"/>
      <c r="G63" s="99">
        <v>4000</v>
      </c>
      <c r="H63" s="99"/>
      <c r="I63" s="99"/>
      <c r="J63" s="99"/>
      <c r="K63" s="99"/>
      <c r="L63" s="99">
        <v>4000</v>
      </c>
      <c r="M63" s="99">
        <v>4000</v>
      </c>
      <c r="N63" s="99"/>
      <c r="O63" s="99"/>
      <c r="P63" s="99"/>
      <c r="Q63" s="99"/>
    </row>
    <row r="64" ht="52.5" customHeight="1" spans="1:17">
      <c r="A64" s="95" t="str">
        <f t="shared" si="5"/>
        <v>     单位资金安排日常事业活动类项目经费</v>
      </c>
      <c r="B64" s="96" t="s">
        <v>1470</v>
      </c>
      <c r="C64" s="96" t="s">
        <v>1470</v>
      </c>
      <c r="D64" s="97" t="s">
        <v>1427</v>
      </c>
      <c r="E64" s="98">
        <v>1</v>
      </c>
      <c r="F64" s="99"/>
      <c r="G64" s="99">
        <v>300000</v>
      </c>
      <c r="H64" s="99"/>
      <c r="I64" s="99"/>
      <c r="J64" s="99"/>
      <c r="K64" s="99"/>
      <c r="L64" s="99">
        <v>300000</v>
      </c>
      <c r="M64" s="99">
        <v>300000</v>
      </c>
      <c r="N64" s="99"/>
      <c r="O64" s="99"/>
      <c r="P64" s="99"/>
      <c r="Q64" s="99"/>
    </row>
    <row r="65" ht="52.5" customHeight="1" spans="1:17">
      <c r="A65" s="95" t="str">
        <f t="shared" si="5"/>
        <v>     单位资金安排日常事业活动类项目经费</v>
      </c>
      <c r="B65" s="96" t="s">
        <v>1471</v>
      </c>
      <c r="C65" s="96" t="s">
        <v>1440</v>
      </c>
      <c r="D65" s="97" t="s">
        <v>1427</v>
      </c>
      <c r="E65" s="98">
        <v>3</v>
      </c>
      <c r="F65" s="99">
        <v>12000</v>
      </c>
      <c r="G65" s="99">
        <v>12000</v>
      </c>
      <c r="H65" s="99"/>
      <c r="I65" s="99"/>
      <c r="J65" s="99"/>
      <c r="K65" s="99"/>
      <c r="L65" s="99">
        <v>12000</v>
      </c>
      <c r="M65" s="99">
        <v>12000</v>
      </c>
      <c r="N65" s="99"/>
      <c r="O65" s="99"/>
      <c r="P65" s="99"/>
      <c r="Q65" s="99"/>
    </row>
    <row r="66" ht="52.5" customHeight="1" spans="1:17">
      <c r="A66" s="95" t="str">
        <f t="shared" si="5"/>
        <v>     单位资金安排日常事业活动类项目经费</v>
      </c>
      <c r="B66" s="96" t="s">
        <v>1440</v>
      </c>
      <c r="C66" s="96" t="s">
        <v>1440</v>
      </c>
      <c r="D66" s="97" t="s">
        <v>1427</v>
      </c>
      <c r="E66" s="98">
        <v>3</v>
      </c>
      <c r="F66" s="99">
        <v>9000</v>
      </c>
      <c r="G66" s="99">
        <v>9000</v>
      </c>
      <c r="H66" s="99"/>
      <c r="I66" s="99"/>
      <c r="J66" s="99"/>
      <c r="K66" s="99"/>
      <c r="L66" s="99">
        <v>9000</v>
      </c>
      <c r="M66" s="99">
        <v>9000</v>
      </c>
      <c r="N66" s="99"/>
      <c r="O66" s="99"/>
      <c r="P66" s="99"/>
      <c r="Q66" s="99"/>
    </row>
    <row r="67" ht="52.5" customHeight="1" spans="1:17">
      <c r="A67" s="95" t="str">
        <f t="shared" si="5"/>
        <v>     单位资金安排日常事业活动类项目经费</v>
      </c>
      <c r="B67" s="96" t="s">
        <v>1472</v>
      </c>
      <c r="C67" s="96" t="s">
        <v>1418</v>
      </c>
      <c r="D67" s="97" t="s">
        <v>1419</v>
      </c>
      <c r="E67" s="98">
        <v>15</v>
      </c>
      <c r="F67" s="99">
        <v>675</v>
      </c>
      <c r="G67" s="99">
        <v>675</v>
      </c>
      <c r="H67" s="99"/>
      <c r="I67" s="99"/>
      <c r="J67" s="99"/>
      <c r="K67" s="99"/>
      <c r="L67" s="99">
        <v>675</v>
      </c>
      <c r="M67" s="99">
        <v>675</v>
      </c>
      <c r="N67" s="99"/>
      <c r="O67" s="99"/>
      <c r="P67" s="99"/>
      <c r="Q67" s="99"/>
    </row>
    <row r="68" ht="52.5" customHeight="1" spans="1:17">
      <c r="A68" s="95" t="str">
        <f t="shared" si="5"/>
        <v>     单位资金安排日常事业活动类项目经费</v>
      </c>
      <c r="B68" s="96" t="s">
        <v>1473</v>
      </c>
      <c r="C68" s="96" t="s">
        <v>1418</v>
      </c>
      <c r="D68" s="97" t="s">
        <v>1419</v>
      </c>
      <c r="E68" s="98">
        <v>400</v>
      </c>
      <c r="F68" s="99">
        <v>10000</v>
      </c>
      <c r="G68" s="99">
        <v>10000</v>
      </c>
      <c r="H68" s="99"/>
      <c r="I68" s="99"/>
      <c r="J68" s="99"/>
      <c r="K68" s="99"/>
      <c r="L68" s="99">
        <v>10000</v>
      </c>
      <c r="M68" s="99">
        <v>10000</v>
      </c>
      <c r="N68" s="99"/>
      <c r="O68" s="99"/>
      <c r="P68" s="99"/>
      <c r="Q68" s="99"/>
    </row>
    <row r="69" ht="52.5" customHeight="1" spans="1:17">
      <c r="A69" s="95" t="str">
        <f t="shared" si="5"/>
        <v>     单位资金安排日常事业活动类项目经费</v>
      </c>
      <c r="B69" s="96" t="s">
        <v>1474</v>
      </c>
      <c r="C69" s="96" t="s">
        <v>1474</v>
      </c>
      <c r="D69" s="97" t="s">
        <v>1432</v>
      </c>
      <c r="E69" s="98">
        <v>100</v>
      </c>
      <c r="F69" s="99">
        <v>20000</v>
      </c>
      <c r="G69" s="99">
        <v>20000</v>
      </c>
      <c r="H69" s="99"/>
      <c r="I69" s="99"/>
      <c r="J69" s="99"/>
      <c r="K69" s="99"/>
      <c r="L69" s="99">
        <v>20000</v>
      </c>
      <c r="M69" s="99">
        <v>20000</v>
      </c>
      <c r="N69" s="99"/>
      <c r="O69" s="99"/>
      <c r="P69" s="99"/>
      <c r="Q69" s="99"/>
    </row>
    <row r="70" ht="52.5" customHeight="1" spans="1:17">
      <c r="A70" s="95" t="str">
        <f t="shared" si="5"/>
        <v>     单位资金安排日常事业活动类项目经费</v>
      </c>
      <c r="B70" s="96" t="s">
        <v>1475</v>
      </c>
      <c r="C70" s="96" t="s">
        <v>1421</v>
      </c>
      <c r="D70" s="97" t="s">
        <v>1476</v>
      </c>
      <c r="E70" s="98">
        <v>1</v>
      </c>
      <c r="F70" s="99"/>
      <c r="G70" s="99">
        <v>11000</v>
      </c>
      <c r="H70" s="99"/>
      <c r="I70" s="99"/>
      <c r="J70" s="99"/>
      <c r="K70" s="99"/>
      <c r="L70" s="99">
        <v>11000</v>
      </c>
      <c r="M70" s="99">
        <v>11000</v>
      </c>
      <c r="N70" s="99"/>
      <c r="O70" s="99"/>
      <c r="P70" s="99"/>
      <c r="Q70" s="99"/>
    </row>
    <row r="71" ht="52.5" customHeight="1" spans="1:17">
      <c r="A71" s="95" t="str">
        <f t="shared" si="5"/>
        <v>     单位资金安排日常事业活动类项目经费</v>
      </c>
      <c r="B71" s="96" t="s">
        <v>1477</v>
      </c>
      <c r="C71" s="96" t="s">
        <v>1478</v>
      </c>
      <c r="D71" s="97" t="s">
        <v>1427</v>
      </c>
      <c r="E71" s="98">
        <v>4</v>
      </c>
      <c r="F71" s="99">
        <v>10000</v>
      </c>
      <c r="G71" s="99">
        <v>10000</v>
      </c>
      <c r="H71" s="99"/>
      <c r="I71" s="99"/>
      <c r="J71" s="99"/>
      <c r="K71" s="99"/>
      <c r="L71" s="99">
        <v>10000</v>
      </c>
      <c r="M71" s="99">
        <v>10000</v>
      </c>
      <c r="N71" s="99"/>
      <c r="O71" s="99"/>
      <c r="P71" s="99"/>
      <c r="Q71" s="99"/>
    </row>
    <row r="72" ht="52.5" customHeight="1" spans="1:17">
      <c r="A72" s="95" t="str">
        <f t="shared" si="5"/>
        <v>     单位资金安排日常事业活动类项目经费</v>
      </c>
      <c r="B72" s="96" t="s">
        <v>1479</v>
      </c>
      <c r="C72" s="96" t="s">
        <v>1478</v>
      </c>
      <c r="D72" s="97" t="s">
        <v>1427</v>
      </c>
      <c r="E72" s="98">
        <v>2</v>
      </c>
      <c r="F72" s="99">
        <v>16000</v>
      </c>
      <c r="G72" s="99">
        <v>16000</v>
      </c>
      <c r="H72" s="99"/>
      <c r="I72" s="99"/>
      <c r="J72" s="99"/>
      <c r="K72" s="99"/>
      <c r="L72" s="99">
        <v>16000</v>
      </c>
      <c r="M72" s="99">
        <v>16000</v>
      </c>
      <c r="N72" s="99"/>
      <c r="O72" s="99"/>
      <c r="P72" s="99"/>
      <c r="Q72" s="99"/>
    </row>
    <row r="73" ht="52.5" customHeight="1" spans="1:17">
      <c r="A73" s="95" t="str">
        <f t="shared" si="5"/>
        <v>     单位资金安排日常事业活动类项目经费</v>
      </c>
      <c r="B73" s="96" t="s">
        <v>1444</v>
      </c>
      <c r="C73" s="96" t="s">
        <v>1445</v>
      </c>
      <c r="D73" s="97" t="s">
        <v>903</v>
      </c>
      <c r="E73" s="98">
        <v>1</v>
      </c>
      <c r="F73" s="99"/>
      <c r="G73" s="99">
        <v>50000</v>
      </c>
      <c r="H73" s="99"/>
      <c r="I73" s="99"/>
      <c r="J73" s="99"/>
      <c r="K73" s="99"/>
      <c r="L73" s="99">
        <v>50000</v>
      </c>
      <c r="M73" s="99">
        <v>50000</v>
      </c>
      <c r="N73" s="99"/>
      <c r="O73" s="99"/>
      <c r="P73" s="99"/>
      <c r="Q73" s="99"/>
    </row>
    <row r="74" ht="52.5" customHeight="1" spans="1:17">
      <c r="A74" s="95" t="str">
        <f t="shared" si="5"/>
        <v>     单位资金安排日常事业活动类项目经费</v>
      </c>
      <c r="B74" s="96" t="s">
        <v>1446</v>
      </c>
      <c r="C74" s="96" t="s">
        <v>1446</v>
      </c>
      <c r="D74" s="97" t="s">
        <v>1436</v>
      </c>
      <c r="E74" s="98">
        <v>1</v>
      </c>
      <c r="F74" s="99"/>
      <c r="G74" s="99">
        <v>15000</v>
      </c>
      <c r="H74" s="99"/>
      <c r="I74" s="99"/>
      <c r="J74" s="99"/>
      <c r="K74" s="99"/>
      <c r="L74" s="99">
        <v>15000</v>
      </c>
      <c r="M74" s="99">
        <v>15000</v>
      </c>
      <c r="N74" s="99"/>
      <c r="O74" s="99"/>
      <c r="P74" s="99"/>
      <c r="Q74" s="99"/>
    </row>
    <row r="75" ht="52.5" customHeight="1" spans="1:17">
      <c r="A75" s="95" t="str">
        <f t="shared" si="5"/>
        <v>     单位资金安排日常事业活动类项目经费</v>
      </c>
      <c r="B75" s="96" t="s">
        <v>1480</v>
      </c>
      <c r="C75" s="96" t="s">
        <v>1447</v>
      </c>
      <c r="D75" s="97" t="s">
        <v>1427</v>
      </c>
      <c r="E75" s="98">
        <v>10</v>
      </c>
      <c r="F75" s="99">
        <v>80000</v>
      </c>
      <c r="G75" s="99">
        <v>80000</v>
      </c>
      <c r="H75" s="99"/>
      <c r="I75" s="99"/>
      <c r="J75" s="99"/>
      <c r="K75" s="99"/>
      <c r="L75" s="99">
        <v>80000</v>
      </c>
      <c r="M75" s="99">
        <v>80000</v>
      </c>
      <c r="N75" s="99"/>
      <c r="O75" s="99"/>
      <c r="P75" s="99"/>
      <c r="Q75" s="99"/>
    </row>
    <row r="76" ht="52.5" customHeight="1" spans="1:17">
      <c r="A76" s="95" t="str">
        <f t="shared" si="5"/>
        <v>     单位资金安排日常事业活动类项目经费</v>
      </c>
      <c r="B76" s="96" t="s">
        <v>1481</v>
      </c>
      <c r="C76" s="96" t="s">
        <v>1481</v>
      </c>
      <c r="D76" s="97" t="s">
        <v>1427</v>
      </c>
      <c r="E76" s="98">
        <v>2</v>
      </c>
      <c r="F76" s="99">
        <v>4000</v>
      </c>
      <c r="G76" s="99">
        <v>4000</v>
      </c>
      <c r="H76" s="99"/>
      <c r="I76" s="99"/>
      <c r="J76" s="99"/>
      <c r="K76" s="99"/>
      <c r="L76" s="99">
        <v>4000</v>
      </c>
      <c r="M76" s="99">
        <v>4000</v>
      </c>
      <c r="N76" s="99"/>
      <c r="O76" s="99"/>
      <c r="P76" s="99"/>
      <c r="Q76" s="99"/>
    </row>
    <row r="77" ht="52.5" customHeight="1" spans="1:17">
      <c r="A77" s="95" t="str">
        <f t="shared" si="5"/>
        <v>     单位资金安排日常事业活动类项目经费</v>
      </c>
      <c r="B77" s="96" t="s">
        <v>1482</v>
      </c>
      <c r="C77" s="96" t="s">
        <v>1450</v>
      </c>
      <c r="D77" s="97" t="s">
        <v>1436</v>
      </c>
      <c r="E77" s="98">
        <v>1</v>
      </c>
      <c r="F77" s="99">
        <v>150000</v>
      </c>
      <c r="G77" s="99">
        <v>150000</v>
      </c>
      <c r="H77" s="99"/>
      <c r="I77" s="99"/>
      <c r="J77" s="99"/>
      <c r="K77" s="99"/>
      <c r="L77" s="99">
        <v>150000</v>
      </c>
      <c r="M77" s="99">
        <v>150000</v>
      </c>
      <c r="N77" s="99"/>
      <c r="O77" s="99"/>
      <c r="P77" s="99"/>
      <c r="Q77" s="99"/>
    </row>
    <row r="78" ht="52.5" customHeight="1" spans="1:17">
      <c r="A78" s="95" t="str">
        <f t="shared" si="5"/>
        <v>     单位资金安排日常事业活动类项目经费</v>
      </c>
      <c r="B78" s="96" t="s">
        <v>1474</v>
      </c>
      <c r="C78" s="96" t="s">
        <v>1483</v>
      </c>
      <c r="D78" s="97" t="s">
        <v>1432</v>
      </c>
      <c r="E78" s="98">
        <v>30</v>
      </c>
      <c r="F78" s="99">
        <v>6000</v>
      </c>
      <c r="G78" s="99">
        <v>6000</v>
      </c>
      <c r="H78" s="99"/>
      <c r="I78" s="99"/>
      <c r="J78" s="99"/>
      <c r="K78" s="99"/>
      <c r="L78" s="99">
        <v>6000</v>
      </c>
      <c r="M78" s="99">
        <v>6000</v>
      </c>
      <c r="N78" s="99"/>
      <c r="O78" s="99"/>
      <c r="P78" s="99"/>
      <c r="Q78" s="99"/>
    </row>
    <row r="79" ht="52.5" customHeight="1" spans="1:17">
      <c r="A79" s="100" t="s">
        <v>86</v>
      </c>
      <c r="B79" s="101"/>
      <c r="C79" s="101"/>
      <c r="D79" s="101"/>
      <c r="E79" s="101"/>
      <c r="F79" s="99">
        <v>1110000</v>
      </c>
      <c r="G79" s="99">
        <v>1110000</v>
      </c>
      <c r="H79" s="99"/>
      <c r="I79" s="99"/>
      <c r="J79" s="99"/>
      <c r="K79" s="99"/>
      <c r="L79" s="99">
        <v>1110000</v>
      </c>
      <c r="M79" s="99">
        <v>1110000</v>
      </c>
      <c r="N79" s="99"/>
      <c r="O79" s="99"/>
      <c r="P79" s="99"/>
      <c r="Q79" s="99"/>
    </row>
    <row r="80" ht="52.5" customHeight="1" spans="1:17">
      <c r="A80" s="95" t="str">
        <f t="shared" ref="A80:A87" si="6">"     "&amp;"单位资金安排政府采购类项目经费"</f>
        <v>     单位资金安排政府采购类项目经费</v>
      </c>
      <c r="B80" s="96" t="s">
        <v>1484</v>
      </c>
      <c r="C80" s="96" t="s">
        <v>1485</v>
      </c>
      <c r="D80" s="97" t="s">
        <v>1427</v>
      </c>
      <c r="E80" s="98">
        <v>10</v>
      </c>
      <c r="F80" s="99">
        <v>60000</v>
      </c>
      <c r="G80" s="99">
        <v>60000</v>
      </c>
      <c r="H80" s="99"/>
      <c r="I80" s="99"/>
      <c r="J80" s="99"/>
      <c r="K80" s="99"/>
      <c r="L80" s="99">
        <v>60000</v>
      </c>
      <c r="M80" s="99">
        <v>60000</v>
      </c>
      <c r="N80" s="99"/>
      <c r="O80" s="99"/>
      <c r="P80" s="99"/>
      <c r="Q80" s="99"/>
    </row>
    <row r="81" ht="52.5" customHeight="1" spans="1:17">
      <c r="A81" s="95" t="str">
        <f t="shared" si="6"/>
        <v>     单位资金安排政府采购类项目经费</v>
      </c>
      <c r="B81" s="96" t="s">
        <v>1486</v>
      </c>
      <c r="C81" s="96" t="s">
        <v>1416</v>
      </c>
      <c r="D81" s="97" t="s">
        <v>1084</v>
      </c>
      <c r="E81" s="98">
        <v>1</v>
      </c>
      <c r="F81" s="99">
        <v>50000</v>
      </c>
      <c r="G81" s="99">
        <v>50000</v>
      </c>
      <c r="H81" s="99"/>
      <c r="I81" s="99"/>
      <c r="J81" s="99"/>
      <c r="K81" s="99"/>
      <c r="L81" s="99">
        <v>50000</v>
      </c>
      <c r="M81" s="99">
        <v>50000</v>
      </c>
      <c r="N81" s="99"/>
      <c r="O81" s="99"/>
      <c r="P81" s="99"/>
      <c r="Q81" s="99"/>
    </row>
    <row r="82" ht="52.5" customHeight="1" spans="1:17">
      <c r="A82" s="95" t="str">
        <f t="shared" si="6"/>
        <v>     单位资金安排政府采购类项目经费</v>
      </c>
      <c r="B82" s="96" t="s">
        <v>1487</v>
      </c>
      <c r="C82" s="96" t="s">
        <v>1418</v>
      </c>
      <c r="D82" s="97" t="s">
        <v>1084</v>
      </c>
      <c r="E82" s="98">
        <v>1</v>
      </c>
      <c r="F82" s="99">
        <v>100000</v>
      </c>
      <c r="G82" s="99">
        <v>100000</v>
      </c>
      <c r="H82" s="99"/>
      <c r="I82" s="99"/>
      <c r="J82" s="99"/>
      <c r="K82" s="99"/>
      <c r="L82" s="99">
        <v>100000</v>
      </c>
      <c r="M82" s="99">
        <v>100000</v>
      </c>
      <c r="N82" s="99"/>
      <c r="O82" s="99"/>
      <c r="P82" s="99"/>
      <c r="Q82" s="99"/>
    </row>
    <row r="83" ht="52.5" customHeight="1" spans="1:17">
      <c r="A83" s="95" t="str">
        <f t="shared" si="6"/>
        <v>     单位资金安排政府采购类项目经费</v>
      </c>
      <c r="B83" s="96" t="s">
        <v>1488</v>
      </c>
      <c r="C83" s="96" t="s">
        <v>1421</v>
      </c>
      <c r="D83" s="97" t="s">
        <v>1084</v>
      </c>
      <c r="E83" s="98">
        <v>1</v>
      </c>
      <c r="F83" s="99">
        <v>30000</v>
      </c>
      <c r="G83" s="99">
        <v>30000</v>
      </c>
      <c r="H83" s="99"/>
      <c r="I83" s="99"/>
      <c r="J83" s="99"/>
      <c r="K83" s="99"/>
      <c r="L83" s="99">
        <v>30000</v>
      </c>
      <c r="M83" s="99">
        <v>30000</v>
      </c>
      <c r="N83" s="99"/>
      <c r="O83" s="99"/>
      <c r="P83" s="99"/>
      <c r="Q83" s="99"/>
    </row>
    <row r="84" ht="52.5" customHeight="1" spans="1:17">
      <c r="A84" s="95" t="str">
        <f t="shared" si="6"/>
        <v>     单位资金安排政府采购类项目经费</v>
      </c>
      <c r="B84" s="96" t="s">
        <v>1489</v>
      </c>
      <c r="C84" s="96" t="s">
        <v>1490</v>
      </c>
      <c r="D84" s="97" t="s">
        <v>1084</v>
      </c>
      <c r="E84" s="98">
        <v>1</v>
      </c>
      <c r="F84" s="99">
        <v>30000</v>
      </c>
      <c r="G84" s="99">
        <v>30000</v>
      </c>
      <c r="H84" s="99"/>
      <c r="I84" s="99"/>
      <c r="J84" s="99"/>
      <c r="K84" s="99"/>
      <c r="L84" s="99">
        <v>30000</v>
      </c>
      <c r="M84" s="99">
        <v>30000</v>
      </c>
      <c r="N84" s="99"/>
      <c r="O84" s="99"/>
      <c r="P84" s="99"/>
      <c r="Q84" s="99"/>
    </row>
    <row r="85" ht="52.5" customHeight="1" spans="1:17">
      <c r="A85" s="95" t="str">
        <f t="shared" si="6"/>
        <v>     单位资金安排政府采购类项目经费</v>
      </c>
      <c r="B85" s="96" t="s">
        <v>1491</v>
      </c>
      <c r="C85" s="96" t="s">
        <v>1446</v>
      </c>
      <c r="D85" s="97" t="s">
        <v>1084</v>
      </c>
      <c r="E85" s="98">
        <v>1</v>
      </c>
      <c r="F85" s="99">
        <v>50000</v>
      </c>
      <c r="G85" s="99">
        <v>50000</v>
      </c>
      <c r="H85" s="99"/>
      <c r="I85" s="99"/>
      <c r="J85" s="99"/>
      <c r="K85" s="99"/>
      <c r="L85" s="99">
        <v>50000</v>
      </c>
      <c r="M85" s="99">
        <v>50000</v>
      </c>
      <c r="N85" s="99"/>
      <c r="O85" s="99"/>
      <c r="P85" s="99"/>
      <c r="Q85" s="99"/>
    </row>
    <row r="86" ht="52.5" customHeight="1" spans="1:17">
      <c r="A86" s="95" t="str">
        <f t="shared" si="6"/>
        <v>     单位资金安排政府采购类项目经费</v>
      </c>
      <c r="B86" s="96" t="s">
        <v>1484</v>
      </c>
      <c r="C86" s="96" t="s">
        <v>1447</v>
      </c>
      <c r="D86" s="97" t="s">
        <v>1427</v>
      </c>
      <c r="E86" s="98">
        <v>15</v>
      </c>
      <c r="F86" s="99">
        <v>90000</v>
      </c>
      <c r="G86" s="99">
        <v>90000</v>
      </c>
      <c r="H86" s="99"/>
      <c r="I86" s="99"/>
      <c r="J86" s="99"/>
      <c r="K86" s="99"/>
      <c r="L86" s="99">
        <v>90000</v>
      </c>
      <c r="M86" s="99">
        <v>90000</v>
      </c>
      <c r="N86" s="99"/>
      <c r="O86" s="99"/>
      <c r="P86" s="99"/>
      <c r="Q86" s="99"/>
    </row>
    <row r="87" ht="52.5" customHeight="1" spans="1:17">
      <c r="A87" s="95" t="str">
        <f t="shared" si="6"/>
        <v>     单位资金安排政府采购类项目经费</v>
      </c>
      <c r="B87" s="96" t="s">
        <v>1492</v>
      </c>
      <c r="C87" s="96" t="s">
        <v>1450</v>
      </c>
      <c r="D87" s="97" t="s">
        <v>1084</v>
      </c>
      <c r="E87" s="98">
        <v>1</v>
      </c>
      <c r="F87" s="99">
        <v>700000</v>
      </c>
      <c r="G87" s="99">
        <v>700000</v>
      </c>
      <c r="H87" s="99"/>
      <c r="I87" s="99"/>
      <c r="J87" s="99"/>
      <c r="K87" s="99"/>
      <c r="L87" s="99">
        <v>700000</v>
      </c>
      <c r="M87" s="99">
        <v>700000</v>
      </c>
      <c r="N87" s="99"/>
      <c r="O87" s="99"/>
      <c r="P87" s="99"/>
      <c r="Q87" s="99"/>
    </row>
    <row r="88" ht="52.5" customHeight="1" spans="1:17">
      <c r="A88" s="100" t="s">
        <v>88</v>
      </c>
      <c r="B88" s="101"/>
      <c r="C88" s="101"/>
      <c r="D88" s="101"/>
      <c r="E88" s="101"/>
      <c r="F88" s="99">
        <v>300000</v>
      </c>
      <c r="G88" s="99">
        <v>300000</v>
      </c>
      <c r="H88" s="99"/>
      <c r="I88" s="99"/>
      <c r="J88" s="99"/>
      <c r="K88" s="99"/>
      <c r="L88" s="99">
        <v>300000</v>
      </c>
      <c r="M88" s="99">
        <v>300000</v>
      </c>
      <c r="N88" s="99"/>
      <c r="O88" s="99"/>
      <c r="P88" s="99"/>
      <c r="Q88" s="99"/>
    </row>
    <row r="89" ht="52.5" customHeight="1" spans="1:17">
      <c r="A89" s="95" t="str">
        <f t="shared" si="1"/>
        <v>     单位资金安排自有资金项目经费</v>
      </c>
      <c r="B89" s="96" t="s">
        <v>1493</v>
      </c>
      <c r="C89" s="96" t="s">
        <v>1431</v>
      </c>
      <c r="D89" s="97" t="s">
        <v>1432</v>
      </c>
      <c r="E89" s="98">
        <v>15</v>
      </c>
      <c r="F89" s="99">
        <v>12000</v>
      </c>
      <c r="G89" s="99">
        <v>12000</v>
      </c>
      <c r="H89" s="99"/>
      <c r="I89" s="99"/>
      <c r="J89" s="99"/>
      <c r="K89" s="99"/>
      <c r="L89" s="99">
        <v>12000</v>
      </c>
      <c r="M89" s="99">
        <v>12000</v>
      </c>
      <c r="N89" s="99"/>
      <c r="O89" s="99"/>
      <c r="P89" s="99"/>
      <c r="Q89" s="99"/>
    </row>
    <row r="90" ht="52.5" customHeight="1" spans="1:17">
      <c r="A90" s="95" t="str">
        <f t="shared" si="1"/>
        <v>     单位资金安排自有资金项目经费</v>
      </c>
      <c r="B90" s="96" t="s">
        <v>1433</v>
      </c>
      <c r="C90" s="96" t="s">
        <v>1433</v>
      </c>
      <c r="D90" s="97" t="s">
        <v>1434</v>
      </c>
      <c r="E90" s="98">
        <v>15</v>
      </c>
      <c r="F90" s="99">
        <v>30000</v>
      </c>
      <c r="G90" s="99">
        <v>30000</v>
      </c>
      <c r="H90" s="99"/>
      <c r="I90" s="99"/>
      <c r="J90" s="99"/>
      <c r="K90" s="99"/>
      <c r="L90" s="99">
        <v>30000</v>
      </c>
      <c r="M90" s="99">
        <v>30000</v>
      </c>
      <c r="N90" s="99"/>
      <c r="O90" s="99"/>
      <c r="P90" s="99"/>
      <c r="Q90" s="99"/>
    </row>
    <row r="91" ht="52.5" customHeight="1" spans="1:17">
      <c r="A91" s="95" t="str">
        <f t="shared" si="1"/>
        <v>     单位资金安排自有资金项目经费</v>
      </c>
      <c r="B91" s="96" t="s">
        <v>1485</v>
      </c>
      <c r="C91" s="96" t="s">
        <v>1485</v>
      </c>
      <c r="D91" s="97" t="s">
        <v>1427</v>
      </c>
      <c r="E91" s="98">
        <v>6</v>
      </c>
      <c r="F91" s="99">
        <v>48000</v>
      </c>
      <c r="G91" s="99">
        <v>48000</v>
      </c>
      <c r="H91" s="99"/>
      <c r="I91" s="99"/>
      <c r="J91" s="99"/>
      <c r="K91" s="99"/>
      <c r="L91" s="99">
        <v>48000</v>
      </c>
      <c r="M91" s="99">
        <v>48000</v>
      </c>
      <c r="N91" s="99"/>
      <c r="O91" s="99"/>
      <c r="P91" s="99"/>
      <c r="Q91" s="99"/>
    </row>
    <row r="92" ht="52.5" customHeight="1" spans="1:17">
      <c r="A92" s="95" t="str">
        <f t="shared" si="1"/>
        <v>     单位资金安排自有资金项目经费</v>
      </c>
      <c r="B92" s="96" t="s">
        <v>1460</v>
      </c>
      <c r="C92" s="96" t="s">
        <v>1460</v>
      </c>
      <c r="D92" s="97" t="s">
        <v>1427</v>
      </c>
      <c r="E92" s="98">
        <v>2</v>
      </c>
      <c r="F92" s="99">
        <v>60000</v>
      </c>
      <c r="G92" s="99">
        <v>60000</v>
      </c>
      <c r="H92" s="99"/>
      <c r="I92" s="99"/>
      <c r="J92" s="99"/>
      <c r="K92" s="99"/>
      <c r="L92" s="99">
        <v>60000</v>
      </c>
      <c r="M92" s="99">
        <v>60000</v>
      </c>
      <c r="N92" s="99"/>
      <c r="O92" s="99"/>
      <c r="P92" s="99"/>
      <c r="Q92" s="99"/>
    </row>
    <row r="93" ht="52.5" customHeight="1" spans="1:17">
      <c r="A93" s="95" t="str">
        <f t="shared" si="1"/>
        <v>     单位资金安排自有资金项目经费</v>
      </c>
      <c r="B93" s="96" t="s">
        <v>1418</v>
      </c>
      <c r="C93" s="96" t="s">
        <v>1418</v>
      </c>
      <c r="D93" s="97" t="s">
        <v>1441</v>
      </c>
      <c r="E93" s="98">
        <v>200</v>
      </c>
      <c r="F93" s="99">
        <v>36000</v>
      </c>
      <c r="G93" s="99">
        <v>36000</v>
      </c>
      <c r="H93" s="99"/>
      <c r="I93" s="99"/>
      <c r="J93" s="99"/>
      <c r="K93" s="99"/>
      <c r="L93" s="99">
        <v>36000</v>
      </c>
      <c r="M93" s="99">
        <v>36000</v>
      </c>
      <c r="N93" s="99"/>
      <c r="O93" s="99"/>
      <c r="P93" s="99"/>
      <c r="Q93" s="99"/>
    </row>
    <row r="94" ht="52.5" customHeight="1" spans="1:17">
      <c r="A94" s="95" t="str">
        <f t="shared" si="1"/>
        <v>     单位资金安排自有资金项目经费</v>
      </c>
      <c r="B94" s="96" t="s">
        <v>1494</v>
      </c>
      <c r="C94" s="96" t="s">
        <v>1478</v>
      </c>
      <c r="D94" s="97" t="s">
        <v>1427</v>
      </c>
      <c r="E94" s="98">
        <v>4</v>
      </c>
      <c r="F94" s="99">
        <v>29000</v>
      </c>
      <c r="G94" s="99">
        <v>29000</v>
      </c>
      <c r="H94" s="99"/>
      <c r="I94" s="99"/>
      <c r="J94" s="99"/>
      <c r="K94" s="99"/>
      <c r="L94" s="99">
        <v>29000</v>
      </c>
      <c r="M94" s="99">
        <v>29000</v>
      </c>
      <c r="N94" s="99"/>
      <c r="O94" s="99"/>
      <c r="P94" s="99"/>
      <c r="Q94" s="99"/>
    </row>
    <row r="95" ht="52.5" customHeight="1" spans="1:17">
      <c r="A95" s="95" t="str">
        <f t="shared" si="1"/>
        <v>     单位资金安排自有资金项目经费</v>
      </c>
      <c r="B95" s="96" t="s">
        <v>1495</v>
      </c>
      <c r="C95" s="96" t="s">
        <v>1495</v>
      </c>
      <c r="D95" s="97" t="s">
        <v>1427</v>
      </c>
      <c r="E95" s="98">
        <v>5</v>
      </c>
      <c r="F95" s="99">
        <v>10000</v>
      </c>
      <c r="G95" s="99">
        <v>10000</v>
      </c>
      <c r="H95" s="99"/>
      <c r="I95" s="99"/>
      <c r="J95" s="99"/>
      <c r="K95" s="99"/>
      <c r="L95" s="99">
        <v>10000</v>
      </c>
      <c r="M95" s="99">
        <v>10000</v>
      </c>
      <c r="N95" s="99"/>
      <c r="O95" s="99"/>
      <c r="P95" s="99"/>
      <c r="Q95" s="99"/>
    </row>
    <row r="96" ht="52.5" customHeight="1" spans="1:17">
      <c r="A96" s="95" t="str">
        <f t="shared" si="1"/>
        <v>     单位资金安排自有资金项目经费</v>
      </c>
      <c r="B96" s="96" t="s">
        <v>1447</v>
      </c>
      <c r="C96" s="96" t="s">
        <v>1447</v>
      </c>
      <c r="D96" s="97" t="s">
        <v>1427</v>
      </c>
      <c r="E96" s="98">
        <v>10</v>
      </c>
      <c r="F96" s="99">
        <v>75000</v>
      </c>
      <c r="G96" s="99">
        <v>75000</v>
      </c>
      <c r="H96" s="99"/>
      <c r="I96" s="99"/>
      <c r="J96" s="99"/>
      <c r="K96" s="99"/>
      <c r="L96" s="99">
        <v>75000</v>
      </c>
      <c r="M96" s="99">
        <v>75000</v>
      </c>
      <c r="N96" s="99"/>
      <c r="O96" s="99"/>
      <c r="P96" s="99"/>
      <c r="Q96" s="99"/>
    </row>
    <row r="97" ht="52.5" customHeight="1" spans="1:17">
      <c r="A97" s="100" t="s">
        <v>90</v>
      </c>
      <c r="B97" s="101"/>
      <c r="C97" s="101"/>
      <c r="D97" s="101"/>
      <c r="E97" s="101"/>
      <c r="F97" s="99"/>
      <c r="G97" s="99">
        <v>35314100</v>
      </c>
      <c r="H97" s="99"/>
      <c r="I97" s="99"/>
      <c r="J97" s="99"/>
      <c r="K97" s="99"/>
      <c r="L97" s="99">
        <v>35314100</v>
      </c>
      <c r="M97" s="99">
        <v>35314100</v>
      </c>
      <c r="N97" s="99"/>
      <c r="O97" s="99"/>
      <c r="P97" s="99"/>
      <c r="Q97" s="99"/>
    </row>
    <row r="98" ht="52.5" customHeight="1" spans="1:17">
      <c r="A98" s="95" t="str">
        <f t="shared" ref="A98:A104" si="7">"     "&amp;"单位资金安排政府采购活动类项目经费"</f>
        <v>     单位资金安排政府采购活动类项目经费</v>
      </c>
      <c r="B98" s="96" t="s">
        <v>343</v>
      </c>
      <c r="C98" s="96" t="s">
        <v>1416</v>
      </c>
      <c r="D98" s="97" t="s">
        <v>1084</v>
      </c>
      <c r="E98" s="98">
        <v>1</v>
      </c>
      <c r="F98" s="99"/>
      <c r="G98" s="99">
        <v>300000</v>
      </c>
      <c r="H98" s="99"/>
      <c r="I98" s="99"/>
      <c r="J98" s="99"/>
      <c r="K98" s="99"/>
      <c r="L98" s="99">
        <v>300000</v>
      </c>
      <c r="M98" s="99">
        <v>300000</v>
      </c>
      <c r="N98" s="99"/>
      <c r="O98" s="99"/>
      <c r="P98" s="99"/>
      <c r="Q98" s="99"/>
    </row>
    <row r="99" ht="52.5" customHeight="1" spans="1:17">
      <c r="A99" s="95" t="str">
        <f t="shared" si="7"/>
        <v>     单位资金安排政府采购活动类项目经费</v>
      </c>
      <c r="B99" s="96" t="s">
        <v>650</v>
      </c>
      <c r="C99" s="96" t="s">
        <v>1496</v>
      </c>
      <c r="D99" s="97" t="s">
        <v>1084</v>
      </c>
      <c r="E99" s="98">
        <v>1</v>
      </c>
      <c r="F99" s="99"/>
      <c r="G99" s="99">
        <v>2530000</v>
      </c>
      <c r="H99" s="99"/>
      <c r="I99" s="99"/>
      <c r="J99" s="99"/>
      <c r="K99" s="99"/>
      <c r="L99" s="99">
        <v>2530000</v>
      </c>
      <c r="M99" s="99">
        <v>2530000</v>
      </c>
      <c r="N99" s="99"/>
      <c r="O99" s="99"/>
      <c r="P99" s="99"/>
      <c r="Q99" s="99"/>
    </row>
    <row r="100" ht="52.5" customHeight="1" spans="1:17">
      <c r="A100" s="95" t="str">
        <f t="shared" si="7"/>
        <v>     单位资金安排政府采购活动类项目经费</v>
      </c>
      <c r="B100" s="96" t="s">
        <v>1497</v>
      </c>
      <c r="C100" s="96" t="s">
        <v>1498</v>
      </c>
      <c r="D100" s="97" t="s">
        <v>1084</v>
      </c>
      <c r="E100" s="98">
        <v>1</v>
      </c>
      <c r="F100" s="99"/>
      <c r="G100" s="99">
        <v>9866600</v>
      </c>
      <c r="H100" s="99"/>
      <c r="I100" s="99"/>
      <c r="J100" s="99"/>
      <c r="K100" s="99"/>
      <c r="L100" s="99">
        <v>9866600</v>
      </c>
      <c r="M100" s="99">
        <v>9866600</v>
      </c>
      <c r="N100" s="99"/>
      <c r="O100" s="99"/>
      <c r="P100" s="99"/>
      <c r="Q100" s="99"/>
    </row>
    <row r="101" ht="52.5" customHeight="1" spans="1:17">
      <c r="A101" s="95" t="str">
        <f t="shared" si="7"/>
        <v>     单位资金安排政府采购活动类项目经费</v>
      </c>
      <c r="B101" s="96" t="s">
        <v>1499</v>
      </c>
      <c r="C101" s="96" t="s">
        <v>1500</v>
      </c>
      <c r="D101" s="97" t="s">
        <v>1084</v>
      </c>
      <c r="E101" s="98">
        <v>1</v>
      </c>
      <c r="F101" s="99"/>
      <c r="G101" s="99">
        <v>4010000</v>
      </c>
      <c r="H101" s="99"/>
      <c r="I101" s="99"/>
      <c r="J101" s="99"/>
      <c r="K101" s="99"/>
      <c r="L101" s="99">
        <v>4010000</v>
      </c>
      <c r="M101" s="99">
        <v>4010000</v>
      </c>
      <c r="N101" s="99"/>
      <c r="O101" s="99"/>
      <c r="P101" s="99"/>
      <c r="Q101" s="99"/>
    </row>
    <row r="102" ht="52.5" customHeight="1" spans="1:17">
      <c r="A102" s="95" t="str">
        <f t="shared" si="7"/>
        <v>     单位资金安排政府采购活动类项目经费</v>
      </c>
      <c r="B102" s="96" t="s">
        <v>518</v>
      </c>
      <c r="C102" s="96" t="s">
        <v>1456</v>
      </c>
      <c r="D102" s="97" t="s">
        <v>1084</v>
      </c>
      <c r="E102" s="98">
        <v>1</v>
      </c>
      <c r="F102" s="99"/>
      <c r="G102" s="99">
        <v>5642600</v>
      </c>
      <c r="H102" s="99"/>
      <c r="I102" s="99"/>
      <c r="J102" s="99"/>
      <c r="K102" s="99"/>
      <c r="L102" s="99">
        <v>5642600</v>
      </c>
      <c r="M102" s="99">
        <v>5642600</v>
      </c>
      <c r="N102" s="99"/>
      <c r="O102" s="99"/>
      <c r="P102" s="99"/>
      <c r="Q102" s="99"/>
    </row>
    <row r="103" ht="52.5" customHeight="1" spans="1:17">
      <c r="A103" s="95" t="str">
        <f t="shared" si="7"/>
        <v>     单位资金安排政府采购活动类项目经费</v>
      </c>
      <c r="B103" s="96" t="s">
        <v>698</v>
      </c>
      <c r="C103" s="96" t="s">
        <v>1501</v>
      </c>
      <c r="D103" s="97" t="s">
        <v>1084</v>
      </c>
      <c r="E103" s="98">
        <v>1</v>
      </c>
      <c r="F103" s="99"/>
      <c r="G103" s="99">
        <v>5900000</v>
      </c>
      <c r="H103" s="99"/>
      <c r="I103" s="99"/>
      <c r="J103" s="99"/>
      <c r="K103" s="99"/>
      <c r="L103" s="99">
        <v>5900000</v>
      </c>
      <c r="M103" s="99">
        <v>5900000</v>
      </c>
      <c r="N103" s="99"/>
      <c r="O103" s="99"/>
      <c r="P103" s="99"/>
      <c r="Q103" s="99"/>
    </row>
    <row r="104" ht="52.5" customHeight="1" spans="1:17">
      <c r="A104" s="95" t="str">
        <f t="shared" si="7"/>
        <v>     单位资金安排政府采购活动类项目经费</v>
      </c>
      <c r="B104" s="96" t="s">
        <v>652</v>
      </c>
      <c r="C104" s="96" t="s">
        <v>1462</v>
      </c>
      <c r="D104" s="97" t="s">
        <v>1084</v>
      </c>
      <c r="E104" s="98">
        <v>1</v>
      </c>
      <c r="F104" s="99"/>
      <c r="G104" s="99">
        <v>7064900</v>
      </c>
      <c r="H104" s="99"/>
      <c r="I104" s="99"/>
      <c r="J104" s="99"/>
      <c r="K104" s="99"/>
      <c r="L104" s="99">
        <v>7064900</v>
      </c>
      <c r="M104" s="99">
        <v>7064900</v>
      </c>
      <c r="N104" s="99"/>
      <c r="O104" s="99"/>
      <c r="P104" s="99"/>
      <c r="Q104" s="99"/>
    </row>
    <row r="105" ht="52.5" customHeight="1" spans="1:17">
      <c r="A105" s="100" t="s">
        <v>92</v>
      </c>
      <c r="B105" s="101"/>
      <c r="C105" s="101"/>
      <c r="D105" s="101"/>
      <c r="E105" s="101"/>
      <c r="F105" s="99">
        <v>769500</v>
      </c>
      <c r="G105" s="99">
        <v>869500</v>
      </c>
      <c r="H105" s="99"/>
      <c r="I105" s="99"/>
      <c r="J105" s="99"/>
      <c r="K105" s="99"/>
      <c r="L105" s="99">
        <v>869500</v>
      </c>
      <c r="M105" s="99">
        <v>869500</v>
      </c>
      <c r="N105" s="99"/>
      <c r="O105" s="99"/>
      <c r="P105" s="99"/>
      <c r="Q105" s="99"/>
    </row>
    <row r="106" ht="52.5" customHeight="1" spans="1:17">
      <c r="A106" s="95" t="str">
        <f t="shared" ref="A106:A113" si="8">"     "&amp;"单位自有资金安排公用支出经费"</f>
        <v>     单位自有资金安排公用支出经费</v>
      </c>
      <c r="B106" s="96" t="s">
        <v>1502</v>
      </c>
      <c r="C106" s="96" t="s">
        <v>1414</v>
      </c>
      <c r="D106" s="97" t="s">
        <v>903</v>
      </c>
      <c r="E106" s="98">
        <v>1</v>
      </c>
      <c r="F106" s="99"/>
      <c r="G106" s="99">
        <v>70000</v>
      </c>
      <c r="H106" s="99"/>
      <c r="I106" s="99"/>
      <c r="J106" s="99"/>
      <c r="K106" s="99"/>
      <c r="L106" s="99">
        <v>70000</v>
      </c>
      <c r="M106" s="99">
        <v>70000</v>
      </c>
      <c r="N106" s="99"/>
      <c r="O106" s="99"/>
      <c r="P106" s="99"/>
      <c r="Q106" s="99"/>
    </row>
    <row r="107" ht="52.5" customHeight="1" spans="1:17">
      <c r="A107" s="95" t="str">
        <f t="shared" si="8"/>
        <v>     单位自有资金安排公用支出经费</v>
      </c>
      <c r="B107" s="96" t="s">
        <v>1416</v>
      </c>
      <c r="C107" s="96" t="s">
        <v>1416</v>
      </c>
      <c r="D107" s="97" t="s">
        <v>903</v>
      </c>
      <c r="E107" s="98">
        <v>1</v>
      </c>
      <c r="F107" s="99">
        <v>50000</v>
      </c>
      <c r="G107" s="99">
        <v>50000</v>
      </c>
      <c r="H107" s="99"/>
      <c r="I107" s="99"/>
      <c r="J107" s="99"/>
      <c r="K107" s="99"/>
      <c r="L107" s="99">
        <v>50000</v>
      </c>
      <c r="M107" s="99">
        <v>50000</v>
      </c>
      <c r="N107" s="99"/>
      <c r="O107" s="99"/>
      <c r="P107" s="99"/>
      <c r="Q107" s="99"/>
    </row>
    <row r="108" ht="52.5" customHeight="1" spans="1:17">
      <c r="A108" s="95" t="str">
        <f t="shared" si="8"/>
        <v>     单位自有资金安排公用支出经费</v>
      </c>
      <c r="B108" s="96" t="s">
        <v>1418</v>
      </c>
      <c r="C108" s="96" t="s">
        <v>1418</v>
      </c>
      <c r="D108" s="97" t="s">
        <v>1441</v>
      </c>
      <c r="E108" s="98">
        <v>350</v>
      </c>
      <c r="F108" s="99">
        <v>59500</v>
      </c>
      <c r="G108" s="99">
        <v>59500</v>
      </c>
      <c r="H108" s="99"/>
      <c r="I108" s="99"/>
      <c r="J108" s="99"/>
      <c r="K108" s="99"/>
      <c r="L108" s="99">
        <v>59500</v>
      </c>
      <c r="M108" s="99">
        <v>59500</v>
      </c>
      <c r="N108" s="99"/>
      <c r="O108" s="99"/>
      <c r="P108" s="99"/>
      <c r="Q108" s="99"/>
    </row>
    <row r="109" ht="52.5" customHeight="1" spans="1:17">
      <c r="A109" s="95" t="str">
        <f t="shared" si="8"/>
        <v>     单位自有资金安排公用支出经费</v>
      </c>
      <c r="B109" s="96" t="s">
        <v>1503</v>
      </c>
      <c r="C109" s="96" t="s">
        <v>1421</v>
      </c>
      <c r="D109" s="97" t="s">
        <v>903</v>
      </c>
      <c r="E109" s="98">
        <v>1</v>
      </c>
      <c r="F109" s="99"/>
      <c r="G109" s="99">
        <v>30000</v>
      </c>
      <c r="H109" s="99"/>
      <c r="I109" s="99"/>
      <c r="J109" s="99"/>
      <c r="K109" s="99"/>
      <c r="L109" s="99">
        <v>30000</v>
      </c>
      <c r="M109" s="99">
        <v>30000</v>
      </c>
      <c r="N109" s="99"/>
      <c r="O109" s="99"/>
      <c r="P109" s="99"/>
      <c r="Q109" s="99"/>
    </row>
    <row r="110" ht="52.5" customHeight="1" spans="1:17">
      <c r="A110" s="95" t="str">
        <f t="shared" si="8"/>
        <v>     单位自有资金安排公用支出经费</v>
      </c>
      <c r="B110" s="96" t="s">
        <v>1504</v>
      </c>
      <c r="C110" s="96" t="s">
        <v>1504</v>
      </c>
      <c r="D110" s="97" t="s">
        <v>903</v>
      </c>
      <c r="E110" s="98">
        <v>1</v>
      </c>
      <c r="F110" s="99">
        <v>30000</v>
      </c>
      <c r="G110" s="99">
        <v>30000</v>
      </c>
      <c r="H110" s="99"/>
      <c r="I110" s="99"/>
      <c r="J110" s="99"/>
      <c r="K110" s="99"/>
      <c r="L110" s="99">
        <v>30000</v>
      </c>
      <c r="M110" s="99">
        <v>30000</v>
      </c>
      <c r="N110" s="99"/>
      <c r="O110" s="99"/>
      <c r="P110" s="99"/>
      <c r="Q110" s="99"/>
    </row>
    <row r="111" ht="52.5" customHeight="1" spans="1:17">
      <c r="A111" s="95" t="str">
        <f t="shared" si="8"/>
        <v>     单位自有资金安排公用支出经费</v>
      </c>
      <c r="B111" s="96" t="s">
        <v>1505</v>
      </c>
      <c r="C111" s="96" t="s">
        <v>1445</v>
      </c>
      <c r="D111" s="97" t="s">
        <v>903</v>
      </c>
      <c r="E111" s="98">
        <v>1</v>
      </c>
      <c r="F111" s="99">
        <v>150000</v>
      </c>
      <c r="G111" s="99">
        <v>150000</v>
      </c>
      <c r="H111" s="99"/>
      <c r="I111" s="99"/>
      <c r="J111" s="99"/>
      <c r="K111" s="99"/>
      <c r="L111" s="99">
        <v>150000</v>
      </c>
      <c r="M111" s="99">
        <v>150000</v>
      </c>
      <c r="N111" s="99"/>
      <c r="O111" s="99"/>
      <c r="P111" s="99"/>
      <c r="Q111" s="99"/>
    </row>
    <row r="112" ht="52.5" customHeight="1" spans="1:17">
      <c r="A112" s="95" t="str">
        <f t="shared" si="8"/>
        <v>     单位自有资金安排公用支出经费</v>
      </c>
      <c r="B112" s="96" t="s">
        <v>1506</v>
      </c>
      <c r="C112" s="96" t="s">
        <v>1507</v>
      </c>
      <c r="D112" s="97" t="s">
        <v>903</v>
      </c>
      <c r="E112" s="98">
        <v>1</v>
      </c>
      <c r="F112" s="99">
        <v>120000</v>
      </c>
      <c r="G112" s="99">
        <v>120000</v>
      </c>
      <c r="H112" s="99"/>
      <c r="I112" s="99"/>
      <c r="J112" s="99"/>
      <c r="K112" s="99"/>
      <c r="L112" s="99">
        <v>120000</v>
      </c>
      <c r="M112" s="99">
        <v>120000</v>
      </c>
      <c r="N112" s="99"/>
      <c r="O112" s="99"/>
      <c r="P112" s="99"/>
      <c r="Q112" s="99"/>
    </row>
    <row r="113" ht="52.5" customHeight="1" spans="1:17">
      <c r="A113" s="95" t="str">
        <f t="shared" si="8"/>
        <v>     单位自有资金安排公用支出经费</v>
      </c>
      <c r="B113" s="96" t="s">
        <v>1450</v>
      </c>
      <c r="C113" s="96" t="s">
        <v>1450</v>
      </c>
      <c r="D113" s="97" t="s">
        <v>903</v>
      </c>
      <c r="E113" s="98">
        <v>1</v>
      </c>
      <c r="F113" s="99">
        <v>360000</v>
      </c>
      <c r="G113" s="99">
        <v>360000</v>
      </c>
      <c r="H113" s="99"/>
      <c r="I113" s="99"/>
      <c r="J113" s="99"/>
      <c r="K113" s="99"/>
      <c r="L113" s="99">
        <v>360000</v>
      </c>
      <c r="M113" s="99">
        <v>360000</v>
      </c>
      <c r="N113" s="99"/>
      <c r="O113" s="99"/>
      <c r="P113" s="99"/>
      <c r="Q113" s="99"/>
    </row>
    <row r="114" ht="52.5" customHeight="1" spans="1:17">
      <c r="A114" s="100" t="s">
        <v>94</v>
      </c>
      <c r="B114" s="101"/>
      <c r="C114" s="101"/>
      <c r="D114" s="101"/>
      <c r="E114" s="101"/>
      <c r="F114" s="99">
        <v>1600000</v>
      </c>
      <c r="G114" s="99">
        <v>1600000</v>
      </c>
      <c r="H114" s="99">
        <v>100000</v>
      </c>
      <c r="I114" s="99"/>
      <c r="J114" s="99"/>
      <c r="K114" s="99"/>
      <c r="L114" s="99">
        <v>1500000</v>
      </c>
      <c r="M114" s="99">
        <v>1500000</v>
      </c>
      <c r="N114" s="99"/>
      <c r="O114" s="99"/>
      <c r="P114" s="99"/>
      <c r="Q114" s="99"/>
    </row>
    <row r="115" ht="52.5" customHeight="1" spans="1:17">
      <c r="A115" s="95" t="str">
        <f t="shared" ref="A115:A117" si="9">"     "&amp;"县级公立医院120急救工作经费"</f>
        <v>     县级公立医院120急救工作经费</v>
      </c>
      <c r="B115" s="96" t="s">
        <v>1463</v>
      </c>
      <c r="C115" s="96" t="s">
        <v>1414</v>
      </c>
      <c r="D115" s="97" t="s">
        <v>903</v>
      </c>
      <c r="E115" s="98">
        <v>1</v>
      </c>
      <c r="F115" s="99">
        <v>45000</v>
      </c>
      <c r="G115" s="99">
        <v>45000</v>
      </c>
      <c r="H115" s="99">
        <v>45000</v>
      </c>
      <c r="I115" s="99"/>
      <c r="J115" s="99"/>
      <c r="K115" s="99"/>
      <c r="L115" s="99"/>
      <c r="M115" s="99"/>
      <c r="N115" s="99"/>
      <c r="O115" s="99"/>
      <c r="P115" s="99"/>
      <c r="Q115" s="99"/>
    </row>
    <row r="116" ht="52.5" customHeight="1" spans="1:17">
      <c r="A116" s="95" t="str">
        <f t="shared" si="9"/>
        <v>     县级公立医院120急救工作经费</v>
      </c>
      <c r="B116" s="96" t="s">
        <v>1508</v>
      </c>
      <c r="C116" s="96" t="s">
        <v>1416</v>
      </c>
      <c r="D116" s="97" t="s">
        <v>903</v>
      </c>
      <c r="E116" s="98">
        <v>1</v>
      </c>
      <c r="F116" s="99">
        <v>35000</v>
      </c>
      <c r="G116" s="99">
        <v>35000</v>
      </c>
      <c r="H116" s="99">
        <v>35000</v>
      </c>
      <c r="I116" s="99"/>
      <c r="J116" s="99"/>
      <c r="K116" s="99"/>
      <c r="L116" s="99"/>
      <c r="M116" s="99"/>
      <c r="N116" s="99"/>
      <c r="O116" s="99"/>
      <c r="P116" s="99"/>
      <c r="Q116" s="99"/>
    </row>
    <row r="117" ht="52.5" customHeight="1" spans="1:17">
      <c r="A117" s="95" t="str">
        <f t="shared" si="9"/>
        <v>     县级公立医院120急救工作经费</v>
      </c>
      <c r="B117" s="96" t="s">
        <v>1378</v>
      </c>
      <c r="C117" s="96" t="s">
        <v>1421</v>
      </c>
      <c r="D117" s="97" t="s">
        <v>1093</v>
      </c>
      <c r="E117" s="98">
        <v>4</v>
      </c>
      <c r="F117" s="99">
        <v>20000</v>
      </c>
      <c r="G117" s="99">
        <v>20000</v>
      </c>
      <c r="H117" s="99">
        <v>20000</v>
      </c>
      <c r="I117" s="99"/>
      <c r="J117" s="99"/>
      <c r="K117" s="99"/>
      <c r="L117" s="99"/>
      <c r="M117" s="99"/>
      <c r="N117" s="99"/>
      <c r="O117" s="99"/>
      <c r="P117" s="99"/>
      <c r="Q117" s="99"/>
    </row>
    <row r="118" ht="52.5" customHeight="1" spans="1:17">
      <c r="A118" s="95" t="str">
        <f t="shared" ref="A118:A121" si="10">"     "&amp;"单位资金政府采购活动类项目经费"</f>
        <v>     单位资金政府采购活动类项目经费</v>
      </c>
      <c r="B118" s="96" t="s">
        <v>650</v>
      </c>
      <c r="C118" s="96" t="s">
        <v>1496</v>
      </c>
      <c r="D118" s="97" t="s">
        <v>903</v>
      </c>
      <c r="E118" s="98">
        <v>1</v>
      </c>
      <c r="F118" s="99">
        <v>320000</v>
      </c>
      <c r="G118" s="99">
        <v>320000</v>
      </c>
      <c r="H118" s="99"/>
      <c r="I118" s="99"/>
      <c r="J118" s="99"/>
      <c r="K118" s="99"/>
      <c r="L118" s="99">
        <v>320000</v>
      </c>
      <c r="M118" s="99">
        <v>320000</v>
      </c>
      <c r="N118" s="99"/>
      <c r="O118" s="99"/>
      <c r="P118" s="99"/>
      <c r="Q118" s="99"/>
    </row>
    <row r="119" ht="52.5" customHeight="1" spans="1:17">
      <c r="A119" s="95" t="str">
        <f t="shared" si="10"/>
        <v>     单位资金政府采购活动类项目经费</v>
      </c>
      <c r="B119" s="96" t="s">
        <v>1509</v>
      </c>
      <c r="C119" s="96" t="s">
        <v>1498</v>
      </c>
      <c r="D119" s="97" t="s">
        <v>903</v>
      </c>
      <c r="E119" s="98">
        <v>1</v>
      </c>
      <c r="F119" s="99">
        <v>180000</v>
      </c>
      <c r="G119" s="99">
        <v>180000</v>
      </c>
      <c r="H119" s="99"/>
      <c r="I119" s="99"/>
      <c r="J119" s="99"/>
      <c r="K119" s="99"/>
      <c r="L119" s="99">
        <v>180000</v>
      </c>
      <c r="M119" s="99">
        <v>180000</v>
      </c>
      <c r="N119" s="99"/>
      <c r="O119" s="99"/>
      <c r="P119" s="99"/>
      <c r="Q119" s="99"/>
    </row>
    <row r="120" ht="52.5" customHeight="1" spans="1:17">
      <c r="A120" s="95" t="str">
        <f t="shared" si="10"/>
        <v>     单位资金政府采购活动类项目经费</v>
      </c>
      <c r="B120" s="96" t="s">
        <v>1510</v>
      </c>
      <c r="C120" s="96" t="s">
        <v>1462</v>
      </c>
      <c r="D120" s="97" t="s">
        <v>903</v>
      </c>
      <c r="E120" s="98">
        <v>1</v>
      </c>
      <c r="F120" s="99">
        <v>550000</v>
      </c>
      <c r="G120" s="99">
        <v>550000</v>
      </c>
      <c r="H120" s="99"/>
      <c r="I120" s="99"/>
      <c r="J120" s="99"/>
      <c r="K120" s="99"/>
      <c r="L120" s="99">
        <v>550000</v>
      </c>
      <c r="M120" s="99">
        <v>550000</v>
      </c>
      <c r="N120" s="99"/>
      <c r="O120" s="99"/>
      <c r="P120" s="99"/>
      <c r="Q120" s="99"/>
    </row>
    <row r="121" ht="52.5" customHeight="1" spans="1:17">
      <c r="A121" s="95" t="str">
        <f t="shared" si="10"/>
        <v>     单位资金政府采购活动类项目经费</v>
      </c>
      <c r="B121" s="96" t="s">
        <v>1511</v>
      </c>
      <c r="C121" s="96" t="s">
        <v>1450</v>
      </c>
      <c r="D121" s="97" t="s">
        <v>903</v>
      </c>
      <c r="E121" s="98">
        <v>1</v>
      </c>
      <c r="F121" s="99">
        <v>450000</v>
      </c>
      <c r="G121" s="99">
        <v>450000</v>
      </c>
      <c r="H121" s="99"/>
      <c r="I121" s="99"/>
      <c r="J121" s="99"/>
      <c r="K121" s="99"/>
      <c r="L121" s="99">
        <v>450000</v>
      </c>
      <c r="M121" s="99">
        <v>450000</v>
      </c>
      <c r="N121" s="99"/>
      <c r="O121" s="99"/>
      <c r="P121" s="99"/>
      <c r="Q121" s="99"/>
    </row>
    <row r="122" ht="30" customHeight="1" spans="1:17">
      <c r="A122" s="117" t="s">
        <v>1397</v>
      </c>
      <c r="B122" s="118"/>
      <c r="C122" s="118"/>
      <c r="D122" s="118"/>
      <c r="E122" s="98"/>
      <c r="F122" s="99">
        <v>5997135</v>
      </c>
      <c r="G122" s="99">
        <v>42000505</v>
      </c>
      <c r="H122" s="99">
        <v>202270</v>
      </c>
      <c r="I122" s="99"/>
      <c r="J122" s="99"/>
      <c r="K122" s="99"/>
      <c r="L122" s="99">
        <v>41798235</v>
      </c>
      <c r="M122" s="99">
        <v>41798235</v>
      </c>
      <c r="N122" s="99"/>
      <c r="O122" s="99"/>
      <c r="P122" s="99"/>
      <c r="Q122" s="99"/>
    </row>
    <row r="123" customHeight="1" spans="7:7">
      <c r="G123" s="119"/>
    </row>
    <row r="125" customHeight="1" spans="7:7">
      <c r="G125" s="119"/>
    </row>
  </sheetData>
  <autoFilter ref="A7:Q122">
    <extLst/>
  </autoFilter>
  <mergeCells count="16">
    <mergeCell ref="A2:Q2"/>
    <mergeCell ref="A3:F3"/>
    <mergeCell ref="G4:Q4"/>
    <mergeCell ref="L5:Q5"/>
    <mergeCell ref="A122:E12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7"/>
      <c r="N1" s="77" t="s">
        <v>1512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"单位名称："&amp;"瑞丽市卫生健康局"</f>
        <v>单位名称：瑞丽市卫生健康局</v>
      </c>
      <c r="B3" s="32"/>
      <c r="C3" s="32"/>
      <c r="D3" s="32"/>
      <c r="E3" s="32"/>
      <c r="F3" s="32"/>
      <c r="G3" s="32"/>
      <c r="H3" s="72"/>
      <c r="I3" s="1"/>
      <c r="J3" s="1"/>
      <c r="K3" s="72"/>
      <c r="L3" s="1"/>
      <c r="M3" s="78"/>
      <c r="N3" s="42" t="s">
        <v>53</v>
      </c>
    </row>
    <row r="4" ht="15.75" customHeight="1" spans="1:14">
      <c r="A4" s="11" t="s">
        <v>1400</v>
      </c>
      <c r="B4" s="11" t="s">
        <v>1513</v>
      </c>
      <c r="C4" s="11" t="s">
        <v>1514</v>
      </c>
      <c r="D4" s="12" t="s">
        <v>262</v>
      </c>
      <c r="E4" s="13"/>
      <c r="F4" s="13"/>
      <c r="G4" s="13"/>
      <c r="H4" s="13"/>
      <c r="I4" s="13"/>
      <c r="J4" s="13"/>
      <c r="K4" s="13"/>
      <c r="L4" s="13"/>
      <c r="M4" s="13"/>
      <c r="N4" s="14"/>
    </row>
    <row r="5" ht="17.25" customHeight="1" spans="1:14">
      <c r="A5" s="16"/>
      <c r="B5" s="16"/>
      <c r="C5" s="16"/>
      <c r="D5" s="73" t="s">
        <v>56</v>
      </c>
      <c r="E5" s="11" t="s">
        <v>60</v>
      </c>
      <c r="F5" s="11" t="s">
        <v>1406</v>
      </c>
      <c r="G5" s="11" t="s">
        <v>1407</v>
      </c>
      <c r="H5" s="11" t="s">
        <v>1408</v>
      </c>
      <c r="I5" s="12" t="s">
        <v>1409</v>
      </c>
      <c r="J5" s="13"/>
      <c r="K5" s="13"/>
      <c r="L5" s="13"/>
      <c r="M5" s="13"/>
      <c r="N5" s="14"/>
    </row>
    <row r="6" ht="40.5"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56</v>
      </c>
      <c r="B10" s="76"/>
      <c r="C10" s="76"/>
      <c r="D10" s="23"/>
      <c r="E10" s="23"/>
      <c r="F10" s="23"/>
      <c r="G10" s="23"/>
      <c r="H10" s="23"/>
      <c r="I10" s="23"/>
      <c r="J10" s="23"/>
      <c r="K10" s="23"/>
      <c r="L10" s="23"/>
      <c r="M10" s="23"/>
      <c r="N10" s="23"/>
    </row>
    <row r="11" customHeight="1" spans="1:1">
      <c r="A11" s="54" t="s">
        <v>1515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1516</v>
      </c>
    </row>
    <row r="2" ht="27.75" customHeight="1" spans="1:9">
      <c r="A2" s="43" t="str">
        <f>"2026"&amp;"年县对下转移支付预算表"</f>
        <v>2026年县对下转移支付预算表</v>
      </c>
      <c r="B2" s="29"/>
      <c r="C2" s="29"/>
      <c r="D2" s="63"/>
      <c r="E2" s="63"/>
      <c r="F2" s="63"/>
      <c r="G2" s="63"/>
      <c r="H2" s="63"/>
      <c r="I2" s="63"/>
    </row>
    <row r="3" customHeight="1" spans="1:9">
      <c r="A3" s="1"/>
      <c r="B3" s="64"/>
      <c r="C3" s="64"/>
      <c r="D3" s="37"/>
      <c r="E3" s="37"/>
      <c r="F3" s="37"/>
      <c r="G3" s="37"/>
      <c r="H3" s="37"/>
      <c r="I3" s="42" t="s">
        <v>1</v>
      </c>
    </row>
    <row r="4" ht="18" customHeight="1" spans="1:9">
      <c r="A4" s="65" t="str">
        <f>"单位名称："&amp;"瑞丽市卫生健康局"</f>
        <v>单位名称：瑞丽市卫生健康局</v>
      </c>
      <c r="B4" s="66"/>
      <c r="C4" s="66"/>
      <c r="D4" s="37"/>
      <c r="E4" s="37"/>
      <c r="F4" s="37"/>
      <c r="G4" s="37"/>
      <c r="H4" s="37"/>
      <c r="I4" s="37"/>
    </row>
    <row r="5" ht="19.5" customHeight="1" spans="1:9">
      <c r="A5" s="67" t="s">
        <v>1517</v>
      </c>
      <c r="B5" s="35" t="s">
        <v>262</v>
      </c>
      <c r="C5" s="35"/>
      <c r="D5" s="59"/>
      <c r="E5" s="59" t="s">
        <v>1518</v>
      </c>
      <c r="F5" s="59"/>
      <c r="G5" s="59"/>
      <c r="H5" s="59"/>
      <c r="I5" s="59"/>
    </row>
    <row r="6" ht="40.5" customHeight="1" spans="1:9">
      <c r="A6" s="68"/>
      <c r="B6" s="35" t="s">
        <v>56</v>
      </c>
      <c r="C6" s="34" t="s">
        <v>60</v>
      </c>
      <c r="D6" s="33" t="s">
        <v>1519</v>
      </c>
      <c r="E6" s="33" t="s">
        <v>1520</v>
      </c>
      <c r="F6" s="33" t="s">
        <v>1521</v>
      </c>
      <c r="G6" s="33" t="s">
        <v>1522</v>
      </c>
      <c r="H6" s="33" t="s">
        <v>1523</v>
      </c>
      <c r="I6" s="33" t="s">
        <v>1524</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1" t="s">
        <v>56</v>
      </c>
      <c r="B10" s="71"/>
      <c r="C10" s="71"/>
      <c r="D10" s="71"/>
      <c r="E10" s="71"/>
      <c r="F10" s="71"/>
      <c r="G10" s="71"/>
      <c r="H10" s="71"/>
      <c r="I10" s="71"/>
    </row>
    <row r="11" customHeight="1" spans="1:1">
      <c r="A11" s="54" t="s">
        <v>1525</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XFD8"/>
    </sheetView>
  </sheetViews>
  <sheetFormatPr defaultColWidth="9.14285714285714" defaultRowHeight="12" customHeight="1" outlineLevelRow="7"/>
  <cols>
    <col min="1" max="10" width="13.2" customWidth="1"/>
  </cols>
  <sheetData>
    <row r="1" customHeight="1" spans="10:10">
      <c r="J1" s="62" t="s">
        <v>1526</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"单位名称："&amp;"瑞丽市卫生健康局"</f>
        <v>单位名称：瑞丽市卫生健康局</v>
      </c>
      <c r="B3" s="57"/>
      <c r="C3" s="57"/>
      <c r="D3" s="57"/>
      <c r="E3" s="57"/>
      <c r="F3" s="58"/>
      <c r="G3" s="57"/>
      <c r="H3" s="58"/>
    </row>
    <row r="4" ht="44.25" customHeight="1" spans="1:10">
      <c r="A4" s="34" t="s">
        <v>758</v>
      </c>
      <c r="B4" s="34" t="s">
        <v>759</v>
      </c>
      <c r="C4" s="34" t="s">
        <v>760</v>
      </c>
      <c r="D4" s="34" t="s">
        <v>761</v>
      </c>
      <c r="E4" s="34" t="s">
        <v>762</v>
      </c>
      <c r="F4" s="59" t="s">
        <v>763</v>
      </c>
      <c r="G4" s="34" t="s">
        <v>764</v>
      </c>
      <c r="H4" s="59" t="s">
        <v>765</v>
      </c>
      <c r="I4" s="59" t="s">
        <v>766</v>
      </c>
      <c r="J4" s="34" t="s">
        <v>767</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c r="C7" s="22" t="s">
        <v>1527</v>
      </c>
      <c r="D7" s="22" t="s">
        <v>1527</v>
      </c>
      <c r="E7" s="36" t="s">
        <v>1527</v>
      </c>
      <c r="F7" s="22" t="s">
        <v>1527</v>
      </c>
      <c r="G7" s="36" t="s">
        <v>1527</v>
      </c>
      <c r="H7" s="22" t="s">
        <v>1527</v>
      </c>
      <c r="I7" s="22" t="s">
        <v>1527</v>
      </c>
      <c r="J7" s="36" t="s">
        <v>1527</v>
      </c>
    </row>
    <row r="8" ht="22" customHeight="1" spans="1:1">
      <c r="A8" s="54" t="s">
        <v>1528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I11" sqref="I11:I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1529</v>
      </c>
    </row>
    <row r="2" ht="28.5" customHeight="1" spans="1:8">
      <c r="A2" s="43" t="str">
        <f>"2026"&amp;"年新增资产配置表"</f>
        <v>2026年新增资产配置表</v>
      </c>
      <c r="B2" s="29"/>
      <c r="C2" s="29"/>
      <c r="D2" s="29"/>
      <c r="E2" s="29"/>
      <c r="F2" s="29"/>
      <c r="G2" s="29"/>
      <c r="H2" s="29"/>
    </row>
    <row r="3" ht="13.5" customHeight="1" spans="1:8">
      <c r="A3" s="44" t="str">
        <f>"单位名称："&amp;"瑞丽市卫生健康局"</f>
        <v>单位名称：瑞丽市卫生健康局</v>
      </c>
      <c r="B3" s="31"/>
      <c r="C3" s="45"/>
      <c r="D3" s="1"/>
      <c r="E3" s="1"/>
      <c r="F3" s="1"/>
      <c r="G3" s="1"/>
      <c r="H3" s="1"/>
    </row>
    <row r="4" ht="18" customHeight="1" spans="1:8">
      <c r="A4" s="11" t="s">
        <v>255</v>
      </c>
      <c r="B4" s="11" t="s">
        <v>1530</v>
      </c>
      <c r="C4" s="11" t="s">
        <v>1531</v>
      </c>
      <c r="D4" s="11" t="s">
        <v>1532</v>
      </c>
      <c r="E4" s="11" t="s">
        <v>1533</v>
      </c>
      <c r="F4" s="46" t="s">
        <v>1534</v>
      </c>
      <c r="G4" s="47"/>
      <c r="H4" s="48"/>
    </row>
    <row r="5" ht="18" customHeight="1" spans="1:8">
      <c r="A5" s="18"/>
      <c r="B5" s="18"/>
      <c r="C5" s="18"/>
      <c r="D5" s="18"/>
      <c r="E5" s="18"/>
      <c r="F5" s="34" t="s">
        <v>1404</v>
      </c>
      <c r="G5" s="34" t="s">
        <v>1535</v>
      </c>
      <c r="H5" s="34" t="s">
        <v>1536</v>
      </c>
    </row>
    <row r="6" ht="21" customHeight="1" spans="1:8">
      <c r="A6" s="34">
        <v>1</v>
      </c>
      <c r="B6" s="34">
        <v>2</v>
      </c>
      <c r="C6" s="34">
        <v>3</v>
      </c>
      <c r="D6" s="34">
        <v>4</v>
      </c>
      <c r="E6" s="34">
        <v>5</v>
      </c>
      <c r="F6" s="34">
        <v>6</v>
      </c>
      <c r="G6" s="34">
        <v>7</v>
      </c>
      <c r="H6" s="34">
        <v>8</v>
      </c>
    </row>
    <row r="7" ht="33" customHeight="1" spans="1:8">
      <c r="A7" s="49"/>
      <c r="B7" s="49"/>
      <c r="C7" s="49"/>
      <c r="D7" s="49"/>
      <c r="E7" s="49"/>
      <c r="F7" s="38"/>
      <c r="G7" s="50"/>
      <c r="H7" s="50"/>
    </row>
    <row r="8" ht="24" customHeight="1" spans="1:8">
      <c r="A8" s="51" t="s">
        <v>56</v>
      </c>
      <c r="B8" s="52"/>
      <c r="C8" s="52"/>
      <c r="D8" s="52"/>
      <c r="E8" s="52"/>
      <c r="F8" s="39"/>
      <c r="G8" s="53"/>
      <c r="H8" s="53"/>
    </row>
    <row r="9" ht="24" customHeight="1" spans="1:1">
      <c r="A9" s="54" t="s">
        <v>1537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0"/>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1538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"单位名称："&amp;"瑞丽市卫生健康局"</f>
        <v>单位名称：瑞丽市卫生健康局</v>
      </c>
      <c r="B3" s="31"/>
      <c r="C3" s="31"/>
      <c r="D3" s="31"/>
      <c r="E3" s="31"/>
      <c r="F3" s="31"/>
      <c r="G3" s="31"/>
      <c r="H3" s="32"/>
      <c r="I3" s="32"/>
      <c r="J3" s="32"/>
      <c r="K3" s="37" t="s">
        <v>53</v>
      </c>
    </row>
    <row r="4" ht="21.75" customHeight="1" spans="1:11">
      <c r="A4" s="33" t="s">
        <v>578</v>
      </c>
      <c r="B4" s="33" t="s">
        <v>257</v>
      </c>
      <c r="C4" s="33" t="s">
        <v>579</v>
      </c>
      <c r="D4" s="34" t="s">
        <v>258</v>
      </c>
      <c r="E4" s="34" t="s">
        <v>259</v>
      </c>
      <c r="F4" s="34" t="s">
        <v>580</v>
      </c>
      <c r="G4" s="34" t="s">
        <v>581</v>
      </c>
      <c r="H4" s="35" t="s">
        <v>56</v>
      </c>
      <c r="I4" s="35" t="s">
        <v>1539</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1540</v>
      </c>
      <c r="C8" s="36"/>
      <c r="D8" s="36"/>
      <c r="E8" s="36"/>
      <c r="F8" s="36"/>
      <c r="G8" s="36"/>
      <c r="H8" s="23">
        <v>3100000</v>
      </c>
      <c r="I8" s="23">
        <v>3100000</v>
      </c>
      <c r="J8" s="23"/>
      <c r="K8" s="38"/>
    </row>
    <row r="9" ht="52.5" customHeight="1" spans="1:11">
      <c r="A9" s="22" t="s">
        <v>603</v>
      </c>
      <c r="B9" s="22" t="s">
        <v>1540</v>
      </c>
      <c r="C9" s="22" t="s">
        <v>72</v>
      </c>
      <c r="D9" s="22" t="s">
        <v>169</v>
      </c>
      <c r="E9" s="22" t="s">
        <v>170</v>
      </c>
      <c r="F9" s="22" t="s">
        <v>587</v>
      </c>
      <c r="G9" s="22" t="s">
        <v>588</v>
      </c>
      <c r="H9" s="23">
        <v>200000</v>
      </c>
      <c r="I9" s="23">
        <v>200000</v>
      </c>
      <c r="J9" s="23"/>
      <c r="K9" s="39"/>
    </row>
    <row r="10" ht="52.5" customHeight="1" spans="1:11">
      <c r="A10" s="22" t="s">
        <v>603</v>
      </c>
      <c r="B10" s="22" t="s">
        <v>1540</v>
      </c>
      <c r="C10" s="22" t="s">
        <v>72</v>
      </c>
      <c r="D10" s="22" t="s">
        <v>169</v>
      </c>
      <c r="E10" s="22" t="s">
        <v>170</v>
      </c>
      <c r="F10" s="22" t="s">
        <v>348</v>
      </c>
      <c r="G10" s="22" t="s">
        <v>349</v>
      </c>
      <c r="H10" s="23">
        <v>20000</v>
      </c>
      <c r="I10" s="23">
        <v>20000</v>
      </c>
      <c r="J10" s="23"/>
      <c r="K10" s="25"/>
    </row>
    <row r="11" ht="52.5" customHeight="1" spans="1:11">
      <c r="A11" s="22" t="s">
        <v>603</v>
      </c>
      <c r="B11" s="22" t="s">
        <v>1540</v>
      </c>
      <c r="C11" s="22" t="s">
        <v>72</v>
      </c>
      <c r="D11" s="22" t="s">
        <v>169</v>
      </c>
      <c r="E11" s="22" t="s">
        <v>170</v>
      </c>
      <c r="F11" s="22" t="s">
        <v>517</v>
      </c>
      <c r="G11" s="22" t="s">
        <v>518</v>
      </c>
      <c r="H11" s="23">
        <v>160000</v>
      </c>
      <c r="I11" s="23">
        <v>160000</v>
      </c>
      <c r="J11" s="23"/>
      <c r="K11" s="25"/>
    </row>
    <row r="12" ht="52.5" customHeight="1" spans="1:11">
      <c r="A12" s="22" t="s">
        <v>603</v>
      </c>
      <c r="B12" s="22" t="s">
        <v>1540</v>
      </c>
      <c r="C12" s="22" t="s">
        <v>72</v>
      </c>
      <c r="D12" s="22" t="s">
        <v>169</v>
      </c>
      <c r="E12" s="22" t="s">
        <v>170</v>
      </c>
      <c r="F12" s="22" t="s">
        <v>358</v>
      </c>
      <c r="G12" s="22" t="s">
        <v>359</v>
      </c>
      <c r="H12" s="23">
        <v>2340000</v>
      </c>
      <c r="I12" s="23">
        <v>2340000</v>
      </c>
      <c r="J12" s="23"/>
      <c r="K12" s="25"/>
    </row>
    <row r="13" ht="52.5" customHeight="1" spans="1:11">
      <c r="A13" s="22" t="s">
        <v>603</v>
      </c>
      <c r="B13" s="22" t="s">
        <v>1540</v>
      </c>
      <c r="C13" s="22" t="s">
        <v>72</v>
      </c>
      <c r="D13" s="22" t="s">
        <v>169</v>
      </c>
      <c r="E13" s="22" t="s">
        <v>170</v>
      </c>
      <c r="F13" s="22" t="s">
        <v>358</v>
      </c>
      <c r="G13" s="22" t="s">
        <v>359</v>
      </c>
      <c r="H13" s="23">
        <v>380000</v>
      </c>
      <c r="I13" s="23">
        <v>380000</v>
      </c>
      <c r="J13" s="23"/>
      <c r="K13" s="25"/>
    </row>
    <row r="14" ht="52.5" customHeight="1" spans="1:11">
      <c r="A14" s="25"/>
      <c r="B14" s="22" t="s">
        <v>1541</v>
      </c>
      <c r="C14" s="25"/>
      <c r="D14" s="25"/>
      <c r="E14" s="25"/>
      <c r="F14" s="25"/>
      <c r="G14" s="25"/>
      <c r="H14" s="23">
        <v>2450000</v>
      </c>
      <c r="I14" s="23">
        <v>2450000</v>
      </c>
      <c r="J14" s="23"/>
      <c r="K14" s="25"/>
    </row>
    <row r="15" ht="52.5" customHeight="1" spans="1:11">
      <c r="A15" s="22" t="s">
        <v>603</v>
      </c>
      <c r="B15" s="22" t="s">
        <v>1541</v>
      </c>
      <c r="C15" s="22" t="s">
        <v>72</v>
      </c>
      <c r="D15" s="22" t="s">
        <v>177</v>
      </c>
      <c r="E15" s="22" t="s">
        <v>178</v>
      </c>
      <c r="F15" s="22" t="s">
        <v>600</v>
      </c>
      <c r="G15" s="22" t="s">
        <v>601</v>
      </c>
      <c r="H15" s="23">
        <v>387500</v>
      </c>
      <c r="I15" s="23">
        <v>387500</v>
      </c>
      <c r="J15" s="23"/>
      <c r="K15" s="25"/>
    </row>
    <row r="16" ht="52.5" customHeight="1" spans="1:11">
      <c r="A16" s="22" t="s">
        <v>603</v>
      </c>
      <c r="B16" s="22" t="s">
        <v>1541</v>
      </c>
      <c r="C16" s="22" t="s">
        <v>72</v>
      </c>
      <c r="D16" s="22" t="s">
        <v>177</v>
      </c>
      <c r="E16" s="22" t="s">
        <v>178</v>
      </c>
      <c r="F16" s="22" t="s">
        <v>600</v>
      </c>
      <c r="G16" s="22" t="s">
        <v>601</v>
      </c>
      <c r="H16" s="23">
        <v>393000</v>
      </c>
      <c r="I16" s="23">
        <v>393000</v>
      </c>
      <c r="J16" s="23"/>
      <c r="K16" s="25"/>
    </row>
    <row r="17" ht="52.5" customHeight="1" spans="1:11">
      <c r="A17" s="22" t="s">
        <v>603</v>
      </c>
      <c r="B17" s="22" t="s">
        <v>1541</v>
      </c>
      <c r="C17" s="22" t="s">
        <v>72</v>
      </c>
      <c r="D17" s="22" t="s">
        <v>177</v>
      </c>
      <c r="E17" s="22" t="s">
        <v>178</v>
      </c>
      <c r="F17" s="22" t="s">
        <v>600</v>
      </c>
      <c r="G17" s="22" t="s">
        <v>601</v>
      </c>
      <c r="H17" s="23">
        <v>1172500</v>
      </c>
      <c r="I17" s="23">
        <v>1172500</v>
      </c>
      <c r="J17" s="23"/>
      <c r="K17" s="25"/>
    </row>
    <row r="18" ht="52.5" customHeight="1" spans="1:11">
      <c r="A18" s="22" t="s">
        <v>603</v>
      </c>
      <c r="B18" s="22" t="s">
        <v>1541</v>
      </c>
      <c r="C18" s="22" t="s">
        <v>72</v>
      </c>
      <c r="D18" s="22" t="s">
        <v>177</v>
      </c>
      <c r="E18" s="22" t="s">
        <v>178</v>
      </c>
      <c r="F18" s="22" t="s">
        <v>600</v>
      </c>
      <c r="G18" s="22" t="s">
        <v>601</v>
      </c>
      <c r="H18" s="23">
        <v>497000</v>
      </c>
      <c r="I18" s="23">
        <v>497000</v>
      </c>
      <c r="J18" s="23"/>
      <c r="K18" s="25"/>
    </row>
    <row r="19" ht="52.5" customHeight="1" spans="1:11">
      <c r="A19" s="25"/>
      <c r="B19" s="22" t="s">
        <v>1542</v>
      </c>
      <c r="C19" s="25"/>
      <c r="D19" s="25"/>
      <c r="E19" s="25"/>
      <c r="F19" s="25"/>
      <c r="G19" s="25"/>
      <c r="H19" s="23">
        <v>12980000</v>
      </c>
      <c r="I19" s="23">
        <v>12980000</v>
      </c>
      <c r="J19" s="23"/>
      <c r="K19" s="25"/>
    </row>
    <row r="20" ht="52.5" customHeight="1" spans="1:11">
      <c r="A20" s="22" t="s">
        <v>596</v>
      </c>
      <c r="B20" s="22" t="s">
        <v>1542</v>
      </c>
      <c r="C20" s="22" t="s">
        <v>72</v>
      </c>
      <c r="D20" s="22" t="s">
        <v>195</v>
      </c>
      <c r="E20" s="22" t="s">
        <v>196</v>
      </c>
      <c r="F20" s="22" t="s">
        <v>541</v>
      </c>
      <c r="G20" s="22" t="s">
        <v>542</v>
      </c>
      <c r="H20" s="23">
        <v>12980000</v>
      </c>
      <c r="I20" s="23">
        <v>12980000</v>
      </c>
      <c r="J20" s="23"/>
      <c r="K20" s="25"/>
    </row>
    <row r="21" ht="52.5" customHeight="1" spans="1:11">
      <c r="A21" s="25"/>
      <c r="B21" s="22" t="s">
        <v>1540</v>
      </c>
      <c r="C21" s="25"/>
      <c r="D21" s="25"/>
      <c r="E21" s="25"/>
      <c r="F21" s="25"/>
      <c r="G21" s="25"/>
      <c r="H21" s="23">
        <v>1050000</v>
      </c>
      <c r="I21" s="23">
        <v>1050000</v>
      </c>
      <c r="J21" s="23"/>
      <c r="K21" s="25"/>
    </row>
    <row r="22" ht="52.5" customHeight="1" spans="1:11">
      <c r="A22" s="22" t="s">
        <v>603</v>
      </c>
      <c r="B22" s="22" t="s">
        <v>1540</v>
      </c>
      <c r="C22" s="22" t="s">
        <v>88</v>
      </c>
      <c r="D22" s="22" t="s">
        <v>169</v>
      </c>
      <c r="E22" s="22" t="s">
        <v>170</v>
      </c>
      <c r="F22" s="22" t="s">
        <v>346</v>
      </c>
      <c r="G22" s="22" t="s">
        <v>347</v>
      </c>
      <c r="H22" s="23">
        <v>1000</v>
      </c>
      <c r="I22" s="23">
        <v>1000</v>
      </c>
      <c r="J22" s="23"/>
      <c r="K22" s="25"/>
    </row>
    <row r="23" ht="52.5" customHeight="1" spans="1:11">
      <c r="A23" s="22" t="s">
        <v>603</v>
      </c>
      <c r="B23" s="22" t="s">
        <v>1540</v>
      </c>
      <c r="C23" s="22" t="s">
        <v>88</v>
      </c>
      <c r="D23" s="22" t="s">
        <v>169</v>
      </c>
      <c r="E23" s="22" t="s">
        <v>170</v>
      </c>
      <c r="F23" s="22" t="s">
        <v>346</v>
      </c>
      <c r="G23" s="22" t="s">
        <v>347</v>
      </c>
      <c r="H23" s="23">
        <v>10000</v>
      </c>
      <c r="I23" s="23">
        <v>10000</v>
      </c>
      <c r="J23" s="23"/>
      <c r="K23" s="25"/>
    </row>
    <row r="24" ht="52.5" customHeight="1" spans="1:11">
      <c r="A24" s="22" t="s">
        <v>603</v>
      </c>
      <c r="B24" s="22" t="s">
        <v>1540</v>
      </c>
      <c r="C24" s="22" t="s">
        <v>88</v>
      </c>
      <c r="D24" s="22" t="s">
        <v>169</v>
      </c>
      <c r="E24" s="22" t="s">
        <v>170</v>
      </c>
      <c r="F24" s="22" t="s">
        <v>346</v>
      </c>
      <c r="G24" s="22" t="s">
        <v>347</v>
      </c>
      <c r="H24" s="23">
        <v>2000</v>
      </c>
      <c r="I24" s="23">
        <v>2000</v>
      </c>
      <c r="J24" s="23"/>
      <c r="K24" s="25"/>
    </row>
    <row r="25" ht="52.5" customHeight="1" spans="1:11">
      <c r="A25" s="22" t="s">
        <v>603</v>
      </c>
      <c r="B25" s="22" t="s">
        <v>1540</v>
      </c>
      <c r="C25" s="22" t="s">
        <v>88</v>
      </c>
      <c r="D25" s="22" t="s">
        <v>169</v>
      </c>
      <c r="E25" s="22" t="s">
        <v>170</v>
      </c>
      <c r="F25" s="22" t="s">
        <v>587</v>
      </c>
      <c r="G25" s="22" t="s">
        <v>588</v>
      </c>
      <c r="H25" s="23">
        <v>300</v>
      </c>
      <c r="I25" s="23">
        <v>300</v>
      </c>
      <c r="J25" s="23"/>
      <c r="K25" s="25"/>
    </row>
    <row r="26" ht="52.5" customHeight="1" spans="1:11">
      <c r="A26" s="22" t="s">
        <v>603</v>
      </c>
      <c r="B26" s="22" t="s">
        <v>1540</v>
      </c>
      <c r="C26" s="22" t="s">
        <v>88</v>
      </c>
      <c r="D26" s="22" t="s">
        <v>169</v>
      </c>
      <c r="E26" s="22" t="s">
        <v>170</v>
      </c>
      <c r="F26" s="22" t="s">
        <v>587</v>
      </c>
      <c r="G26" s="22" t="s">
        <v>588</v>
      </c>
      <c r="H26" s="23">
        <v>4000</v>
      </c>
      <c r="I26" s="23">
        <v>4000</v>
      </c>
      <c r="J26" s="23"/>
      <c r="K26" s="25"/>
    </row>
    <row r="27" ht="52.5" customHeight="1" spans="1:11">
      <c r="A27" s="22" t="s">
        <v>603</v>
      </c>
      <c r="B27" s="22" t="s">
        <v>1540</v>
      </c>
      <c r="C27" s="22" t="s">
        <v>88</v>
      </c>
      <c r="D27" s="22" t="s">
        <v>169</v>
      </c>
      <c r="E27" s="22" t="s">
        <v>170</v>
      </c>
      <c r="F27" s="22" t="s">
        <v>352</v>
      </c>
      <c r="G27" s="22" t="s">
        <v>353</v>
      </c>
      <c r="H27" s="23">
        <v>1000</v>
      </c>
      <c r="I27" s="23">
        <v>1000</v>
      </c>
      <c r="J27" s="23"/>
      <c r="K27" s="25"/>
    </row>
    <row r="28" ht="52.5" customHeight="1" spans="1:11">
      <c r="A28" s="22" t="s">
        <v>603</v>
      </c>
      <c r="B28" s="22" t="s">
        <v>1540</v>
      </c>
      <c r="C28" s="22" t="s">
        <v>88</v>
      </c>
      <c r="D28" s="22" t="s">
        <v>169</v>
      </c>
      <c r="E28" s="22" t="s">
        <v>170</v>
      </c>
      <c r="F28" s="22" t="s">
        <v>348</v>
      </c>
      <c r="G28" s="22" t="s">
        <v>349</v>
      </c>
      <c r="H28" s="23">
        <v>10000</v>
      </c>
      <c r="I28" s="23">
        <v>10000</v>
      </c>
      <c r="J28" s="23"/>
      <c r="K28" s="25"/>
    </row>
    <row r="29" ht="52.5" customHeight="1" spans="1:11">
      <c r="A29" s="22" t="s">
        <v>603</v>
      </c>
      <c r="B29" s="22" t="s">
        <v>1540</v>
      </c>
      <c r="C29" s="22" t="s">
        <v>88</v>
      </c>
      <c r="D29" s="22" t="s">
        <v>169</v>
      </c>
      <c r="E29" s="22" t="s">
        <v>170</v>
      </c>
      <c r="F29" s="22" t="s">
        <v>348</v>
      </c>
      <c r="G29" s="22" t="s">
        <v>349</v>
      </c>
      <c r="H29" s="23">
        <v>5000</v>
      </c>
      <c r="I29" s="23">
        <v>5000</v>
      </c>
      <c r="J29" s="23"/>
      <c r="K29" s="25"/>
    </row>
    <row r="30" ht="52.5" customHeight="1" spans="1:11">
      <c r="A30" s="22" t="s">
        <v>603</v>
      </c>
      <c r="B30" s="22" t="s">
        <v>1540</v>
      </c>
      <c r="C30" s="22" t="s">
        <v>88</v>
      </c>
      <c r="D30" s="22" t="s">
        <v>169</v>
      </c>
      <c r="E30" s="22" t="s">
        <v>170</v>
      </c>
      <c r="F30" s="22" t="s">
        <v>348</v>
      </c>
      <c r="G30" s="22" t="s">
        <v>349</v>
      </c>
      <c r="H30" s="23">
        <v>5000</v>
      </c>
      <c r="I30" s="23">
        <v>5000</v>
      </c>
      <c r="J30" s="23"/>
      <c r="K30" s="25"/>
    </row>
    <row r="31" ht="52.5" customHeight="1" spans="1:11">
      <c r="A31" s="22" t="s">
        <v>603</v>
      </c>
      <c r="B31" s="22" t="s">
        <v>1540</v>
      </c>
      <c r="C31" s="22" t="s">
        <v>88</v>
      </c>
      <c r="D31" s="22" t="s">
        <v>169</v>
      </c>
      <c r="E31" s="22" t="s">
        <v>170</v>
      </c>
      <c r="F31" s="22" t="s">
        <v>348</v>
      </c>
      <c r="G31" s="22" t="s">
        <v>349</v>
      </c>
      <c r="H31" s="23">
        <v>6410</v>
      </c>
      <c r="I31" s="23">
        <v>6410</v>
      </c>
      <c r="J31" s="23"/>
      <c r="K31" s="25"/>
    </row>
    <row r="32" ht="52.5" customHeight="1" spans="1:11">
      <c r="A32" s="22" t="s">
        <v>603</v>
      </c>
      <c r="B32" s="22" t="s">
        <v>1540</v>
      </c>
      <c r="C32" s="22" t="s">
        <v>88</v>
      </c>
      <c r="D32" s="22" t="s">
        <v>169</v>
      </c>
      <c r="E32" s="22" t="s">
        <v>170</v>
      </c>
      <c r="F32" s="22" t="s">
        <v>348</v>
      </c>
      <c r="G32" s="22" t="s">
        <v>349</v>
      </c>
      <c r="H32" s="23">
        <v>15000</v>
      </c>
      <c r="I32" s="23">
        <v>15000</v>
      </c>
      <c r="J32" s="23"/>
      <c r="K32" s="25"/>
    </row>
    <row r="33" ht="52.5" customHeight="1" spans="1:11">
      <c r="A33" s="22" t="s">
        <v>603</v>
      </c>
      <c r="B33" s="22" t="s">
        <v>1540</v>
      </c>
      <c r="C33" s="22" t="s">
        <v>88</v>
      </c>
      <c r="D33" s="22" t="s">
        <v>169</v>
      </c>
      <c r="E33" s="22" t="s">
        <v>170</v>
      </c>
      <c r="F33" s="22" t="s">
        <v>589</v>
      </c>
      <c r="G33" s="22" t="s">
        <v>590</v>
      </c>
      <c r="H33" s="23">
        <v>11000</v>
      </c>
      <c r="I33" s="23">
        <v>11000</v>
      </c>
      <c r="J33" s="23"/>
      <c r="K33" s="25"/>
    </row>
    <row r="34" ht="52.5" customHeight="1" spans="1:11">
      <c r="A34" s="22" t="s">
        <v>603</v>
      </c>
      <c r="B34" s="22" t="s">
        <v>1540</v>
      </c>
      <c r="C34" s="22" t="s">
        <v>88</v>
      </c>
      <c r="D34" s="22" t="s">
        <v>169</v>
      </c>
      <c r="E34" s="22" t="s">
        <v>170</v>
      </c>
      <c r="F34" s="22" t="s">
        <v>589</v>
      </c>
      <c r="G34" s="22" t="s">
        <v>590</v>
      </c>
      <c r="H34" s="23">
        <v>51390</v>
      </c>
      <c r="I34" s="23">
        <v>51390</v>
      </c>
      <c r="J34" s="23"/>
      <c r="K34" s="25"/>
    </row>
    <row r="35" ht="52.5" customHeight="1" spans="1:11">
      <c r="A35" s="22" t="s">
        <v>603</v>
      </c>
      <c r="B35" s="22" t="s">
        <v>1540</v>
      </c>
      <c r="C35" s="22" t="s">
        <v>88</v>
      </c>
      <c r="D35" s="22" t="s">
        <v>169</v>
      </c>
      <c r="E35" s="22" t="s">
        <v>170</v>
      </c>
      <c r="F35" s="22" t="s">
        <v>605</v>
      </c>
      <c r="G35" s="22" t="s">
        <v>606</v>
      </c>
      <c r="H35" s="23">
        <v>800000</v>
      </c>
      <c r="I35" s="23">
        <v>800000</v>
      </c>
      <c r="J35" s="23"/>
      <c r="K35" s="25"/>
    </row>
    <row r="36" ht="52.5" customHeight="1" spans="1:11">
      <c r="A36" s="22" t="s">
        <v>603</v>
      </c>
      <c r="B36" s="22" t="s">
        <v>1540</v>
      </c>
      <c r="C36" s="22" t="s">
        <v>88</v>
      </c>
      <c r="D36" s="22" t="s">
        <v>169</v>
      </c>
      <c r="E36" s="22" t="s">
        <v>170</v>
      </c>
      <c r="F36" s="22" t="s">
        <v>342</v>
      </c>
      <c r="G36" s="22" t="s">
        <v>343</v>
      </c>
      <c r="H36" s="23">
        <v>3000</v>
      </c>
      <c r="I36" s="23">
        <v>3000</v>
      </c>
      <c r="J36" s="23"/>
      <c r="K36" s="25"/>
    </row>
    <row r="37" ht="52.5" customHeight="1" spans="1:11">
      <c r="A37" s="22" t="s">
        <v>603</v>
      </c>
      <c r="B37" s="22" t="s">
        <v>1540</v>
      </c>
      <c r="C37" s="22" t="s">
        <v>88</v>
      </c>
      <c r="D37" s="22" t="s">
        <v>169</v>
      </c>
      <c r="E37" s="22" t="s">
        <v>170</v>
      </c>
      <c r="F37" s="22" t="s">
        <v>342</v>
      </c>
      <c r="G37" s="22" t="s">
        <v>343</v>
      </c>
      <c r="H37" s="23">
        <v>4000</v>
      </c>
      <c r="I37" s="23">
        <v>4000</v>
      </c>
      <c r="J37" s="23"/>
      <c r="K37" s="25"/>
    </row>
    <row r="38" ht="52.5" customHeight="1" spans="1:11">
      <c r="A38" s="22" t="s">
        <v>603</v>
      </c>
      <c r="B38" s="22" t="s">
        <v>1540</v>
      </c>
      <c r="C38" s="22" t="s">
        <v>88</v>
      </c>
      <c r="D38" s="22" t="s">
        <v>169</v>
      </c>
      <c r="E38" s="22" t="s">
        <v>170</v>
      </c>
      <c r="F38" s="22" t="s">
        <v>342</v>
      </c>
      <c r="G38" s="22" t="s">
        <v>343</v>
      </c>
      <c r="H38" s="23">
        <v>900</v>
      </c>
      <c r="I38" s="23">
        <v>900</v>
      </c>
      <c r="J38" s="23"/>
      <c r="K38" s="25"/>
    </row>
    <row r="39" ht="52.5" customHeight="1" spans="1:11">
      <c r="A39" s="22" t="s">
        <v>603</v>
      </c>
      <c r="B39" s="22" t="s">
        <v>1540</v>
      </c>
      <c r="C39" s="22" t="s">
        <v>88</v>
      </c>
      <c r="D39" s="22" t="s">
        <v>169</v>
      </c>
      <c r="E39" s="22" t="s">
        <v>170</v>
      </c>
      <c r="F39" s="22" t="s">
        <v>358</v>
      </c>
      <c r="G39" s="22" t="s">
        <v>359</v>
      </c>
      <c r="H39" s="23">
        <v>1000</v>
      </c>
      <c r="I39" s="23">
        <v>1000</v>
      </c>
      <c r="J39" s="23"/>
      <c r="K39" s="25"/>
    </row>
    <row r="40" ht="52.5" customHeight="1" spans="1:11">
      <c r="A40" s="22" t="s">
        <v>603</v>
      </c>
      <c r="B40" s="22" t="s">
        <v>1540</v>
      </c>
      <c r="C40" s="22" t="s">
        <v>88</v>
      </c>
      <c r="D40" s="22" t="s">
        <v>169</v>
      </c>
      <c r="E40" s="22" t="s">
        <v>170</v>
      </c>
      <c r="F40" s="22" t="s">
        <v>358</v>
      </c>
      <c r="G40" s="22" t="s">
        <v>359</v>
      </c>
      <c r="H40" s="23">
        <v>4000</v>
      </c>
      <c r="I40" s="23">
        <v>4000</v>
      </c>
      <c r="J40" s="23"/>
      <c r="K40" s="25"/>
    </row>
    <row r="41" ht="52.5" customHeight="1" spans="1:11">
      <c r="A41" s="22" t="s">
        <v>603</v>
      </c>
      <c r="B41" s="22" t="s">
        <v>1540</v>
      </c>
      <c r="C41" s="22" t="s">
        <v>88</v>
      </c>
      <c r="D41" s="22" t="s">
        <v>169</v>
      </c>
      <c r="E41" s="22" t="s">
        <v>170</v>
      </c>
      <c r="F41" s="22" t="s">
        <v>358</v>
      </c>
      <c r="G41" s="22" t="s">
        <v>359</v>
      </c>
      <c r="H41" s="23">
        <v>80000</v>
      </c>
      <c r="I41" s="23">
        <v>80000</v>
      </c>
      <c r="J41" s="23"/>
      <c r="K41" s="25"/>
    </row>
    <row r="42" ht="52.5" customHeight="1" spans="1:11">
      <c r="A42" s="22" t="s">
        <v>603</v>
      </c>
      <c r="B42" s="22" t="s">
        <v>1540</v>
      </c>
      <c r="C42" s="22" t="s">
        <v>88</v>
      </c>
      <c r="D42" s="22" t="s">
        <v>169</v>
      </c>
      <c r="E42" s="22" t="s">
        <v>170</v>
      </c>
      <c r="F42" s="22" t="s">
        <v>358</v>
      </c>
      <c r="G42" s="22" t="s">
        <v>359</v>
      </c>
      <c r="H42" s="23">
        <v>10000</v>
      </c>
      <c r="I42" s="23">
        <v>10000</v>
      </c>
      <c r="J42" s="23"/>
      <c r="K42" s="25"/>
    </row>
    <row r="43" ht="52.5" customHeight="1" spans="1:11">
      <c r="A43" s="22" t="s">
        <v>603</v>
      </c>
      <c r="B43" s="22" t="s">
        <v>1540</v>
      </c>
      <c r="C43" s="22" t="s">
        <v>88</v>
      </c>
      <c r="D43" s="22" t="s">
        <v>169</v>
      </c>
      <c r="E43" s="22" t="s">
        <v>170</v>
      </c>
      <c r="F43" s="22" t="s">
        <v>649</v>
      </c>
      <c r="G43" s="22" t="s">
        <v>650</v>
      </c>
      <c r="H43" s="23">
        <v>25000</v>
      </c>
      <c r="I43" s="23">
        <v>25000</v>
      </c>
      <c r="J43" s="23"/>
      <c r="K43" s="25"/>
    </row>
    <row r="44" ht="52.5" customHeight="1" spans="1:11">
      <c r="A44" s="25"/>
      <c r="B44" s="22" t="s">
        <v>1543</v>
      </c>
      <c r="C44" s="25"/>
      <c r="D44" s="25"/>
      <c r="E44" s="25"/>
      <c r="F44" s="25"/>
      <c r="G44" s="25"/>
      <c r="H44" s="23">
        <v>500000</v>
      </c>
      <c r="I44" s="23">
        <v>500000</v>
      </c>
      <c r="J44" s="23"/>
      <c r="K44" s="25"/>
    </row>
    <row r="45" ht="52.5" customHeight="1" spans="1:11">
      <c r="A45" s="22" t="s">
        <v>603</v>
      </c>
      <c r="B45" s="22" t="s">
        <v>1543</v>
      </c>
      <c r="C45" s="22" t="s">
        <v>86</v>
      </c>
      <c r="D45" s="22" t="s">
        <v>169</v>
      </c>
      <c r="E45" s="22" t="s">
        <v>170</v>
      </c>
      <c r="F45" s="22" t="s">
        <v>346</v>
      </c>
      <c r="G45" s="22" t="s">
        <v>347</v>
      </c>
      <c r="H45" s="23">
        <v>25000</v>
      </c>
      <c r="I45" s="23">
        <v>25000</v>
      </c>
      <c r="J45" s="23"/>
      <c r="K45" s="25"/>
    </row>
    <row r="46" ht="52.5" customHeight="1" spans="1:11">
      <c r="A46" s="22" t="s">
        <v>603</v>
      </c>
      <c r="B46" s="22" t="s">
        <v>1543</v>
      </c>
      <c r="C46" s="22" t="s">
        <v>86</v>
      </c>
      <c r="D46" s="22" t="s">
        <v>169</v>
      </c>
      <c r="E46" s="22" t="s">
        <v>170</v>
      </c>
      <c r="F46" s="22" t="s">
        <v>587</v>
      </c>
      <c r="G46" s="22" t="s">
        <v>588</v>
      </c>
      <c r="H46" s="23">
        <v>30000</v>
      </c>
      <c r="I46" s="23">
        <v>30000</v>
      </c>
      <c r="J46" s="23"/>
      <c r="K46" s="25"/>
    </row>
    <row r="47" ht="52.5" customHeight="1" spans="1:11">
      <c r="A47" s="22" t="s">
        <v>603</v>
      </c>
      <c r="B47" s="22" t="s">
        <v>1543</v>
      </c>
      <c r="C47" s="22" t="s">
        <v>86</v>
      </c>
      <c r="D47" s="22" t="s">
        <v>169</v>
      </c>
      <c r="E47" s="22" t="s">
        <v>170</v>
      </c>
      <c r="F47" s="22" t="s">
        <v>348</v>
      </c>
      <c r="G47" s="22" t="s">
        <v>349</v>
      </c>
      <c r="H47" s="23">
        <v>36000</v>
      </c>
      <c r="I47" s="23">
        <v>36000</v>
      </c>
      <c r="J47" s="23"/>
      <c r="K47" s="25"/>
    </row>
    <row r="48" ht="52.5" customHeight="1" spans="1:11">
      <c r="A48" s="22" t="s">
        <v>603</v>
      </c>
      <c r="B48" s="22" t="s">
        <v>1543</v>
      </c>
      <c r="C48" s="22" t="s">
        <v>86</v>
      </c>
      <c r="D48" s="22" t="s">
        <v>169</v>
      </c>
      <c r="E48" s="22" t="s">
        <v>170</v>
      </c>
      <c r="F48" s="22" t="s">
        <v>517</v>
      </c>
      <c r="G48" s="22" t="s">
        <v>518</v>
      </c>
      <c r="H48" s="23">
        <v>5000</v>
      </c>
      <c r="I48" s="23">
        <v>5000</v>
      </c>
      <c r="J48" s="23"/>
      <c r="K48" s="25"/>
    </row>
    <row r="49" ht="52.5" customHeight="1" spans="1:11">
      <c r="A49" s="22" t="s">
        <v>603</v>
      </c>
      <c r="B49" s="22" t="s">
        <v>1543</v>
      </c>
      <c r="C49" s="22" t="s">
        <v>86</v>
      </c>
      <c r="D49" s="22" t="s">
        <v>169</v>
      </c>
      <c r="E49" s="22" t="s">
        <v>170</v>
      </c>
      <c r="F49" s="22" t="s">
        <v>589</v>
      </c>
      <c r="G49" s="22" t="s">
        <v>590</v>
      </c>
      <c r="H49" s="23">
        <v>8000</v>
      </c>
      <c r="I49" s="23">
        <v>8000</v>
      </c>
      <c r="J49" s="23"/>
      <c r="K49" s="25"/>
    </row>
    <row r="50" ht="52.5" customHeight="1" spans="1:11">
      <c r="A50" s="22" t="s">
        <v>603</v>
      </c>
      <c r="B50" s="22" t="s">
        <v>1543</v>
      </c>
      <c r="C50" s="22" t="s">
        <v>86</v>
      </c>
      <c r="D50" s="22" t="s">
        <v>169</v>
      </c>
      <c r="E50" s="22" t="s">
        <v>170</v>
      </c>
      <c r="F50" s="22" t="s">
        <v>605</v>
      </c>
      <c r="G50" s="22" t="s">
        <v>606</v>
      </c>
      <c r="H50" s="23">
        <v>156000</v>
      </c>
      <c r="I50" s="23">
        <v>156000</v>
      </c>
      <c r="J50" s="23"/>
      <c r="K50" s="25"/>
    </row>
    <row r="51" ht="52.5" customHeight="1" spans="1:11">
      <c r="A51" s="22" t="s">
        <v>603</v>
      </c>
      <c r="B51" s="22" t="s">
        <v>1543</v>
      </c>
      <c r="C51" s="22" t="s">
        <v>86</v>
      </c>
      <c r="D51" s="22" t="s">
        <v>169</v>
      </c>
      <c r="E51" s="22" t="s">
        <v>170</v>
      </c>
      <c r="F51" s="22" t="s">
        <v>593</v>
      </c>
      <c r="G51" s="22" t="s">
        <v>594</v>
      </c>
      <c r="H51" s="23">
        <v>150000</v>
      </c>
      <c r="I51" s="23">
        <v>150000</v>
      </c>
      <c r="J51" s="23"/>
      <c r="K51" s="25"/>
    </row>
    <row r="52" ht="52.5" customHeight="1" spans="1:11">
      <c r="A52" s="22" t="s">
        <v>603</v>
      </c>
      <c r="B52" s="22" t="s">
        <v>1543</v>
      </c>
      <c r="C52" s="22" t="s">
        <v>86</v>
      </c>
      <c r="D52" s="22" t="s">
        <v>169</v>
      </c>
      <c r="E52" s="22" t="s">
        <v>170</v>
      </c>
      <c r="F52" s="22" t="s">
        <v>358</v>
      </c>
      <c r="G52" s="22" t="s">
        <v>359</v>
      </c>
      <c r="H52" s="23">
        <v>30000</v>
      </c>
      <c r="I52" s="23">
        <v>30000</v>
      </c>
      <c r="J52" s="23"/>
      <c r="K52" s="25"/>
    </row>
    <row r="53" ht="52.5" customHeight="1" spans="1:11">
      <c r="A53" s="22" t="s">
        <v>603</v>
      </c>
      <c r="B53" s="22" t="s">
        <v>1543</v>
      </c>
      <c r="C53" s="22" t="s">
        <v>86</v>
      </c>
      <c r="D53" s="22" t="s">
        <v>169</v>
      </c>
      <c r="E53" s="22" t="s">
        <v>170</v>
      </c>
      <c r="F53" s="22" t="s">
        <v>649</v>
      </c>
      <c r="G53" s="22" t="s">
        <v>650</v>
      </c>
      <c r="H53" s="23">
        <v>60000</v>
      </c>
      <c r="I53" s="23">
        <v>60000</v>
      </c>
      <c r="J53" s="23"/>
      <c r="K53" s="25"/>
    </row>
    <row r="54" ht="52.5" customHeight="1" spans="1:11">
      <c r="A54" s="25"/>
      <c r="B54" s="22" t="s">
        <v>1543</v>
      </c>
      <c r="C54" s="25"/>
      <c r="D54" s="25"/>
      <c r="E54" s="25"/>
      <c r="F54" s="25"/>
      <c r="G54" s="25"/>
      <c r="H54" s="23">
        <v>10000</v>
      </c>
      <c r="I54" s="23">
        <v>10000</v>
      </c>
      <c r="J54" s="23"/>
      <c r="K54" s="25"/>
    </row>
    <row r="55" ht="52.5" customHeight="1" spans="1:11">
      <c r="A55" s="22" t="s">
        <v>603</v>
      </c>
      <c r="B55" s="22" t="s">
        <v>1543</v>
      </c>
      <c r="C55" s="22" t="s">
        <v>90</v>
      </c>
      <c r="D55" s="22" t="s">
        <v>169</v>
      </c>
      <c r="E55" s="22" t="s">
        <v>170</v>
      </c>
      <c r="F55" s="22" t="s">
        <v>348</v>
      </c>
      <c r="G55" s="22" t="s">
        <v>349</v>
      </c>
      <c r="H55" s="23">
        <v>10000</v>
      </c>
      <c r="I55" s="23">
        <v>10000</v>
      </c>
      <c r="J55" s="23"/>
      <c r="K55" s="25"/>
    </row>
    <row r="56" ht="52.5" customHeight="1" spans="1:11">
      <c r="A56" s="25"/>
      <c r="B56" s="22" t="s">
        <v>1540</v>
      </c>
      <c r="C56" s="25"/>
      <c r="D56" s="25"/>
      <c r="E56" s="25"/>
      <c r="F56" s="25"/>
      <c r="G56" s="25"/>
      <c r="H56" s="23">
        <v>20000</v>
      </c>
      <c r="I56" s="23">
        <v>20000</v>
      </c>
      <c r="J56" s="23"/>
      <c r="K56" s="25"/>
    </row>
    <row r="57" ht="52.5" customHeight="1" spans="1:11">
      <c r="A57" s="22" t="s">
        <v>603</v>
      </c>
      <c r="B57" s="22" t="s">
        <v>1540</v>
      </c>
      <c r="C57" s="22" t="s">
        <v>94</v>
      </c>
      <c r="D57" s="22" t="s">
        <v>169</v>
      </c>
      <c r="E57" s="22" t="s">
        <v>170</v>
      </c>
      <c r="F57" s="22" t="s">
        <v>346</v>
      </c>
      <c r="G57" s="22" t="s">
        <v>347</v>
      </c>
      <c r="H57" s="23">
        <v>10000</v>
      </c>
      <c r="I57" s="23">
        <v>10000</v>
      </c>
      <c r="J57" s="23"/>
      <c r="K57" s="25"/>
    </row>
    <row r="58" ht="52.5" customHeight="1" spans="1:11">
      <c r="A58" s="22" t="s">
        <v>603</v>
      </c>
      <c r="B58" s="22" t="s">
        <v>1540</v>
      </c>
      <c r="C58" s="22" t="s">
        <v>94</v>
      </c>
      <c r="D58" s="22" t="s">
        <v>169</v>
      </c>
      <c r="E58" s="22" t="s">
        <v>170</v>
      </c>
      <c r="F58" s="22" t="s">
        <v>649</v>
      </c>
      <c r="G58" s="22" t="s">
        <v>650</v>
      </c>
      <c r="H58" s="23">
        <v>10000</v>
      </c>
      <c r="I58" s="23">
        <v>10000</v>
      </c>
      <c r="J58" s="23"/>
      <c r="K58" s="25"/>
    </row>
    <row r="59" ht="52.5" customHeight="1" spans="1:11">
      <c r="A59" s="25"/>
      <c r="B59" s="22" t="s">
        <v>1540</v>
      </c>
      <c r="C59" s="25"/>
      <c r="D59" s="25"/>
      <c r="E59" s="25"/>
      <c r="F59" s="25"/>
      <c r="G59" s="25"/>
      <c r="H59" s="23">
        <v>1500000</v>
      </c>
      <c r="I59" s="23">
        <v>1500000</v>
      </c>
      <c r="J59" s="23"/>
      <c r="K59" s="25"/>
    </row>
    <row r="60" ht="52.5" customHeight="1" spans="1:11">
      <c r="A60" s="22" t="s">
        <v>603</v>
      </c>
      <c r="B60" s="22" t="s">
        <v>1540</v>
      </c>
      <c r="C60" s="22" t="s">
        <v>92</v>
      </c>
      <c r="D60" s="22" t="s">
        <v>169</v>
      </c>
      <c r="E60" s="22" t="s">
        <v>170</v>
      </c>
      <c r="F60" s="22" t="s">
        <v>346</v>
      </c>
      <c r="G60" s="22" t="s">
        <v>347</v>
      </c>
      <c r="H60" s="23">
        <v>50000</v>
      </c>
      <c r="I60" s="23">
        <v>50000</v>
      </c>
      <c r="J60" s="23"/>
      <c r="K60" s="25"/>
    </row>
    <row r="61" ht="52.5" customHeight="1" spans="1:11">
      <c r="A61" s="22" t="s">
        <v>603</v>
      </c>
      <c r="B61" s="22" t="s">
        <v>1540</v>
      </c>
      <c r="C61" s="22" t="s">
        <v>92</v>
      </c>
      <c r="D61" s="22" t="s">
        <v>169</v>
      </c>
      <c r="E61" s="22" t="s">
        <v>170</v>
      </c>
      <c r="F61" s="22" t="s">
        <v>513</v>
      </c>
      <c r="G61" s="22" t="s">
        <v>514</v>
      </c>
      <c r="H61" s="23">
        <v>10000</v>
      </c>
      <c r="I61" s="23">
        <v>10000</v>
      </c>
      <c r="J61" s="23"/>
      <c r="K61" s="25"/>
    </row>
    <row r="62" ht="52.5" customHeight="1" spans="1:11">
      <c r="A62" s="22" t="s">
        <v>603</v>
      </c>
      <c r="B62" s="22" t="s">
        <v>1540</v>
      </c>
      <c r="C62" s="22" t="s">
        <v>92</v>
      </c>
      <c r="D62" s="22" t="s">
        <v>169</v>
      </c>
      <c r="E62" s="22" t="s">
        <v>170</v>
      </c>
      <c r="F62" s="22" t="s">
        <v>515</v>
      </c>
      <c r="G62" s="22" t="s">
        <v>516</v>
      </c>
      <c r="H62" s="23">
        <v>40000</v>
      </c>
      <c r="I62" s="23">
        <v>40000</v>
      </c>
      <c r="J62" s="23"/>
      <c r="K62" s="25"/>
    </row>
    <row r="63" ht="52.5" customHeight="1" spans="1:11">
      <c r="A63" s="22" t="s">
        <v>603</v>
      </c>
      <c r="B63" s="22" t="s">
        <v>1540</v>
      </c>
      <c r="C63" s="22" t="s">
        <v>92</v>
      </c>
      <c r="D63" s="22" t="s">
        <v>169</v>
      </c>
      <c r="E63" s="22" t="s">
        <v>170</v>
      </c>
      <c r="F63" s="22" t="s">
        <v>605</v>
      </c>
      <c r="G63" s="22" t="s">
        <v>606</v>
      </c>
      <c r="H63" s="23">
        <v>920000</v>
      </c>
      <c r="I63" s="23">
        <v>920000</v>
      </c>
      <c r="J63" s="23"/>
      <c r="K63" s="25"/>
    </row>
    <row r="64" ht="52.5" customHeight="1" spans="1:11">
      <c r="A64" s="22" t="s">
        <v>603</v>
      </c>
      <c r="B64" s="22" t="s">
        <v>1540</v>
      </c>
      <c r="C64" s="22" t="s">
        <v>92</v>
      </c>
      <c r="D64" s="22" t="s">
        <v>169</v>
      </c>
      <c r="E64" s="22" t="s">
        <v>170</v>
      </c>
      <c r="F64" s="22" t="s">
        <v>358</v>
      </c>
      <c r="G64" s="22" t="s">
        <v>359</v>
      </c>
      <c r="H64" s="23">
        <v>50000</v>
      </c>
      <c r="I64" s="23">
        <v>50000</v>
      </c>
      <c r="J64" s="23"/>
      <c r="K64" s="25"/>
    </row>
    <row r="65" ht="52.5" customHeight="1" spans="1:11">
      <c r="A65" s="22" t="s">
        <v>603</v>
      </c>
      <c r="B65" s="22" t="s">
        <v>1540</v>
      </c>
      <c r="C65" s="22" t="s">
        <v>92</v>
      </c>
      <c r="D65" s="22" t="s">
        <v>169</v>
      </c>
      <c r="E65" s="22" t="s">
        <v>170</v>
      </c>
      <c r="F65" s="22" t="s">
        <v>649</v>
      </c>
      <c r="G65" s="22" t="s">
        <v>650</v>
      </c>
      <c r="H65" s="23">
        <v>20000</v>
      </c>
      <c r="I65" s="23">
        <v>20000</v>
      </c>
      <c r="J65" s="23"/>
      <c r="K65" s="25"/>
    </row>
    <row r="66" ht="52.5" customHeight="1" spans="1:11">
      <c r="A66" s="22" t="s">
        <v>603</v>
      </c>
      <c r="B66" s="22" t="s">
        <v>1540</v>
      </c>
      <c r="C66" s="22" t="s">
        <v>92</v>
      </c>
      <c r="D66" s="22" t="s">
        <v>169</v>
      </c>
      <c r="E66" s="22" t="s">
        <v>170</v>
      </c>
      <c r="F66" s="22" t="s">
        <v>649</v>
      </c>
      <c r="G66" s="22" t="s">
        <v>650</v>
      </c>
      <c r="H66" s="23">
        <v>30000</v>
      </c>
      <c r="I66" s="23">
        <v>30000</v>
      </c>
      <c r="J66" s="23"/>
      <c r="K66" s="25"/>
    </row>
    <row r="67" ht="52.5" customHeight="1" spans="1:11">
      <c r="A67" s="22" t="s">
        <v>603</v>
      </c>
      <c r="B67" s="22" t="s">
        <v>1540</v>
      </c>
      <c r="C67" s="22" t="s">
        <v>92</v>
      </c>
      <c r="D67" s="22" t="s">
        <v>169</v>
      </c>
      <c r="E67" s="22" t="s">
        <v>170</v>
      </c>
      <c r="F67" s="22" t="s">
        <v>651</v>
      </c>
      <c r="G67" s="22" t="s">
        <v>652</v>
      </c>
      <c r="H67" s="23">
        <v>40000</v>
      </c>
      <c r="I67" s="23">
        <v>40000</v>
      </c>
      <c r="J67" s="23"/>
      <c r="K67" s="25"/>
    </row>
    <row r="68" ht="52.5" customHeight="1" spans="1:11">
      <c r="A68" s="22" t="s">
        <v>603</v>
      </c>
      <c r="B68" s="22" t="s">
        <v>1540</v>
      </c>
      <c r="C68" s="22" t="s">
        <v>92</v>
      </c>
      <c r="D68" s="22" t="s">
        <v>169</v>
      </c>
      <c r="E68" s="22" t="s">
        <v>170</v>
      </c>
      <c r="F68" s="22" t="s">
        <v>651</v>
      </c>
      <c r="G68" s="22" t="s">
        <v>652</v>
      </c>
      <c r="H68" s="23">
        <v>40000</v>
      </c>
      <c r="I68" s="23">
        <v>40000</v>
      </c>
      <c r="J68" s="23"/>
      <c r="K68" s="25"/>
    </row>
    <row r="69" ht="52.5" customHeight="1" spans="1:11">
      <c r="A69" s="22" t="s">
        <v>603</v>
      </c>
      <c r="B69" s="22" t="s">
        <v>1540</v>
      </c>
      <c r="C69" s="22" t="s">
        <v>92</v>
      </c>
      <c r="D69" s="22" t="s">
        <v>169</v>
      </c>
      <c r="E69" s="22" t="s">
        <v>170</v>
      </c>
      <c r="F69" s="22" t="s">
        <v>697</v>
      </c>
      <c r="G69" s="22" t="s">
        <v>698</v>
      </c>
      <c r="H69" s="23">
        <v>300000</v>
      </c>
      <c r="I69" s="23">
        <v>300000</v>
      </c>
      <c r="J69" s="23"/>
      <c r="K69" s="25"/>
    </row>
    <row r="70" ht="52.5" customHeight="1" spans="1:11">
      <c r="A70" s="25"/>
      <c r="B70" s="22" t="s">
        <v>1540</v>
      </c>
      <c r="C70" s="25"/>
      <c r="D70" s="25"/>
      <c r="E70" s="25"/>
      <c r="F70" s="25"/>
      <c r="G70" s="25"/>
      <c r="H70" s="23">
        <v>2250000</v>
      </c>
      <c r="I70" s="23">
        <v>2250000</v>
      </c>
      <c r="J70" s="23"/>
      <c r="K70" s="25"/>
    </row>
    <row r="71" ht="52.5" customHeight="1" spans="1:11">
      <c r="A71" s="22" t="s">
        <v>603</v>
      </c>
      <c r="B71" s="22" t="s">
        <v>1540</v>
      </c>
      <c r="C71" s="22" t="s">
        <v>74</v>
      </c>
      <c r="D71" s="22" t="s">
        <v>169</v>
      </c>
      <c r="E71" s="22" t="s">
        <v>170</v>
      </c>
      <c r="F71" s="22" t="s">
        <v>346</v>
      </c>
      <c r="G71" s="22" t="s">
        <v>347</v>
      </c>
      <c r="H71" s="23">
        <v>4000</v>
      </c>
      <c r="I71" s="23">
        <v>4000</v>
      </c>
      <c r="J71" s="23"/>
      <c r="K71" s="25"/>
    </row>
    <row r="72" ht="52.5" customHeight="1" spans="1:11">
      <c r="A72" s="22" t="s">
        <v>603</v>
      </c>
      <c r="B72" s="22" t="s">
        <v>1540</v>
      </c>
      <c r="C72" s="22" t="s">
        <v>74</v>
      </c>
      <c r="D72" s="22" t="s">
        <v>169</v>
      </c>
      <c r="E72" s="22" t="s">
        <v>170</v>
      </c>
      <c r="F72" s="22" t="s">
        <v>513</v>
      </c>
      <c r="G72" s="22" t="s">
        <v>514</v>
      </c>
      <c r="H72" s="23">
        <v>1800</v>
      </c>
      <c r="I72" s="23">
        <v>1800</v>
      </c>
      <c r="J72" s="23"/>
      <c r="K72" s="25"/>
    </row>
    <row r="73" ht="52.5" customHeight="1" spans="1:11">
      <c r="A73" s="22" t="s">
        <v>603</v>
      </c>
      <c r="B73" s="22" t="s">
        <v>1540</v>
      </c>
      <c r="C73" s="22" t="s">
        <v>74</v>
      </c>
      <c r="D73" s="22" t="s">
        <v>169</v>
      </c>
      <c r="E73" s="22" t="s">
        <v>170</v>
      </c>
      <c r="F73" s="22" t="s">
        <v>515</v>
      </c>
      <c r="G73" s="22" t="s">
        <v>516</v>
      </c>
      <c r="H73" s="23">
        <v>8000</v>
      </c>
      <c r="I73" s="23">
        <v>8000</v>
      </c>
      <c r="J73" s="23"/>
      <c r="K73" s="25"/>
    </row>
    <row r="74" ht="52.5" customHeight="1" spans="1:11">
      <c r="A74" s="22" t="s">
        <v>603</v>
      </c>
      <c r="B74" s="22" t="s">
        <v>1540</v>
      </c>
      <c r="C74" s="22" t="s">
        <v>74</v>
      </c>
      <c r="D74" s="22" t="s">
        <v>169</v>
      </c>
      <c r="E74" s="22" t="s">
        <v>170</v>
      </c>
      <c r="F74" s="22" t="s">
        <v>352</v>
      </c>
      <c r="G74" s="22" t="s">
        <v>353</v>
      </c>
      <c r="H74" s="23">
        <v>3000</v>
      </c>
      <c r="I74" s="23">
        <v>3000</v>
      </c>
      <c r="J74" s="23"/>
      <c r="K74" s="25"/>
    </row>
    <row r="75" ht="52.5" customHeight="1" spans="1:11">
      <c r="A75" s="22" t="s">
        <v>603</v>
      </c>
      <c r="B75" s="22" t="s">
        <v>1540</v>
      </c>
      <c r="C75" s="22" t="s">
        <v>74</v>
      </c>
      <c r="D75" s="22" t="s">
        <v>169</v>
      </c>
      <c r="E75" s="22" t="s">
        <v>170</v>
      </c>
      <c r="F75" s="22" t="s">
        <v>605</v>
      </c>
      <c r="G75" s="22" t="s">
        <v>606</v>
      </c>
      <c r="H75" s="23">
        <v>1933200</v>
      </c>
      <c r="I75" s="23">
        <v>1933200</v>
      </c>
      <c r="J75" s="23"/>
      <c r="K75" s="25"/>
    </row>
    <row r="76" ht="52.5" customHeight="1" spans="1:11">
      <c r="A76" s="22" t="s">
        <v>603</v>
      </c>
      <c r="B76" s="22" t="s">
        <v>1540</v>
      </c>
      <c r="C76" s="22" t="s">
        <v>74</v>
      </c>
      <c r="D76" s="22" t="s">
        <v>169</v>
      </c>
      <c r="E76" s="22" t="s">
        <v>170</v>
      </c>
      <c r="F76" s="22" t="s">
        <v>697</v>
      </c>
      <c r="G76" s="22" t="s">
        <v>698</v>
      </c>
      <c r="H76" s="23">
        <v>300000</v>
      </c>
      <c r="I76" s="23">
        <v>300000</v>
      </c>
      <c r="J76" s="23"/>
      <c r="K76" s="25"/>
    </row>
    <row r="77" ht="52.5" customHeight="1" spans="1:11">
      <c r="A77" s="25"/>
      <c r="B77" s="22" t="s">
        <v>1540</v>
      </c>
      <c r="C77" s="25"/>
      <c r="D77" s="25"/>
      <c r="E77" s="25"/>
      <c r="F77" s="25"/>
      <c r="G77" s="25"/>
      <c r="H77" s="23">
        <v>1840000</v>
      </c>
      <c r="I77" s="23">
        <v>1840000</v>
      </c>
      <c r="J77" s="23"/>
      <c r="K77" s="25"/>
    </row>
    <row r="78" ht="52.5" customHeight="1" spans="1:11">
      <c r="A78" s="22" t="s">
        <v>603</v>
      </c>
      <c r="B78" s="22" t="s">
        <v>1540</v>
      </c>
      <c r="C78" s="22" t="s">
        <v>80</v>
      </c>
      <c r="D78" s="22" t="s">
        <v>169</v>
      </c>
      <c r="E78" s="22" t="s">
        <v>170</v>
      </c>
      <c r="F78" s="22" t="s">
        <v>591</v>
      </c>
      <c r="G78" s="22" t="s">
        <v>592</v>
      </c>
      <c r="H78" s="23">
        <v>90000</v>
      </c>
      <c r="I78" s="23">
        <v>90000</v>
      </c>
      <c r="J78" s="23"/>
      <c r="K78" s="25"/>
    </row>
    <row r="79" ht="52.5" customHeight="1" spans="1:11">
      <c r="A79" s="22" t="s">
        <v>603</v>
      </c>
      <c r="B79" s="22" t="s">
        <v>1540</v>
      </c>
      <c r="C79" s="22" t="s">
        <v>80</v>
      </c>
      <c r="D79" s="22" t="s">
        <v>169</v>
      </c>
      <c r="E79" s="22" t="s">
        <v>170</v>
      </c>
      <c r="F79" s="22" t="s">
        <v>605</v>
      </c>
      <c r="G79" s="22" t="s">
        <v>606</v>
      </c>
      <c r="H79" s="23">
        <v>1450000</v>
      </c>
      <c r="I79" s="23">
        <v>1450000</v>
      </c>
      <c r="J79" s="23"/>
      <c r="K79" s="25"/>
    </row>
    <row r="80" ht="52.5" customHeight="1" spans="1:11">
      <c r="A80" s="22" t="s">
        <v>603</v>
      </c>
      <c r="B80" s="22" t="s">
        <v>1540</v>
      </c>
      <c r="C80" s="22" t="s">
        <v>80</v>
      </c>
      <c r="D80" s="22" t="s">
        <v>169</v>
      </c>
      <c r="E80" s="22" t="s">
        <v>170</v>
      </c>
      <c r="F80" s="22" t="s">
        <v>697</v>
      </c>
      <c r="G80" s="22" t="s">
        <v>698</v>
      </c>
      <c r="H80" s="23">
        <v>300000</v>
      </c>
      <c r="I80" s="23">
        <v>300000</v>
      </c>
      <c r="J80" s="23"/>
      <c r="K80" s="25"/>
    </row>
    <row r="81" ht="52.5" customHeight="1" spans="1:11">
      <c r="A81" s="25"/>
      <c r="B81" s="22" t="s">
        <v>1540</v>
      </c>
      <c r="C81" s="25"/>
      <c r="D81" s="25"/>
      <c r="E81" s="25"/>
      <c r="F81" s="25"/>
      <c r="G81" s="25"/>
      <c r="H81" s="23">
        <v>1850000</v>
      </c>
      <c r="I81" s="23">
        <v>1850000</v>
      </c>
      <c r="J81" s="23"/>
      <c r="K81" s="25"/>
    </row>
    <row r="82" ht="52.5" customHeight="1" spans="1:11">
      <c r="A82" s="22" t="s">
        <v>603</v>
      </c>
      <c r="B82" s="22" t="s">
        <v>1540</v>
      </c>
      <c r="C82" s="22" t="s">
        <v>76</v>
      </c>
      <c r="D82" s="22" t="s">
        <v>169</v>
      </c>
      <c r="E82" s="22" t="s">
        <v>170</v>
      </c>
      <c r="F82" s="22" t="s">
        <v>346</v>
      </c>
      <c r="G82" s="22" t="s">
        <v>347</v>
      </c>
      <c r="H82" s="23">
        <v>65308</v>
      </c>
      <c r="I82" s="23">
        <v>65308</v>
      </c>
      <c r="J82" s="23"/>
      <c r="K82" s="25"/>
    </row>
    <row r="83" ht="52.5" customHeight="1" spans="1:11">
      <c r="A83" s="22" t="s">
        <v>603</v>
      </c>
      <c r="B83" s="22" t="s">
        <v>1540</v>
      </c>
      <c r="C83" s="22" t="s">
        <v>76</v>
      </c>
      <c r="D83" s="22" t="s">
        <v>169</v>
      </c>
      <c r="E83" s="22" t="s">
        <v>170</v>
      </c>
      <c r="F83" s="22" t="s">
        <v>513</v>
      </c>
      <c r="G83" s="22" t="s">
        <v>514</v>
      </c>
      <c r="H83" s="23">
        <v>5000</v>
      </c>
      <c r="I83" s="23">
        <v>5000</v>
      </c>
      <c r="J83" s="23"/>
      <c r="K83" s="25"/>
    </row>
    <row r="84" ht="52.5" customHeight="1" spans="1:11">
      <c r="A84" s="22" t="s">
        <v>603</v>
      </c>
      <c r="B84" s="22" t="s">
        <v>1540</v>
      </c>
      <c r="C84" s="22" t="s">
        <v>76</v>
      </c>
      <c r="D84" s="22" t="s">
        <v>169</v>
      </c>
      <c r="E84" s="22" t="s">
        <v>170</v>
      </c>
      <c r="F84" s="22" t="s">
        <v>515</v>
      </c>
      <c r="G84" s="22" t="s">
        <v>516</v>
      </c>
      <c r="H84" s="23">
        <v>30000</v>
      </c>
      <c r="I84" s="23">
        <v>30000</v>
      </c>
      <c r="J84" s="23"/>
      <c r="K84" s="25"/>
    </row>
    <row r="85" ht="52.5" customHeight="1" spans="1:11">
      <c r="A85" s="22" t="s">
        <v>603</v>
      </c>
      <c r="B85" s="22" t="s">
        <v>1540</v>
      </c>
      <c r="C85" s="22" t="s">
        <v>76</v>
      </c>
      <c r="D85" s="22" t="s">
        <v>169</v>
      </c>
      <c r="E85" s="22" t="s">
        <v>170</v>
      </c>
      <c r="F85" s="22" t="s">
        <v>352</v>
      </c>
      <c r="G85" s="22" t="s">
        <v>353</v>
      </c>
      <c r="H85" s="23">
        <v>36000</v>
      </c>
      <c r="I85" s="23">
        <v>36000</v>
      </c>
      <c r="J85" s="23"/>
      <c r="K85" s="25"/>
    </row>
    <row r="86" ht="52.5" customHeight="1" spans="1:11">
      <c r="A86" s="22" t="s">
        <v>603</v>
      </c>
      <c r="B86" s="22" t="s">
        <v>1540</v>
      </c>
      <c r="C86" s="22" t="s">
        <v>76</v>
      </c>
      <c r="D86" s="22" t="s">
        <v>169</v>
      </c>
      <c r="E86" s="22" t="s">
        <v>170</v>
      </c>
      <c r="F86" s="22" t="s">
        <v>517</v>
      </c>
      <c r="G86" s="22" t="s">
        <v>518</v>
      </c>
      <c r="H86" s="23">
        <v>75000</v>
      </c>
      <c r="I86" s="23">
        <v>75000</v>
      </c>
      <c r="J86" s="23"/>
      <c r="K86" s="25"/>
    </row>
    <row r="87" ht="52.5" customHeight="1" spans="1:11">
      <c r="A87" s="22" t="s">
        <v>603</v>
      </c>
      <c r="B87" s="22" t="s">
        <v>1540</v>
      </c>
      <c r="C87" s="22" t="s">
        <v>76</v>
      </c>
      <c r="D87" s="22" t="s">
        <v>169</v>
      </c>
      <c r="E87" s="22" t="s">
        <v>170</v>
      </c>
      <c r="F87" s="22" t="s">
        <v>605</v>
      </c>
      <c r="G87" s="22" t="s">
        <v>606</v>
      </c>
      <c r="H87" s="23">
        <v>1300000</v>
      </c>
      <c r="I87" s="23">
        <v>1300000</v>
      </c>
      <c r="J87" s="23"/>
      <c r="K87" s="25"/>
    </row>
    <row r="88" ht="52.5" customHeight="1" spans="1:11">
      <c r="A88" s="22" t="s">
        <v>603</v>
      </c>
      <c r="B88" s="22" t="s">
        <v>1540</v>
      </c>
      <c r="C88" s="22" t="s">
        <v>76</v>
      </c>
      <c r="D88" s="22" t="s">
        <v>169</v>
      </c>
      <c r="E88" s="22" t="s">
        <v>170</v>
      </c>
      <c r="F88" s="22" t="s">
        <v>593</v>
      </c>
      <c r="G88" s="22" t="s">
        <v>594</v>
      </c>
      <c r="H88" s="23">
        <v>38692</v>
      </c>
      <c r="I88" s="23">
        <v>38692</v>
      </c>
      <c r="J88" s="23"/>
      <c r="K88" s="25"/>
    </row>
    <row r="89" ht="52.5" customHeight="1" spans="1:11">
      <c r="A89" s="22" t="s">
        <v>603</v>
      </c>
      <c r="B89" s="22" t="s">
        <v>1540</v>
      </c>
      <c r="C89" s="22" t="s">
        <v>76</v>
      </c>
      <c r="D89" s="22" t="s">
        <v>169</v>
      </c>
      <c r="E89" s="22" t="s">
        <v>170</v>
      </c>
      <c r="F89" s="22" t="s">
        <v>697</v>
      </c>
      <c r="G89" s="22" t="s">
        <v>698</v>
      </c>
      <c r="H89" s="23">
        <v>300000</v>
      </c>
      <c r="I89" s="23">
        <v>300000</v>
      </c>
      <c r="J89" s="23"/>
      <c r="K89" s="25"/>
    </row>
    <row r="90" ht="52.5" customHeight="1" spans="1:11">
      <c r="A90" s="25"/>
      <c r="B90" s="22" t="s">
        <v>1540</v>
      </c>
      <c r="C90" s="25"/>
      <c r="D90" s="25"/>
      <c r="E90" s="25"/>
      <c r="F90" s="25"/>
      <c r="G90" s="25"/>
      <c r="H90" s="23">
        <v>990000</v>
      </c>
      <c r="I90" s="23">
        <v>990000</v>
      </c>
      <c r="J90" s="23"/>
      <c r="K90" s="25"/>
    </row>
    <row r="91" ht="52.5" customHeight="1" spans="1:11">
      <c r="A91" s="22" t="s">
        <v>603</v>
      </c>
      <c r="B91" s="22" t="s">
        <v>1540</v>
      </c>
      <c r="C91" s="22" t="s">
        <v>82</v>
      </c>
      <c r="D91" s="22" t="s">
        <v>169</v>
      </c>
      <c r="E91" s="22" t="s">
        <v>170</v>
      </c>
      <c r="F91" s="22" t="s">
        <v>591</v>
      </c>
      <c r="G91" s="22" t="s">
        <v>592</v>
      </c>
      <c r="H91" s="23">
        <v>50000</v>
      </c>
      <c r="I91" s="23">
        <v>50000</v>
      </c>
      <c r="J91" s="23"/>
      <c r="K91" s="25"/>
    </row>
    <row r="92" ht="52.5" customHeight="1" spans="1:11">
      <c r="A92" s="22" t="s">
        <v>603</v>
      </c>
      <c r="B92" s="22" t="s">
        <v>1540</v>
      </c>
      <c r="C92" s="22" t="s">
        <v>82</v>
      </c>
      <c r="D92" s="22" t="s">
        <v>169</v>
      </c>
      <c r="E92" s="22" t="s">
        <v>170</v>
      </c>
      <c r="F92" s="22" t="s">
        <v>605</v>
      </c>
      <c r="G92" s="22" t="s">
        <v>606</v>
      </c>
      <c r="H92" s="23">
        <v>640000</v>
      </c>
      <c r="I92" s="23">
        <v>640000</v>
      </c>
      <c r="J92" s="23"/>
      <c r="K92" s="25"/>
    </row>
    <row r="93" ht="52.5" customHeight="1" spans="1:11">
      <c r="A93" s="22" t="s">
        <v>603</v>
      </c>
      <c r="B93" s="22" t="s">
        <v>1540</v>
      </c>
      <c r="C93" s="22" t="s">
        <v>82</v>
      </c>
      <c r="D93" s="22" t="s">
        <v>169</v>
      </c>
      <c r="E93" s="22" t="s">
        <v>170</v>
      </c>
      <c r="F93" s="22" t="s">
        <v>697</v>
      </c>
      <c r="G93" s="22" t="s">
        <v>698</v>
      </c>
      <c r="H93" s="23">
        <v>300000</v>
      </c>
      <c r="I93" s="23">
        <v>300000</v>
      </c>
      <c r="J93" s="23"/>
      <c r="K93" s="25"/>
    </row>
    <row r="94" ht="52.5" customHeight="1" spans="1:11">
      <c r="A94" s="25"/>
      <c r="B94" s="22" t="s">
        <v>1540</v>
      </c>
      <c r="C94" s="25"/>
      <c r="D94" s="25"/>
      <c r="E94" s="25"/>
      <c r="F94" s="25"/>
      <c r="G94" s="25"/>
      <c r="H94" s="23">
        <v>1400000</v>
      </c>
      <c r="I94" s="23">
        <v>1400000</v>
      </c>
      <c r="J94" s="23"/>
      <c r="K94" s="25"/>
    </row>
    <row r="95" ht="52.5" customHeight="1" spans="1:11">
      <c r="A95" s="22" t="s">
        <v>603</v>
      </c>
      <c r="B95" s="22" t="s">
        <v>1540</v>
      </c>
      <c r="C95" s="22" t="s">
        <v>78</v>
      </c>
      <c r="D95" s="22" t="s">
        <v>169</v>
      </c>
      <c r="E95" s="22" t="s">
        <v>170</v>
      </c>
      <c r="F95" s="22" t="s">
        <v>605</v>
      </c>
      <c r="G95" s="22" t="s">
        <v>606</v>
      </c>
      <c r="H95" s="23">
        <v>1400000</v>
      </c>
      <c r="I95" s="23">
        <v>1400000</v>
      </c>
      <c r="J95" s="23"/>
      <c r="K95" s="25"/>
    </row>
    <row r="96" ht="52.5" customHeight="1" spans="1:11">
      <c r="A96" s="25"/>
      <c r="B96" s="22" t="s">
        <v>1540</v>
      </c>
      <c r="C96" s="25"/>
      <c r="D96" s="25"/>
      <c r="E96" s="25"/>
      <c r="F96" s="25"/>
      <c r="G96" s="25"/>
      <c r="H96" s="23">
        <v>2860000</v>
      </c>
      <c r="I96" s="23">
        <v>2860000</v>
      </c>
      <c r="J96" s="23"/>
      <c r="K96" s="25"/>
    </row>
    <row r="97" ht="52.5" customHeight="1" spans="1:11">
      <c r="A97" s="22" t="s">
        <v>603</v>
      </c>
      <c r="B97" s="22" t="s">
        <v>1540</v>
      </c>
      <c r="C97" s="22" t="s">
        <v>84</v>
      </c>
      <c r="D97" s="22" t="s">
        <v>169</v>
      </c>
      <c r="E97" s="22" t="s">
        <v>170</v>
      </c>
      <c r="F97" s="22" t="s">
        <v>346</v>
      </c>
      <c r="G97" s="22" t="s">
        <v>347</v>
      </c>
      <c r="H97" s="23">
        <v>10000</v>
      </c>
      <c r="I97" s="23">
        <v>10000</v>
      </c>
      <c r="J97" s="23"/>
      <c r="K97" s="25"/>
    </row>
    <row r="98" ht="52.5" customHeight="1" spans="1:11">
      <c r="A98" s="22" t="s">
        <v>603</v>
      </c>
      <c r="B98" s="22" t="s">
        <v>1540</v>
      </c>
      <c r="C98" s="22" t="s">
        <v>84</v>
      </c>
      <c r="D98" s="22" t="s">
        <v>169</v>
      </c>
      <c r="E98" s="22" t="s">
        <v>170</v>
      </c>
      <c r="F98" s="22" t="s">
        <v>346</v>
      </c>
      <c r="G98" s="22" t="s">
        <v>347</v>
      </c>
      <c r="H98" s="23">
        <v>70000</v>
      </c>
      <c r="I98" s="23">
        <v>70000</v>
      </c>
      <c r="J98" s="23"/>
      <c r="K98" s="25"/>
    </row>
    <row r="99" ht="52.5" customHeight="1" spans="1:11">
      <c r="A99" s="22" t="s">
        <v>603</v>
      </c>
      <c r="B99" s="22" t="s">
        <v>1540</v>
      </c>
      <c r="C99" s="22" t="s">
        <v>84</v>
      </c>
      <c r="D99" s="22" t="s">
        <v>169</v>
      </c>
      <c r="E99" s="22" t="s">
        <v>170</v>
      </c>
      <c r="F99" s="22" t="s">
        <v>587</v>
      </c>
      <c r="G99" s="22" t="s">
        <v>588</v>
      </c>
      <c r="H99" s="23">
        <v>80000</v>
      </c>
      <c r="I99" s="23">
        <v>80000</v>
      </c>
      <c r="J99" s="23"/>
      <c r="K99" s="25"/>
    </row>
    <row r="100" ht="52.5" customHeight="1" spans="1:11">
      <c r="A100" s="22" t="s">
        <v>603</v>
      </c>
      <c r="B100" s="22" t="s">
        <v>1540</v>
      </c>
      <c r="C100" s="22" t="s">
        <v>84</v>
      </c>
      <c r="D100" s="22" t="s">
        <v>169</v>
      </c>
      <c r="E100" s="22" t="s">
        <v>170</v>
      </c>
      <c r="F100" s="22" t="s">
        <v>348</v>
      </c>
      <c r="G100" s="22" t="s">
        <v>349</v>
      </c>
      <c r="H100" s="23">
        <v>30000</v>
      </c>
      <c r="I100" s="23">
        <v>30000</v>
      </c>
      <c r="J100" s="23"/>
      <c r="K100" s="25"/>
    </row>
    <row r="101" ht="52.5" customHeight="1" spans="1:11">
      <c r="A101" s="22" t="s">
        <v>603</v>
      </c>
      <c r="B101" s="22" t="s">
        <v>1540</v>
      </c>
      <c r="C101" s="22" t="s">
        <v>84</v>
      </c>
      <c r="D101" s="22" t="s">
        <v>169</v>
      </c>
      <c r="E101" s="22" t="s">
        <v>170</v>
      </c>
      <c r="F101" s="22" t="s">
        <v>589</v>
      </c>
      <c r="G101" s="22" t="s">
        <v>590</v>
      </c>
      <c r="H101" s="23">
        <v>20000</v>
      </c>
      <c r="I101" s="23">
        <v>20000</v>
      </c>
      <c r="J101" s="23"/>
      <c r="K101" s="25"/>
    </row>
    <row r="102" ht="52.5" customHeight="1" spans="1:11">
      <c r="A102" s="22" t="s">
        <v>603</v>
      </c>
      <c r="B102" s="22" t="s">
        <v>1540</v>
      </c>
      <c r="C102" s="22" t="s">
        <v>84</v>
      </c>
      <c r="D102" s="22" t="s">
        <v>169</v>
      </c>
      <c r="E102" s="22" t="s">
        <v>170</v>
      </c>
      <c r="F102" s="22" t="s">
        <v>591</v>
      </c>
      <c r="G102" s="22" t="s">
        <v>592</v>
      </c>
      <c r="H102" s="23">
        <v>150000</v>
      </c>
      <c r="I102" s="23">
        <v>150000</v>
      </c>
      <c r="J102" s="23"/>
      <c r="K102" s="25"/>
    </row>
    <row r="103" ht="52.5" customHeight="1" spans="1:11">
      <c r="A103" s="22" t="s">
        <v>603</v>
      </c>
      <c r="B103" s="22" t="s">
        <v>1540</v>
      </c>
      <c r="C103" s="22" t="s">
        <v>84</v>
      </c>
      <c r="D103" s="22" t="s">
        <v>169</v>
      </c>
      <c r="E103" s="22" t="s">
        <v>170</v>
      </c>
      <c r="F103" s="22" t="s">
        <v>605</v>
      </c>
      <c r="G103" s="22" t="s">
        <v>606</v>
      </c>
      <c r="H103" s="23">
        <v>1380000</v>
      </c>
      <c r="I103" s="23">
        <v>1380000</v>
      </c>
      <c r="J103" s="23"/>
      <c r="K103" s="25"/>
    </row>
    <row r="104" ht="52.5" customHeight="1" spans="1:11">
      <c r="A104" s="22" t="s">
        <v>603</v>
      </c>
      <c r="B104" s="22" t="s">
        <v>1540</v>
      </c>
      <c r="C104" s="22" t="s">
        <v>84</v>
      </c>
      <c r="D104" s="22" t="s">
        <v>169</v>
      </c>
      <c r="E104" s="22" t="s">
        <v>170</v>
      </c>
      <c r="F104" s="22" t="s">
        <v>593</v>
      </c>
      <c r="G104" s="22" t="s">
        <v>594</v>
      </c>
      <c r="H104" s="23">
        <v>500000</v>
      </c>
      <c r="I104" s="23">
        <v>500000</v>
      </c>
      <c r="J104" s="23"/>
      <c r="K104" s="25"/>
    </row>
    <row r="105" ht="52.5" customHeight="1" spans="1:11">
      <c r="A105" s="22" t="s">
        <v>603</v>
      </c>
      <c r="B105" s="22" t="s">
        <v>1540</v>
      </c>
      <c r="C105" s="22" t="s">
        <v>84</v>
      </c>
      <c r="D105" s="22" t="s">
        <v>169</v>
      </c>
      <c r="E105" s="22" t="s">
        <v>170</v>
      </c>
      <c r="F105" s="22" t="s">
        <v>358</v>
      </c>
      <c r="G105" s="22" t="s">
        <v>359</v>
      </c>
      <c r="H105" s="23">
        <v>20000</v>
      </c>
      <c r="I105" s="23">
        <v>20000</v>
      </c>
      <c r="J105" s="23"/>
      <c r="K105" s="25"/>
    </row>
    <row r="106" ht="52.5" customHeight="1" spans="1:11">
      <c r="A106" s="22" t="s">
        <v>603</v>
      </c>
      <c r="B106" s="22" t="s">
        <v>1540</v>
      </c>
      <c r="C106" s="22" t="s">
        <v>84</v>
      </c>
      <c r="D106" s="22" t="s">
        <v>169</v>
      </c>
      <c r="E106" s="22" t="s">
        <v>170</v>
      </c>
      <c r="F106" s="22" t="s">
        <v>649</v>
      </c>
      <c r="G106" s="22" t="s">
        <v>650</v>
      </c>
      <c r="H106" s="23">
        <v>100000</v>
      </c>
      <c r="I106" s="23">
        <v>100000</v>
      </c>
      <c r="J106" s="23"/>
      <c r="K106" s="25"/>
    </row>
    <row r="107" ht="52.5" customHeight="1" spans="1:11">
      <c r="A107" s="22" t="s">
        <v>603</v>
      </c>
      <c r="B107" s="22" t="s">
        <v>1540</v>
      </c>
      <c r="C107" s="22" t="s">
        <v>84</v>
      </c>
      <c r="D107" s="22" t="s">
        <v>169</v>
      </c>
      <c r="E107" s="22" t="s">
        <v>170</v>
      </c>
      <c r="F107" s="22" t="s">
        <v>649</v>
      </c>
      <c r="G107" s="22" t="s">
        <v>650</v>
      </c>
      <c r="H107" s="23">
        <v>100000</v>
      </c>
      <c r="I107" s="23">
        <v>100000</v>
      </c>
      <c r="J107" s="23"/>
      <c r="K107" s="25"/>
    </row>
    <row r="108" ht="52.5" customHeight="1" spans="1:11">
      <c r="A108" s="22" t="s">
        <v>603</v>
      </c>
      <c r="B108" s="22" t="s">
        <v>1540</v>
      </c>
      <c r="C108" s="22" t="s">
        <v>84</v>
      </c>
      <c r="D108" s="22" t="s">
        <v>169</v>
      </c>
      <c r="E108" s="22" t="s">
        <v>170</v>
      </c>
      <c r="F108" s="22" t="s">
        <v>651</v>
      </c>
      <c r="G108" s="22" t="s">
        <v>652</v>
      </c>
      <c r="H108" s="23">
        <v>100000</v>
      </c>
      <c r="I108" s="23">
        <v>100000</v>
      </c>
      <c r="J108" s="23"/>
      <c r="K108" s="25"/>
    </row>
    <row r="109" ht="52.5" customHeight="1" spans="1:11">
      <c r="A109" s="22" t="s">
        <v>603</v>
      </c>
      <c r="B109" s="22" t="s">
        <v>1540</v>
      </c>
      <c r="C109" s="22" t="s">
        <v>84</v>
      </c>
      <c r="D109" s="22" t="s">
        <v>169</v>
      </c>
      <c r="E109" s="22" t="s">
        <v>170</v>
      </c>
      <c r="F109" s="22" t="s">
        <v>697</v>
      </c>
      <c r="G109" s="22" t="s">
        <v>698</v>
      </c>
      <c r="H109" s="23">
        <v>300000</v>
      </c>
      <c r="I109" s="23">
        <v>300000</v>
      </c>
      <c r="J109" s="23"/>
      <c r="K109" s="25"/>
    </row>
    <row r="110" ht="30" customHeight="1" spans="1:11">
      <c r="A110" s="40" t="s">
        <v>1397</v>
      </c>
      <c r="B110" s="41"/>
      <c r="C110" s="41"/>
      <c r="D110" s="41"/>
      <c r="E110" s="41"/>
      <c r="F110" s="41"/>
      <c r="G110" s="41"/>
      <c r="H110" s="23">
        <v>32800000</v>
      </c>
      <c r="I110" s="23">
        <v>32800000</v>
      </c>
      <c r="J110" s="23"/>
      <c r="K110" s="39"/>
    </row>
  </sheetData>
  <mergeCells count="15">
    <mergeCell ref="A2:K2"/>
    <mergeCell ref="A3:G3"/>
    <mergeCell ref="I4:K4"/>
    <mergeCell ref="A110:G1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8"/>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1544</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"单位名称："&amp;"瑞丽市卫生健康局"</f>
        <v>单位名称：瑞丽市卫生健康局</v>
      </c>
      <c r="B3" s="7"/>
      <c r="C3" s="7"/>
      <c r="D3" s="7"/>
      <c r="E3" s="8"/>
      <c r="F3" s="8"/>
      <c r="G3" s="9" t="s">
        <v>53</v>
      </c>
    </row>
    <row r="4" ht="21.75" customHeight="1" spans="1:7">
      <c r="A4" s="10" t="s">
        <v>579</v>
      </c>
      <c r="B4" s="10" t="s">
        <v>578</v>
      </c>
      <c r="C4" s="10" t="s">
        <v>257</v>
      </c>
      <c r="D4" s="11" t="s">
        <v>1545</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5621444.66</v>
      </c>
      <c r="F8" s="23"/>
      <c r="G8" s="23"/>
    </row>
    <row r="9" ht="52.5" customHeight="1" spans="1:7">
      <c r="A9" s="24"/>
      <c r="B9" s="22" t="s">
        <v>1546</v>
      </c>
      <c r="C9" s="22" t="s">
        <v>372</v>
      </c>
      <c r="D9" s="22" t="s">
        <v>1547</v>
      </c>
      <c r="E9" s="23">
        <v>28523.9</v>
      </c>
      <c r="F9" s="23"/>
      <c r="G9" s="23"/>
    </row>
    <row r="10" ht="52.5" customHeight="1" spans="1:7">
      <c r="A10" s="25"/>
      <c r="B10" s="22" t="s">
        <v>1546</v>
      </c>
      <c r="C10" s="22" t="s">
        <v>374</v>
      </c>
      <c r="D10" s="22" t="s">
        <v>1547</v>
      </c>
      <c r="E10" s="23">
        <v>4200</v>
      </c>
      <c r="F10" s="23"/>
      <c r="G10" s="23"/>
    </row>
    <row r="11" ht="52.5" customHeight="1" spans="1:7">
      <c r="A11" s="25"/>
      <c r="B11" s="22" t="s">
        <v>1548</v>
      </c>
      <c r="C11" s="22" t="s">
        <v>368</v>
      </c>
      <c r="D11" s="22" t="s">
        <v>1547</v>
      </c>
      <c r="E11" s="23">
        <v>825545.52</v>
      </c>
      <c r="F11" s="23"/>
      <c r="G11" s="23"/>
    </row>
    <row r="12" ht="52.5" customHeight="1" spans="1:7">
      <c r="A12" s="25"/>
      <c r="B12" s="22" t="s">
        <v>1549</v>
      </c>
      <c r="C12" s="22" t="s">
        <v>645</v>
      </c>
      <c r="D12" s="22" t="s">
        <v>1547</v>
      </c>
      <c r="E12" s="23">
        <v>29750</v>
      </c>
      <c r="F12" s="23"/>
      <c r="G12" s="23"/>
    </row>
    <row r="13" ht="52.5" customHeight="1" spans="1:7">
      <c r="A13" s="25"/>
      <c r="B13" s="22" t="s">
        <v>1549</v>
      </c>
      <c r="C13" s="22" t="s">
        <v>598</v>
      </c>
      <c r="D13" s="22" t="s">
        <v>1547</v>
      </c>
      <c r="E13" s="23">
        <v>32900</v>
      </c>
      <c r="F13" s="23"/>
      <c r="G13" s="23"/>
    </row>
    <row r="14" ht="52.5" customHeight="1" spans="1:7">
      <c r="A14" s="25"/>
      <c r="B14" s="22" t="s">
        <v>1549</v>
      </c>
      <c r="C14" s="22" t="s">
        <v>623</v>
      </c>
      <c r="D14" s="22" t="s">
        <v>1547</v>
      </c>
      <c r="E14" s="23">
        <v>489600</v>
      </c>
      <c r="F14" s="23"/>
      <c r="G14" s="23"/>
    </row>
    <row r="15" ht="52.5" customHeight="1" spans="1:7">
      <c r="A15" s="25"/>
      <c r="B15" s="22" t="s">
        <v>1549</v>
      </c>
      <c r="C15" s="22" t="s">
        <v>584</v>
      </c>
      <c r="D15" s="22" t="s">
        <v>1547</v>
      </c>
      <c r="E15" s="23">
        <v>340000</v>
      </c>
      <c r="F15" s="23"/>
      <c r="G15" s="23"/>
    </row>
    <row r="16" ht="52.5" customHeight="1" spans="1:7">
      <c r="A16" s="25"/>
      <c r="B16" s="22" t="s">
        <v>1549</v>
      </c>
      <c r="C16" s="22" t="s">
        <v>633</v>
      </c>
      <c r="D16" s="22" t="s">
        <v>1547</v>
      </c>
      <c r="E16" s="23">
        <v>80000</v>
      </c>
      <c r="F16" s="23"/>
      <c r="G16" s="23"/>
    </row>
    <row r="17" ht="52.5" customHeight="1" spans="1:7">
      <c r="A17" s="25"/>
      <c r="B17" s="22" t="s">
        <v>1549</v>
      </c>
      <c r="C17" s="22" t="s">
        <v>631</v>
      </c>
      <c r="D17" s="22" t="s">
        <v>1547</v>
      </c>
      <c r="E17" s="23">
        <v>680000</v>
      </c>
      <c r="F17" s="23"/>
      <c r="G17" s="23"/>
    </row>
    <row r="18" ht="52.5" customHeight="1" spans="1:7">
      <c r="A18" s="25"/>
      <c r="B18" s="22" t="s">
        <v>1549</v>
      </c>
      <c r="C18" s="22" t="s">
        <v>619</v>
      </c>
      <c r="D18" s="22" t="s">
        <v>1547</v>
      </c>
      <c r="E18" s="23">
        <v>10800</v>
      </c>
      <c r="F18" s="23"/>
      <c r="G18" s="23"/>
    </row>
    <row r="19" ht="52.5" customHeight="1" spans="1:7">
      <c r="A19" s="25"/>
      <c r="B19" s="22" t="s">
        <v>1549</v>
      </c>
      <c r="C19" s="22" t="s">
        <v>611</v>
      </c>
      <c r="D19" s="22" t="s">
        <v>1547</v>
      </c>
      <c r="E19" s="23">
        <v>3750</v>
      </c>
      <c r="F19" s="23"/>
      <c r="G19" s="23"/>
    </row>
    <row r="20" ht="52.5" customHeight="1" spans="1:7">
      <c r="A20" s="25"/>
      <c r="B20" s="22" t="s">
        <v>1549</v>
      </c>
      <c r="C20" s="22" t="s">
        <v>625</v>
      </c>
      <c r="D20" s="22" t="s">
        <v>1547</v>
      </c>
      <c r="E20" s="23">
        <v>3000</v>
      </c>
      <c r="F20" s="23"/>
      <c r="G20" s="23"/>
    </row>
    <row r="21" ht="52.5" customHeight="1" spans="1:7">
      <c r="A21" s="25"/>
      <c r="B21" s="22" t="s">
        <v>1549</v>
      </c>
      <c r="C21" s="22" t="s">
        <v>639</v>
      </c>
      <c r="D21" s="22" t="s">
        <v>1547</v>
      </c>
      <c r="E21" s="23">
        <v>28411.2</v>
      </c>
      <c r="F21" s="23"/>
      <c r="G21" s="23"/>
    </row>
    <row r="22" ht="52.5" customHeight="1" spans="1:7">
      <c r="A22" s="25"/>
      <c r="B22" s="22" t="s">
        <v>1549</v>
      </c>
      <c r="C22" s="22" t="s">
        <v>609</v>
      </c>
      <c r="D22" s="22" t="s">
        <v>1547</v>
      </c>
      <c r="E22" s="23">
        <v>85000</v>
      </c>
      <c r="F22" s="23"/>
      <c r="G22" s="23"/>
    </row>
    <row r="23" ht="52.5" customHeight="1" spans="1:7">
      <c r="A23" s="25"/>
      <c r="B23" s="22" t="s">
        <v>1550</v>
      </c>
      <c r="C23" s="22" t="s">
        <v>607</v>
      </c>
      <c r="D23" s="22" t="s">
        <v>1547</v>
      </c>
      <c r="E23" s="23">
        <v>510774</v>
      </c>
      <c r="F23" s="23"/>
      <c r="G23" s="23"/>
    </row>
    <row r="24" ht="52.5" customHeight="1" spans="1:7">
      <c r="A24" s="25"/>
      <c r="B24" s="22" t="s">
        <v>1550</v>
      </c>
      <c r="C24" s="22" t="s">
        <v>615</v>
      </c>
      <c r="D24" s="22" t="s">
        <v>1547</v>
      </c>
      <c r="E24" s="23">
        <v>79048.2</v>
      </c>
      <c r="F24" s="23"/>
      <c r="G24" s="23"/>
    </row>
    <row r="25" ht="52.5" customHeight="1" spans="1:7">
      <c r="A25" s="25"/>
      <c r="B25" s="22" t="s">
        <v>1550</v>
      </c>
      <c r="C25" s="22" t="s">
        <v>602</v>
      </c>
      <c r="D25" s="22" t="s">
        <v>1547</v>
      </c>
      <c r="E25" s="23">
        <v>820050</v>
      </c>
      <c r="F25" s="23"/>
      <c r="G25" s="23"/>
    </row>
    <row r="26" ht="52.5" customHeight="1" spans="1:7">
      <c r="A26" s="25"/>
      <c r="B26" s="22" t="s">
        <v>1550</v>
      </c>
      <c r="C26" s="22" t="s">
        <v>637</v>
      </c>
      <c r="D26" s="22" t="s">
        <v>1547</v>
      </c>
      <c r="E26" s="23">
        <v>21192</v>
      </c>
      <c r="F26" s="23"/>
      <c r="G26" s="23"/>
    </row>
    <row r="27" ht="52.5" customHeight="1" spans="1:7">
      <c r="A27" s="25"/>
      <c r="B27" s="22" t="s">
        <v>1550</v>
      </c>
      <c r="C27" s="22" t="s">
        <v>617</v>
      </c>
      <c r="D27" s="22" t="s">
        <v>1547</v>
      </c>
      <c r="E27" s="23">
        <v>45969.84</v>
      </c>
      <c r="F27" s="23"/>
      <c r="G27" s="23"/>
    </row>
    <row r="28" ht="52.5" customHeight="1" spans="1:7">
      <c r="A28" s="25"/>
      <c r="B28" s="22" t="s">
        <v>1551</v>
      </c>
      <c r="C28" s="22" t="s">
        <v>621</v>
      </c>
      <c r="D28" s="22" t="s">
        <v>1547</v>
      </c>
      <c r="E28" s="23">
        <v>50000</v>
      </c>
      <c r="F28" s="23"/>
      <c r="G28" s="23"/>
    </row>
    <row r="29" ht="52.5" customHeight="1" spans="1:7">
      <c r="A29" s="25"/>
      <c r="B29" s="22" t="s">
        <v>1551</v>
      </c>
      <c r="C29" s="22" t="s">
        <v>635</v>
      </c>
      <c r="D29" s="22" t="s">
        <v>1547</v>
      </c>
      <c r="E29" s="23">
        <v>795000</v>
      </c>
      <c r="F29" s="23"/>
      <c r="G29" s="23"/>
    </row>
    <row r="30" ht="52.5" customHeight="1" spans="1:7">
      <c r="A30" s="25"/>
      <c r="B30" s="22" t="s">
        <v>1551</v>
      </c>
      <c r="C30" s="22" t="s">
        <v>643</v>
      </c>
      <c r="D30" s="22" t="s">
        <v>1547</v>
      </c>
      <c r="E30" s="23">
        <v>232200</v>
      </c>
      <c r="F30" s="23"/>
      <c r="G30" s="23"/>
    </row>
    <row r="31" ht="52.5" customHeight="1" spans="1:7">
      <c r="A31" s="25"/>
      <c r="B31" s="22" t="s">
        <v>1551</v>
      </c>
      <c r="C31" s="22" t="s">
        <v>641</v>
      </c>
      <c r="D31" s="22" t="s">
        <v>1547</v>
      </c>
      <c r="E31" s="23">
        <v>24930</v>
      </c>
      <c r="F31" s="23"/>
      <c r="G31" s="23"/>
    </row>
    <row r="32" ht="52.5" customHeight="1" spans="1:7">
      <c r="A32" s="25"/>
      <c r="B32" s="22" t="s">
        <v>1551</v>
      </c>
      <c r="C32" s="22" t="s">
        <v>627</v>
      </c>
      <c r="D32" s="22" t="s">
        <v>1547</v>
      </c>
      <c r="E32" s="23">
        <v>72000</v>
      </c>
      <c r="F32" s="23"/>
      <c r="G32" s="23"/>
    </row>
    <row r="33" ht="52.5" customHeight="1" spans="1:7">
      <c r="A33" s="25"/>
      <c r="B33" s="22" t="s">
        <v>1551</v>
      </c>
      <c r="C33" s="22" t="s">
        <v>613</v>
      </c>
      <c r="D33" s="22" t="s">
        <v>1547</v>
      </c>
      <c r="E33" s="23">
        <v>328800</v>
      </c>
      <c r="F33" s="23"/>
      <c r="G33" s="23"/>
    </row>
    <row r="34" ht="52.5" customHeight="1" spans="1:7">
      <c r="A34" s="21" t="s">
        <v>74</v>
      </c>
      <c r="B34" s="25"/>
      <c r="C34" s="25"/>
      <c r="D34" s="25"/>
      <c r="E34" s="23">
        <v>827000</v>
      </c>
      <c r="F34" s="23"/>
      <c r="G34" s="23"/>
    </row>
    <row r="35" ht="52.5" customHeight="1" spans="1:7">
      <c r="A35" s="25"/>
      <c r="B35" s="22" t="s">
        <v>1549</v>
      </c>
      <c r="C35" s="22" t="s">
        <v>726</v>
      </c>
      <c r="D35" s="22" t="s">
        <v>1547</v>
      </c>
      <c r="E35" s="23">
        <v>500000</v>
      </c>
      <c r="F35" s="23"/>
      <c r="G35" s="23"/>
    </row>
    <row r="36" ht="52.5" customHeight="1" spans="1:7">
      <c r="A36" s="25"/>
      <c r="B36" s="22" t="s">
        <v>1551</v>
      </c>
      <c r="C36" s="22" t="s">
        <v>701</v>
      </c>
      <c r="D36" s="22" t="s">
        <v>1547</v>
      </c>
      <c r="E36" s="23">
        <v>252000</v>
      </c>
      <c r="F36" s="23"/>
      <c r="G36" s="23"/>
    </row>
    <row r="37" ht="52.5" customHeight="1" spans="1:7">
      <c r="A37" s="25"/>
      <c r="B37" s="22" t="s">
        <v>1551</v>
      </c>
      <c r="C37" s="22" t="s">
        <v>669</v>
      </c>
      <c r="D37" s="22" t="s">
        <v>1547</v>
      </c>
      <c r="E37" s="23">
        <v>75000</v>
      </c>
      <c r="F37" s="23"/>
      <c r="G37" s="23"/>
    </row>
    <row r="38" ht="52.5" customHeight="1" spans="1:7">
      <c r="A38" s="21" t="s">
        <v>76</v>
      </c>
      <c r="B38" s="25"/>
      <c r="C38" s="25"/>
      <c r="D38" s="25"/>
      <c r="E38" s="23">
        <v>217000</v>
      </c>
      <c r="F38" s="23"/>
      <c r="G38" s="23"/>
    </row>
    <row r="39" ht="52.5" customHeight="1" spans="1:7">
      <c r="A39" s="25"/>
      <c r="B39" s="22" t="s">
        <v>1551</v>
      </c>
      <c r="C39" s="22" t="s">
        <v>701</v>
      </c>
      <c r="D39" s="22" t="s">
        <v>1547</v>
      </c>
      <c r="E39" s="23">
        <v>207000</v>
      </c>
      <c r="F39" s="23"/>
      <c r="G39" s="23"/>
    </row>
    <row r="40" ht="52.5" customHeight="1" spans="1:7">
      <c r="A40" s="25"/>
      <c r="B40" s="22" t="s">
        <v>1551</v>
      </c>
      <c r="C40" s="22" t="s">
        <v>740</v>
      </c>
      <c r="D40" s="22" t="s">
        <v>1547</v>
      </c>
      <c r="E40" s="23">
        <v>10000</v>
      </c>
      <c r="F40" s="23"/>
      <c r="G40" s="23"/>
    </row>
    <row r="41" ht="52.5" customHeight="1" spans="1:7">
      <c r="A41" s="21" t="s">
        <v>78</v>
      </c>
      <c r="B41" s="25"/>
      <c r="C41" s="25"/>
      <c r="D41" s="25"/>
      <c r="E41" s="23">
        <v>108000</v>
      </c>
      <c r="F41" s="23"/>
      <c r="G41" s="23"/>
    </row>
    <row r="42" ht="52.5" customHeight="1" spans="1:7">
      <c r="A42" s="25"/>
      <c r="B42" s="22" t="s">
        <v>1551</v>
      </c>
      <c r="C42" s="22" t="s">
        <v>719</v>
      </c>
      <c r="D42" s="22" t="s">
        <v>1547</v>
      </c>
      <c r="E42" s="23">
        <v>108000</v>
      </c>
      <c r="F42" s="23"/>
      <c r="G42" s="23"/>
    </row>
    <row r="43" ht="52.5" customHeight="1" spans="1:7">
      <c r="A43" s="21" t="s">
        <v>80</v>
      </c>
      <c r="B43" s="25"/>
      <c r="C43" s="25"/>
      <c r="D43" s="25"/>
      <c r="E43" s="23">
        <v>325000</v>
      </c>
      <c r="F43" s="23"/>
      <c r="G43" s="23"/>
    </row>
    <row r="44" ht="52.5" customHeight="1" spans="1:7">
      <c r="A44" s="25"/>
      <c r="B44" s="22" t="s">
        <v>1551</v>
      </c>
      <c r="C44" s="22" t="s">
        <v>734</v>
      </c>
      <c r="D44" s="22" t="s">
        <v>1547</v>
      </c>
      <c r="E44" s="23">
        <v>189000</v>
      </c>
      <c r="F44" s="23"/>
      <c r="G44" s="23"/>
    </row>
    <row r="45" ht="52.5" customHeight="1" spans="1:7">
      <c r="A45" s="25"/>
      <c r="B45" s="22" t="s">
        <v>1551</v>
      </c>
      <c r="C45" s="22" t="s">
        <v>669</v>
      </c>
      <c r="D45" s="22" t="s">
        <v>1547</v>
      </c>
      <c r="E45" s="23">
        <v>136000</v>
      </c>
      <c r="F45" s="23"/>
      <c r="G45" s="23"/>
    </row>
    <row r="46" ht="52.5" customHeight="1" spans="1:7">
      <c r="A46" s="21" t="s">
        <v>82</v>
      </c>
      <c r="B46" s="25"/>
      <c r="C46" s="25"/>
      <c r="D46" s="25"/>
      <c r="E46" s="23">
        <v>76500</v>
      </c>
      <c r="F46" s="23"/>
      <c r="G46" s="23"/>
    </row>
    <row r="47" ht="52.5" customHeight="1" spans="1:7">
      <c r="A47" s="25"/>
      <c r="B47" s="22" t="s">
        <v>1551</v>
      </c>
      <c r="C47" s="22" t="s">
        <v>745</v>
      </c>
      <c r="D47" s="22" t="s">
        <v>1547</v>
      </c>
      <c r="E47" s="23">
        <v>76500</v>
      </c>
      <c r="F47" s="23"/>
      <c r="G47" s="23"/>
    </row>
    <row r="48" ht="52.5" customHeight="1" spans="1:7">
      <c r="A48" s="21" t="s">
        <v>84</v>
      </c>
      <c r="B48" s="25"/>
      <c r="C48" s="25"/>
      <c r="D48" s="25"/>
      <c r="E48" s="23">
        <v>691727.54</v>
      </c>
      <c r="F48" s="23"/>
      <c r="G48" s="23"/>
    </row>
    <row r="49" ht="52.5" customHeight="1" spans="1:7">
      <c r="A49" s="25"/>
      <c r="B49" s="22" t="s">
        <v>1551</v>
      </c>
      <c r="C49" s="22" t="s">
        <v>751</v>
      </c>
      <c r="D49" s="22" t="s">
        <v>1547</v>
      </c>
      <c r="E49" s="23">
        <v>90000</v>
      </c>
      <c r="F49" s="23"/>
      <c r="G49" s="23"/>
    </row>
    <row r="50" ht="52.5" customHeight="1" spans="1:7">
      <c r="A50" s="25"/>
      <c r="B50" s="22" t="s">
        <v>1551</v>
      </c>
      <c r="C50" s="22" t="s">
        <v>753</v>
      </c>
      <c r="D50" s="22" t="s">
        <v>1547</v>
      </c>
      <c r="E50" s="23">
        <v>601727.54</v>
      </c>
      <c r="F50" s="23"/>
      <c r="G50" s="23"/>
    </row>
    <row r="51" ht="52.5" customHeight="1" spans="1:7">
      <c r="A51" s="21" t="s">
        <v>86</v>
      </c>
      <c r="B51" s="25"/>
      <c r="C51" s="25"/>
      <c r="D51" s="25"/>
      <c r="E51" s="23">
        <v>1499385.24</v>
      </c>
      <c r="F51" s="23"/>
      <c r="G51" s="23"/>
    </row>
    <row r="52" ht="52.5" customHeight="1" spans="1:7">
      <c r="A52" s="25"/>
      <c r="B52" s="22" t="s">
        <v>1549</v>
      </c>
      <c r="C52" s="22" t="s">
        <v>683</v>
      </c>
      <c r="D52" s="22" t="s">
        <v>1547</v>
      </c>
      <c r="E52" s="23">
        <v>104200</v>
      </c>
      <c r="F52" s="23"/>
      <c r="G52" s="23"/>
    </row>
    <row r="53" ht="52.5" customHeight="1" spans="1:7">
      <c r="A53" s="25"/>
      <c r="B53" s="22" t="s">
        <v>1549</v>
      </c>
      <c r="C53" s="22" t="s">
        <v>679</v>
      </c>
      <c r="D53" s="22" t="s">
        <v>1547</v>
      </c>
      <c r="E53" s="23">
        <v>1211681.24</v>
      </c>
      <c r="F53" s="23"/>
      <c r="G53" s="23"/>
    </row>
    <row r="54" ht="52.5" customHeight="1" spans="1:7">
      <c r="A54" s="25"/>
      <c r="B54" s="22" t="s">
        <v>1550</v>
      </c>
      <c r="C54" s="22" t="s">
        <v>675</v>
      </c>
      <c r="D54" s="22" t="s">
        <v>1547</v>
      </c>
      <c r="E54" s="23">
        <v>96900</v>
      </c>
      <c r="F54" s="23"/>
      <c r="G54" s="23"/>
    </row>
    <row r="55" ht="52.5" customHeight="1" spans="1:7">
      <c r="A55" s="25"/>
      <c r="B55" s="22" t="s">
        <v>1550</v>
      </c>
      <c r="C55" s="22" t="s">
        <v>685</v>
      </c>
      <c r="D55" s="22" t="s">
        <v>1547</v>
      </c>
      <c r="E55" s="23">
        <v>60000</v>
      </c>
      <c r="F55" s="23"/>
      <c r="G55" s="23"/>
    </row>
    <row r="56" ht="52.5" customHeight="1" spans="1:7">
      <c r="A56" s="25"/>
      <c r="B56" s="22" t="s">
        <v>1550</v>
      </c>
      <c r="C56" s="22" t="s">
        <v>677</v>
      </c>
      <c r="D56" s="22" t="s">
        <v>1547</v>
      </c>
      <c r="E56" s="23">
        <v>11604</v>
      </c>
      <c r="F56" s="23"/>
      <c r="G56" s="23"/>
    </row>
    <row r="57" ht="52.5" customHeight="1" spans="1:7">
      <c r="A57" s="25"/>
      <c r="B57" s="22" t="s">
        <v>1551</v>
      </c>
      <c r="C57" s="22" t="s">
        <v>669</v>
      </c>
      <c r="D57" s="22" t="s">
        <v>1547</v>
      </c>
      <c r="E57" s="23">
        <v>15000</v>
      </c>
      <c r="F57" s="23"/>
      <c r="G57" s="23"/>
    </row>
    <row r="58" ht="52.5" customHeight="1" spans="1:7">
      <c r="A58" s="21" t="s">
        <v>88</v>
      </c>
      <c r="B58" s="25"/>
      <c r="C58" s="25"/>
      <c r="D58" s="25"/>
      <c r="E58" s="23">
        <v>737217.4</v>
      </c>
      <c r="F58" s="23"/>
      <c r="G58" s="23"/>
    </row>
    <row r="59" ht="52.5" customHeight="1" spans="1:7">
      <c r="A59" s="25"/>
      <c r="B59" s="22" t="s">
        <v>1550</v>
      </c>
      <c r="C59" s="22" t="s">
        <v>667</v>
      </c>
      <c r="D59" s="22" t="s">
        <v>1547</v>
      </c>
      <c r="E59" s="23">
        <v>24167.4</v>
      </c>
      <c r="F59" s="23"/>
      <c r="G59" s="23"/>
    </row>
    <row r="60" ht="52.5" customHeight="1" spans="1:7">
      <c r="A60" s="25"/>
      <c r="B60" s="22" t="s">
        <v>1551</v>
      </c>
      <c r="C60" s="22" t="s">
        <v>661</v>
      </c>
      <c r="D60" s="22" t="s">
        <v>1547</v>
      </c>
      <c r="E60" s="23">
        <v>153600</v>
      </c>
      <c r="F60" s="23"/>
      <c r="G60" s="23"/>
    </row>
    <row r="61" ht="52.5" customHeight="1" spans="1:7">
      <c r="A61" s="25"/>
      <c r="B61" s="22" t="s">
        <v>1551</v>
      </c>
      <c r="C61" s="22" t="s">
        <v>669</v>
      </c>
      <c r="D61" s="22" t="s">
        <v>1547</v>
      </c>
      <c r="E61" s="23">
        <v>550000</v>
      </c>
      <c r="F61" s="23"/>
      <c r="G61" s="23"/>
    </row>
    <row r="62" ht="52.5" customHeight="1" spans="1:7">
      <c r="A62" s="25"/>
      <c r="B62" s="22" t="s">
        <v>1551</v>
      </c>
      <c r="C62" s="22" t="s">
        <v>653</v>
      </c>
      <c r="D62" s="22" t="s">
        <v>1547</v>
      </c>
      <c r="E62" s="23">
        <v>6450</v>
      </c>
      <c r="F62" s="23"/>
      <c r="G62" s="23"/>
    </row>
    <row r="63" ht="52.5" customHeight="1" spans="1:7">
      <c r="A63" s="25"/>
      <c r="B63" s="22" t="s">
        <v>1551</v>
      </c>
      <c r="C63" s="22" t="s">
        <v>663</v>
      </c>
      <c r="D63" s="22" t="s">
        <v>1547</v>
      </c>
      <c r="E63" s="23">
        <v>3000</v>
      </c>
      <c r="F63" s="23"/>
      <c r="G63" s="23"/>
    </row>
    <row r="64" ht="52.5" customHeight="1" spans="1:7">
      <c r="A64" s="21" t="s">
        <v>90</v>
      </c>
      <c r="B64" s="25"/>
      <c r="C64" s="25"/>
      <c r="D64" s="25"/>
      <c r="E64" s="23">
        <v>1715900</v>
      </c>
      <c r="F64" s="23"/>
      <c r="G64" s="23"/>
    </row>
    <row r="65" ht="52.5" customHeight="1" spans="1:7">
      <c r="A65" s="25"/>
      <c r="B65" s="22" t="s">
        <v>1551</v>
      </c>
      <c r="C65" s="22" t="s">
        <v>688</v>
      </c>
      <c r="D65" s="22" t="s">
        <v>1547</v>
      </c>
      <c r="E65" s="23">
        <v>200000</v>
      </c>
      <c r="F65" s="23"/>
      <c r="G65" s="23"/>
    </row>
    <row r="66" ht="52.5" customHeight="1" spans="1:7">
      <c r="A66" s="25"/>
      <c r="B66" s="22" t="s">
        <v>1551</v>
      </c>
      <c r="C66" s="22" t="s">
        <v>699</v>
      </c>
      <c r="D66" s="22" t="s">
        <v>1547</v>
      </c>
      <c r="E66" s="23">
        <v>543500</v>
      </c>
      <c r="F66" s="23"/>
      <c r="G66" s="23"/>
    </row>
    <row r="67" ht="52.5" customHeight="1" spans="1:7">
      <c r="A67" s="25"/>
      <c r="B67" s="22" t="s">
        <v>1551</v>
      </c>
      <c r="C67" s="22" t="s">
        <v>701</v>
      </c>
      <c r="D67" s="22" t="s">
        <v>1547</v>
      </c>
      <c r="E67" s="23">
        <v>782400</v>
      </c>
      <c r="F67" s="23"/>
      <c r="G67" s="23"/>
    </row>
    <row r="68" ht="52.5" customHeight="1" spans="1:7">
      <c r="A68" s="25"/>
      <c r="B68" s="22" t="s">
        <v>1551</v>
      </c>
      <c r="C68" s="22" t="s">
        <v>690</v>
      </c>
      <c r="D68" s="22" t="s">
        <v>1547</v>
      </c>
      <c r="E68" s="23">
        <v>190000</v>
      </c>
      <c r="F68" s="23"/>
      <c r="G68" s="23"/>
    </row>
    <row r="69" ht="52.5" customHeight="1" spans="1:7">
      <c r="A69" s="21" t="s">
        <v>92</v>
      </c>
      <c r="B69" s="25"/>
      <c r="C69" s="25"/>
      <c r="D69" s="25"/>
      <c r="E69" s="23">
        <v>476500</v>
      </c>
      <c r="F69" s="23">
        <v>40000</v>
      </c>
      <c r="G69" s="23">
        <v>40000</v>
      </c>
    </row>
    <row r="70" ht="52.5" customHeight="1" spans="1:7">
      <c r="A70" s="25"/>
      <c r="B70" s="22" t="s">
        <v>1551</v>
      </c>
      <c r="C70" s="22" t="s">
        <v>719</v>
      </c>
      <c r="D70" s="22" t="s">
        <v>1547</v>
      </c>
      <c r="E70" s="23">
        <v>436500</v>
      </c>
      <c r="F70" s="23"/>
      <c r="G70" s="23"/>
    </row>
    <row r="71" ht="52.5" customHeight="1" spans="1:7">
      <c r="A71" s="25"/>
      <c r="B71" s="22" t="s">
        <v>1551</v>
      </c>
      <c r="C71" s="22" t="s">
        <v>669</v>
      </c>
      <c r="D71" s="22" t="s">
        <v>1547</v>
      </c>
      <c r="E71" s="23">
        <v>40000</v>
      </c>
      <c r="F71" s="23">
        <v>40000</v>
      </c>
      <c r="G71" s="23">
        <v>40000</v>
      </c>
    </row>
    <row r="72" ht="52.5" customHeight="1" spans="1:7">
      <c r="A72" s="21" t="s">
        <v>94</v>
      </c>
      <c r="B72" s="25"/>
      <c r="C72" s="25"/>
      <c r="D72" s="25"/>
      <c r="E72" s="23">
        <v>264216</v>
      </c>
      <c r="F72" s="23"/>
      <c r="G72" s="23"/>
    </row>
    <row r="73" ht="52.5" customHeight="1" spans="1:7">
      <c r="A73" s="25"/>
      <c r="B73" s="22" t="s">
        <v>1546</v>
      </c>
      <c r="C73" s="22" t="s">
        <v>372</v>
      </c>
      <c r="D73" s="22" t="s">
        <v>1547</v>
      </c>
      <c r="E73" s="23">
        <v>41016</v>
      </c>
      <c r="F73" s="23"/>
      <c r="G73" s="23"/>
    </row>
    <row r="74" ht="52.5" customHeight="1" spans="1:7">
      <c r="A74" s="25"/>
      <c r="B74" s="22" t="s">
        <v>1551</v>
      </c>
      <c r="C74" s="22" t="s">
        <v>710</v>
      </c>
      <c r="D74" s="22" t="s">
        <v>1547</v>
      </c>
      <c r="E74" s="23">
        <v>100000</v>
      </c>
      <c r="F74" s="23"/>
      <c r="G74" s="23"/>
    </row>
    <row r="75" ht="52.5" customHeight="1" spans="1:7">
      <c r="A75" s="25"/>
      <c r="B75" s="22" t="s">
        <v>1551</v>
      </c>
      <c r="C75" s="22" t="s">
        <v>699</v>
      </c>
      <c r="D75" s="22" t="s">
        <v>1547</v>
      </c>
      <c r="E75" s="23">
        <v>49200</v>
      </c>
      <c r="F75" s="23"/>
      <c r="G75" s="23"/>
    </row>
    <row r="76" ht="52.5" customHeight="1" spans="1:7">
      <c r="A76" s="25"/>
      <c r="B76" s="22" t="s">
        <v>1551</v>
      </c>
      <c r="C76" s="22" t="s">
        <v>669</v>
      </c>
      <c r="D76" s="22" t="s">
        <v>1547</v>
      </c>
      <c r="E76" s="23">
        <v>50000</v>
      </c>
      <c r="F76" s="23"/>
      <c r="G76" s="23"/>
    </row>
    <row r="77" ht="52.5" customHeight="1" spans="1:7">
      <c r="A77" s="25"/>
      <c r="B77" s="22" t="s">
        <v>1551</v>
      </c>
      <c r="C77" s="22" t="s">
        <v>701</v>
      </c>
      <c r="D77" s="22" t="s">
        <v>1547</v>
      </c>
      <c r="E77" s="23">
        <v>24000</v>
      </c>
      <c r="F77" s="23"/>
      <c r="G77" s="23"/>
    </row>
    <row r="78" ht="30" customHeight="1" spans="1:7">
      <c r="A78" s="26" t="s">
        <v>56</v>
      </c>
      <c r="B78" s="27" t="s">
        <v>1527</v>
      </c>
      <c r="C78" s="27"/>
      <c r="D78" s="28"/>
      <c r="E78" s="23">
        <v>12559890.84</v>
      </c>
      <c r="F78" s="23">
        <v>40000</v>
      </c>
      <c r="G78" s="23">
        <v>40000</v>
      </c>
    </row>
  </sheetData>
  <mergeCells count="11">
    <mergeCell ref="A2:G2"/>
    <mergeCell ref="A3:D3"/>
    <mergeCell ref="E4:G4"/>
    <mergeCell ref="A78:D7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20"/>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7"/>
      <c r="B1" s="1"/>
      <c r="C1" s="1"/>
      <c r="D1" s="1"/>
      <c r="E1" s="1"/>
      <c r="F1" s="1"/>
      <c r="G1" s="1"/>
      <c r="H1" s="1"/>
      <c r="I1" s="72"/>
      <c r="J1" s="1"/>
      <c r="K1" s="1"/>
      <c r="L1" s="1"/>
      <c r="M1" s="1"/>
      <c r="N1" s="1"/>
      <c r="O1" s="1"/>
      <c r="P1" s="77" t="s">
        <v>52</v>
      </c>
      <c r="Q1" s="77"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"单位名称："&amp;"瑞丽市卫生健康局"</f>
        <v>单位名称：瑞丽市卫生健康局</v>
      </c>
      <c r="B3" s="31"/>
      <c r="C3" s="45"/>
      <c r="D3" s="45"/>
      <c r="E3" s="45"/>
      <c r="F3" s="45"/>
      <c r="G3" s="45"/>
      <c r="H3" s="45"/>
      <c r="I3" s="45"/>
      <c r="J3" s="45"/>
      <c r="K3" s="45"/>
      <c r="L3" s="45"/>
      <c r="M3" s="45"/>
      <c r="N3" s="45"/>
      <c r="O3" s="45"/>
      <c r="P3" s="77" t="s">
        <v>53</v>
      </c>
      <c r="Q3" s="77"/>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90" t="s">
        <v>64</v>
      </c>
      <c r="J5" s="190"/>
      <c r="K5" s="190"/>
      <c r="L5" s="190"/>
      <c r="M5" s="190"/>
      <c r="N5" s="190"/>
      <c r="O5" s="11" t="s">
        <v>59</v>
      </c>
      <c r="P5" s="11" t="s">
        <v>60</v>
      </c>
      <c r="Q5" s="11" t="s">
        <v>61</v>
      </c>
      <c r="R5" s="11" t="s">
        <v>62</v>
      </c>
      <c r="S5" s="11" t="s">
        <v>65</v>
      </c>
    </row>
    <row r="6" ht="43.5" customHeight="1" spans="1:19">
      <c r="A6" s="68"/>
      <c r="B6" s="68"/>
      <c r="C6" s="68"/>
      <c r="D6" s="73"/>
      <c r="E6" s="73"/>
      <c r="F6" s="73"/>
      <c r="G6" s="68"/>
      <c r="H6" s="68"/>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88" t="s">
        <v>71</v>
      </c>
      <c r="B8" s="188" t="s">
        <v>72</v>
      </c>
      <c r="C8" s="23">
        <v>14645131.78</v>
      </c>
      <c r="D8" s="23">
        <v>14645131.78</v>
      </c>
      <c r="E8" s="23">
        <v>11645131.78</v>
      </c>
      <c r="F8" s="23"/>
      <c r="G8" s="23"/>
      <c r="H8" s="23"/>
      <c r="I8" s="23">
        <v>3000000</v>
      </c>
      <c r="J8" s="23"/>
      <c r="K8" s="23"/>
      <c r="L8" s="23"/>
      <c r="M8" s="23"/>
      <c r="N8" s="23">
        <v>3000000</v>
      </c>
      <c r="O8" s="23"/>
      <c r="P8" s="23"/>
      <c r="Q8" s="23"/>
      <c r="R8" s="23"/>
      <c r="S8" s="23"/>
    </row>
    <row r="9" ht="52.5" customHeight="1" spans="1:19">
      <c r="A9" s="188" t="s">
        <v>73</v>
      </c>
      <c r="B9" s="188" t="s">
        <v>74</v>
      </c>
      <c r="C9" s="23">
        <v>13676329.36</v>
      </c>
      <c r="D9" s="23">
        <v>13676329.36</v>
      </c>
      <c r="E9" s="23">
        <v>8059329.36</v>
      </c>
      <c r="F9" s="23"/>
      <c r="G9" s="23"/>
      <c r="H9" s="23"/>
      <c r="I9" s="23">
        <v>5617000</v>
      </c>
      <c r="J9" s="23">
        <v>5252000</v>
      </c>
      <c r="K9" s="23"/>
      <c r="L9" s="23"/>
      <c r="M9" s="23"/>
      <c r="N9" s="23">
        <v>365000</v>
      </c>
      <c r="O9" s="23"/>
      <c r="P9" s="23"/>
      <c r="Q9" s="23"/>
      <c r="R9" s="25"/>
      <c r="S9" s="25"/>
    </row>
    <row r="10" ht="52.5" customHeight="1" spans="1:19">
      <c r="A10" s="188" t="s">
        <v>75</v>
      </c>
      <c r="B10" s="188" t="s">
        <v>76</v>
      </c>
      <c r="C10" s="23">
        <v>9161212.48</v>
      </c>
      <c r="D10" s="23">
        <v>9161212.48</v>
      </c>
      <c r="E10" s="23">
        <v>5161212.48</v>
      </c>
      <c r="F10" s="23"/>
      <c r="G10" s="23"/>
      <c r="H10" s="23"/>
      <c r="I10" s="23">
        <v>4000000</v>
      </c>
      <c r="J10" s="23">
        <v>4000000</v>
      </c>
      <c r="K10" s="23"/>
      <c r="L10" s="23"/>
      <c r="M10" s="23"/>
      <c r="N10" s="23"/>
      <c r="O10" s="23"/>
      <c r="P10" s="23"/>
      <c r="Q10" s="23"/>
      <c r="R10" s="25"/>
      <c r="S10" s="25"/>
    </row>
    <row r="11" ht="52.5" customHeight="1" spans="1:19">
      <c r="A11" s="188" t="s">
        <v>77</v>
      </c>
      <c r="B11" s="188" t="s">
        <v>78</v>
      </c>
      <c r="C11" s="23">
        <v>4482245.24</v>
      </c>
      <c r="D11" s="23">
        <v>4482245.24</v>
      </c>
      <c r="E11" s="23">
        <v>3037245.24</v>
      </c>
      <c r="F11" s="23"/>
      <c r="G11" s="23"/>
      <c r="H11" s="23"/>
      <c r="I11" s="23">
        <v>1445000</v>
      </c>
      <c r="J11" s="23">
        <v>1445000</v>
      </c>
      <c r="K11" s="23"/>
      <c r="L11" s="23"/>
      <c r="M11" s="23"/>
      <c r="N11" s="23"/>
      <c r="O11" s="23"/>
      <c r="P11" s="23"/>
      <c r="Q11" s="23"/>
      <c r="R11" s="25"/>
      <c r="S11" s="25"/>
    </row>
    <row r="12" ht="52.5" customHeight="1" spans="1:19">
      <c r="A12" s="188" t="s">
        <v>79</v>
      </c>
      <c r="B12" s="188" t="s">
        <v>80</v>
      </c>
      <c r="C12" s="23">
        <v>9346267.28</v>
      </c>
      <c r="D12" s="23">
        <v>9346267.28</v>
      </c>
      <c r="E12" s="23">
        <v>5546267.28</v>
      </c>
      <c r="F12" s="23"/>
      <c r="G12" s="23"/>
      <c r="H12" s="23"/>
      <c r="I12" s="23">
        <v>3800000</v>
      </c>
      <c r="J12" s="23">
        <v>3500000</v>
      </c>
      <c r="K12" s="23"/>
      <c r="L12" s="23"/>
      <c r="M12" s="23"/>
      <c r="N12" s="23">
        <v>300000</v>
      </c>
      <c r="O12" s="23"/>
      <c r="P12" s="23"/>
      <c r="Q12" s="23"/>
      <c r="R12" s="25"/>
      <c r="S12" s="25"/>
    </row>
    <row r="13" ht="52.5" customHeight="1" spans="1:19">
      <c r="A13" s="188" t="s">
        <v>81</v>
      </c>
      <c r="B13" s="188" t="s">
        <v>82</v>
      </c>
      <c r="C13" s="23">
        <v>4834039.6</v>
      </c>
      <c r="D13" s="23">
        <v>4834039.6</v>
      </c>
      <c r="E13" s="23">
        <v>3034039.6</v>
      </c>
      <c r="F13" s="23"/>
      <c r="G13" s="23"/>
      <c r="H13" s="23"/>
      <c r="I13" s="23">
        <v>1800000</v>
      </c>
      <c r="J13" s="23">
        <v>1500000</v>
      </c>
      <c r="K13" s="23"/>
      <c r="L13" s="23"/>
      <c r="M13" s="23"/>
      <c r="N13" s="23">
        <v>300000</v>
      </c>
      <c r="O13" s="23"/>
      <c r="P13" s="23"/>
      <c r="Q13" s="23"/>
      <c r="R13" s="25"/>
      <c r="S13" s="25"/>
    </row>
    <row r="14" ht="52.5" customHeight="1" spans="1:19">
      <c r="A14" s="188" t="s">
        <v>83</v>
      </c>
      <c r="B14" s="188" t="s">
        <v>84</v>
      </c>
      <c r="C14" s="23">
        <v>10342435.66</v>
      </c>
      <c r="D14" s="23">
        <v>10342435.66</v>
      </c>
      <c r="E14" s="23">
        <v>4738435.66</v>
      </c>
      <c r="F14" s="23"/>
      <c r="G14" s="23"/>
      <c r="H14" s="23"/>
      <c r="I14" s="23">
        <v>5604000</v>
      </c>
      <c r="J14" s="23">
        <v>5000000</v>
      </c>
      <c r="K14" s="23"/>
      <c r="L14" s="23"/>
      <c r="M14" s="23"/>
      <c r="N14" s="23">
        <v>604000</v>
      </c>
      <c r="O14" s="23"/>
      <c r="P14" s="23"/>
      <c r="Q14" s="23"/>
      <c r="R14" s="25"/>
      <c r="S14" s="25"/>
    </row>
    <row r="15" ht="52.5" customHeight="1" spans="1:19">
      <c r="A15" s="188" t="s">
        <v>85</v>
      </c>
      <c r="B15" s="188" t="s">
        <v>86</v>
      </c>
      <c r="C15" s="23">
        <v>39424871.82</v>
      </c>
      <c r="D15" s="23">
        <v>39424871.82</v>
      </c>
      <c r="E15" s="23">
        <v>13124871.82</v>
      </c>
      <c r="F15" s="23"/>
      <c r="G15" s="23"/>
      <c r="H15" s="23"/>
      <c r="I15" s="23">
        <v>26300000</v>
      </c>
      <c r="J15" s="23">
        <v>24800000</v>
      </c>
      <c r="K15" s="23"/>
      <c r="L15" s="23"/>
      <c r="M15" s="23"/>
      <c r="N15" s="23">
        <v>1500000</v>
      </c>
      <c r="O15" s="23"/>
      <c r="P15" s="23"/>
      <c r="Q15" s="23"/>
      <c r="R15" s="25"/>
      <c r="S15" s="25"/>
    </row>
    <row r="16" ht="52.5" customHeight="1" spans="1:19">
      <c r="A16" s="188" t="s">
        <v>87</v>
      </c>
      <c r="B16" s="188" t="s">
        <v>88</v>
      </c>
      <c r="C16" s="23">
        <v>26414486.58</v>
      </c>
      <c r="D16" s="23">
        <v>26414486.58</v>
      </c>
      <c r="E16" s="23">
        <v>16414486.58</v>
      </c>
      <c r="F16" s="23"/>
      <c r="G16" s="23"/>
      <c r="H16" s="23"/>
      <c r="I16" s="23">
        <v>10000000</v>
      </c>
      <c r="J16" s="23">
        <v>10000000</v>
      </c>
      <c r="K16" s="23"/>
      <c r="L16" s="23"/>
      <c r="M16" s="23"/>
      <c r="N16" s="23"/>
      <c r="O16" s="23"/>
      <c r="P16" s="23"/>
      <c r="Q16" s="23"/>
      <c r="R16" s="25"/>
      <c r="S16" s="25"/>
    </row>
    <row r="17" ht="52.5" customHeight="1" spans="1:19">
      <c r="A17" s="188" t="s">
        <v>89</v>
      </c>
      <c r="B17" s="188" t="s">
        <v>90</v>
      </c>
      <c r="C17" s="23">
        <v>245458797.16</v>
      </c>
      <c r="D17" s="23">
        <v>245458797.16</v>
      </c>
      <c r="E17" s="23">
        <v>27120097.16</v>
      </c>
      <c r="F17" s="23"/>
      <c r="G17" s="23"/>
      <c r="H17" s="23"/>
      <c r="I17" s="23">
        <v>218338700</v>
      </c>
      <c r="J17" s="23">
        <v>218338700</v>
      </c>
      <c r="K17" s="23"/>
      <c r="L17" s="23"/>
      <c r="M17" s="23"/>
      <c r="N17" s="23"/>
      <c r="O17" s="23"/>
      <c r="P17" s="23"/>
      <c r="Q17" s="23"/>
      <c r="R17" s="25"/>
      <c r="S17" s="25"/>
    </row>
    <row r="18" ht="52.5" customHeight="1" spans="1:19">
      <c r="A18" s="188" t="s">
        <v>91</v>
      </c>
      <c r="B18" s="188" t="s">
        <v>92</v>
      </c>
      <c r="C18" s="23">
        <v>20888943.04</v>
      </c>
      <c r="D18" s="23">
        <v>20888943.04</v>
      </c>
      <c r="E18" s="23">
        <v>9718943.04</v>
      </c>
      <c r="F18" s="23"/>
      <c r="G18" s="23"/>
      <c r="H18" s="23"/>
      <c r="I18" s="23">
        <v>11170000</v>
      </c>
      <c r="J18" s="23">
        <v>11000000</v>
      </c>
      <c r="K18" s="23"/>
      <c r="L18" s="23"/>
      <c r="M18" s="23"/>
      <c r="N18" s="23">
        <v>170000</v>
      </c>
      <c r="O18" s="23"/>
      <c r="P18" s="23"/>
      <c r="Q18" s="23"/>
      <c r="R18" s="25"/>
      <c r="S18" s="25"/>
    </row>
    <row r="19" ht="52.5" customHeight="1" spans="1:19">
      <c r="A19" s="188" t="s">
        <v>93</v>
      </c>
      <c r="B19" s="188" t="s">
        <v>94</v>
      </c>
      <c r="C19" s="23">
        <v>20883060.96</v>
      </c>
      <c r="D19" s="23">
        <v>20883060.96</v>
      </c>
      <c r="E19" s="23">
        <v>7883060.96</v>
      </c>
      <c r="F19" s="23"/>
      <c r="G19" s="23"/>
      <c r="H19" s="23"/>
      <c r="I19" s="23">
        <v>13000000</v>
      </c>
      <c r="J19" s="23">
        <v>13000000</v>
      </c>
      <c r="K19" s="23"/>
      <c r="L19" s="23"/>
      <c r="M19" s="23"/>
      <c r="N19" s="23"/>
      <c r="O19" s="23"/>
      <c r="P19" s="23"/>
      <c r="Q19" s="23"/>
      <c r="R19" s="25"/>
      <c r="S19" s="25"/>
    </row>
    <row r="20" ht="30" customHeight="1" spans="1:19">
      <c r="A20" s="12" t="s">
        <v>56</v>
      </c>
      <c r="B20" s="189"/>
      <c r="C20" s="178">
        <v>419557820.96</v>
      </c>
      <c r="D20" s="178">
        <v>419557820.96</v>
      </c>
      <c r="E20" s="178">
        <v>115483120.96</v>
      </c>
      <c r="F20" s="178"/>
      <c r="G20" s="178"/>
      <c r="H20" s="178"/>
      <c r="I20" s="178">
        <v>304074700</v>
      </c>
      <c r="J20" s="178">
        <v>297835700</v>
      </c>
      <c r="K20" s="178"/>
      <c r="L20" s="178"/>
      <c r="M20" s="178"/>
      <c r="N20" s="178">
        <v>6239000</v>
      </c>
      <c r="O20" s="178"/>
      <c r="P20" s="178"/>
      <c r="Q20" s="178"/>
      <c r="R20" s="178"/>
      <c r="S20" s="178"/>
    </row>
  </sheetData>
  <mergeCells count="21">
    <mergeCell ref="P1:S1"/>
    <mergeCell ref="A2:S2"/>
    <mergeCell ref="A3:G3"/>
    <mergeCell ref="P3:S3"/>
    <mergeCell ref="D4:N4"/>
    <mergeCell ref="O4:S4"/>
    <mergeCell ref="I5:N5"/>
    <mergeCell ref="A20:B2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8"/>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0"/>
      <c r="B1" s="180"/>
      <c r="C1" s="180"/>
      <c r="D1" s="180"/>
      <c r="E1" s="180"/>
      <c r="F1" s="180"/>
      <c r="G1" s="180"/>
      <c r="H1" s="180"/>
      <c r="I1" s="180"/>
      <c r="J1" s="180"/>
      <c r="K1" s="180"/>
      <c r="L1" s="180"/>
      <c r="M1" s="180"/>
      <c r="N1" s="42" t="s">
        <v>95</v>
      </c>
      <c r="O1" s="42"/>
    </row>
    <row r="2" ht="36" customHeight="1" spans="1:15">
      <c r="A2" s="181" t="str">
        <f>"2026"&amp;"年部门支出预算表"</f>
        <v>2026年部门支出预算表</v>
      </c>
      <c r="B2" s="181"/>
      <c r="C2" s="181"/>
      <c r="D2" s="181"/>
      <c r="E2" s="181"/>
      <c r="F2" s="181"/>
      <c r="G2" s="181"/>
      <c r="H2" s="181"/>
      <c r="I2" s="181"/>
      <c r="J2" s="181"/>
      <c r="K2" s="181"/>
      <c r="L2" s="181"/>
      <c r="M2" s="181"/>
      <c r="N2" s="181"/>
      <c r="O2" s="181"/>
    </row>
    <row r="3" ht="18.75" customHeight="1" spans="1:15">
      <c r="A3" s="31" t="str">
        <f>"单位名称："&amp;"瑞丽市卫生健康局"</f>
        <v>单位名称：瑞丽市卫生健康局</v>
      </c>
      <c r="B3" s="31"/>
      <c r="C3" s="31"/>
      <c r="D3" s="31"/>
      <c r="E3" s="31"/>
      <c r="F3" s="31"/>
      <c r="G3" s="180"/>
      <c r="H3" s="180"/>
      <c r="I3" s="180"/>
      <c r="J3" s="180"/>
      <c r="K3" s="180"/>
      <c r="L3" s="180"/>
      <c r="M3" s="180"/>
      <c r="N3" s="42" t="s">
        <v>1</v>
      </c>
      <c r="O3" s="42"/>
    </row>
    <row r="4" ht="31.5" customHeight="1" spans="1:15">
      <c r="A4" s="182" t="s">
        <v>96</v>
      </c>
      <c r="B4" s="182" t="s">
        <v>97</v>
      </c>
      <c r="C4" s="182" t="s">
        <v>56</v>
      </c>
      <c r="D4" s="182" t="s">
        <v>60</v>
      </c>
      <c r="E4" s="182"/>
      <c r="F4" s="182"/>
      <c r="G4" s="182" t="s">
        <v>61</v>
      </c>
      <c r="H4" s="182" t="s">
        <v>62</v>
      </c>
      <c r="I4" s="182" t="s">
        <v>98</v>
      </c>
      <c r="J4" s="182" t="s">
        <v>99</v>
      </c>
      <c r="K4" s="182"/>
      <c r="L4" s="182"/>
      <c r="M4" s="182"/>
      <c r="N4" s="182"/>
      <c r="O4" s="182"/>
    </row>
    <row r="5" ht="37.3" customHeight="1" spans="1:15">
      <c r="A5" s="182"/>
      <c r="B5" s="182"/>
      <c r="C5" s="182"/>
      <c r="D5" s="182" t="s">
        <v>59</v>
      </c>
      <c r="E5" s="182" t="s">
        <v>100</v>
      </c>
      <c r="F5" s="182" t="s">
        <v>101</v>
      </c>
      <c r="G5" s="182"/>
      <c r="H5" s="182"/>
      <c r="I5" s="182"/>
      <c r="J5" s="182" t="s">
        <v>59</v>
      </c>
      <c r="K5" s="182" t="s">
        <v>102</v>
      </c>
      <c r="L5" s="182" t="s">
        <v>103</v>
      </c>
      <c r="M5" s="182" t="s">
        <v>104</v>
      </c>
      <c r="N5" s="182" t="s">
        <v>105</v>
      </c>
      <c r="O5" s="182" t="s">
        <v>106</v>
      </c>
    </row>
    <row r="6" ht="18.75" customHeight="1" spans="1:15">
      <c r="A6" s="183" t="s">
        <v>107</v>
      </c>
      <c r="B6" s="183" t="s">
        <v>108</v>
      </c>
      <c r="C6" s="183" t="s">
        <v>109</v>
      </c>
      <c r="D6" s="183" t="s">
        <v>110</v>
      </c>
      <c r="E6" s="183" t="s">
        <v>111</v>
      </c>
      <c r="F6" s="183" t="s">
        <v>112</v>
      </c>
      <c r="G6" s="183" t="s">
        <v>113</v>
      </c>
      <c r="H6" s="183" t="s">
        <v>114</v>
      </c>
      <c r="I6" s="183" t="s">
        <v>115</v>
      </c>
      <c r="J6" s="183" t="s">
        <v>116</v>
      </c>
      <c r="K6" s="183" t="s">
        <v>117</v>
      </c>
      <c r="L6" s="183" t="s">
        <v>118</v>
      </c>
      <c r="M6" s="183" t="s">
        <v>119</v>
      </c>
      <c r="N6" s="183" t="s">
        <v>120</v>
      </c>
      <c r="O6" s="183" t="s">
        <v>121</v>
      </c>
    </row>
    <row r="7" ht="52.5" customHeight="1" spans="1:15">
      <c r="A7" s="184" t="s">
        <v>122</v>
      </c>
      <c r="B7" s="184" t="s">
        <v>123</v>
      </c>
      <c r="C7" s="141">
        <v>9976342.64</v>
      </c>
      <c r="D7" s="141">
        <v>9976342.64</v>
      </c>
      <c r="E7" s="141">
        <v>9916379.24</v>
      </c>
      <c r="F7" s="141">
        <v>59963.4</v>
      </c>
      <c r="G7" s="141"/>
      <c r="H7" s="141"/>
      <c r="I7" s="141"/>
      <c r="J7" s="141"/>
      <c r="K7" s="141"/>
      <c r="L7" s="141"/>
      <c r="M7" s="141"/>
      <c r="N7" s="141"/>
      <c r="O7" s="141"/>
    </row>
    <row r="8" ht="52.5" customHeight="1" spans="1:15">
      <c r="A8" s="185" t="s">
        <v>124</v>
      </c>
      <c r="B8" s="185" t="s">
        <v>125</v>
      </c>
      <c r="C8" s="141">
        <v>9086368.24</v>
      </c>
      <c r="D8" s="141">
        <v>9086368.24</v>
      </c>
      <c r="E8" s="141">
        <v>9083368.24</v>
      </c>
      <c r="F8" s="141">
        <v>3000</v>
      </c>
      <c r="G8" s="141"/>
      <c r="H8" s="141"/>
      <c r="I8" s="141"/>
      <c r="J8" s="141"/>
      <c r="K8" s="141"/>
      <c r="L8" s="141"/>
      <c r="M8" s="141"/>
      <c r="N8" s="141"/>
      <c r="O8" s="141"/>
    </row>
    <row r="9" ht="52.5" customHeight="1" spans="1:15">
      <c r="A9" s="186" t="s">
        <v>126</v>
      </c>
      <c r="B9" s="186" t="s">
        <v>127</v>
      </c>
      <c r="C9" s="141">
        <v>24000</v>
      </c>
      <c r="D9" s="141">
        <v>24000</v>
      </c>
      <c r="E9" s="141">
        <v>21000</v>
      </c>
      <c r="F9" s="141">
        <v>3000</v>
      </c>
      <c r="G9" s="141"/>
      <c r="H9" s="141"/>
      <c r="I9" s="141"/>
      <c r="J9" s="141"/>
      <c r="K9" s="141"/>
      <c r="L9" s="141"/>
      <c r="M9" s="141"/>
      <c r="N9" s="141"/>
      <c r="O9" s="141"/>
    </row>
    <row r="10" ht="52.5" customHeight="1" spans="1:15">
      <c r="A10" s="186" t="s">
        <v>128</v>
      </c>
      <c r="B10" s="186" t="s">
        <v>129</v>
      </c>
      <c r="C10" s="141">
        <v>2018152.08</v>
      </c>
      <c r="D10" s="141">
        <v>2018152.08</v>
      </c>
      <c r="E10" s="141">
        <v>2018152.08</v>
      </c>
      <c r="F10" s="141"/>
      <c r="G10" s="141"/>
      <c r="H10" s="141"/>
      <c r="I10" s="141"/>
      <c r="J10" s="141"/>
      <c r="K10" s="141"/>
      <c r="L10" s="141"/>
      <c r="M10" s="141"/>
      <c r="N10" s="141"/>
      <c r="O10" s="141"/>
    </row>
    <row r="11" ht="52.5" customHeight="1" spans="1:15">
      <c r="A11" s="186" t="s">
        <v>130</v>
      </c>
      <c r="B11" s="186" t="s">
        <v>131</v>
      </c>
      <c r="C11" s="141">
        <v>7044216.16</v>
      </c>
      <c r="D11" s="141">
        <v>7044216.16</v>
      </c>
      <c r="E11" s="141">
        <v>7044216.16</v>
      </c>
      <c r="F11" s="141"/>
      <c r="G11" s="141"/>
      <c r="H11" s="141"/>
      <c r="I11" s="141"/>
      <c r="J11" s="141"/>
      <c r="K11" s="141"/>
      <c r="L11" s="141"/>
      <c r="M11" s="141"/>
      <c r="N11" s="141"/>
      <c r="O11" s="141"/>
    </row>
    <row r="12" ht="52.5" customHeight="1" spans="1:15">
      <c r="A12" s="185" t="s">
        <v>132</v>
      </c>
      <c r="B12" s="185" t="s">
        <v>133</v>
      </c>
      <c r="C12" s="141">
        <v>56963.4</v>
      </c>
      <c r="D12" s="141">
        <v>56963.4</v>
      </c>
      <c r="E12" s="141"/>
      <c r="F12" s="141">
        <v>56963.4</v>
      </c>
      <c r="G12" s="141"/>
      <c r="H12" s="141"/>
      <c r="I12" s="141"/>
      <c r="J12" s="141"/>
      <c r="K12" s="141"/>
      <c r="L12" s="141"/>
      <c r="M12" s="141"/>
      <c r="N12" s="141"/>
      <c r="O12" s="141"/>
    </row>
    <row r="13" ht="52.5" customHeight="1" spans="1:15">
      <c r="A13" s="186" t="s">
        <v>134</v>
      </c>
      <c r="B13" s="186" t="s">
        <v>135</v>
      </c>
      <c r="C13" s="141">
        <v>56963.4</v>
      </c>
      <c r="D13" s="141">
        <v>56963.4</v>
      </c>
      <c r="E13" s="141"/>
      <c r="F13" s="141">
        <v>56963.4</v>
      </c>
      <c r="G13" s="141"/>
      <c r="H13" s="141"/>
      <c r="I13" s="141"/>
      <c r="J13" s="141"/>
      <c r="K13" s="141"/>
      <c r="L13" s="141"/>
      <c r="M13" s="141"/>
      <c r="N13" s="141"/>
      <c r="O13" s="141"/>
    </row>
    <row r="14" ht="52.5" customHeight="1" spans="1:15">
      <c r="A14" s="185" t="s">
        <v>136</v>
      </c>
      <c r="B14" s="185" t="s">
        <v>137</v>
      </c>
      <c r="C14" s="141">
        <v>833011</v>
      </c>
      <c r="D14" s="141">
        <v>833011</v>
      </c>
      <c r="E14" s="141">
        <v>833011</v>
      </c>
      <c r="F14" s="141"/>
      <c r="G14" s="141"/>
      <c r="H14" s="141"/>
      <c r="I14" s="141"/>
      <c r="J14" s="141"/>
      <c r="K14" s="141"/>
      <c r="L14" s="141"/>
      <c r="M14" s="141"/>
      <c r="N14" s="141"/>
      <c r="O14" s="141"/>
    </row>
    <row r="15" ht="52.5" customHeight="1" spans="1:15">
      <c r="A15" s="186" t="s">
        <v>138</v>
      </c>
      <c r="B15" s="186" t="s">
        <v>137</v>
      </c>
      <c r="C15" s="141">
        <v>833011</v>
      </c>
      <c r="D15" s="141">
        <v>833011</v>
      </c>
      <c r="E15" s="141">
        <v>833011</v>
      </c>
      <c r="F15" s="141"/>
      <c r="G15" s="141"/>
      <c r="H15" s="141"/>
      <c r="I15" s="141"/>
      <c r="J15" s="141"/>
      <c r="K15" s="141"/>
      <c r="L15" s="141"/>
      <c r="M15" s="141"/>
      <c r="N15" s="141"/>
      <c r="O15" s="141"/>
    </row>
    <row r="16" ht="52.5" customHeight="1" spans="1:15">
      <c r="A16" s="184" t="s">
        <v>139</v>
      </c>
      <c r="B16" s="184" t="s">
        <v>140</v>
      </c>
      <c r="C16" s="141">
        <v>404298316.2</v>
      </c>
      <c r="D16" s="141">
        <v>100223616.2</v>
      </c>
      <c r="E16" s="141">
        <v>87862974.18</v>
      </c>
      <c r="F16" s="141">
        <v>12360642.02</v>
      </c>
      <c r="G16" s="141"/>
      <c r="H16" s="141"/>
      <c r="I16" s="141"/>
      <c r="J16" s="141">
        <v>304074700</v>
      </c>
      <c r="K16" s="141">
        <v>297835700</v>
      </c>
      <c r="L16" s="141"/>
      <c r="M16" s="141"/>
      <c r="N16" s="141"/>
      <c r="O16" s="141">
        <v>6239000</v>
      </c>
    </row>
    <row r="17" ht="52.5" customHeight="1" spans="1:15">
      <c r="A17" s="185" t="s">
        <v>141</v>
      </c>
      <c r="B17" s="185" t="s">
        <v>142</v>
      </c>
      <c r="C17" s="141">
        <v>8895764.72</v>
      </c>
      <c r="D17" s="141">
        <v>5895764.72</v>
      </c>
      <c r="E17" s="141">
        <v>5212014.72</v>
      </c>
      <c r="F17" s="141">
        <v>683750</v>
      </c>
      <c r="G17" s="141"/>
      <c r="H17" s="141"/>
      <c r="I17" s="141"/>
      <c r="J17" s="141">
        <v>3000000</v>
      </c>
      <c r="K17" s="141"/>
      <c r="L17" s="141"/>
      <c r="M17" s="141"/>
      <c r="N17" s="141"/>
      <c r="O17" s="141">
        <v>3000000</v>
      </c>
    </row>
    <row r="18" ht="52.5" customHeight="1" spans="1:15">
      <c r="A18" s="186" t="s">
        <v>143</v>
      </c>
      <c r="B18" s="186" t="s">
        <v>144</v>
      </c>
      <c r="C18" s="141">
        <v>5895764.72</v>
      </c>
      <c r="D18" s="141">
        <v>5895764.72</v>
      </c>
      <c r="E18" s="141">
        <v>5212014.72</v>
      </c>
      <c r="F18" s="141">
        <v>683750</v>
      </c>
      <c r="G18" s="141"/>
      <c r="H18" s="141"/>
      <c r="I18" s="141"/>
      <c r="J18" s="141"/>
      <c r="K18" s="141"/>
      <c r="L18" s="141"/>
      <c r="M18" s="141"/>
      <c r="N18" s="141"/>
      <c r="O18" s="141"/>
    </row>
    <row r="19" ht="52.5" customHeight="1" spans="1:15">
      <c r="A19" s="186" t="s">
        <v>145</v>
      </c>
      <c r="B19" s="186" t="s">
        <v>146</v>
      </c>
      <c r="C19" s="141">
        <v>3000000</v>
      </c>
      <c r="D19" s="141"/>
      <c r="E19" s="141"/>
      <c r="F19" s="141"/>
      <c r="G19" s="141"/>
      <c r="H19" s="141"/>
      <c r="I19" s="141"/>
      <c r="J19" s="141">
        <v>3000000</v>
      </c>
      <c r="K19" s="141"/>
      <c r="L19" s="141"/>
      <c r="M19" s="141"/>
      <c r="N19" s="141"/>
      <c r="O19" s="141">
        <v>3000000</v>
      </c>
    </row>
    <row r="20" ht="52.5" customHeight="1" spans="1:15">
      <c r="A20" s="185" t="s">
        <v>147</v>
      </c>
      <c r="B20" s="185" t="s">
        <v>148</v>
      </c>
      <c r="C20" s="141">
        <v>261403873.03</v>
      </c>
      <c r="D20" s="141">
        <v>30065173.03</v>
      </c>
      <c r="E20" s="141">
        <v>28097661.83</v>
      </c>
      <c r="F20" s="141">
        <v>1967511.2</v>
      </c>
      <c r="G20" s="141"/>
      <c r="H20" s="141"/>
      <c r="I20" s="141"/>
      <c r="J20" s="141">
        <v>231338700</v>
      </c>
      <c r="K20" s="141">
        <v>231338700</v>
      </c>
      <c r="L20" s="141"/>
      <c r="M20" s="141"/>
      <c r="N20" s="141"/>
      <c r="O20" s="141"/>
    </row>
    <row r="21" ht="52.5" customHeight="1" spans="1:15">
      <c r="A21" s="186" t="s">
        <v>149</v>
      </c>
      <c r="B21" s="186" t="s">
        <v>150</v>
      </c>
      <c r="C21" s="141">
        <v>242419928.43</v>
      </c>
      <c r="D21" s="141">
        <v>24081228.43</v>
      </c>
      <c r="E21" s="141">
        <v>22365328.43</v>
      </c>
      <c r="F21" s="141">
        <v>1715900</v>
      </c>
      <c r="G21" s="141"/>
      <c r="H21" s="141"/>
      <c r="I21" s="141"/>
      <c r="J21" s="141">
        <v>218338700</v>
      </c>
      <c r="K21" s="141">
        <v>218338700</v>
      </c>
      <c r="L21" s="141"/>
      <c r="M21" s="141"/>
      <c r="N21" s="141"/>
      <c r="O21" s="141"/>
    </row>
    <row r="22" ht="52.5" customHeight="1" spans="1:15">
      <c r="A22" s="186" t="s">
        <v>151</v>
      </c>
      <c r="B22" s="186" t="s">
        <v>152</v>
      </c>
      <c r="C22" s="141">
        <v>18834744.6</v>
      </c>
      <c r="D22" s="141">
        <v>5834744.6</v>
      </c>
      <c r="E22" s="141">
        <v>5732333.4</v>
      </c>
      <c r="F22" s="141">
        <v>102411.2</v>
      </c>
      <c r="G22" s="141"/>
      <c r="H22" s="141"/>
      <c r="I22" s="141"/>
      <c r="J22" s="141">
        <v>13000000</v>
      </c>
      <c r="K22" s="141">
        <v>13000000</v>
      </c>
      <c r="L22" s="141"/>
      <c r="M22" s="141"/>
      <c r="N22" s="141"/>
      <c r="O22" s="141"/>
    </row>
    <row r="23" ht="52.5" customHeight="1" spans="1:15">
      <c r="A23" s="186" t="s">
        <v>153</v>
      </c>
      <c r="B23" s="186" t="s">
        <v>154</v>
      </c>
      <c r="C23" s="141">
        <v>149200</v>
      </c>
      <c r="D23" s="141">
        <v>149200</v>
      </c>
      <c r="E23" s="141"/>
      <c r="F23" s="141">
        <v>149200</v>
      </c>
      <c r="G23" s="141"/>
      <c r="H23" s="141"/>
      <c r="I23" s="141"/>
      <c r="J23" s="141"/>
      <c r="K23" s="141"/>
      <c r="L23" s="141"/>
      <c r="M23" s="141"/>
      <c r="N23" s="141"/>
      <c r="O23" s="141"/>
    </row>
    <row r="24" ht="52.5" customHeight="1" spans="1:15">
      <c r="A24" s="185" t="s">
        <v>155</v>
      </c>
      <c r="B24" s="185" t="s">
        <v>156</v>
      </c>
      <c r="C24" s="141">
        <v>62669125.54</v>
      </c>
      <c r="D24" s="141">
        <v>29353125.54</v>
      </c>
      <c r="E24" s="141">
        <v>26302598</v>
      </c>
      <c r="F24" s="141">
        <v>3050527.54</v>
      </c>
      <c r="G24" s="141"/>
      <c r="H24" s="141"/>
      <c r="I24" s="141"/>
      <c r="J24" s="141">
        <v>33316000</v>
      </c>
      <c r="K24" s="141">
        <v>31697000</v>
      </c>
      <c r="L24" s="141"/>
      <c r="M24" s="141"/>
      <c r="N24" s="141"/>
      <c r="O24" s="141">
        <v>1619000</v>
      </c>
    </row>
    <row r="25" ht="52.5" customHeight="1" spans="1:15">
      <c r="A25" s="186" t="s">
        <v>157</v>
      </c>
      <c r="B25" s="186" t="s">
        <v>158</v>
      </c>
      <c r="C25" s="141">
        <v>9345623.54</v>
      </c>
      <c r="D25" s="141">
        <v>3741623.54</v>
      </c>
      <c r="E25" s="141">
        <v>3049896</v>
      </c>
      <c r="F25" s="141">
        <v>691727.54</v>
      </c>
      <c r="G25" s="141"/>
      <c r="H25" s="141"/>
      <c r="I25" s="141"/>
      <c r="J25" s="141">
        <v>5604000</v>
      </c>
      <c r="K25" s="141">
        <v>5000000</v>
      </c>
      <c r="L25" s="141"/>
      <c r="M25" s="141"/>
      <c r="N25" s="141"/>
      <c r="O25" s="141">
        <v>604000</v>
      </c>
    </row>
    <row r="26" ht="52.5" customHeight="1" spans="1:15">
      <c r="A26" s="186" t="s">
        <v>159</v>
      </c>
      <c r="B26" s="186" t="s">
        <v>160</v>
      </c>
      <c r="C26" s="141">
        <v>52994702</v>
      </c>
      <c r="D26" s="141">
        <v>25282702</v>
      </c>
      <c r="E26" s="141">
        <v>23252702</v>
      </c>
      <c r="F26" s="141">
        <v>2030000</v>
      </c>
      <c r="G26" s="141"/>
      <c r="H26" s="141"/>
      <c r="I26" s="141"/>
      <c r="J26" s="141">
        <v>27712000</v>
      </c>
      <c r="K26" s="141">
        <v>26697000</v>
      </c>
      <c r="L26" s="141"/>
      <c r="M26" s="141"/>
      <c r="N26" s="141"/>
      <c r="O26" s="141">
        <v>1015000</v>
      </c>
    </row>
    <row r="27" ht="52.5" customHeight="1" spans="1:15">
      <c r="A27" s="186" t="s">
        <v>161</v>
      </c>
      <c r="B27" s="186" t="s">
        <v>162</v>
      </c>
      <c r="C27" s="141">
        <v>328800</v>
      </c>
      <c r="D27" s="141">
        <v>328800</v>
      </c>
      <c r="E27" s="141"/>
      <c r="F27" s="141">
        <v>328800</v>
      </c>
      <c r="G27" s="141"/>
      <c r="H27" s="141"/>
      <c r="I27" s="141"/>
      <c r="J27" s="141"/>
      <c r="K27" s="141"/>
      <c r="L27" s="141"/>
      <c r="M27" s="141"/>
      <c r="N27" s="141"/>
      <c r="O27" s="141"/>
    </row>
    <row r="28" ht="52.5" customHeight="1" spans="1:15">
      <c r="A28" s="185" t="s">
        <v>163</v>
      </c>
      <c r="B28" s="185" t="s">
        <v>164</v>
      </c>
      <c r="C28" s="141">
        <v>59767061.24</v>
      </c>
      <c r="D28" s="141">
        <v>23347061.24</v>
      </c>
      <c r="E28" s="141">
        <v>18550406</v>
      </c>
      <c r="F28" s="141">
        <v>4796655.24</v>
      </c>
      <c r="G28" s="141"/>
      <c r="H28" s="141"/>
      <c r="I28" s="141"/>
      <c r="J28" s="141">
        <v>36420000</v>
      </c>
      <c r="K28" s="141">
        <v>34800000</v>
      </c>
      <c r="L28" s="141"/>
      <c r="M28" s="141"/>
      <c r="N28" s="141"/>
      <c r="O28" s="141">
        <v>1620000</v>
      </c>
    </row>
    <row r="29" ht="52.5" customHeight="1" spans="1:15">
      <c r="A29" s="186" t="s">
        <v>165</v>
      </c>
      <c r="B29" s="186" t="s">
        <v>166</v>
      </c>
      <c r="C29" s="141">
        <v>21770405.9</v>
      </c>
      <c r="D29" s="141">
        <v>11770405.9</v>
      </c>
      <c r="E29" s="141">
        <v>10297355.9</v>
      </c>
      <c r="F29" s="141">
        <v>1473050</v>
      </c>
      <c r="G29" s="141"/>
      <c r="H29" s="141"/>
      <c r="I29" s="141"/>
      <c r="J29" s="141">
        <v>10000000</v>
      </c>
      <c r="K29" s="141">
        <v>10000000</v>
      </c>
      <c r="L29" s="141"/>
      <c r="M29" s="141"/>
      <c r="N29" s="141"/>
      <c r="O29" s="141"/>
    </row>
    <row r="30" ht="52.5" customHeight="1" spans="1:15">
      <c r="A30" s="186" t="s">
        <v>167</v>
      </c>
      <c r="B30" s="186" t="s">
        <v>168</v>
      </c>
      <c r="C30" s="141">
        <v>36040831.34</v>
      </c>
      <c r="D30" s="141">
        <v>9740831.34</v>
      </c>
      <c r="E30" s="141">
        <v>8253050.1</v>
      </c>
      <c r="F30" s="141">
        <v>1487781.24</v>
      </c>
      <c r="G30" s="141"/>
      <c r="H30" s="141"/>
      <c r="I30" s="141"/>
      <c r="J30" s="141">
        <v>26300000</v>
      </c>
      <c r="K30" s="141">
        <v>24800000</v>
      </c>
      <c r="L30" s="141"/>
      <c r="M30" s="141"/>
      <c r="N30" s="141"/>
      <c r="O30" s="141">
        <v>1500000</v>
      </c>
    </row>
    <row r="31" ht="52.5" customHeight="1" spans="1:15">
      <c r="A31" s="186" t="s">
        <v>169</v>
      </c>
      <c r="B31" s="186" t="s">
        <v>170</v>
      </c>
      <c r="C31" s="141">
        <v>715774</v>
      </c>
      <c r="D31" s="141">
        <v>595774</v>
      </c>
      <c r="E31" s="141"/>
      <c r="F31" s="141">
        <v>595774</v>
      </c>
      <c r="G31" s="141"/>
      <c r="H31" s="141"/>
      <c r="I31" s="141"/>
      <c r="J31" s="141">
        <v>120000</v>
      </c>
      <c r="K31" s="141"/>
      <c r="L31" s="141"/>
      <c r="M31" s="141"/>
      <c r="N31" s="141"/>
      <c r="O31" s="141">
        <v>120000</v>
      </c>
    </row>
    <row r="32" ht="52.5" customHeight="1" spans="1:15">
      <c r="A32" s="186" t="s">
        <v>171</v>
      </c>
      <c r="B32" s="186" t="s">
        <v>172</v>
      </c>
      <c r="C32" s="141">
        <v>820050</v>
      </c>
      <c r="D32" s="141">
        <v>820050</v>
      </c>
      <c r="E32" s="141"/>
      <c r="F32" s="141">
        <v>820050</v>
      </c>
      <c r="G32" s="141"/>
      <c r="H32" s="141"/>
      <c r="I32" s="141"/>
      <c r="J32" s="141"/>
      <c r="K32" s="141"/>
      <c r="L32" s="141"/>
      <c r="M32" s="141"/>
      <c r="N32" s="141"/>
      <c r="O32" s="141"/>
    </row>
    <row r="33" ht="52.5" customHeight="1" spans="1:15">
      <c r="A33" s="186" t="s">
        <v>173</v>
      </c>
      <c r="B33" s="186" t="s">
        <v>174</v>
      </c>
      <c r="C33" s="141">
        <v>420000</v>
      </c>
      <c r="D33" s="141">
        <v>420000</v>
      </c>
      <c r="E33" s="141"/>
      <c r="F33" s="141">
        <v>420000</v>
      </c>
      <c r="G33" s="141"/>
      <c r="H33" s="141"/>
      <c r="I33" s="141"/>
      <c r="J33" s="141"/>
      <c r="K33" s="141"/>
      <c r="L33" s="141"/>
      <c r="M33" s="141"/>
      <c r="N33" s="141"/>
      <c r="O33" s="141"/>
    </row>
    <row r="34" ht="52.5" customHeight="1" spans="1:15">
      <c r="A34" s="185" t="s">
        <v>175</v>
      </c>
      <c r="B34" s="185" t="s">
        <v>176</v>
      </c>
      <c r="C34" s="141">
        <v>1832448.04</v>
      </c>
      <c r="D34" s="141">
        <v>1832448.04</v>
      </c>
      <c r="E34" s="141"/>
      <c r="F34" s="141">
        <v>1832448.04</v>
      </c>
      <c r="G34" s="141"/>
      <c r="H34" s="141"/>
      <c r="I34" s="141"/>
      <c r="J34" s="141"/>
      <c r="K34" s="141"/>
      <c r="L34" s="141"/>
      <c r="M34" s="141"/>
      <c r="N34" s="141"/>
      <c r="O34" s="141"/>
    </row>
    <row r="35" ht="52.5" customHeight="1" spans="1:15">
      <c r="A35" s="186" t="s">
        <v>177</v>
      </c>
      <c r="B35" s="186" t="s">
        <v>178</v>
      </c>
      <c r="C35" s="141">
        <v>1832448.04</v>
      </c>
      <c r="D35" s="141">
        <v>1832448.04</v>
      </c>
      <c r="E35" s="141"/>
      <c r="F35" s="141">
        <v>1832448.04</v>
      </c>
      <c r="G35" s="141"/>
      <c r="H35" s="141"/>
      <c r="I35" s="141"/>
      <c r="J35" s="141"/>
      <c r="K35" s="141"/>
      <c r="L35" s="141"/>
      <c r="M35" s="141"/>
      <c r="N35" s="141"/>
      <c r="O35" s="141"/>
    </row>
    <row r="36" ht="52.5" customHeight="1" spans="1:15">
      <c r="A36" s="185" t="s">
        <v>179</v>
      </c>
      <c r="B36" s="185" t="s">
        <v>180</v>
      </c>
      <c r="C36" s="141">
        <v>9700293.63</v>
      </c>
      <c r="D36" s="141">
        <v>9700293.63</v>
      </c>
      <c r="E36" s="141">
        <v>9700293.63</v>
      </c>
      <c r="F36" s="141"/>
      <c r="G36" s="141"/>
      <c r="H36" s="141"/>
      <c r="I36" s="141"/>
      <c r="J36" s="141"/>
      <c r="K36" s="141"/>
      <c r="L36" s="141"/>
      <c r="M36" s="141"/>
      <c r="N36" s="141"/>
      <c r="O36" s="141"/>
    </row>
    <row r="37" ht="52.5" customHeight="1" spans="1:15">
      <c r="A37" s="186" t="s">
        <v>181</v>
      </c>
      <c r="B37" s="186" t="s">
        <v>182</v>
      </c>
      <c r="C37" s="141">
        <v>221718</v>
      </c>
      <c r="D37" s="141">
        <v>221718</v>
      </c>
      <c r="E37" s="141">
        <v>221718</v>
      </c>
      <c r="F37" s="141"/>
      <c r="G37" s="141"/>
      <c r="H37" s="141"/>
      <c r="I37" s="141"/>
      <c r="J37" s="141"/>
      <c r="K37" s="141"/>
      <c r="L37" s="141"/>
      <c r="M37" s="141"/>
      <c r="N37" s="141"/>
      <c r="O37" s="141"/>
    </row>
    <row r="38" ht="52.5" customHeight="1" spans="1:15">
      <c r="A38" s="186" t="s">
        <v>183</v>
      </c>
      <c r="B38" s="186" t="s">
        <v>184</v>
      </c>
      <c r="C38" s="141">
        <v>4707201.31</v>
      </c>
      <c r="D38" s="141">
        <v>4707201.31</v>
      </c>
      <c r="E38" s="141">
        <v>4707201.31</v>
      </c>
      <c r="F38" s="141"/>
      <c r="G38" s="141"/>
      <c r="H38" s="141"/>
      <c r="I38" s="141"/>
      <c r="J38" s="141"/>
      <c r="K38" s="141"/>
      <c r="L38" s="141"/>
      <c r="M38" s="141"/>
      <c r="N38" s="141"/>
      <c r="O38" s="141"/>
    </row>
    <row r="39" ht="52.5" customHeight="1" spans="1:15">
      <c r="A39" s="186" t="s">
        <v>185</v>
      </c>
      <c r="B39" s="186" t="s">
        <v>186</v>
      </c>
      <c r="C39" s="141">
        <v>4154925.46</v>
      </c>
      <c r="D39" s="141">
        <v>4154925.46</v>
      </c>
      <c r="E39" s="141">
        <v>4154925.46</v>
      </c>
      <c r="F39" s="141"/>
      <c r="G39" s="141"/>
      <c r="H39" s="141"/>
      <c r="I39" s="141"/>
      <c r="J39" s="141"/>
      <c r="K39" s="141"/>
      <c r="L39" s="141"/>
      <c r="M39" s="141"/>
      <c r="N39" s="141"/>
      <c r="O39" s="141"/>
    </row>
    <row r="40" ht="52.5" customHeight="1" spans="1:15">
      <c r="A40" s="186" t="s">
        <v>187</v>
      </c>
      <c r="B40" s="186" t="s">
        <v>188</v>
      </c>
      <c r="C40" s="141">
        <v>616448.86</v>
      </c>
      <c r="D40" s="141">
        <v>616448.86</v>
      </c>
      <c r="E40" s="141">
        <v>616448.86</v>
      </c>
      <c r="F40" s="141"/>
      <c r="G40" s="141"/>
      <c r="H40" s="141"/>
      <c r="I40" s="141"/>
      <c r="J40" s="141"/>
      <c r="K40" s="141"/>
      <c r="L40" s="141"/>
      <c r="M40" s="141"/>
      <c r="N40" s="141"/>
      <c r="O40" s="141"/>
    </row>
    <row r="41" ht="52.5" customHeight="1" spans="1:15">
      <c r="A41" s="185" t="s">
        <v>189</v>
      </c>
      <c r="B41" s="185" t="s">
        <v>190</v>
      </c>
      <c r="C41" s="141">
        <v>29750</v>
      </c>
      <c r="D41" s="141">
        <v>29750</v>
      </c>
      <c r="E41" s="141"/>
      <c r="F41" s="141">
        <v>29750</v>
      </c>
      <c r="G41" s="141"/>
      <c r="H41" s="141"/>
      <c r="I41" s="141"/>
      <c r="J41" s="141"/>
      <c r="K41" s="141"/>
      <c r="L41" s="141"/>
      <c r="M41" s="141"/>
      <c r="N41" s="141"/>
      <c r="O41" s="141"/>
    </row>
    <row r="42" ht="52.5" customHeight="1" spans="1:15">
      <c r="A42" s="186" t="s">
        <v>191</v>
      </c>
      <c r="B42" s="186" t="s">
        <v>192</v>
      </c>
      <c r="C42" s="141">
        <v>29750</v>
      </c>
      <c r="D42" s="141">
        <v>29750</v>
      </c>
      <c r="E42" s="141"/>
      <c r="F42" s="141">
        <v>29750</v>
      </c>
      <c r="G42" s="141"/>
      <c r="H42" s="141"/>
      <c r="I42" s="141"/>
      <c r="J42" s="141"/>
      <c r="K42" s="141"/>
      <c r="L42" s="141"/>
      <c r="M42" s="141"/>
      <c r="N42" s="141"/>
      <c r="O42" s="141"/>
    </row>
    <row r="43" ht="52.5" customHeight="1" spans="1:15">
      <c r="A43" s="185" t="s">
        <v>193</v>
      </c>
      <c r="B43" s="185" t="s">
        <v>194</v>
      </c>
      <c r="C43" s="141"/>
      <c r="D43" s="141"/>
      <c r="E43" s="141"/>
      <c r="F43" s="141"/>
      <c r="G43" s="141"/>
      <c r="H43" s="141"/>
      <c r="I43" s="141"/>
      <c r="J43" s="141"/>
      <c r="K43" s="141"/>
      <c r="L43" s="141"/>
      <c r="M43" s="141"/>
      <c r="N43" s="141"/>
      <c r="O43" s="141"/>
    </row>
    <row r="44" ht="52.5" customHeight="1" spans="1:15">
      <c r="A44" s="186" t="s">
        <v>195</v>
      </c>
      <c r="B44" s="186" t="s">
        <v>196</v>
      </c>
      <c r="C44" s="141"/>
      <c r="D44" s="141"/>
      <c r="E44" s="141"/>
      <c r="F44" s="141"/>
      <c r="G44" s="141"/>
      <c r="H44" s="141"/>
      <c r="I44" s="141"/>
      <c r="J44" s="141"/>
      <c r="K44" s="141"/>
      <c r="L44" s="141"/>
      <c r="M44" s="141"/>
      <c r="N44" s="141"/>
      <c r="O44" s="141"/>
    </row>
    <row r="45" ht="52.5" customHeight="1" spans="1:15">
      <c r="A45" s="184" t="s">
        <v>197</v>
      </c>
      <c r="B45" s="184" t="s">
        <v>198</v>
      </c>
      <c r="C45" s="141">
        <v>5283162.12</v>
      </c>
      <c r="D45" s="141">
        <v>5283162.12</v>
      </c>
      <c r="E45" s="141">
        <v>5283162.12</v>
      </c>
      <c r="F45" s="141"/>
      <c r="G45" s="141"/>
      <c r="H45" s="141"/>
      <c r="I45" s="141"/>
      <c r="J45" s="141"/>
      <c r="K45" s="141"/>
      <c r="L45" s="141"/>
      <c r="M45" s="141"/>
      <c r="N45" s="141"/>
      <c r="O45" s="141"/>
    </row>
    <row r="46" ht="52.5" customHeight="1" spans="1:15">
      <c r="A46" s="185" t="s">
        <v>199</v>
      </c>
      <c r="B46" s="185" t="s">
        <v>200</v>
      </c>
      <c r="C46" s="141">
        <v>5283162.12</v>
      </c>
      <c r="D46" s="141">
        <v>5283162.12</v>
      </c>
      <c r="E46" s="141">
        <v>5283162.12</v>
      </c>
      <c r="F46" s="141"/>
      <c r="G46" s="141"/>
      <c r="H46" s="141"/>
      <c r="I46" s="141"/>
      <c r="J46" s="141"/>
      <c r="K46" s="141"/>
      <c r="L46" s="141"/>
      <c r="M46" s="141"/>
      <c r="N46" s="141"/>
      <c r="O46" s="141"/>
    </row>
    <row r="47" ht="52.5" customHeight="1" spans="1:15">
      <c r="A47" s="186" t="s">
        <v>201</v>
      </c>
      <c r="B47" s="186" t="s">
        <v>202</v>
      </c>
      <c r="C47" s="141">
        <v>5283162.12</v>
      </c>
      <c r="D47" s="141">
        <v>5283162.12</v>
      </c>
      <c r="E47" s="141">
        <v>5283162.12</v>
      </c>
      <c r="F47" s="141"/>
      <c r="G47" s="141"/>
      <c r="H47" s="141"/>
      <c r="I47" s="141"/>
      <c r="J47" s="141"/>
      <c r="K47" s="141"/>
      <c r="L47" s="141"/>
      <c r="M47" s="141"/>
      <c r="N47" s="141"/>
      <c r="O47" s="141"/>
    </row>
    <row r="48" ht="30" customHeight="1" spans="1:15">
      <c r="A48" s="183" t="s">
        <v>56</v>
      </c>
      <c r="B48" s="183"/>
      <c r="C48" s="141">
        <v>419557820.96</v>
      </c>
      <c r="D48" s="141">
        <v>115483120.96</v>
      </c>
      <c r="E48" s="141">
        <v>103062515.54</v>
      </c>
      <c r="F48" s="141">
        <v>12420605.42</v>
      </c>
      <c r="G48" s="141"/>
      <c r="H48" s="141"/>
      <c r="I48" s="141"/>
      <c r="J48" s="141">
        <v>304074700</v>
      </c>
      <c r="K48" s="141">
        <v>297835700</v>
      </c>
      <c r="L48" s="141"/>
      <c r="M48" s="141"/>
      <c r="N48" s="141"/>
      <c r="O48" s="141">
        <v>6239000</v>
      </c>
    </row>
  </sheetData>
  <mergeCells count="13">
    <mergeCell ref="N1:O1"/>
    <mergeCell ref="A2:O2"/>
    <mergeCell ref="A3:F3"/>
    <mergeCell ref="N3:O3"/>
    <mergeCell ref="D4:F4"/>
    <mergeCell ref="J4:O4"/>
    <mergeCell ref="A48:B4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1"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7" t="s">
        <v>203</v>
      </c>
    </row>
    <row r="2" ht="30.75" customHeight="1" spans="1:4">
      <c r="A2" s="173" t="str">
        <f>"2026"&amp;"年部门财政拨款收支预算总表"</f>
        <v>2026年部门财政拨款收支预算总表</v>
      </c>
      <c r="B2" s="173"/>
      <c r="C2" s="173"/>
      <c r="D2" s="173"/>
    </row>
    <row r="3" ht="18.75" customHeight="1" spans="1:4">
      <c r="A3" s="31" t="str">
        <f>"单位名称："&amp;"瑞丽市卫生健康局"</f>
        <v>单位名称：瑞丽市卫生健康局</v>
      </c>
      <c r="B3" s="174"/>
      <c r="C3" s="174"/>
      <c r="D3" s="78" t="s">
        <v>1</v>
      </c>
    </row>
    <row r="4" ht="19.5" customHeight="1" spans="1:4">
      <c r="A4" s="12" t="s">
        <v>204</v>
      </c>
      <c r="B4" s="14"/>
      <c r="C4" s="12" t="s">
        <v>205</v>
      </c>
      <c r="D4" s="14"/>
    </row>
    <row r="5" ht="21.75" customHeight="1" spans="1:4">
      <c r="A5" s="67" t="s">
        <v>206</v>
      </c>
      <c r="B5" s="11" t="s">
        <v>207</v>
      </c>
      <c r="C5" s="67" t="s">
        <v>208</v>
      </c>
      <c r="D5" s="11" t="s">
        <v>207</v>
      </c>
    </row>
    <row r="6" ht="17.25" customHeight="1" spans="1:4">
      <c r="A6" s="68"/>
      <c r="B6" s="18"/>
      <c r="C6" s="68"/>
      <c r="D6" s="18"/>
    </row>
    <row r="7" ht="19.5" customHeight="1" spans="1:4">
      <c r="A7" s="74" t="s">
        <v>209</v>
      </c>
      <c r="B7" s="23">
        <v>115483120.96</v>
      </c>
      <c r="C7" s="74" t="s">
        <v>210</v>
      </c>
      <c r="D7" s="23">
        <v>115483120.96</v>
      </c>
    </row>
    <row r="8" ht="19.5" customHeight="1" spans="1:4">
      <c r="A8" s="74" t="s">
        <v>211</v>
      </c>
      <c r="B8" s="23">
        <v>115483120.96</v>
      </c>
      <c r="C8" s="175" t="s">
        <v>212</v>
      </c>
      <c r="D8" s="23"/>
    </row>
    <row r="9" ht="19.5" customHeight="1" spans="1:4">
      <c r="A9" s="176" t="s">
        <v>213</v>
      </c>
      <c r="B9" s="23"/>
      <c r="C9" s="175" t="s">
        <v>214</v>
      </c>
      <c r="D9" s="23"/>
    </row>
    <row r="10" ht="19.5" customHeight="1" spans="1:4">
      <c r="A10" s="176" t="s">
        <v>215</v>
      </c>
      <c r="B10" s="23"/>
      <c r="C10" s="175" t="s">
        <v>216</v>
      </c>
      <c r="D10" s="23"/>
    </row>
    <row r="11" ht="19.5" customHeight="1" spans="1:4">
      <c r="A11" s="176" t="s">
        <v>217</v>
      </c>
      <c r="B11" s="23"/>
      <c r="C11" s="175" t="s">
        <v>218</v>
      </c>
      <c r="D11" s="23"/>
    </row>
    <row r="12" ht="19.5" customHeight="1" spans="1:4">
      <c r="A12" s="176" t="s">
        <v>211</v>
      </c>
      <c r="B12" s="23"/>
      <c r="C12" s="175" t="s">
        <v>219</v>
      </c>
      <c r="D12" s="23"/>
    </row>
    <row r="13" ht="19.5" customHeight="1" spans="1:4">
      <c r="A13" s="176" t="s">
        <v>213</v>
      </c>
      <c r="B13" s="23"/>
      <c r="C13" s="175" t="s">
        <v>220</v>
      </c>
      <c r="D13" s="23"/>
    </row>
    <row r="14" ht="19.5" customHeight="1" spans="1:4">
      <c r="A14" s="176" t="s">
        <v>215</v>
      </c>
      <c r="B14" s="23"/>
      <c r="C14" s="175" t="s">
        <v>221</v>
      </c>
      <c r="D14" s="23"/>
    </row>
    <row r="15" ht="19.5" customHeight="1" spans="1:4">
      <c r="A15" s="177"/>
      <c r="B15" s="23"/>
      <c r="C15" s="175" t="s">
        <v>222</v>
      </c>
      <c r="D15" s="23">
        <v>9976342.64</v>
      </c>
    </row>
    <row r="16" ht="19.5" customHeight="1" spans="1:4">
      <c r="A16" s="177"/>
      <c r="B16" s="23"/>
      <c r="C16" s="175" t="s">
        <v>223</v>
      </c>
      <c r="D16" s="23">
        <v>100223616.2</v>
      </c>
    </row>
    <row r="17" ht="19.5" customHeight="1" spans="1:4">
      <c r="A17" s="177"/>
      <c r="B17" s="23"/>
      <c r="C17" s="175" t="s">
        <v>224</v>
      </c>
      <c r="D17" s="23"/>
    </row>
    <row r="18" ht="19.5" customHeight="1" spans="1:4">
      <c r="A18" s="177"/>
      <c r="B18" s="23"/>
      <c r="C18" s="175" t="s">
        <v>225</v>
      </c>
      <c r="D18" s="23"/>
    </row>
    <row r="19" ht="19.5" customHeight="1" spans="1:4">
      <c r="A19" s="177"/>
      <c r="B19" s="23"/>
      <c r="C19" s="175" t="s">
        <v>226</v>
      </c>
      <c r="D19" s="23"/>
    </row>
    <row r="20" ht="19.5" customHeight="1" spans="1:4">
      <c r="A20" s="74"/>
      <c r="B20" s="23"/>
      <c r="C20" s="175" t="s">
        <v>227</v>
      </c>
      <c r="D20" s="23"/>
    </row>
    <row r="21" ht="19.5" customHeight="1" spans="1:4">
      <c r="A21" s="74"/>
      <c r="B21" s="23"/>
      <c r="C21" s="74" t="s">
        <v>228</v>
      </c>
      <c r="D21" s="23"/>
    </row>
    <row r="22" ht="19.5" customHeight="1" spans="1:4">
      <c r="A22" s="74"/>
      <c r="B22" s="23"/>
      <c r="C22" s="74" t="s">
        <v>229</v>
      </c>
      <c r="D22" s="23"/>
    </row>
    <row r="23" ht="19.5" customHeight="1" spans="1:4">
      <c r="A23" s="74"/>
      <c r="B23" s="23"/>
      <c r="C23" s="74" t="s">
        <v>230</v>
      </c>
      <c r="D23" s="23"/>
    </row>
    <row r="24" ht="19.5" customHeight="1" spans="1:4">
      <c r="A24" s="74"/>
      <c r="B24" s="23"/>
      <c r="C24" s="74" t="s">
        <v>231</v>
      </c>
      <c r="D24" s="23"/>
    </row>
    <row r="25" ht="19.5" customHeight="1" spans="1:4">
      <c r="A25" s="74"/>
      <c r="B25" s="23"/>
      <c r="C25" s="74" t="s">
        <v>232</v>
      </c>
      <c r="D25" s="23"/>
    </row>
    <row r="26" ht="19.5" customHeight="1" spans="1:4">
      <c r="A26" s="175"/>
      <c r="B26" s="23"/>
      <c r="C26" s="74" t="s">
        <v>233</v>
      </c>
      <c r="D26" s="23">
        <v>5283162.12</v>
      </c>
    </row>
    <row r="27" ht="19.5" customHeight="1" spans="1:4">
      <c r="A27" s="74"/>
      <c r="B27" s="23"/>
      <c r="C27" s="74" t="s">
        <v>234</v>
      </c>
      <c r="D27" s="23"/>
    </row>
    <row r="28" customHeight="1" spans="1:4">
      <c r="A28" s="74"/>
      <c r="B28" s="23"/>
      <c r="C28" s="176" t="s">
        <v>235</v>
      </c>
      <c r="D28" s="23"/>
    </row>
    <row r="29" ht="19.5" customHeight="1" spans="1:4">
      <c r="A29" s="74"/>
      <c r="B29" s="23"/>
      <c r="C29" s="74" t="s">
        <v>236</v>
      </c>
      <c r="D29" s="23"/>
    </row>
    <row r="30" ht="19.5" customHeight="1" spans="1:4">
      <c r="A30" s="175"/>
      <c r="B30" s="23"/>
      <c r="C30" s="74" t="s">
        <v>237</v>
      </c>
      <c r="D30" s="23"/>
    </row>
    <row r="31" ht="18" customHeight="1" spans="1:4">
      <c r="A31" s="175"/>
      <c r="B31" s="23"/>
      <c r="C31" s="74" t="s">
        <v>238</v>
      </c>
      <c r="D31" s="23"/>
    </row>
    <row r="32" ht="18" customHeight="1" spans="1:4">
      <c r="A32" s="175"/>
      <c r="B32" s="23"/>
      <c r="C32" s="176" t="s">
        <v>239</v>
      </c>
      <c r="D32" s="23"/>
    </row>
    <row r="33" ht="18" customHeight="1" spans="1:4">
      <c r="A33" s="175"/>
      <c r="B33" s="23"/>
      <c r="C33" s="176" t="s">
        <v>240</v>
      </c>
      <c r="D33" s="23"/>
    </row>
    <row r="34" ht="19.5" customHeight="1" spans="1:4">
      <c r="A34" s="175"/>
      <c r="B34" s="178"/>
      <c r="C34" s="74" t="s">
        <v>241</v>
      </c>
      <c r="D34" s="178"/>
    </row>
    <row r="35" ht="19.5" customHeight="1" spans="1:4">
      <c r="A35" s="175"/>
      <c r="B35" s="23"/>
      <c r="C35" s="74" t="s">
        <v>242</v>
      </c>
      <c r="D35" s="23"/>
    </row>
    <row r="36" ht="19.5" customHeight="1" spans="1:4">
      <c r="A36" s="179" t="s">
        <v>50</v>
      </c>
      <c r="B36" s="23">
        <v>115483120.96</v>
      </c>
      <c r="C36" s="179" t="s">
        <v>51</v>
      </c>
      <c r="D36" s="23">
        <v>115483120.96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4"/>
  <sheetViews>
    <sheetView showZeros="0" topLeftCell="A27" workbookViewId="0">
      <selection activeCell="J37" sqref="J37"/>
    </sheetView>
  </sheetViews>
  <sheetFormatPr defaultColWidth="10.2857142857143" defaultRowHeight="15" customHeight="1" outlineLevelCol="6"/>
  <cols>
    <col min="1" max="1" width="26.3428571428571" style="79" customWidth="1"/>
    <col min="2" max="2" width="24.6285714285714" style="79" customWidth="1"/>
    <col min="3" max="7" width="19.2857142857143" style="79" customWidth="1"/>
    <col min="8" max="16384" width="10.2857142857143" style="79"/>
  </cols>
  <sheetData>
    <row r="1" ht="18.75" customHeight="1" spans="1:7">
      <c r="A1" s="162"/>
      <c r="B1" s="162"/>
      <c r="C1" s="162"/>
      <c r="D1" s="162"/>
      <c r="E1" s="162"/>
      <c r="F1" s="162"/>
      <c r="G1" s="163" t="s">
        <v>243</v>
      </c>
    </row>
    <row r="2" ht="33" customHeight="1" spans="1:7">
      <c r="A2" s="164" t="str">
        <f>"2026"&amp;"年一般公共预算支出预算表（按功能科目分类）"</f>
        <v>2026年一般公共预算支出预算表（按功能科目分类）</v>
      </c>
      <c r="B2" s="164"/>
      <c r="C2" s="164"/>
      <c r="D2" s="164"/>
      <c r="E2" s="164"/>
      <c r="F2" s="164"/>
      <c r="G2" s="164"/>
    </row>
    <row r="3" ht="18.75" customHeight="1" spans="1:7">
      <c r="A3" s="165" t="str">
        <f>"单位名称："&amp;"瑞丽市卫生健康局"</f>
        <v>单位名称：瑞丽市卫生健康局</v>
      </c>
      <c r="B3" s="165"/>
      <c r="C3" s="162"/>
      <c r="D3" s="162"/>
      <c r="E3" s="162"/>
      <c r="F3" s="162"/>
      <c r="G3" s="163" t="s">
        <v>1</v>
      </c>
    </row>
    <row r="4" ht="18.75" customHeight="1" spans="1:7">
      <c r="A4" s="166" t="s">
        <v>244</v>
      </c>
      <c r="B4" s="166"/>
      <c r="C4" s="166" t="s">
        <v>56</v>
      </c>
      <c r="D4" s="166" t="s">
        <v>100</v>
      </c>
      <c r="E4" s="166"/>
      <c r="F4" s="166"/>
      <c r="G4" s="166" t="s">
        <v>101</v>
      </c>
    </row>
    <row r="5" ht="18.75" customHeight="1" spans="1:7">
      <c r="A5" s="166" t="s">
        <v>96</v>
      </c>
      <c r="B5" s="166" t="s">
        <v>97</v>
      </c>
      <c r="C5" s="166"/>
      <c r="D5" s="166" t="s">
        <v>59</v>
      </c>
      <c r="E5" s="166" t="s">
        <v>245</v>
      </c>
      <c r="F5" s="166" t="s">
        <v>246</v>
      </c>
      <c r="G5" s="166"/>
    </row>
    <row r="6" ht="18.75" customHeight="1" spans="1:7">
      <c r="A6" s="166" t="s">
        <v>107</v>
      </c>
      <c r="B6" s="166" t="s">
        <v>108</v>
      </c>
      <c r="C6" s="166" t="s">
        <v>109</v>
      </c>
      <c r="D6" s="166" t="s">
        <v>110</v>
      </c>
      <c r="E6" s="166" t="s">
        <v>111</v>
      </c>
      <c r="F6" s="166" t="s">
        <v>112</v>
      </c>
      <c r="G6" s="166" t="s">
        <v>113</v>
      </c>
    </row>
    <row r="7" ht="18.75" customHeight="1" spans="1:7">
      <c r="A7" s="167" t="s">
        <v>122</v>
      </c>
      <c r="B7" s="167" t="s">
        <v>123</v>
      </c>
      <c r="C7" s="168">
        <v>9976342.64</v>
      </c>
      <c r="D7" s="168">
        <v>9916379.24</v>
      </c>
      <c r="E7" s="168">
        <v>9874979.24</v>
      </c>
      <c r="F7" s="168">
        <v>41400</v>
      </c>
      <c r="G7" s="168">
        <v>59963.4</v>
      </c>
    </row>
    <row r="8" ht="18.75" customHeight="1" outlineLevel="1" spans="1:7">
      <c r="A8" s="169" t="s">
        <v>124</v>
      </c>
      <c r="B8" s="169" t="s">
        <v>125</v>
      </c>
      <c r="C8" s="168">
        <v>9086368.24</v>
      </c>
      <c r="D8" s="168">
        <v>9083368.24</v>
      </c>
      <c r="E8" s="168">
        <v>9041968.24</v>
      </c>
      <c r="F8" s="168">
        <v>41400</v>
      </c>
      <c r="G8" s="168">
        <v>3000</v>
      </c>
    </row>
    <row r="9" ht="18.75" customHeight="1" outlineLevel="2" spans="1:7">
      <c r="A9" s="170" t="s">
        <v>126</v>
      </c>
      <c r="B9" s="170" t="s">
        <v>127</v>
      </c>
      <c r="C9" s="168">
        <v>24000</v>
      </c>
      <c r="D9" s="168">
        <v>21000</v>
      </c>
      <c r="E9" s="168"/>
      <c r="F9" s="168">
        <v>21000</v>
      </c>
      <c r="G9" s="168">
        <v>3000</v>
      </c>
    </row>
    <row r="10" ht="18.75" customHeight="1" outlineLevel="2" spans="1:7">
      <c r="A10" s="170" t="s">
        <v>128</v>
      </c>
      <c r="B10" s="170" t="s">
        <v>129</v>
      </c>
      <c r="C10" s="168">
        <v>2018152.08</v>
      </c>
      <c r="D10" s="168">
        <v>2018152.08</v>
      </c>
      <c r="E10" s="168">
        <v>1997752.08</v>
      </c>
      <c r="F10" s="168">
        <v>20400</v>
      </c>
      <c r="G10" s="168"/>
    </row>
    <row r="11" ht="18.75" customHeight="1" outlineLevel="2" spans="1:7">
      <c r="A11" s="170" t="s">
        <v>130</v>
      </c>
      <c r="B11" s="170" t="s">
        <v>131</v>
      </c>
      <c r="C11" s="168">
        <v>7044216.16</v>
      </c>
      <c r="D11" s="168">
        <v>7044216.16</v>
      </c>
      <c r="E11" s="168">
        <v>7044216.16</v>
      </c>
      <c r="F11" s="168"/>
      <c r="G11" s="168"/>
    </row>
    <row r="12" ht="18.75" customHeight="1" outlineLevel="1" spans="1:7">
      <c r="A12" s="169" t="s">
        <v>132</v>
      </c>
      <c r="B12" s="169" t="s">
        <v>133</v>
      </c>
      <c r="C12" s="168">
        <v>56963.4</v>
      </c>
      <c r="D12" s="168"/>
      <c r="E12" s="168"/>
      <c r="F12" s="168"/>
      <c r="G12" s="168">
        <v>56963.4</v>
      </c>
    </row>
    <row r="13" ht="18.75" customHeight="1" outlineLevel="2" spans="1:7">
      <c r="A13" s="170" t="s">
        <v>134</v>
      </c>
      <c r="B13" s="170" t="s">
        <v>135</v>
      </c>
      <c r="C13" s="168">
        <v>56963.4</v>
      </c>
      <c r="D13" s="168"/>
      <c r="E13" s="168"/>
      <c r="F13" s="168"/>
      <c r="G13" s="168">
        <v>56963.4</v>
      </c>
    </row>
    <row r="14" ht="18.75" customHeight="1" outlineLevel="1" spans="1:7">
      <c r="A14" s="169" t="s">
        <v>136</v>
      </c>
      <c r="B14" s="169" t="s">
        <v>137</v>
      </c>
      <c r="C14" s="168">
        <v>833011</v>
      </c>
      <c r="D14" s="168">
        <v>833011</v>
      </c>
      <c r="E14" s="168">
        <v>833011</v>
      </c>
      <c r="F14" s="168"/>
      <c r="G14" s="168"/>
    </row>
    <row r="15" ht="27" customHeight="1" outlineLevel="2" spans="1:7">
      <c r="A15" s="170" t="s">
        <v>138</v>
      </c>
      <c r="B15" s="170" t="s">
        <v>137</v>
      </c>
      <c r="C15" s="168">
        <v>833011</v>
      </c>
      <c r="D15" s="168">
        <v>833011</v>
      </c>
      <c r="E15" s="168">
        <v>833011</v>
      </c>
      <c r="F15" s="168"/>
      <c r="G15" s="168"/>
    </row>
    <row r="16" ht="18.75" customHeight="1" spans="1:7">
      <c r="A16" s="167" t="s">
        <v>139</v>
      </c>
      <c r="B16" s="167" t="s">
        <v>140</v>
      </c>
      <c r="C16" s="168">
        <v>100223616.2</v>
      </c>
      <c r="D16" s="168">
        <v>87862974.18</v>
      </c>
      <c r="E16" s="168">
        <v>85474141.63</v>
      </c>
      <c r="F16" s="168">
        <v>2388832.55</v>
      </c>
      <c r="G16" s="168">
        <v>12360642.02</v>
      </c>
    </row>
    <row r="17" ht="18.75" customHeight="1" outlineLevel="1" spans="1:7">
      <c r="A17" s="169" t="s">
        <v>141</v>
      </c>
      <c r="B17" s="169" t="s">
        <v>142</v>
      </c>
      <c r="C17" s="168">
        <v>5895764.72</v>
      </c>
      <c r="D17" s="168">
        <v>5212014.72</v>
      </c>
      <c r="E17" s="168">
        <v>4232118</v>
      </c>
      <c r="F17" s="168">
        <v>979896.72</v>
      </c>
      <c r="G17" s="168">
        <v>683750</v>
      </c>
    </row>
    <row r="18" ht="18.75" customHeight="1" outlineLevel="2" spans="1:7">
      <c r="A18" s="170" t="s">
        <v>143</v>
      </c>
      <c r="B18" s="170" t="s">
        <v>144</v>
      </c>
      <c r="C18" s="168">
        <v>5895764.72</v>
      </c>
      <c r="D18" s="168">
        <v>5212014.72</v>
      </c>
      <c r="E18" s="168">
        <v>4232118</v>
      </c>
      <c r="F18" s="168">
        <v>979896.72</v>
      </c>
      <c r="G18" s="168">
        <v>683750</v>
      </c>
    </row>
    <row r="19" s="79" customFormat="1" ht="18.75" customHeight="1" outlineLevel="1" spans="1:7">
      <c r="A19" s="169" t="s">
        <v>147</v>
      </c>
      <c r="B19" s="169" t="s">
        <v>148</v>
      </c>
      <c r="C19" s="168">
        <v>30065173.03</v>
      </c>
      <c r="D19" s="168">
        <v>28097661.83</v>
      </c>
      <c r="E19" s="168">
        <v>27466005</v>
      </c>
      <c r="F19" s="168">
        <v>631656.83</v>
      </c>
      <c r="G19" s="168">
        <v>1967511.2</v>
      </c>
    </row>
    <row r="20" ht="18.75" customHeight="1" outlineLevel="2" spans="1:7">
      <c r="A20" s="170" t="s">
        <v>149</v>
      </c>
      <c r="B20" s="170" t="s">
        <v>150</v>
      </c>
      <c r="C20" s="168">
        <v>24081228.43</v>
      </c>
      <c r="D20" s="168">
        <v>22365328.43</v>
      </c>
      <c r="E20" s="168">
        <v>21842535</v>
      </c>
      <c r="F20" s="168">
        <v>522793.43</v>
      </c>
      <c r="G20" s="168">
        <v>1715900</v>
      </c>
    </row>
    <row r="21" ht="18.75" customHeight="1" outlineLevel="2" spans="1:7">
      <c r="A21" s="170" t="s">
        <v>151</v>
      </c>
      <c r="B21" s="170" t="s">
        <v>152</v>
      </c>
      <c r="C21" s="168">
        <v>5834744.6</v>
      </c>
      <c r="D21" s="168">
        <v>5732333.4</v>
      </c>
      <c r="E21" s="168">
        <v>5623470</v>
      </c>
      <c r="F21" s="168">
        <v>108863.4</v>
      </c>
      <c r="G21" s="168">
        <v>102411.2</v>
      </c>
    </row>
    <row r="22" ht="18.75" customHeight="1" outlineLevel="2" spans="1:7">
      <c r="A22" s="170" t="s">
        <v>153</v>
      </c>
      <c r="B22" s="170" t="s">
        <v>154</v>
      </c>
      <c r="C22" s="168">
        <v>149200</v>
      </c>
      <c r="D22" s="168"/>
      <c r="E22" s="168"/>
      <c r="F22" s="168"/>
      <c r="G22" s="168">
        <v>149200</v>
      </c>
    </row>
    <row r="23" ht="18.75" customHeight="1" outlineLevel="1" spans="1:7">
      <c r="A23" s="169" t="s">
        <v>155</v>
      </c>
      <c r="B23" s="169" t="s">
        <v>156</v>
      </c>
      <c r="C23" s="168">
        <v>29353125.54</v>
      </c>
      <c r="D23" s="168">
        <v>26302598</v>
      </c>
      <c r="E23" s="168">
        <v>26302598</v>
      </c>
      <c r="F23" s="168"/>
      <c r="G23" s="168">
        <v>3050527.54</v>
      </c>
    </row>
    <row r="24" ht="18.75" customHeight="1" outlineLevel="2" spans="1:7">
      <c r="A24" s="170" t="s">
        <v>157</v>
      </c>
      <c r="B24" s="170" t="s">
        <v>158</v>
      </c>
      <c r="C24" s="168">
        <v>3741623.54</v>
      </c>
      <c r="D24" s="168">
        <v>3049896</v>
      </c>
      <c r="E24" s="168">
        <v>3049896</v>
      </c>
      <c r="F24" s="168"/>
      <c r="G24" s="168">
        <v>691727.54</v>
      </c>
    </row>
    <row r="25" ht="18.75" customHeight="1" outlineLevel="2" spans="1:7">
      <c r="A25" s="170" t="s">
        <v>159</v>
      </c>
      <c r="B25" s="170" t="s">
        <v>160</v>
      </c>
      <c r="C25" s="168">
        <v>25282702</v>
      </c>
      <c r="D25" s="168">
        <v>23252702</v>
      </c>
      <c r="E25" s="168">
        <v>23252702</v>
      </c>
      <c r="F25" s="168"/>
      <c r="G25" s="168">
        <v>2030000</v>
      </c>
    </row>
    <row r="26" ht="18.75" customHeight="1" outlineLevel="2" spans="1:7">
      <c r="A26" s="170" t="s">
        <v>161</v>
      </c>
      <c r="B26" s="170" t="s">
        <v>162</v>
      </c>
      <c r="C26" s="168">
        <v>328800</v>
      </c>
      <c r="D26" s="168"/>
      <c r="E26" s="168"/>
      <c r="F26" s="168"/>
      <c r="G26" s="168">
        <v>328800</v>
      </c>
    </row>
    <row r="27" ht="18.75" customHeight="1" outlineLevel="1" spans="1:7">
      <c r="A27" s="169" t="s">
        <v>163</v>
      </c>
      <c r="B27" s="169" t="s">
        <v>164</v>
      </c>
      <c r="C27" s="168">
        <v>23347061.24</v>
      </c>
      <c r="D27" s="168">
        <v>18550406</v>
      </c>
      <c r="E27" s="168">
        <v>17773127</v>
      </c>
      <c r="F27" s="168">
        <v>777279</v>
      </c>
      <c r="G27" s="168">
        <v>4796655.24</v>
      </c>
    </row>
    <row r="28" ht="18.75" customHeight="1" outlineLevel="2" spans="1:7">
      <c r="A28" s="170" t="s">
        <v>165</v>
      </c>
      <c r="B28" s="170" t="s">
        <v>166</v>
      </c>
      <c r="C28" s="168">
        <v>11770405.9</v>
      </c>
      <c r="D28" s="168">
        <v>10297355.9</v>
      </c>
      <c r="E28" s="168">
        <v>9678052</v>
      </c>
      <c r="F28" s="168">
        <v>619303.9</v>
      </c>
      <c r="G28" s="168">
        <v>1473050</v>
      </c>
    </row>
    <row r="29" ht="18.75" customHeight="1" outlineLevel="2" spans="1:7">
      <c r="A29" s="170" t="s">
        <v>167</v>
      </c>
      <c r="B29" s="170" t="s">
        <v>168</v>
      </c>
      <c r="C29" s="168">
        <v>9740831.34</v>
      </c>
      <c r="D29" s="168">
        <v>8253050.1</v>
      </c>
      <c r="E29" s="168">
        <v>8095075</v>
      </c>
      <c r="F29" s="168">
        <v>157975.1</v>
      </c>
      <c r="G29" s="168">
        <v>1487781.24</v>
      </c>
    </row>
    <row r="30" ht="18.75" customHeight="1" outlineLevel="2" spans="1:7">
      <c r="A30" s="170" t="s">
        <v>169</v>
      </c>
      <c r="B30" s="170" t="s">
        <v>170</v>
      </c>
      <c r="C30" s="168">
        <v>595774</v>
      </c>
      <c r="D30" s="168"/>
      <c r="E30" s="168"/>
      <c r="F30" s="168"/>
      <c r="G30" s="168">
        <v>595774</v>
      </c>
    </row>
    <row r="31" ht="18.75" customHeight="1" outlineLevel="2" spans="1:7">
      <c r="A31" s="170" t="s">
        <v>171</v>
      </c>
      <c r="B31" s="170" t="s">
        <v>172</v>
      </c>
      <c r="C31" s="168">
        <v>820050</v>
      </c>
      <c r="D31" s="168"/>
      <c r="E31" s="168"/>
      <c r="F31" s="168"/>
      <c r="G31" s="168">
        <v>820050</v>
      </c>
    </row>
    <row r="32" ht="18.75" customHeight="1" outlineLevel="2" spans="1:7">
      <c r="A32" s="170" t="s">
        <v>173</v>
      </c>
      <c r="B32" s="170" t="s">
        <v>174</v>
      </c>
      <c r="C32" s="168">
        <v>420000</v>
      </c>
      <c r="D32" s="168"/>
      <c r="E32" s="168"/>
      <c r="F32" s="168"/>
      <c r="G32" s="168">
        <v>420000</v>
      </c>
    </row>
    <row r="33" ht="18.75" customHeight="1" outlineLevel="1" spans="1:7">
      <c r="A33" s="169" t="s">
        <v>175</v>
      </c>
      <c r="B33" s="169" t="s">
        <v>176</v>
      </c>
      <c r="C33" s="168">
        <v>1832448.04</v>
      </c>
      <c r="D33" s="168"/>
      <c r="E33" s="168"/>
      <c r="F33" s="168"/>
      <c r="G33" s="168">
        <v>1832448.04</v>
      </c>
    </row>
    <row r="34" ht="18.75" customHeight="1" outlineLevel="2" spans="1:7">
      <c r="A34" s="170" t="s">
        <v>177</v>
      </c>
      <c r="B34" s="170" t="s">
        <v>178</v>
      </c>
      <c r="C34" s="168">
        <v>1832448.04</v>
      </c>
      <c r="D34" s="168"/>
      <c r="E34" s="168"/>
      <c r="F34" s="168"/>
      <c r="G34" s="168">
        <v>1832448.04</v>
      </c>
    </row>
    <row r="35" ht="18.75" customHeight="1" outlineLevel="1" spans="1:7">
      <c r="A35" s="169" t="s">
        <v>179</v>
      </c>
      <c r="B35" s="169" t="s">
        <v>180</v>
      </c>
      <c r="C35" s="168">
        <v>9700293.63</v>
      </c>
      <c r="D35" s="168">
        <v>9700293.63</v>
      </c>
      <c r="E35" s="168">
        <v>9700293.63</v>
      </c>
      <c r="F35" s="168"/>
      <c r="G35" s="168"/>
    </row>
    <row r="36" ht="18.75" customHeight="1" outlineLevel="2" spans="1:7">
      <c r="A36" s="170" t="s">
        <v>181</v>
      </c>
      <c r="B36" s="170" t="s">
        <v>182</v>
      </c>
      <c r="C36" s="168">
        <v>221718</v>
      </c>
      <c r="D36" s="168">
        <v>221718</v>
      </c>
      <c r="E36" s="168">
        <v>221718</v>
      </c>
      <c r="F36" s="168"/>
      <c r="G36" s="168"/>
    </row>
    <row r="37" ht="18.75" customHeight="1" outlineLevel="2" spans="1:7">
      <c r="A37" s="170" t="s">
        <v>183</v>
      </c>
      <c r="B37" s="170" t="s">
        <v>184</v>
      </c>
      <c r="C37" s="168">
        <v>4707201.31</v>
      </c>
      <c r="D37" s="168">
        <v>4707201.31</v>
      </c>
      <c r="E37" s="168">
        <v>4707201.31</v>
      </c>
      <c r="F37" s="168"/>
      <c r="G37" s="168"/>
    </row>
    <row r="38" ht="18.75" customHeight="1" outlineLevel="2" spans="1:7">
      <c r="A38" s="170" t="s">
        <v>185</v>
      </c>
      <c r="B38" s="170" t="s">
        <v>186</v>
      </c>
      <c r="C38" s="168">
        <v>4154925.46</v>
      </c>
      <c r="D38" s="168">
        <v>4154925.46</v>
      </c>
      <c r="E38" s="168">
        <v>4154925.46</v>
      </c>
      <c r="F38" s="168"/>
      <c r="G38" s="168"/>
    </row>
    <row r="39" ht="18.75" customHeight="1" outlineLevel="2" spans="1:7">
      <c r="A39" s="170" t="s">
        <v>187</v>
      </c>
      <c r="B39" s="170" t="s">
        <v>188</v>
      </c>
      <c r="C39" s="168">
        <v>616448.86</v>
      </c>
      <c r="D39" s="168">
        <v>616448.86</v>
      </c>
      <c r="E39" s="168">
        <v>616448.86</v>
      </c>
      <c r="F39" s="168"/>
      <c r="G39" s="168"/>
    </row>
    <row r="40" ht="18.75" customHeight="1" outlineLevel="1" spans="1:7">
      <c r="A40" s="169" t="s">
        <v>189</v>
      </c>
      <c r="B40" s="169" t="s">
        <v>190</v>
      </c>
      <c r="C40" s="168">
        <v>29750</v>
      </c>
      <c r="D40" s="168"/>
      <c r="E40" s="168"/>
      <c r="F40" s="168"/>
      <c r="G40" s="168">
        <v>29750</v>
      </c>
    </row>
    <row r="41" ht="18.75" customHeight="1" outlineLevel="2" spans="1:7">
      <c r="A41" s="170" t="s">
        <v>191</v>
      </c>
      <c r="B41" s="170" t="s">
        <v>192</v>
      </c>
      <c r="C41" s="168">
        <v>29750</v>
      </c>
      <c r="D41" s="168"/>
      <c r="E41" s="168"/>
      <c r="F41" s="168"/>
      <c r="G41" s="168">
        <v>29750</v>
      </c>
    </row>
    <row r="42" ht="18.75" customHeight="1" spans="1:7">
      <c r="A42" s="167" t="s">
        <v>197</v>
      </c>
      <c r="B42" s="167" t="s">
        <v>198</v>
      </c>
      <c r="C42" s="168">
        <v>5283162.12</v>
      </c>
      <c r="D42" s="168">
        <v>5283162.12</v>
      </c>
      <c r="E42" s="168">
        <v>5283162.12</v>
      </c>
      <c r="F42" s="168"/>
      <c r="G42" s="168"/>
    </row>
    <row r="43" ht="18.75" customHeight="1" outlineLevel="1" spans="1:7">
      <c r="A43" s="169" t="s">
        <v>199</v>
      </c>
      <c r="B43" s="169" t="s">
        <v>200</v>
      </c>
      <c r="C43" s="168">
        <v>5283162.12</v>
      </c>
      <c r="D43" s="168">
        <v>5283162.12</v>
      </c>
      <c r="E43" s="168">
        <v>5283162.12</v>
      </c>
      <c r="F43" s="168"/>
      <c r="G43" s="168"/>
    </row>
    <row r="44" ht="18.75" customHeight="1" outlineLevel="2" spans="1:7">
      <c r="A44" s="170" t="s">
        <v>201</v>
      </c>
      <c r="B44" s="170" t="s">
        <v>202</v>
      </c>
      <c r="C44" s="168">
        <v>5283162.12</v>
      </c>
      <c r="D44" s="168">
        <v>5283162.12</v>
      </c>
      <c r="E44" s="168">
        <v>5283162.12</v>
      </c>
      <c r="F44" s="168"/>
      <c r="G44" s="168"/>
    </row>
    <row r="45" ht="18.75" customHeight="1" spans="1:7">
      <c r="A45" s="166" t="s">
        <v>56</v>
      </c>
      <c r="B45" s="166"/>
      <c r="C45" s="168">
        <v>115483120.96</v>
      </c>
      <c r="D45" s="168">
        <v>103062515.54</v>
      </c>
      <c r="E45" s="168">
        <v>100632282.99</v>
      </c>
      <c r="F45" s="168">
        <v>2430232.55</v>
      </c>
      <c r="G45" s="168">
        <v>12420605.42</v>
      </c>
    </row>
    <row r="48" customHeight="1" spans="3:3">
      <c r="C48" s="171"/>
    </row>
    <row r="49" customHeight="1" spans="4:4">
      <c r="D49" s="172"/>
    </row>
    <row r="50" customHeight="1" spans="6:7">
      <c r="F50" s="119"/>
      <c r="G50" s="172"/>
    </row>
    <row r="51" customHeight="1" spans="7:7">
      <c r="G51" s="172"/>
    </row>
    <row r="52" customHeight="1" spans="7:7">
      <c r="G52" s="172"/>
    </row>
    <row r="54" customHeight="1" spans="7:7">
      <c r="G54" s="172"/>
    </row>
  </sheetData>
  <mergeCells count="7">
    <mergeCell ref="A2:G2"/>
    <mergeCell ref="A3:C3"/>
    <mergeCell ref="A4:B4"/>
    <mergeCell ref="D4:F4"/>
    <mergeCell ref="A45:B4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3"/>
      <c r="B1" s="153"/>
      <c r="C1" s="154"/>
      <c r="D1" s="1"/>
      <c r="E1" s="1"/>
      <c r="F1" s="155" t="s">
        <v>247</v>
      </c>
    </row>
    <row r="2" ht="33.75" customHeight="1" spans="1:6">
      <c r="A2" s="156" t="str">
        <f>"2026"&amp;"年一般公共预算“三公”经费支出预算表"</f>
        <v>2026年一般公共预算“三公”经费支出预算表</v>
      </c>
      <c r="B2" s="156"/>
      <c r="C2" s="156"/>
      <c r="D2" s="156"/>
      <c r="E2" s="156"/>
      <c r="F2" s="156"/>
    </row>
    <row r="3" ht="21.75" customHeight="1" spans="1:6">
      <c r="A3" s="157" t="str">
        <f>"单位名称："&amp;"瑞丽市卫生健康局"</f>
        <v>单位名称：瑞丽市卫生健康局</v>
      </c>
      <c r="B3" s="153"/>
      <c r="C3" s="154"/>
      <c r="D3" s="3"/>
      <c r="E3" s="1"/>
      <c r="F3" s="155" t="s">
        <v>53</v>
      </c>
    </row>
    <row r="4" ht="19.5" customHeight="1" spans="1:6">
      <c r="A4" s="11" t="s">
        <v>248</v>
      </c>
      <c r="B4" s="67" t="s">
        <v>249</v>
      </c>
      <c r="C4" s="12" t="s">
        <v>250</v>
      </c>
      <c r="D4" s="13"/>
      <c r="E4" s="14"/>
      <c r="F4" s="67" t="s">
        <v>251</v>
      </c>
    </row>
    <row r="5" ht="19.5" customHeight="1" spans="1:6">
      <c r="A5" s="18"/>
      <c r="B5" s="68"/>
      <c r="C5" s="35" t="s">
        <v>59</v>
      </c>
      <c r="D5" s="35" t="s">
        <v>252</v>
      </c>
      <c r="E5" s="35" t="s">
        <v>253</v>
      </c>
      <c r="F5" s="68"/>
    </row>
    <row r="6" ht="18.75" customHeight="1" spans="1:6">
      <c r="A6" s="158">
        <v>1</v>
      </c>
      <c r="B6" s="158">
        <v>2</v>
      </c>
      <c r="C6" s="159">
        <v>3</v>
      </c>
      <c r="D6" s="158">
        <v>4</v>
      </c>
      <c r="E6" s="158">
        <v>5</v>
      </c>
      <c r="F6" s="158">
        <v>6</v>
      </c>
    </row>
    <row r="7" ht="24.75" customHeight="1" spans="1:6">
      <c r="A7" s="160">
        <v>210900</v>
      </c>
      <c r="B7" s="160"/>
      <c r="C7" s="161">
        <v>172900</v>
      </c>
      <c r="D7" s="160"/>
      <c r="E7" s="160">
        <v>172900</v>
      </c>
      <c r="F7" s="160">
        <v>38000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2"/>
  <sheetViews>
    <sheetView showZeros="0" workbookViewId="0">
      <selection activeCell="A8" sqref="$A8:$XFD8"/>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5.5714285714286"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5"/>
      <c r="B1" s="145"/>
      <c r="C1" s="145"/>
      <c r="D1" s="145"/>
      <c r="E1" s="145"/>
      <c r="F1" s="145"/>
      <c r="G1" s="145"/>
      <c r="H1" s="145"/>
      <c r="I1" s="145"/>
      <c r="J1" s="145"/>
      <c r="K1" s="145"/>
      <c r="L1" s="145"/>
      <c r="M1" s="145"/>
      <c r="N1" s="145"/>
      <c r="O1" s="145"/>
      <c r="P1" s="145"/>
      <c r="Q1" s="145"/>
      <c r="R1" s="145"/>
      <c r="S1" s="145"/>
      <c r="T1" s="150" t="s">
        <v>254</v>
      </c>
      <c r="U1" s="150"/>
      <c r="V1" s="150"/>
      <c r="W1" s="150"/>
    </row>
    <row r="2" ht="45.75" customHeight="1" spans="1:23">
      <c r="A2" s="146" t="str">
        <f>"2026"&amp;"年部门基本支出预算表"</f>
        <v>2026年部门基本支出预算表</v>
      </c>
      <c r="B2" s="146"/>
      <c r="C2" s="146"/>
      <c r="D2" s="146"/>
      <c r="E2" s="146"/>
      <c r="F2" s="146"/>
      <c r="G2" s="146"/>
      <c r="H2" s="146"/>
      <c r="I2" s="146"/>
      <c r="J2" s="146"/>
      <c r="K2" s="146"/>
      <c r="L2" s="146"/>
      <c r="M2" s="146"/>
      <c r="N2" s="146"/>
      <c r="O2" s="146"/>
      <c r="P2" s="146"/>
      <c r="Q2" s="146"/>
      <c r="R2" s="146"/>
      <c r="S2" s="146"/>
      <c r="T2" s="146"/>
      <c r="U2" s="146"/>
      <c r="V2" s="146"/>
      <c r="W2" s="146"/>
    </row>
    <row r="3" ht="18.75" customHeight="1" spans="1:23">
      <c r="A3" s="145" t="str">
        <f>"单位名称："&amp;"瑞丽市卫生健康局"</f>
        <v>单位名称：瑞丽市卫生健康局</v>
      </c>
      <c r="B3" s="145"/>
      <c r="C3" s="145"/>
      <c r="D3" s="145"/>
      <c r="E3" s="145"/>
      <c r="F3" s="145"/>
      <c r="G3" s="145"/>
      <c r="H3" s="145"/>
      <c r="I3" s="145"/>
      <c r="J3" s="145"/>
      <c r="K3" s="145"/>
      <c r="L3" s="145"/>
      <c r="M3" s="145"/>
      <c r="N3" s="145"/>
      <c r="O3" s="145"/>
      <c r="P3" s="145"/>
      <c r="Q3" s="145"/>
      <c r="R3" s="145"/>
      <c r="S3" s="145"/>
      <c r="T3" s="150" t="s">
        <v>53</v>
      </c>
      <c r="U3" s="150"/>
      <c r="V3" s="150"/>
      <c r="W3" s="150"/>
    </row>
    <row r="4" ht="18.75" customHeight="1" spans="1:23">
      <c r="A4" s="147" t="s">
        <v>255</v>
      </c>
      <c r="B4" s="147" t="s">
        <v>256</v>
      </c>
      <c r="C4" s="147" t="s">
        <v>257</v>
      </c>
      <c r="D4" s="147" t="s">
        <v>258</v>
      </c>
      <c r="E4" s="147" t="s">
        <v>259</v>
      </c>
      <c r="F4" s="147" t="s">
        <v>260</v>
      </c>
      <c r="G4" s="147" t="s">
        <v>261</v>
      </c>
      <c r="H4" s="147" t="s">
        <v>262</v>
      </c>
      <c r="I4" s="147"/>
      <c r="J4" s="147"/>
      <c r="K4" s="147"/>
      <c r="L4" s="147"/>
      <c r="M4" s="147"/>
      <c r="N4" s="147"/>
      <c r="O4" s="147"/>
      <c r="P4" s="147"/>
      <c r="Q4" s="147"/>
      <c r="R4" s="147"/>
      <c r="S4" s="147"/>
      <c r="T4" s="147"/>
      <c r="U4" s="147"/>
      <c r="V4" s="147"/>
      <c r="W4" s="147"/>
    </row>
    <row r="5" ht="28.3" customHeight="1" spans="1:23">
      <c r="A5" s="147"/>
      <c r="B5" s="147"/>
      <c r="C5" s="147"/>
      <c r="D5" s="147"/>
      <c r="E5" s="147"/>
      <c r="F5" s="147"/>
      <c r="G5" s="147"/>
      <c r="H5" s="147" t="s">
        <v>263</v>
      </c>
      <c r="I5" s="147" t="s">
        <v>60</v>
      </c>
      <c r="J5" s="147" t="s">
        <v>264</v>
      </c>
      <c r="K5" s="147" t="s">
        <v>265</v>
      </c>
      <c r="L5" s="147" t="s">
        <v>266</v>
      </c>
      <c r="M5" s="147" t="s">
        <v>267</v>
      </c>
      <c r="N5" s="147" t="s">
        <v>268</v>
      </c>
      <c r="O5" s="147" t="s">
        <v>61</v>
      </c>
      <c r="P5" s="147" t="s">
        <v>62</v>
      </c>
      <c r="Q5" s="147" t="s">
        <v>63</v>
      </c>
      <c r="R5" s="147" t="s">
        <v>99</v>
      </c>
      <c r="S5" s="147"/>
      <c r="T5" s="147"/>
      <c r="U5" s="147"/>
      <c r="V5" s="147"/>
      <c r="W5" s="147"/>
    </row>
    <row r="6" ht="24" customHeight="1" spans="1:23">
      <c r="A6" s="147"/>
      <c r="B6" s="147"/>
      <c r="C6" s="147"/>
      <c r="D6" s="147"/>
      <c r="E6" s="147"/>
      <c r="F6" s="147"/>
      <c r="G6" s="147"/>
      <c r="H6" s="147"/>
      <c r="I6" s="147" t="s">
        <v>269</v>
      </c>
      <c r="J6" s="147" t="s">
        <v>264</v>
      </c>
      <c r="K6" s="147" t="s">
        <v>265</v>
      </c>
      <c r="L6" s="147" t="s">
        <v>266</v>
      </c>
      <c r="M6" s="147" t="s">
        <v>267</v>
      </c>
      <c r="N6" s="147" t="s">
        <v>60</v>
      </c>
      <c r="O6" s="147" t="s">
        <v>61</v>
      </c>
      <c r="P6" s="147" t="s">
        <v>62</v>
      </c>
      <c r="Q6" s="147"/>
      <c r="R6" s="147" t="s">
        <v>59</v>
      </c>
      <c r="S6" s="147" t="s">
        <v>66</v>
      </c>
      <c r="T6" s="147" t="s">
        <v>67</v>
      </c>
      <c r="U6" s="147" t="s">
        <v>68</v>
      </c>
      <c r="V6" s="147" t="s">
        <v>69</v>
      </c>
      <c r="W6" s="147" t="s">
        <v>70</v>
      </c>
    </row>
    <row r="7" ht="32.05" customHeight="1" spans="1:23">
      <c r="A7" s="147"/>
      <c r="B7" s="147"/>
      <c r="C7" s="147"/>
      <c r="D7" s="147"/>
      <c r="E7" s="147"/>
      <c r="F7" s="147"/>
      <c r="G7" s="147"/>
      <c r="H7" s="147"/>
      <c r="I7" s="147" t="s">
        <v>59</v>
      </c>
      <c r="J7" s="147"/>
      <c r="K7" s="147"/>
      <c r="L7" s="147"/>
      <c r="M7" s="147"/>
      <c r="N7" s="147"/>
      <c r="O7" s="147"/>
      <c r="P7" s="147"/>
      <c r="Q7" s="147"/>
      <c r="R7" s="147"/>
      <c r="S7" s="147"/>
      <c r="T7" s="147"/>
      <c r="U7" s="147"/>
      <c r="V7" s="147"/>
      <c r="W7" s="147"/>
    </row>
    <row r="8" ht="18.75" customHeight="1" spans="1:23">
      <c r="A8" s="147" t="s">
        <v>107</v>
      </c>
      <c r="B8" s="147" t="s">
        <v>108</v>
      </c>
      <c r="C8" s="147" t="s">
        <v>109</v>
      </c>
      <c r="D8" s="147" t="s">
        <v>110</v>
      </c>
      <c r="E8" s="147" t="s">
        <v>111</v>
      </c>
      <c r="F8" s="147" t="s">
        <v>112</v>
      </c>
      <c r="G8" s="147" t="s">
        <v>113</v>
      </c>
      <c r="H8" s="147" t="s">
        <v>114</v>
      </c>
      <c r="I8" s="147" t="s">
        <v>115</v>
      </c>
      <c r="J8" s="147" t="s">
        <v>116</v>
      </c>
      <c r="K8" s="147" t="s">
        <v>117</v>
      </c>
      <c r="L8" s="147" t="s">
        <v>118</v>
      </c>
      <c r="M8" s="147" t="s">
        <v>119</v>
      </c>
      <c r="N8" s="147" t="s">
        <v>120</v>
      </c>
      <c r="O8" s="147" t="s">
        <v>121</v>
      </c>
      <c r="P8" s="147" t="s">
        <v>270</v>
      </c>
      <c r="Q8" s="147" t="s">
        <v>271</v>
      </c>
      <c r="R8" s="147" t="s">
        <v>272</v>
      </c>
      <c r="S8" s="147" t="s">
        <v>273</v>
      </c>
      <c r="T8" s="147" t="s">
        <v>274</v>
      </c>
      <c r="U8" s="147" t="s">
        <v>275</v>
      </c>
      <c r="V8" s="147" t="s">
        <v>276</v>
      </c>
      <c r="W8" s="147" t="s">
        <v>277</v>
      </c>
    </row>
    <row r="9" ht="53.25" customHeight="1" spans="1:23">
      <c r="A9" s="148" t="s">
        <v>72</v>
      </c>
      <c r="B9" s="148"/>
      <c r="C9" s="148"/>
      <c r="D9" s="148"/>
      <c r="E9" s="148"/>
      <c r="F9" s="148"/>
      <c r="G9" s="148"/>
      <c r="H9" s="149">
        <v>6881956.54</v>
      </c>
      <c r="I9" s="149">
        <v>6881956.54</v>
      </c>
      <c r="J9" s="149"/>
      <c r="K9" s="149"/>
      <c r="L9" s="149">
        <v>6881956.54</v>
      </c>
      <c r="M9" s="149"/>
      <c r="N9" s="149"/>
      <c r="O9" s="149"/>
      <c r="P9" s="149"/>
      <c r="Q9" s="149"/>
      <c r="R9" s="149"/>
      <c r="S9" s="149"/>
      <c r="T9" s="149"/>
      <c r="U9" s="149"/>
      <c r="V9" s="149"/>
      <c r="W9" s="149"/>
    </row>
    <row r="10" ht="53.25" customHeight="1" outlineLevel="1" spans="1:23">
      <c r="A10" s="148" t="s">
        <v>72</v>
      </c>
      <c r="B10" s="148" t="s">
        <v>278</v>
      </c>
      <c r="C10" s="148" t="s">
        <v>279</v>
      </c>
      <c r="D10" s="148" t="s">
        <v>143</v>
      </c>
      <c r="E10" s="148" t="s">
        <v>144</v>
      </c>
      <c r="F10" s="148" t="s">
        <v>280</v>
      </c>
      <c r="G10" s="148" t="s">
        <v>281</v>
      </c>
      <c r="H10" s="149">
        <v>86839</v>
      </c>
      <c r="I10" s="149">
        <v>86839</v>
      </c>
      <c r="J10" s="149"/>
      <c r="K10" s="149"/>
      <c r="L10" s="149">
        <v>86839</v>
      </c>
      <c r="M10" s="149"/>
      <c r="N10" s="149"/>
      <c r="O10" s="149"/>
      <c r="P10" s="149"/>
      <c r="Q10" s="149"/>
      <c r="R10" s="149"/>
      <c r="S10" s="149"/>
      <c r="T10" s="149"/>
      <c r="U10" s="149"/>
      <c r="V10" s="149"/>
      <c r="W10" s="149"/>
    </row>
    <row r="11" ht="53.25" customHeight="1" outlineLevel="1" spans="1:23">
      <c r="A11" s="148" t="s">
        <v>72</v>
      </c>
      <c r="B11" s="148" t="s">
        <v>282</v>
      </c>
      <c r="C11" s="148" t="s">
        <v>283</v>
      </c>
      <c r="D11" s="148" t="s">
        <v>143</v>
      </c>
      <c r="E11" s="148" t="s">
        <v>144</v>
      </c>
      <c r="F11" s="148" t="s">
        <v>284</v>
      </c>
      <c r="G11" s="148" t="s">
        <v>285</v>
      </c>
      <c r="H11" s="149">
        <v>1042068</v>
      </c>
      <c r="I11" s="149">
        <v>1042068</v>
      </c>
      <c r="J11" s="149"/>
      <c r="K11" s="149"/>
      <c r="L11" s="149">
        <v>1042068</v>
      </c>
      <c r="M11" s="148"/>
      <c r="N11" s="149"/>
      <c r="O11" s="149"/>
      <c r="P11" s="149"/>
      <c r="Q11" s="149"/>
      <c r="R11" s="149"/>
      <c r="S11" s="149"/>
      <c r="T11" s="149"/>
      <c r="U11" s="149"/>
      <c r="V11" s="149"/>
      <c r="W11" s="149"/>
    </row>
    <row r="12" ht="53.25" customHeight="1" outlineLevel="1" spans="1:23">
      <c r="A12" s="148" t="s">
        <v>72</v>
      </c>
      <c r="B12" s="148" t="s">
        <v>286</v>
      </c>
      <c r="C12" s="148" t="s">
        <v>287</v>
      </c>
      <c r="D12" s="148" t="s">
        <v>143</v>
      </c>
      <c r="E12" s="148" t="s">
        <v>144</v>
      </c>
      <c r="F12" s="148" t="s">
        <v>288</v>
      </c>
      <c r="G12" s="148" t="s">
        <v>289</v>
      </c>
      <c r="H12" s="149">
        <v>93828</v>
      </c>
      <c r="I12" s="149">
        <v>93828</v>
      </c>
      <c r="J12" s="149"/>
      <c r="K12" s="149"/>
      <c r="L12" s="149">
        <v>93828</v>
      </c>
      <c r="M12" s="148"/>
      <c r="N12" s="149"/>
      <c r="O12" s="149"/>
      <c r="P12" s="149"/>
      <c r="Q12" s="149"/>
      <c r="R12" s="149"/>
      <c r="S12" s="149"/>
      <c r="T12" s="149"/>
      <c r="U12" s="149"/>
      <c r="V12" s="149"/>
      <c r="W12" s="149"/>
    </row>
    <row r="13" ht="53.25" customHeight="1" outlineLevel="1" spans="1:23">
      <c r="A13" s="148" t="s">
        <v>72</v>
      </c>
      <c r="B13" s="148" t="s">
        <v>290</v>
      </c>
      <c r="C13" s="148" t="s">
        <v>291</v>
      </c>
      <c r="D13" s="148" t="s">
        <v>143</v>
      </c>
      <c r="E13" s="148" t="s">
        <v>144</v>
      </c>
      <c r="F13" s="148" t="s">
        <v>288</v>
      </c>
      <c r="G13" s="148" t="s">
        <v>289</v>
      </c>
      <c r="H13" s="149">
        <v>28864</v>
      </c>
      <c r="I13" s="149">
        <v>28864</v>
      </c>
      <c r="J13" s="149"/>
      <c r="K13" s="149"/>
      <c r="L13" s="149">
        <v>28864</v>
      </c>
      <c r="M13" s="148"/>
      <c r="N13" s="149"/>
      <c r="O13" s="149"/>
      <c r="P13" s="149"/>
      <c r="Q13" s="149"/>
      <c r="R13" s="149"/>
      <c r="S13" s="149"/>
      <c r="T13" s="149"/>
      <c r="U13" s="149"/>
      <c r="V13" s="149"/>
      <c r="W13" s="149"/>
    </row>
    <row r="14" ht="53.25" customHeight="1" outlineLevel="1" spans="1:23">
      <c r="A14" s="148" t="s">
        <v>72</v>
      </c>
      <c r="B14" s="148" t="s">
        <v>292</v>
      </c>
      <c r="C14" s="148" t="s">
        <v>293</v>
      </c>
      <c r="D14" s="148" t="s">
        <v>143</v>
      </c>
      <c r="E14" s="148" t="s">
        <v>144</v>
      </c>
      <c r="F14" s="148" t="s">
        <v>284</v>
      </c>
      <c r="G14" s="148" t="s">
        <v>285</v>
      </c>
      <c r="H14" s="149">
        <v>346368</v>
      </c>
      <c r="I14" s="149">
        <v>346368</v>
      </c>
      <c r="J14" s="149"/>
      <c r="K14" s="149"/>
      <c r="L14" s="149">
        <v>346368</v>
      </c>
      <c r="M14" s="148"/>
      <c r="N14" s="149"/>
      <c r="O14" s="149"/>
      <c r="P14" s="149"/>
      <c r="Q14" s="149"/>
      <c r="R14" s="149"/>
      <c r="S14" s="149"/>
      <c r="T14" s="149"/>
      <c r="U14" s="149"/>
      <c r="V14" s="149"/>
      <c r="W14" s="149"/>
    </row>
    <row r="15" ht="53.25" customHeight="1" outlineLevel="1" spans="1:23">
      <c r="A15" s="148" t="s">
        <v>72</v>
      </c>
      <c r="B15" s="148" t="s">
        <v>294</v>
      </c>
      <c r="C15" s="148" t="s">
        <v>295</v>
      </c>
      <c r="D15" s="148" t="s">
        <v>143</v>
      </c>
      <c r="E15" s="148" t="s">
        <v>144</v>
      </c>
      <c r="F15" s="148" t="s">
        <v>296</v>
      </c>
      <c r="G15" s="148" t="s">
        <v>297</v>
      </c>
      <c r="H15" s="149"/>
      <c r="I15" s="149"/>
      <c r="J15" s="149"/>
      <c r="K15" s="149"/>
      <c r="L15" s="149"/>
      <c r="M15" s="148"/>
      <c r="N15" s="149"/>
      <c r="O15" s="149"/>
      <c r="P15" s="149"/>
      <c r="Q15" s="149"/>
      <c r="R15" s="149"/>
      <c r="S15" s="149"/>
      <c r="T15" s="149"/>
      <c r="U15" s="149"/>
      <c r="V15" s="149"/>
      <c r="W15" s="149"/>
    </row>
    <row r="16" ht="53.25" customHeight="1" outlineLevel="1" spans="1:23">
      <c r="A16" s="148" t="s">
        <v>72</v>
      </c>
      <c r="B16" s="148" t="s">
        <v>298</v>
      </c>
      <c r="C16" s="148" t="s">
        <v>299</v>
      </c>
      <c r="D16" s="148" t="s">
        <v>143</v>
      </c>
      <c r="E16" s="148" t="s">
        <v>144</v>
      </c>
      <c r="F16" s="148" t="s">
        <v>296</v>
      </c>
      <c r="G16" s="148" t="s">
        <v>297</v>
      </c>
      <c r="H16" s="149"/>
      <c r="I16" s="149"/>
      <c r="J16" s="149"/>
      <c r="K16" s="149"/>
      <c r="L16" s="149"/>
      <c r="M16" s="148"/>
      <c r="N16" s="149"/>
      <c r="O16" s="149"/>
      <c r="P16" s="149"/>
      <c r="Q16" s="149"/>
      <c r="R16" s="149"/>
      <c r="S16" s="149"/>
      <c r="T16" s="149"/>
      <c r="U16" s="149"/>
      <c r="V16" s="149"/>
      <c r="W16" s="149"/>
    </row>
    <row r="17" ht="53.25" customHeight="1" outlineLevel="1" spans="1:23">
      <c r="A17" s="148" t="s">
        <v>72</v>
      </c>
      <c r="B17" s="148" t="s">
        <v>298</v>
      </c>
      <c r="C17" s="148" t="s">
        <v>299</v>
      </c>
      <c r="D17" s="148" t="s">
        <v>143</v>
      </c>
      <c r="E17" s="148" t="s">
        <v>144</v>
      </c>
      <c r="F17" s="148" t="s">
        <v>296</v>
      </c>
      <c r="G17" s="148" t="s">
        <v>297</v>
      </c>
      <c r="H17" s="149">
        <v>31500</v>
      </c>
      <c r="I17" s="149">
        <v>31500</v>
      </c>
      <c r="J17" s="149"/>
      <c r="K17" s="149"/>
      <c r="L17" s="149">
        <v>31500</v>
      </c>
      <c r="M17" s="148"/>
      <c r="N17" s="149"/>
      <c r="O17" s="149"/>
      <c r="P17" s="149"/>
      <c r="Q17" s="149"/>
      <c r="R17" s="149"/>
      <c r="S17" s="149"/>
      <c r="T17" s="149"/>
      <c r="U17" s="149"/>
      <c r="V17" s="149"/>
      <c r="W17" s="149"/>
    </row>
    <row r="18" ht="53.25" customHeight="1" outlineLevel="1" spans="1:23">
      <c r="A18" s="148" t="s">
        <v>72</v>
      </c>
      <c r="B18" s="148" t="s">
        <v>294</v>
      </c>
      <c r="C18" s="148" t="s">
        <v>295</v>
      </c>
      <c r="D18" s="148" t="s">
        <v>143</v>
      </c>
      <c r="E18" s="148" t="s">
        <v>144</v>
      </c>
      <c r="F18" s="148" t="s">
        <v>296</v>
      </c>
      <c r="G18" s="148" t="s">
        <v>297</v>
      </c>
      <c r="H18" s="149">
        <v>1125888</v>
      </c>
      <c r="I18" s="149">
        <v>1125888</v>
      </c>
      <c r="J18" s="149"/>
      <c r="K18" s="149"/>
      <c r="L18" s="149">
        <v>1125888</v>
      </c>
      <c r="M18" s="148"/>
      <c r="N18" s="149"/>
      <c r="O18" s="149"/>
      <c r="P18" s="149"/>
      <c r="Q18" s="149"/>
      <c r="R18" s="149"/>
      <c r="S18" s="149"/>
      <c r="T18" s="149"/>
      <c r="U18" s="149"/>
      <c r="V18" s="149"/>
      <c r="W18" s="149"/>
    </row>
    <row r="19" ht="53.25" customHeight="1" outlineLevel="1" spans="1:23">
      <c r="A19" s="148" t="s">
        <v>72</v>
      </c>
      <c r="B19" s="148" t="s">
        <v>300</v>
      </c>
      <c r="C19" s="148" t="s">
        <v>301</v>
      </c>
      <c r="D19" s="148" t="s">
        <v>143</v>
      </c>
      <c r="E19" s="148" t="s">
        <v>144</v>
      </c>
      <c r="F19" s="148" t="s">
        <v>280</v>
      </c>
      <c r="G19" s="148" t="s">
        <v>281</v>
      </c>
      <c r="H19" s="149">
        <v>7500</v>
      </c>
      <c r="I19" s="149">
        <v>7500</v>
      </c>
      <c r="J19" s="149"/>
      <c r="K19" s="149"/>
      <c r="L19" s="149">
        <v>7500</v>
      </c>
      <c r="M19" s="148"/>
      <c r="N19" s="149"/>
      <c r="O19" s="149"/>
      <c r="P19" s="149"/>
      <c r="Q19" s="149"/>
      <c r="R19" s="149"/>
      <c r="S19" s="149"/>
      <c r="T19" s="149"/>
      <c r="U19" s="149"/>
      <c r="V19" s="149"/>
      <c r="W19" s="149"/>
    </row>
    <row r="20" ht="53.25" customHeight="1" outlineLevel="1" spans="1:23">
      <c r="A20" s="148" t="s">
        <v>72</v>
      </c>
      <c r="B20" s="148" t="s">
        <v>302</v>
      </c>
      <c r="C20" s="148" t="s">
        <v>303</v>
      </c>
      <c r="D20" s="148" t="s">
        <v>143</v>
      </c>
      <c r="E20" s="148" t="s">
        <v>144</v>
      </c>
      <c r="F20" s="148" t="s">
        <v>288</v>
      </c>
      <c r="G20" s="148" t="s">
        <v>289</v>
      </c>
      <c r="H20" s="149">
        <v>1500</v>
      </c>
      <c r="I20" s="149">
        <v>1500</v>
      </c>
      <c r="J20" s="149"/>
      <c r="K20" s="149"/>
      <c r="L20" s="149">
        <v>1500</v>
      </c>
      <c r="M20" s="148"/>
      <c r="N20" s="149"/>
      <c r="O20" s="149"/>
      <c r="P20" s="149"/>
      <c r="Q20" s="149"/>
      <c r="R20" s="149"/>
      <c r="S20" s="149"/>
      <c r="T20" s="149"/>
      <c r="U20" s="149"/>
      <c r="V20" s="149"/>
      <c r="W20" s="149"/>
    </row>
    <row r="21" ht="53.25" customHeight="1" outlineLevel="1" spans="1:23">
      <c r="A21" s="148" t="s">
        <v>72</v>
      </c>
      <c r="B21" s="148" t="s">
        <v>304</v>
      </c>
      <c r="C21" s="148" t="s">
        <v>305</v>
      </c>
      <c r="D21" s="148" t="s">
        <v>143</v>
      </c>
      <c r="E21" s="148" t="s">
        <v>144</v>
      </c>
      <c r="F21" s="148" t="s">
        <v>288</v>
      </c>
      <c r="G21" s="148" t="s">
        <v>289</v>
      </c>
      <c r="H21" s="149">
        <v>86640</v>
      </c>
      <c r="I21" s="149">
        <v>86640</v>
      </c>
      <c r="J21" s="149"/>
      <c r="K21" s="149"/>
      <c r="L21" s="149">
        <v>86640</v>
      </c>
      <c r="M21" s="148"/>
      <c r="N21" s="149"/>
      <c r="O21" s="149"/>
      <c r="P21" s="149"/>
      <c r="Q21" s="149"/>
      <c r="R21" s="149"/>
      <c r="S21" s="149"/>
      <c r="T21" s="149"/>
      <c r="U21" s="149"/>
      <c r="V21" s="149"/>
      <c r="W21" s="149"/>
    </row>
    <row r="22" ht="53.25" customHeight="1" outlineLevel="1" spans="1:23">
      <c r="A22" s="148" t="s">
        <v>72</v>
      </c>
      <c r="B22" s="148" t="s">
        <v>286</v>
      </c>
      <c r="C22" s="148" t="s">
        <v>287</v>
      </c>
      <c r="D22" s="148" t="s">
        <v>143</v>
      </c>
      <c r="E22" s="148" t="s">
        <v>144</v>
      </c>
      <c r="F22" s="148" t="s">
        <v>288</v>
      </c>
      <c r="G22" s="148" t="s">
        <v>289</v>
      </c>
      <c r="H22" s="149">
        <v>150180</v>
      </c>
      <c r="I22" s="149">
        <v>150180</v>
      </c>
      <c r="J22" s="149"/>
      <c r="K22" s="149"/>
      <c r="L22" s="149">
        <v>150180</v>
      </c>
      <c r="M22" s="148"/>
      <c r="N22" s="149"/>
      <c r="O22" s="149"/>
      <c r="P22" s="149"/>
      <c r="Q22" s="149"/>
      <c r="R22" s="149"/>
      <c r="S22" s="149"/>
      <c r="T22" s="149"/>
      <c r="U22" s="149"/>
      <c r="V22" s="149"/>
      <c r="W22" s="149"/>
    </row>
    <row r="23" ht="53.25" customHeight="1" outlineLevel="1" spans="1:23">
      <c r="A23" s="148" t="s">
        <v>72</v>
      </c>
      <c r="B23" s="148" t="s">
        <v>306</v>
      </c>
      <c r="C23" s="148" t="s">
        <v>307</v>
      </c>
      <c r="D23" s="148" t="s">
        <v>130</v>
      </c>
      <c r="E23" s="148" t="s">
        <v>131</v>
      </c>
      <c r="F23" s="148" t="s">
        <v>308</v>
      </c>
      <c r="G23" s="148" t="s">
        <v>309</v>
      </c>
      <c r="H23" s="149">
        <v>500040.8</v>
      </c>
      <c r="I23" s="149">
        <v>500040.8</v>
      </c>
      <c r="J23" s="149"/>
      <c r="K23" s="149"/>
      <c r="L23" s="149">
        <v>500040.8</v>
      </c>
      <c r="M23" s="148"/>
      <c r="N23" s="149"/>
      <c r="O23" s="149"/>
      <c r="P23" s="149"/>
      <c r="Q23" s="149"/>
      <c r="R23" s="149"/>
      <c r="S23" s="149"/>
      <c r="T23" s="149"/>
      <c r="U23" s="149"/>
      <c r="V23" s="149"/>
      <c r="W23" s="149"/>
    </row>
    <row r="24" ht="53.25" customHeight="1" outlineLevel="1" spans="1:23">
      <c r="A24" s="148" t="s">
        <v>72</v>
      </c>
      <c r="B24" s="148" t="s">
        <v>310</v>
      </c>
      <c r="C24" s="148" t="s">
        <v>311</v>
      </c>
      <c r="D24" s="148" t="s">
        <v>183</v>
      </c>
      <c r="E24" s="148" t="s">
        <v>184</v>
      </c>
      <c r="F24" s="148" t="s">
        <v>312</v>
      </c>
      <c r="G24" s="148" t="s">
        <v>313</v>
      </c>
      <c r="H24" s="149">
        <v>3500</v>
      </c>
      <c r="I24" s="149">
        <v>3500</v>
      </c>
      <c r="J24" s="149"/>
      <c r="K24" s="149"/>
      <c r="L24" s="149">
        <v>3500</v>
      </c>
      <c r="M24" s="148"/>
      <c r="N24" s="149"/>
      <c r="O24" s="149"/>
      <c r="P24" s="149"/>
      <c r="Q24" s="149"/>
      <c r="R24" s="149"/>
      <c r="S24" s="149"/>
      <c r="T24" s="149"/>
      <c r="U24" s="149"/>
      <c r="V24" s="149"/>
      <c r="W24" s="149"/>
    </row>
    <row r="25" ht="53.25" customHeight="1" outlineLevel="1" spans="1:23">
      <c r="A25" s="148" t="s">
        <v>72</v>
      </c>
      <c r="B25" s="148" t="s">
        <v>310</v>
      </c>
      <c r="C25" s="148" t="s">
        <v>311</v>
      </c>
      <c r="D25" s="148" t="s">
        <v>181</v>
      </c>
      <c r="E25" s="148" t="s">
        <v>182</v>
      </c>
      <c r="F25" s="148" t="s">
        <v>312</v>
      </c>
      <c r="G25" s="148" t="s">
        <v>313</v>
      </c>
      <c r="H25" s="149">
        <v>18550</v>
      </c>
      <c r="I25" s="149">
        <v>18550</v>
      </c>
      <c r="J25" s="149"/>
      <c r="K25" s="149"/>
      <c r="L25" s="149">
        <v>18550</v>
      </c>
      <c r="M25" s="148"/>
      <c r="N25" s="149"/>
      <c r="O25" s="149"/>
      <c r="P25" s="149"/>
      <c r="Q25" s="149"/>
      <c r="R25" s="149"/>
      <c r="S25" s="149"/>
      <c r="T25" s="149"/>
      <c r="U25" s="149"/>
      <c r="V25" s="149"/>
      <c r="W25" s="149"/>
    </row>
    <row r="26" ht="53.25" customHeight="1" outlineLevel="1" spans="1:23">
      <c r="A26" s="148" t="s">
        <v>72</v>
      </c>
      <c r="B26" s="148" t="s">
        <v>314</v>
      </c>
      <c r="C26" s="148" t="s">
        <v>315</v>
      </c>
      <c r="D26" s="148" t="s">
        <v>181</v>
      </c>
      <c r="E26" s="148" t="s">
        <v>182</v>
      </c>
      <c r="F26" s="148" t="s">
        <v>312</v>
      </c>
      <c r="G26" s="148" t="s">
        <v>313</v>
      </c>
      <c r="H26" s="149">
        <v>187516</v>
      </c>
      <c r="I26" s="149">
        <v>187516</v>
      </c>
      <c r="J26" s="149"/>
      <c r="K26" s="149"/>
      <c r="L26" s="149">
        <v>187516</v>
      </c>
      <c r="M26" s="148"/>
      <c r="N26" s="149"/>
      <c r="O26" s="149"/>
      <c r="P26" s="149"/>
      <c r="Q26" s="149"/>
      <c r="R26" s="149"/>
      <c r="S26" s="149"/>
      <c r="T26" s="149"/>
      <c r="U26" s="149"/>
      <c r="V26" s="149"/>
      <c r="W26" s="149"/>
    </row>
    <row r="27" ht="53.25" customHeight="1" outlineLevel="1" spans="1:23">
      <c r="A27" s="148" t="s">
        <v>72</v>
      </c>
      <c r="B27" s="148" t="s">
        <v>316</v>
      </c>
      <c r="C27" s="148" t="s">
        <v>317</v>
      </c>
      <c r="D27" s="148" t="s">
        <v>181</v>
      </c>
      <c r="E27" s="148" t="s">
        <v>182</v>
      </c>
      <c r="F27" s="148" t="s">
        <v>312</v>
      </c>
      <c r="G27" s="148" t="s">
        <v>313</v>
      </c>
      <c r="H27" s="149">
        <v>12502</v>
      </c>
      <c r="I27" s="149">
        <v>12502</v>
      </c>
      <c r="J27" s="149"/>
      <c r="K27" s="149"/>
      <c r="L27" s="149">
        <v>12502</v>
      </c>
      <c r="M27" s="148"/>
      <c r="N27" s="149"/>
      <c r="O27" s="149"/>
      <c r="P27" s="149"/>
      <c r="Q27" s="149"/>
      <c r="R27" s="149"/>
      <c r="S27" s="149"/>
      <c r="T27" s="149"/>
      <c r="U27" s="149"/>
      <c r="V27" s="149"/>
      <c r="W27" s="149"/>
    </row>
    <row r="28" ht="53.25" customHeight="1" outlineLevel="1" spans="1:23">
      <c r="A28" s="148" t="s">
        <v>72</v>
      </c>
      <c r="B28" s="148" t="s">
        <v>316</v>
      </c>
      <c r="C28" s="148" t="s">
        <v>317</v>
      </c>
      <c r="D28" s="148" t="s">
        <v>183</v>
      </c>
      <c r="E28" s="148" t="s">
        <v>184</v>
      </c>
      <c r="F28" s="148" t="s">
        <v>312</v>
      </c>
      <c r="G28" s="148" t="s">
        <v>313</v>
      </c>
      <c r="H28" s="149"/>
      <c r="I28" s="149"/>
      <c r="J28" s="149"/>
      <c r="K28" s="149"/>
      <c r="L28" s="149"/>
      <c r="M28" s="148"/>
      <c r="N28" s="149"/>
      <c r="O28" s="149"/>
      <c r="P28" s="149"/>
      <c r="Q28" s="149"/>
      <c r="R28" s="149"/>
      <c r="S28" s="149"/>
      <c r="T28" s="149"/>
      <c r="U28" s="149"/>
      <c r="V28" s="149"/>
      <c r="W28" s="149"/>
    </row>
    <row r="29" ht="53.25" customHeight="1" outlineLevel="1" spans="1:23">
      <c r="A29" s="148" t="s">
        <v>72</v>
      </c>
      <c r="B29" s="148" t="s">
        <v>318</v>
      </c>
      <c r="C29" s="148" t="s">
        <v>186</v>
      </c>
      <c r="D29" s="148" t="s">
        <v>185</v>
      </c>
      <c r="E29" s="148" t="s">
        <v>186</v>
      </c>
      <c r="F29" s="148" t="s">
        <v>319</v>
      </c>
      <c r="G29" s="148" t="s">
        <v>320</v>
      </c>
      <c r="H29" s="149">
        <v>217369</v>
      </c>
      <c r="I29" s="149">
        <v>217369</v>
      </c>
      <c r="J29" s="149"/>
      <c r="K29" s="149"/>
      <c r="L29" s="149">
        <v>217369</v>
      </c>
      <c r="M29" s="148"/>
      <c r="N29" s="149"/>
      <c r="O29" s="149"/>
      <c r="P29" s="149"/>
      <c r="Q29" s="149"/>
      <c r="R29" s="149"/>
      <c r="S29" s="149"/>
      <c r="T29" s="149"/>
      <c r="U29" s="149"/>
      <c r="V29" s="149"/>
      <c r="W29" s="149"/>
    </row>
    <row r="30" ht="53.25" customHeight="1" outlineLevel="1" spans="1:23">
      <c r="A30" s="148" t="s">
        <v>72</v>
      </c>
      <c r="B30" s="148" t="s">
        <v>321</v>
      </c>
      <c r="C30" s="148" t="s">
        <v>322</v>
      </c>
      <c r="D30" s="148" t="s">
        <v>187</v>
      </c>
      <c r="E30" s="148" t="s">
        <v>188</v>
      </c>
      <c r="F30" s="148" t="s">
        <v>323</v>
      </c>
      <c r="G30" s="148" t="s">
        <v>324</v>
      </c>
      <c r="H30" s="149">
        <v>7164</v>
      </c>
      <c r="I30" s="149">
        <v>7164</v>
      </c>
      <c r="J30" s="149"/>
      <c r="K30" s="149"/>
      <c r="L30" s="149">
        <v>7164</v>
      </c>
      <c r="M30" s="148"/>
      <c r="N30" s="149"/>
      <c r="O30" s="149"/>
      <c r="P30" s="149"/>
      <c r="Q30" s="149"/>
      <c r="R30" s="149"/>
      <c r="S30" s="149"/>
      <c r="T30" s="149"/>
      <c r="U30" s="149"/>
      <c r="V30" s="149"/>
      <c r="W30" s="149"/>
    </row>
    <row r="31" ht="53.25" customHeight="1" outlineLevel="1" spans="1:23">
      <c r="A31" s="148" t="s">
        <v>72</v>
      </c>
      <c r="B31" s="148" t="s">
        <v>321</v>
      </c>
      <c r="C31" s="148" t="s">
        <v>322</v>
      </c>
      <c r="D31" s="148" t="s">
        <v>187</v>
      </c>
      <c r="E31" s="148" t="s">
        <v>188</v>
      </c>
      <c r="F31" s="148" t="s">
        <v>323</v>
      </c>
      <c r="G31" s="148" t="s">
        <v>324</v>
      </c>
      <c r="H31" s="149">
        <v>6637</v>
      </c>
      <c r="I31" s="149">
        <v>6637</v>
      </c>
      <c r="J31" s="149"/>
      <c r="K31" s="149"/>
      <c r="L31" s="149">
        <v>6637</v>
      </c>
      <c r="M31" s="148"/>
      <c r="N31" s="149"/>
      <c r="O31" s="149"/>
      <c r="P31" s="149"/>
      <c r="Q31" s="149"/>
      <c r="R31" s="149"/>
      <c r="S31" s="149"/>
      <c r="T31" s="149"/>
      <c r="U31" s="149"/>
      <c r="V31" s="149"/>
      <c r="W31" s="149"/>
    </row>
    <row r="32" ht="53.25" customHeight="1" outlineLevel="1" spans="1:23">
      <c r="A32" s="148" t="s">
        <v>72</v>
      </c>
      <c r="B32" s="148" t="s">
        <v>325</v>
      </c>
      <c r="C32" s="148" t="s">
        <v>326</v>
      </c>
      <c r="D32" s="148" t="s">
        <v>138</v>
      </c>
      <c r="E32" s="148" t="s">
        <v>137</v>
      </c>
      <c r="F32" s="148" t="s">
        <v>323</v>
      </c>
      <c r="G32" s="148" t="s">
        <v>324</v>
      </c>
      <c r="H32" s="149">
        <v>25426</v>
      </c>
      <c r="I32" s="149">
        <v>25426</v>
      </c>
      <c r="J32" s="149"/>
      <c r="K32" s="149"/>
      <c r="L32" s="149">
        <v>25426</v>
      </c>
      <c r="M32" s="148"/>
      <c r="N32" s="149"/>
      <c r="O32" s="149"/>
      <c r="P32" s="149"/>
      <c r="Q32" s="149"/>
      <c r="R32" s="149"/>
      <c r="S32" s="149"/>
      <c r="T32" s="149"/>
      <c r="U32" s="149"/>
      <c r="V32" s="149"/>
      <c r="W32" s="149"/>
    </row>
    <row r="33" ht="53.25" customHeight="1" outlineLevel="1" spans="1:23">
      <c r="A33" s="148" t="s">
        <v>72</v>
      </c>
      <c r="B33" s="148" t="s">
        <v>327</v>
      </c>
      <c r="C33" s="148" t="s">
        <v>202</v>
      </c>
      <c r="D33" s="148" t="s">
        <v>201</v>
      </c>
      <c r="E33" s="148" t="s">
        <v>202</v>
      </c>
      <c r="F33" s="148" t="s">
        <v>328</v>
      </c>
      <c r="G33" s="148" t="s">
        <v>202</v>
      </c>
      <c r="H33" s="149">
        <v>375030.6</v>
      </c>
      <c r="I33" s="149">
        <v>375030.6</v>
      </c>
      <c r="J33" s="149"/>
      <c r="K33" s="149"/>
      <c r="L33" s="149">
        <v>375030.6</v>
      </c>
      <c r="M33" s="148"/>
      <c r="N33" s="149"/>
      <c r="O33" s="149"/>
      <c r="P33" s="149"/>
      <c r="Q33" s="149"/>
      <c r="R33" s="149"/>
      <c r="S33" s="149"/>
      <c r="T33" s="149"/>
      <c r="U33" s="149"/>
      <c r="V33" s="149"/>
      <c r="W33" s="149"/>
    </row>
    <row r="34" ht="53.25" customHeight="1" outlineLevel="1" spans="1:23">
      <c r="A34" s="148" t="s">
        <v>72</v>
      </c>
      <c r="B34" s="148" t="s">
        <v>329</v>
      </c>
      <c r="C34" s="148" t="s">
        <v>330</v>
      </c>
      <c r="D34" s="148" t="s">
        <v>143</v>
      </c>
      <c r="E34" s="148" t="s">
        <v>144</v>
      </c>
      <c r="F34" s="148" t="s">
        <v>331</v>
      </c>
      <c r="G34" s="148" t="s">
        <v>332</v>
      </c>
      <c r="H34" s="149">
        <v>48480</v>
      </c>
      <c r="I34" s="149">
        <v>48480</v>
      </c>
      <c r="J34" s="149"/>
      <c r="K34" s="149"/>
      <c r="L34" s="149">
        <v>48480</v>
      </c>
      <c r="M34" s="148"/>
      <c r="N34" s="149"/>
      <c r="O34" s="149"/>
      <c r="P34" s="149"/>
      <c r="Q34" s="149"/>
      <c r="R34" s="149"/>
      <c r="S34" s="149"/>
      <c r="T34" s="149"/>
      <c r="U34" s="149"/>
      <c r="V34" s="149"/>
      <c r="W34" s="149"/>
    </row>
    <row r="35" ht="53.25" customHeight="1" outlineLevel="1" spans="1:23">
      <c r="A35" s="148" t="s">
        <v>72</v>
      </c>
      <c r="B35" s="148" t="s">
        <v>333</v>
      </c>
      <c r="C35" s="148" t="s">
        <v>334</v>
      </c>
      <c r="D35" s="148" t="s">
        <v>143</v>
      </c>
      <c r="E35" s="148" t="s">
        <v>144</v>
      </c>
      <c r="F35" s="148" t="s">
        <v>331</v>
      </c>
      <c r="G35" s="148" t="s">
        <v>332</v>
      </c>
      <c r="H35" s="149">
        <v>660000</v>
      </c>
      <c r="I35" s="149">
        <v>660000</v>
      </c>
      <c r="J35" s="149"/>
      <c r="K35" s="149"/>
      <c r="L35" s="149">
        <v>660000</v>
      </c>
      <c r="M35" s="148"/>
      <c r="N35" s="149"/>
      <c r="O35" s="149"/>
      <c r="P35" s="149"/>
      <c r="Q35" s="149"/>
      <c r="R35" s="149"/>
      <c r="S35" s="149"/>
      <c r="T35" s="149"/>
      <c r="U35" s="149"/>
      <c r="V35" s="149"/>
      <c r="W35" s="149"/>
    </row>
    <row r="36" ht="53.25" customHeight="1" outlineLevel="1" spans="1:23">
      <c r="A36" s="148" t="s">
        <v>72</v>
      </c>
      <c r="B36" s="148" t="s">
        <v>335</v>
      </c>
      <c r="C36" s="148" t="s">
        <v>336</v>
      </c>
      <c r="D36" s="148" t="s">
        <v>143</v>
      </c>
      <c r="E36" s="148" t="s">
        <v>144</v>
      </c>
      <c r="F36" s="148" t="s">
        <v>331</v>
      </c>
      <c r="G36" s="148" t="s">
        <v>332</v>
      </c>
      <c r="H36" s="149">
        <v>30000</v>
      </c>
      <c r="I36" s="149">
        <v>30000</v>
      </c>
      <c r="J36" s="149"/>
      <c r="K36" s="149"/>
      <c r="L36" s="149">
        <v>30000</v>
      </c>
      <c r="M36" s="148"/>
      <c r="N36" s="149"/>
      <c r="O36" s="149"/>
      <c r="P36" s="149"/>
      <c r="Q36" s="149"/>
      <c r="R36" s="149"/>
      <c r="S36" s="149"/>
      <c r="T36" s="149"/>
      <c r="U36" s="149"/>
      <c r="V36" s="149"/>
      <c r="W36" s="149"/>
    </row>
    <row r="37" ht="53.25" customHeight="1" outlineLevel="1" spans="1:23">
      <c r="A37" s="148" t="s">
        <v>72</v>
      </c>
      <c r="B37" s="148" t="s">
        <v>337</v>
      </c>
      <c r="C37" s="148" t="s">
        <v>338</v>
      </c>
      <c r="D37" s="148" t="s">
        <v>143</v>
      </c>
      <c r="E37" s="148" t="s">
        <v>144</v>
      </c>
      <c r="F37" s="148" t="s">
        <v>339</v>
      </c>
      <c r="G37" s="148" t="s">
        <v>251</v>
      </c>
      <c r="H37" s="149">
        <v>4000</v>
      </c>
      <c r="I37" s="149">
        <v>4000</v>
      </c>
      <c r="J37" s="149"/>
      <c r="K37" s="149"/>
      <c r="L37" s="149">
        <v>4000</v>
      </c>
      <c r="M37" s="148"/>
      <c r="N37" s="149"/>
      <c r="O37" s="149"/>
      <c r="P37" s="149"/>
      <c r="Q37" s="149"/>
      <c r="R37" s="149"/>
      <c r="S37" s="149"/>
      <c r="T37" s="149"/>
      <c r="U37" s="149"/>
      <c r="V37" s="149"/>
      <c r="W37" s="149"/>
    </row>
    <row r="38" ht="53.25" customHeight="1" outlineLevel="1" spans="1:23">
      <c r="A38" s="148" t="s">
        <v>72</v>
      </c>
      <c r="B38" s="148" t="s">
        <v>340</v>
      </c>
      <c r="C38" s="148" t="s">
        <v>341</v>
      </c>
      <c r="D38" s="148" t="s">
        <v>143</v>
      </c>
      <c r="E38" s="148" t="s">
        <v>144</v>
      </c>
      <c r="F38" s="148" t="s">
        <v>342</v>
      </c>
      <c r="G38" s="148" t="s">
        <v>343</v>
      </c>
      <c r="H38" s="149">
        <v>4500</v>
      </c>
      <c r="I38" s="149">
        <v>4500</v>
      </c>
      <c r="J38" s="149"/>
      <c r="K38" s="149"/>
      <c r="L38" s="149">
        <v>4500</v>
      </c>
      <c r="M38" s="148"/>
      <c r="N38" s="149"/>
      <c r="O38" s="149"/>
      <c r="P38" s="149"/>
      <c r="Q38" s="149"/>
      <c r="R38" s="149"/>
      <c r="S38" s="149"/>
      <c r="T38" s="149"/>
      <c r="U38" s="149"/>
      <c r="V38" s="149"/>
      <c r="W38" s="149"/>
    </row>
    <row r="39" ht="53.25" customHeight="1" outlineLevel="1" spans="1:23">
      <c r="A39" s="148" t="s">
        <v>72</v>
      </c>
      <c r="B39" s="148" t="s">
        <v>344</v>
      </c>
      <c r="C39" s="148" t="s">
        <v>345</v>
      </c>
      <c r="D39" s="148" t="s">
        <v>143</v>
      </c>
      <c r="E39" s="148" t="s">
        <v>144</v>
      </c>
      <c r="F39" s="148" t="s">
        <v>346</v>
      </c>
      <c r="G39" s="148" t="s">
        <v>347</v>
      </c>
      <c r="H39" s="149">
        <v>13700</v>
      </c>
      <c r="I39" s="149">
        <v>13700</v>
      </c>
      <c r="J39" s="149"/>
      <c r="K39" s="149"/>
      <c r="L39" s="149">
        <v>13700</v>
      </c>
      <c r="M39" s="148"/>
      <c r="N39" s="149"/>
      <c r="O39" s="149"/>
      <c r="P39" s="149"/>
      <c r="Q39" s="149"/>
      <c r="R39" s="149"/>
      <c r="S39" s="149"/>
      <c r="T39" s="149"/>
      <c r="U39" s="149"/>
      <c r="V39" s="149"/>
      <c r="W39" s="149"/>
    </row>
    <row r="40" ht="53.25" customHeight="1" outlineLevel="1" spans="1:23">
      <c r="A40" s="148" t="s">
        <v>72</v>
      </c>
      <c r="B40" s="148" t="s">
        <v>344</v>
      </c>
      <c r="C40" s="148" t="s">
        <v>345</v>
      </c>
      <c r="D40" s="148" t="s">
        <v>143</v>
      </c>
      <c r="E40" s="148" t="s">
        <v>144</v>
      </c>
      <c r="F40" s="148" t="s">
        <v>348</v>
      </c>
      <c r="G40" s="148" t="s">
        <v>349</v>
      </c>
      <c r="H40" s="149">
        <v>10000</v>
      </c>
      <c r="I40" s="149">
        <v>10000</v>
      </c>
      <c r="J40" s="149"/>
      <c r="K40" s="149"/>
      <c r="L40" s="149">
        <v>10000</v>
      </c>
      <c r="M40" s="148"/>
      <c r="N40" s="149"/>
      <c r="O40" s="149"/>
      <c r="P40" s="149"/>
      <c r="Q40" s="149"/>
      <c r="R40" s="149"/>
      <c r="S40" s="149"/>
      <c r="T40" s="149"/>
      <c r="U40" s="149"/>
      <c r="V40" s="149"/>
      <c r="W40" s="149"/>
    </row>
    <row r="41" ht="53.25" customHeight="1" outlineLevel="1" spans="1:23">
      <c r="A41" s="148" t="s">
        <v>72</v>
      </c>
      <c r="B41" s="148" t="s">
        <v>344</v>
      </c>
      <c r="C41" s="148" t="s">
        <v>345</v>
      </c>
      <c r="D41" s="148" t="s">
        <v>143</v>
      </c>
      <c r="E41" s="148" t="s">
        <v>144</v>
      </c>
      <c r="F41" s="148" t="s">
        <v>350</v>
      </c>
      <c r="G41" s="148" t="s">
        <v>351</v>
      </c>
      <c r="H41" s="149">
        <v>200</v>
      </c>
      <c r="I41" s="149">
        <v>200</v>
      </c>
      <c r="J41" s="149"/>
      <c r="K41" s="149"/>
      <c r="L41" s="149">
        <v>200</v>
      </c>
      <c r="M41" s="148"/>
      <c r="N41" s="149"/>
      <c r="O41" s="149"/>
      <c r="P41" s="149"/>
      <c r="Q41" s="149"/>
      <c r="R41" s="149"/>
      <c r="S41" s="149"/>
      <c r="T41" s="149"/>
      <c r="U41" s="149"/>
      <c r="V41" s="149"/>
      <c r="W41" s="149"/>
    </row>
    <row r="42" ht="53.25" customHeight="1" outlineLevel="1" spans="1:23">
      <c r="A42" s="148" t="s">
        <v>72</v>
      </c>
      <c r="B42" s="148" t="s">
        <v>344</v>
      </c>
      <c r="C42" s="148" t="s">
        <v>345</v>
      </c>
      <c r="D42" s="148" t="s">
        <v>143</v>
      </c>
      <c r="E42" s="148" t="s">
        <v>144</v>
      </c>
      <c r="F42" s="148" t="s">
        <v>352</v>
      </c>
      <c r="G42" s="148" t="s">
        <v>353</v>
      </c>
      <c r="H42" s="149">
        <v>2600</v>
      </c>
      <c r="I42" s="149">
        <v>2600</v>
      </c>
      <c r="J42" s="149"/>
      <c r="K42" s="149"/>
      <c r="L42" s="149">
        <v>2600</v>
      </c>
      <c r="M42" s="148"/>
      <c r="N42" s="149"/>
      <c r="O42" s="149"/>
      <c r="P42" s="149"/>
      <c r="Q42" s="149"/>
      <c r="R42" s="149"/>
      <c r="S42" s="149"/>
      <c r="T42" s="149"/>
      <c r="U42" s="149"/>
      <c r="V42" s="149"/>
      <c r="W42" s="149"/>
    </row>
    <row r="43" ht="53.25" customHeight="1" outlineLevel="1" spans="1:23">
      <c r="A43" s="148" t="s">
        <v>72</v>
      </c>
      <c r="B43" s="148" t="s">
        <v>354</v>
      </c>
      <c r="C43" s="148" t="s">
        <v>355</v>
      </c>
      <c r="D43" s="148" t="s">
        <v>143</v>
      </c>
      <c r="E43" s="148" t="s">
        <v>144</v>
      </c>
      <c r="F43" s="148" t="s">
        <v>356</v>
      </c>
      <c r="G43" s="148" t="s">
        <v>357</v>
      </c>
      <c r="H43" s="149">
        <v>80000</v>
      </c>
      <c r="I43" s="149">
        <v>80000</v>
      </c>
      <c r="J43" s="149"/>
      <c r="K43" s="149"/>
      <c r="L43" s="149">
        <v>80000</v>
      </c>
      <c r="M43" s="148"/>
      <c r="N43" s="149"/>
      <c r="O43" s="149"/>
      <c r="P43" s="149"/>
      <c r="Q43" s="149"/>
      <c r="R43" s="149"/>
      <c r="S43" s="149"/>
      <c r="T43" s="149"/>
      <c r="U43" s="149"/>
      <c r="V43" s="149"/>
      <c r="W43" s="149"/>
    </row>
    <row r="44" ht="53.25" customHeight="1" outlineLevel="1" spans="1:23">
      <c r="A44" s="148" t="s">
        <v>72</v>
      </c>
      <c r="B44" s="148" t="s">
        <v>344</v>
      </c>
      <c r="C44" s="148" t="s">
        <v>345</v>
      </c>
      <c r="D44" s="148" t="s">
        <v>143</v>
      </c>
      <c r="E44" s="148" t="s">
        <v>144</v>
      </c>
      <c r="F44" s="148" t="s">
        <v>358</v>
      </c>
      <c r="G44" s="148" t="s">
        <v>359</v>
      </c>
      <c r="H44" s="149">
        <v>30000</v>
      </c>
      <c r="I44" s="149">
        <v>30000</v>
      </c>
      <c r="J44" s="149"/>
      <c r="K44" s="149"/>
      <c r="L44" s="149">
        <v>30000</v>
      </c>
      <c r="M44" s="148"/>
      <c r="N44" s="149"/>
      <c r="O44" s="149"/>
      <c r="P44" s="149"/>
      <c r="Q44" s="149"/>
      <c r="R44" s="149"/>
      <c r="S44" s="149"/>
      <c r="T44" s="149"/>
      <c r="U44" s="149"/>
      <c r="V44" s="149"/>
      <c r="W44" s="149"/>
    </row>
    <row r="45" ht="53.25" customHeight="1" outlineLevel="1" spans="1:23">
      <c r="A45" s="148" t="s">
        <v>72</v>
      </c>
      <c r="B45" s="148" t="s">
        <v>360</v>
      </c>
      <c r="C45" s="148" t="s">
        <v>361</v>
      </c>
      <c r="D45" s="148" t="s">
        <v>126</v>
      </c>
      <c r="E45" s="148" t="s">
        <v>127</v>
      </c>
      <c r="F45" s="148" t="s">
        <v>358</v>
      </c>
      <c r="G45" s="148" t="s">
        <v>359</v>
      </c>
      <c r="H45" s="149">
        <v>18600</v>
      </c>
      <c r="I45" s="149">
        <v>18600</v>
      </c>
      <c r="J45" s="149"/>
      <c r="K45" s="149"/>
      <c r="L45" s="149">
        <v>18600</v>
      </c>
      <c r="M45" s="148"/>
      <c r="N45" s="149"/>
      <c r="O45" s="149"/>
      <c r="P45" s="149"/>
      <c r="Q45" s="149"/>
      <c r="R45" s="149"/>
      <c r="S45" s="149"/>
      <c r="T45" s="149"/>
      <c r="U45" s="149"/>
      <c r="V45" s="149"/>
      <c r="W45" s="149"/>
    </row>
    <row r="46" ht="53.25" customHeight="1" outlineLevel="1" spans="1:23">
      <c r="A46" s="148" t="s">
        <v>72</v>
      </c>
      <c r="B46" s="148" t="s">
        <v>360</v>
      </c>
      <c r="C46" s="148" t="s">
        <v>361</v>
      </c>
      <c r="D46" s="148" t="s">
        <v>128</v>
      </c>
      <c r="E46" s="148" t="s">
        <v>129</v>
      </c>
      <c r="F46" s="148" t="s">
        <v>346</v>
      </c>
      <c r="G46" s="148" t="s">
        <v>347</v>
      </c>
      <c r="H46" s="149">
        <v>1800</v>
      </c>
      <c r="I46" s="149">
        <v>1800</v>
      </c>
      <c r="J46" s="149"/>
      <c r="K46" s="149"/>
      <c r="L46" s="149">
        <v>1800</v>
      </c>
      <c r="M46" s="148"/>
      <c r="N46" s="149"/>
      <c r="O46" s="149"/>
      <c r="P46" s="149"/>
      <c r="Q46" s="149"/>
      <c r="R46" s="149"/>
      <c r="S46" s="149"/>
      <c r="T46" s="149"/>
      <c r="U46" s="149"/>
      <c r="V46" s="149"/>
      <c r="W46" s="149"/>
    </row>
    <row r="47" ht="53.25" customHeight="1" outlineLevel="1" spans="1:23">
      <c r="A47" s="148" t="s">
        <v>72</v>
      </c>
      <c r="B47" s="148" t="s">
        <v>362</v>
      </c>
      <c r="C47" s="148" t="s">
        <v>357</v>
      </c>
      <c r="D47" s="148" t="s">
        <v>143</v>
      </c>
      <c r="E47" s="148" t="s">
        <v>144</v>
      </c>
      <c r="F47" s="148" t="s">
        <v>356</v>
      </c>
      <c r="G47" s="148" t="s">
        <v>357</v>
      </c>
      <c r="H47" s="149">
        <v>572896.72</v>
      </c>
      <c r="I47" s="149">
        <v>572896.72</v>
      </c>
      <c r="J47" s="149"/>
      <c r="K47" s="149"/>
      <c r="L47" s="149">
        <v>572896.72</v>
      </c>
      <c r="M47" s="148"/>
      <c r="N47" s="149"/>
      <c r="O47" s="149"/>
      <c r="P47" s="149"/>
      <c r="Q47" s="149"/>
      <c r="R47" s="149"/>
      <c r="S47" s="149"/>
      <c r="T47" s="149"/>
      <c r="U47" s="149"/>
      <c r="V47" s="149"/>
      <c r="W47" s="149"/>
    </row>
    <row r="48" ht="53.25" customHeight="1" outlineLevel="1" spans="1:23">
      <c r="A48" s="148" t="s">
        <v>72</v>
      </c>
      <c r="B48" s="148" t="s">
        <v>363</v>
      </c>
      <c r="C48" s="148" t="s">
        <v>364</v>
      </c>
      <c r="D48" s="148" t="s">
        <v>143</v>
      </c>
      <c r="E48" s="148" t="s">
        <v>144</v>
      </c>
      <c r="F48" s="148" t="s">
        <v>365</v>
      </c>
      <c r="G48" s="148" t="s">
        <v>366</v>
      </c>
      <c r="H48" s="149">
        <v>192000</v>
      </c>
      <c r="I48" s="149">
        <v>192000</v>
      </c>
      <c r="J48" s="149"/>
      <c r="K48" s="149"/>
      <c r="L48" s="149">
        <v>192000</v>
      </c>
      <c r="M48" s="148"/>
      <c r="N48" s="149"/>
      <c r="O48" s="149"/>
      <c r="P48" s="149"/>
      <c r="Q48" s="149"/>
      <c r="R48" s="149"/>
      <c r="S48" s="149"/>
      <c r="T48" s="149"/>
      <c r="U48" s="149"/>
      <c r="V48" s="149"/>
      <c r="W48" s="149"/>
    </row>
    <row r="49" ht="53.25" customHeight="1" outlineLevel="1" spans="1:23">
      <c r="A49" s="148" t="s">
        <v>72</v>
      </c>
      <c r="B49" s="148" t="s">
        <v>367</v>
      </c>
      <c r="C49" s="148" t="s">
        <v>368</v>
      </c>
      <c r="D49" s="148" t="s">
        <v>128</v>
      </c>
      <c r="E49" s="148" t="s">
        <v>129</v>
      </c>
      <c r="F49" s="148" t="s">
        <v>369</v>
      </c>
      <c r="G49" s="148" t="s">
        <v>370</v>
      </c>
      <c r="H49" s="149">
        <v>825545.52</v>
      </c>
      <c r="I49" s="149">
        <v>825545.52</v>
      </c>
      <c r="J49" s="149"/>
      <c r="K49" s="149"/>
      <c r="L49" s="149">
        <v>825545.52</v>
      </c>
      <c r="M49" s="148"/>
      <c r="N49" s="149"/>
      <c r="O49" s="149"/>
      <c r="P49" s="149"/>
      <c r="Q49" s="149"/>
      <c r="R49" s="149"/>
      <c r="S49" s="149"/>
      <c r="T49" s="149"/>
      <c r="U49" s="149"/>
      <c r="V49" s="149"/>
      <c r="W49" s="149"/>
    </row>
    <row r="50" ht="53.25" customHeight="1" outlineLevel="1" spans="1:23">
      <c r="A50" s="148" t="s">
        <v>72</v>
      </c>
      <c r="B50" s="148" t="s">
        <v>371</v>
      </c>
      <c r="C50" s="148" t="s">
        <v>372</v>
      </c>
      <c r="D50" s="148" t="s">
        <v>185</v>
      </c>
      <c r="E50" s="148" t="s">
        <v>186</v>
      </c>
      <c r="F50" s="148" t="s">
        <v>319</v>
      </c>
      <c r="G50" s="148" t="s">
        <v>320</v>
      </c>
      <c r="H50" s="149">
        <v>28523.9</v>
      </c>
      <c r="I50" s="149">
        <v>28523.9</v>
      </c>
      <c r="J50" s="149"/>
      <c r="K50" s="149"/>
      <c r="L50" s="149">
        <v>28523.9</v>
      </c>
      <c r="M50" s="148"/>
      <c r="N50" s="149"/>
      <c r="O50" s="149"/>
      <c r="P50" s="149"/>
      <c r="Q50" s="149"/>
      <c r="R50" s="149"/>
      <c r="S50" s="149"/>
      <c r="T50" s="149"/>
      <c r="U50" s="149"/>
      <c r="V50" s="149"/>
      <c r="W50" s="149"/>
    </row>
    <row r="51" ht="53.25" customHeight="1" outlineLevel="1" spans="1:23">
      <c r="A51" s="148" t="s">
        <v>72</v>
      </c>
      <c r="B51" s="148" t="s">
        <v>373</v>
      </c>
      <c r="C51" s="148" t="s">
        <v>374</v>
      </c>
      <c r="D51" s="148" t="s">
        <v>183</v>
      </c>
      <c r="E51" s="148" t="s">
        <v>184</v>
      </c>
      <c r="F51" s="148" t="s">
        <v>312</v>
      </c>
      <c r="G51" s="148" t="s">
        <v>313</v>
      </c>
      <c r="H51" s="149">
        <v>4200</v>
      </c>
      <c r="I51" s="149">
        <v>4200</v>
      </c>
      <c r="J51" s="149"/>
      <c r="K51" s="149"/>
      <c r="L51" s="149">
        <v>4200</v>
      </c>
      <c r="M51" s="148"/>
      <c r="N51" s="149"/>
      <c r="O51" s="149"/>
      <c r="P51" s="149"/>
      <c r="Q51" s="149"/>
      <c r="R51" s="149"/>
      <c r="S51" s="149"/>
      <c r="T51" s="149"/>
      <c r="U51" s="149"/>
      <c r="V51" s="149"/>
      <c r="W51" s="149"/>
    </row>
    <row r="52" ht="53.25" customHeight="1" spans="1:23">
      <c r="A52" s="148" t="s">
        <v>74</v>
      </c>
      <c r="B52" s="148"/>
      <c r="C52" s="148"/>
      <c r="D52" s="148"/>
      <c r="E52" s="148"/>
      <c r="F52" s="148"/>
      <c r="G52" s="148"/>
      <c r="H52" s="149">
        <v>7282329.36</v>
      </c>
      <c r="I52" s="149">
        <v>7232329.36</v>
      </c>
      <c r="J52" s="149"/>
      <c r="K52" s="149"/>
      <c r="L52" s="149">
        <v>7232329.36</v>
      </c>
      <c r="M52" s="148"/>
      <c r="N52" s="149"/>
      <c r="O52" s="149"/>
      <c r="P52" s="149"/>
      <c r="Q52" s="149"/>
      <c r="R52" s="149">
        <v>50000</v>
      </c>
      <c r="S52" s="149">
        <v>50000</v>
      </c>
      <c r="T52" s="149"/>
      <c r="U52" s="149"/>
      <c r="V52" s="149"/>
      <c r="W52" s="149"/>
    </row>
    <row r="53" ht="53.25" customHeight="1" outlineLevel="1" spans="1:23">
      <c r="A53" s="148" t="s">
        <v>74</v>
      </c>
      <c r="B53" s="148" t="s">
        <v>375</v>
      </c>
      <c r="C53" s="148" t="s">
        <v>287</v>
      </c>
      <c r="D53" s="148" t="s">
        <v>159</v>
      </c>
      <c r="E53" s="148" t="s">
        <v>160</v>
      </c>
      <c r="F53" s="148" t="s">
        <v>288</v>
      </c>
      <c r="G53" s="148" t="s">
        <v>289</v>
      </c>
      <c r="H53" s="149">
        <v>620328</v>
      </c>
      <c r="I53" s="149">
        <v>620328</v>
      </c>
      <c r="J53" s="149"/>
      <c r="K53" s="149"/>
      <c r="L53" s="149">
        <v>620328</v>
      </c>
      <c r="M53" s="148"/>
      <c r="N53" s="149"/>
      <c r="O53" s="149"/>
      <c r="P53" s="149"/>
      <c r="Q53" s="149"/>
      <c r="R53" s="149"/>
      <c r="S53" s="149"/>
      <c r="T53" s="149"/>
      <c r="U53" s="149"/>
      <c r="V53" s="149"/>
      <c r="W53" s="149"/>
    </row>
    <row r="54" ht="53.25" customHeight="1" outlineLevel="1" spans="1:23">
      <c r="A54" s="148" t="s">
        <v>74</v>
      </c>
      <c r="B54" s="148" t="s">
        <v>376</v>
      </c>
      <c r="C54" s="148" t="s">
        <v>291</v>
      </c>
      <c r="D54" s="148" t="s">
        <v>159</v>
      </c>
      <c r="E54" s="148" t="s">
        <v>160</v>
      </c>
      <c r="F54" s="148" t="s">
        <v>288</v>
      </c>
      <c r="G54" s="148" t="s">
        <v>289</v>
      </c>
      <c r="H54" s="149">
        <v>173338</v>
      </c>
      <c r="I54" s="149">
        <v>173338</v>
      </c>
      <c r="J54" s="149"/>
      <c r="K54" s="149"/>
      <c r="L54" s="149">
        <v>173338</v>
      </c>
      <c r="M54" s="148"/>
      <c r="N54" s="149"/>
      <c r="O54" s="149"/>
      <c r="P54" s="149"/>
      <c r="Q54" s="149"/>
      <c r="R54" s="149"/>
      <c r="S54" s="149"/>
      <c r="T54" s="149"/>
      <c r="U54" s="149"/>
      <c r="V54" s="149"/>
      <c r="W54" s="149"/>
    </row>
    <row r="55" ht="53.25" customHeight="1" outlineLevel="1" spans="1:23">
      <c r="A55" s="148" t="s">
        <v>74</v>
      </c>
      <c r="B55" s="148" t="s">
        <v>377</v>
      </c>
      <c r="C55" s="148" t="s">
        <v>293</v>
      </c>
      <c r="D55" s="148" t="s">
        <v>159</v>
      </c>
      <c r="E55" s="148" t="s">
        <v>160</v>
      </c>
      <c r="F55" s="148" t="s">
        <v>284</v>
      </c>
      <c r="G55" s="148" t="s">
        <v>285</v>
      </c>
      <c r="H55" s="149">
        <v>2080056</v>
      </c>
      <c r="I55" s="149">
        <v>2080056</v>
      </c>
      <c r="J55" s="149"/>
      <c r="K55" s="149"/>
      <c r="L55" s="149">
        <v>2080056</v>
      </c>
      <c r="M55" s="148"/>
      <c r="N55" s="149"/>
      <c r="O55" s="149"/>
      <c r="P55" s="149"/>
      <c r="Q55" s="149"/>
      <c r="R55" s="149"/>
      <c r="S55" s="149"/>
      <c r="T55" s="149"/>
      <c r="U55" s="149"/>
      <c r="V55" s="149"/>
      <c r="W55" s="149"/>
    </row>
    <row r="56" ht="53.25" customHeight="1" outlineLevel="1" spans="1:23">
      <c r="A56" s="148" t="s">
        <v>74</v>
      </c>
      <c r="B56" s="148" t="s">
        <v>378</v>
      </c>
      <c r="C56" s="148" t="s">
        <v>299</v>
      </c>
      <c r="D56" s="148" t="s">
        <v>159</v>
      </c>
      <c r="E56" s="148" t="s">
        <v>160</v>
      </c>
      <c r="F56" s="148" t="s">
        <v>296</v>
      </c>
      <c r="G56" s="148" t="s">
        <v>297</v>
      </c>
      <c r="H56" s="149">
        <v>252000</v>
      </c>
      <c r="I56" s="149">
        <v>252000</v>
      </c>
      <c r="J56" s="149"/>
      <c r="K56" s="149"/>
      <c r="L56" s="149">
        <v>252000</v>
      </c>
      <c r="M56" s="148"/>
      <c r="N56" s="149"/>
      <c r="O56" s="149"/>
      <c r="P56" s="149"/>
      <c r="Q56" s="149"/>
      <c r="R56" s="149"/>
      <c r="S56" s="149"/>
      <c r="T56" s="149"/>
      <c r="U56" s="149"/>
      <c r="V56" s="149"/>
      <c r="W56" s="149"/>
    </row>
    <row r="57" ht="53.25" customHeight="1" outlineLevel="1" spans="1:23">
      <c r="A57" s="148" t="s">
        <v>74</v>
      </c>
      <c r="B57" s="148" t="s">
        <v>378</v>
      </c>
      <c r="C57" s="148" t="s">
        <v>299</v>
      </c>
      <c r="D57" s="148" t="s">
        <v>159</v>
      </c>
      <c r="E57" s="148" t="s">
        <v>160</v>
      </c>
      <c r="F57" s="148" t="s">
        <v>296</v>
      </c>
      <c r="G57" s="148" t="s">
        <v>297</v>
      </c>
      <c r="H57" s="149">
        <v>275832</v>
      </c>
      <c r="I57" s="149">
        <v>275832</v>
      </c>
      <c r="J57" s="149"/>
      <c r="K57" s="149"/>
      <c r="L57" s="149">
        <v>275832</v>
      </c>
      <c r="M57" s="148"/>
      <c r="N57" s="149"/>
      <c r="O57" s="149"/>
      <c r="P57" s="149"/>
      <c r="Q57" s="149"/>
      <c r="R57" s="149"/>
      <c r="S57" s="149"/>
      <c r="T57" s="149"/>
      <c r="U57" s="149"/>
      <c r="V57" s="149"/>
      <c r="W57" s="149"/>
    </row>
    <row r="58" ht="53.25" customHeight="1" outlineLevel="1" spans="1:23">
      <c r="A58" s="148" t="s">
        <v>74</v>
      </c>
      <c r="B58" s="148" t="s">
        <v>379</v>
      </c>
      <c r="C58" s="148" t="s">
        <v>303</v>
      </c>
      <c r="D58" s="148" t="s">
        <v>159</v>
      </c>
      <c r="E58" s="148" t="s">
        <v>160</v>
      </c>
      <c r="F58" s="148" t="s">
        <v>288</v>
      </c>
      <c r="G58" s="148" t="s">
        <v>289</v>
      </c>
      <c r="H58" s="149">
        <v>13500</v>
      </c>
      <c r="I58" s="149">
        <v>13500</v>
      </c>
      <c r="J58" s="149"/>
      <c r="K58" s="149"/>
      <c r="L58" s="149">
        <v>13500</v>
      </c>
      <c r="M58" s="148"/>
      <c r="N58" s="149"/>
      <c r="O58" s="149"/>
      <c r="P58" s="149"/>
      <c r="Q58" s="149"/>
      <c r="R58" s="149"/>
      <c r="S58" s="149"/>
      <c r="T58" s="149"/>
      <c r="U58" s="149"/>
      <c r="V58" s="149"/>
      <c r="W58" s="149"/>
    </row>
    <row r="59" ht="53.25" customHeight="1" outlineLevel="1" spans="1:23">
      <c r="A59" s="148" t="s">
        <v>74</v>
      </c>
      <c r="B59" s="148" t="s">
        <v>380</v>
      </c>
      <c r="C59" s="148" t="s">
        <v>305</v>
      </c>
      <c r="D59" s="148" t="s">
        <v>159</v>
      </c>
      <c r="E59" s="148" t="s">
        <v>160</v>
      </c>
      <c r="F59" s="148" t="s">
        <v>288</v>
      </c>
      <c r="G59" s="148" t="s">
        <v>289</v>
      </c>
      <c r="H59" s="149">
        <v>583920</v>
      </c>
      <c r="I59" s="149">
        <v>583920</v>
      </c>
      <c r="J59" s="149"/>
      <c r="K59" s="149"/>
      <c r="L59" s="149">
        <v>583920</v>
      </c>
      <c r="M59" s="148"/>
      <c r="N59" s="149"/>
      <c r="O59" s="149"/>
      <c r="P59" s="149"/>
      <c r="Q59" s="149"/>
      <c r="R59" s="149"/>
      <c r="S59" s="149"/>
      <c r="T59" s="149"/>
      <c r="U59" s="149"/>
      <c r="V59" s="149"/>
      <c r="W59" s="149"/>
    </row>
    <row r="60" ht="53.25" customHeight="1" outlineLevel="1" spans="1:23">
      <c r="A60" s="148" t="s">
        <v>74</v>
      </c>
      <c r="B60" s="148" t="s">
        <v>375</v>
      </c>
      <c r="C60" s="148" t="s">
        <v>287</v>
      </c>
      <c r="D60" s="148" t="s">
        <v>159</v>
      </c>
      <c r="E60" s="148" t="s">
        <v>160</v>
      </c>
      <c r="F60" s="148" t="s">
        <v>288</v>
      </c>
      <c r="G60" s="148" t="s">
        <v>289</v>
      </c>
      <c r="H60" s="149">
        <v>1000860</v>
      </c>
      <c r="I60" s="149">
        <v>1000860</v>
      </c>
      <c r="J60" s="149"/>
      <c r="K60" s="149"/>
      <c r="L60" s="149">
        <v>1000860</v>
      </c>
      <c r="M60" s="148"/>
      <c r="N60" s="149"/>
      <c r="O60" s="149"/>
      <c r="P60" s="149"/>
      <c r="Q60" s="149"/>
      <c r="R60" s="149"/>
      <c r="S60" s="149"/>
      <c r="T60" s="149"/>
      <c r="U60" s="149"/>
      <c r="V60" s="149"/>
      <c r="W60" s="149"/>
    </row>
    <row r="61" ht="53.25" customHeight="1" outlineLevel="1" spans="1:23">
      <c r="A61" s="148" t="s">
        <v>74</v>
      </c>
      <c r="B61" s="148" t="s">
        <v>381</v>
      </c>
      <c r="C61" s="148" t="s">
        <v>307</v>
      </c>
      <c r="D61" s="148" t="s">
        <v>130</v>
      </c>
      <c r="E61" s="148" t="s">
        <v>131</v>
      </c>
      <c r="F61" s="148" t="s">
        <v>308</v>
      </c>
      <c r="G61" s="148" t="s">
        <v>309</v>
      </c>
      <c r="H61" s="149">
        <v>749033.92</v>
      </c>
      <c r="I61" s="149">
        <v>749033.92</v>
      </c>
      <c r="J61" s="149"/>
      <c r="K61" s="149"/>
      <c r="L61" s="149">
        <v>749033.92</v>
      </c>
      <c r="M61" s="148"/>
      <c r="N61" s="149"/>
      <c r="O61" s="149"/>
      <c r="P61" s="149"/>
      <c r="Q61" s="149"/>
      <c r="R61" s="149"/>
      <c r="S61" s="149"/>
      <c r="T61" s="149"/>
      <c r="U61" s="149"/>
      <c r="V61" s="149"/>
      <c r="W61" s="149"/>
    </row>
    <row r="62" ht="53.25" customHeight="1" outlineLevel="1" spans="1:23">
      <c r="A62" s="148" t="s">
        <v>74</v>
      </c>
      <c r="B62" s="148" t="s">
        <v>382</v>
      </c>
      <c r="C62" s="148" t="s">
        <v>311</v>
      </c>
      <c r="D62" s="148" t="s">
        <v>183</v>
      </c>
      <c r="E62" s="148" t="s">
        <v>184</v>
      </c>
      <c r="F62" s="148" t="s">
        <v>312</v>
      </c>
      <c r="G62" s="148" t="s">
        <v>313</v>
      </c>
      <c r="H62" s="149">
        <v>22050</v>
      </c>
      <c r="I62" s="149">
        <v>22050</v>
      </c>
      <c r="J62" s="149"/>
      <c r="K62" s="149"/>
      <c r="L62" s="149">
        <v>22050</v>
      </c>
      <c r="M62" s="148"/>
      <c r="N62" s="149"/>
      <c r="O62" s="149"/>
      <c r="P62" s="149"/>
      <c r="Q62" s="149"/>
      <c r="R62" s="149"/>
      <c r="S62" s="149"/>
      <c r="T62" s="149"/>
      <c r="U62" s="149"/>
      <c r="V62" s="149"/>
      <c r="W62" s="149"/>
    </row>
    <row r="63" ht="53.25" customHeight="1" outlineLevel="1" spans="1:23">
      <c r="A63" s="148" t="s">
        <v>74</v>
      </c>
      <c r="B63" s="148" t="s">
        <v>382</v>
      </c>
      <c r="C63" s="148" t="s">
        <v>311</v>
      </c>
      <c r="D63" s="148" t="s">
        <v>181</v>
      </c>
      <c r="E63" s="148" t="s">
        <v>182</v>
      </c>
      <c r="F63" s="148" t="s">
        <v>312</v>
      </c>
      <c r="G63" s="148" t="s">
        <v>313</v>
      </c>
      <c r="H63" s="149"/>
      <c r="I63" s="149"/>
      <c r="J63" s="149"/>
      <c r="K63" s="149"/>
      <c r="L63" s="149"/>
      <c r="M63" s="148"/>
      <c r="N63" s="149"/>
      <c r="O63" s="149"/>
      <c r="P63" s="149"/>
      <c r="Q63" s="149"/>
      <c r="R63" s="149"/>
      <c r="S63" s="149"/>
      <c r="T63" s="149"/>
      <c r="U63" s="149"/>
      <c r="V63" s="149"/>
      <c r="W63" s="149"/>
    </row>
    <row r="64" ht="53.25" customHeight="1" outlineLevel="1" spans="1:23">
      <c r="A64" s="148" t="s">
        <v>74</v>
      </c>
      <c r="B64" s="148" t="s">
        <v>383</v>
      </c>
      <c r="C64" s="148" t="s">
        <v>384</v>
      </c>
      <c r="D64" s="148" t="s">
        <v>183</v>
      </c>
      <c r="E64" s="148" t="s">
        <v>184</v>
      </c>
      <c r="F64" s="148" t="s">
        <v>312</v>
      </c>
      <c r="G64" s="148" t="s">
        <v>313</v>
      </c>
      <c r="H64" s="149">
        <v>280888</v>
      </c>
      <c r="I64" s="149">
        <v>280888</v>
      </c>
      <c r="J64" s="149"/>
      <c r="K64" s="149"/>
      <c r="L64" s="149">
        <v>280888</v>
      </c>
      <c r="M64" s="148"/>
      <c r="N64" s="149"/>
      <c r="O64" s="149"/>
      <c r="P64" s="149"/>
      <c r="Q64" s="149"/>
      <c r="R64" s="149"/>
      <c r="S64" s="149"/>
      <c r="T64" s="149"/>
      <c r="U64" s="149"/>
      <c r="V64" s="149"/>
      <c r="W64" s="149"/>
    </row>
    <row r="65" ht="53.25" customHeight="1" outlineLevel="1" spans="1:23">
      <c r="A65" s="148" t="s">
        <v>74</v>
      </c>
      <c r="B65" s="148" t="s">
        <v>385</v>
      </c>
      <c r="C65" s="148" t="s">
        <v>317</v>
      </c>
      <c r="D65" s="148" t="s">
        <v>181</v>
      </c>
      <c r="E65" s="148" t="s">
        <v>182</v>
      </c>
      <c r="F65" s="148" t="s">
        <v>312</v>
      </c>
      <c r="G65" s="148" t="s">
        <v>313</v>
      </c>
      <c r="H65" s="149"/>
      <c r="I65" s="149"/>
      <c r="J65" s="149"/>
      <c r="K65" s="149"/>
      <c r="L65" s="149"/>
      <c r="M65" s="148"/>
      <c r="N65" s="149"/>
      <c r="O65" s="149"/>
      <c r="P65" s="149"/>
      <c r="Q65" s="149"/>
      <c r="R65" s="149"/>
      <c r="S65" s="149"/>
      <c r="T65" s="149"/>
      <c r="U65" s="149"/>
      <c r="V65" s="149"/>
      <c r="W65" s="149"/>
    </row>
    <row r="66" ht="53.25" customHeight="1" outlineLevel="1" spans="1:23">
      <c r="A66" s="148" t="s">
        <v>74</v>
      </c>
      <c r="B66" s="148" t="s">
        <v>385</v>
      </c>
      <c r="C66" s="148" t="s">
        <v>317</v>
      </c>
      <c r="D66" s="148" t="s">
        <v>183</v>
      </c>
      <c r="E66" s="148" t="s">
        <v>184</v>
      </c>
      <c r="F66" s="148" t="s">
        <v>312</v>
      </c>
      <c r="G66" s="148" t="s">
        <v>313</v>
      </c>
      <c r="H66" s="149">
        <v>18726</v>
      </c>
      <c r="I66" s="149">
        <v>18726</v>
      </c>
      <c r="J66" s="149"/>
      <c r="K66" s="149"/>
      <c r="L66" s="149">
        <v>18726</v>
      </c>
      <c r="M66" s="148"/>
      <c r="N66" s="149"/>
      <c r="O66" s="149"/>
      <c r="P66" s="149"/>
      <c r="Q66" s="149"/>
      <c r="R66" s="149"/>
      <c r="S66" s="149"/>
      <c r="T66" s="149"/>
      <c r="U66" s="149"/>
      <c r="V66" s="149"/>
      <c r="W66" s="149"/>
    </row>
    <row r="67" ht="53.25" customHeight="1" outlineLevel="1" spans="1:23">
      <c r="A67" s="148" t="s">
        <v>74</v>
      </c>
      <c r="B67" s="148" t="s">
        <v>386</v>
      </c>
      <c r="C67" s="148" t="s">
        <v>186</v>
      </c>
      <c r="D67" s="148" t="s">
        <v>185</v>
      </c>
      <c r="E67" s="148" t="s">
        <v>186</v>
      </c>
      <c r="F67" s="148" t="s">
        <v>319</v>
      </c>
      <c r="G67" s="148" t="s">
        <v>320</v>
      </c>
      <c r="H67" s="149">
        <v>228818</v>
      </c>
      <c r="I67" s="149">
        <v>228818</v>
      </c>
      <c r="J67" s="149"/>
      <c r="K67" s="149"/>
      <c r="L67" s="149">
        <v>228818</v>
      </c>
      <c r="M67" s="148"/>
      <c r="N67" s="149"/>
      <c r="O67" s="149"/>
      <c r="P67" s="149"/>
      <c r="Q67" s="149"/>
      <c r="R67" s="149"/>
      <c r="S67" s="149"/>
      <c r="T67" s="149"/>
      <c r="U67" s="149"/>
      <c r="V67" s="149"/>
      <c r="W67" s="149"/>
    </row>
    <row r="68" ht="53.25" customHeight="1" outlineLevel="1" spans="1:23">
      <c r="A68" s="148" t="s">
        <v>74</v>
      </c>
      <c r="B68" s="148" t="s">
        <v>387</v>
      </c>
      <c r="C68" s="148" t="s">
        <v>322</v>
      </c>
      <c r="D68" s="148" t="s">
        <v>187</v>
      </c>
      <c r="E68" s="148" t="s">
        <v>188</v>
      </c>
      <c r="F68" s="148" t="s">
        <v>323</v>
      </c>
      <c r="G68" s="148" t="s">
        <v>324</v>
      </c>
      <c r="H68" s="149"/>
      <c r="I68" s="149"/>
      <c r="J68" s="149"/>
      <c r="K68" s="149"/>
      <c r="L68" s="149"/>
      <c r="M68" s="148"/>
      <c r="N68" s="149"/>
      <c r="O68" s="149"/>
      <c r="P68" s="149"/>
      <c r="Q68" s="149"/>
      <c r="R68" s="149"/>
      <c r="S68" s="149"/>
      <c r="T68" s="149"/>
      <c r="U68" s="149"/>
      <c r="V68" s="149"/>
      <c r="W68" s="149"/>
    </row>
    <row r="69" ht="53.25" customHeight="1" outlineLevel="1" spans="1:23">
      <c r="A69" s="148" t="s">
        <v>74</v>
      </c>
      <c r="B69" s="148" t="s">
        <v>387</v>
      </c>
      <c r="C69" s="148" t="s">
        <v>322</v>
      </c>
      <c r="D69" s="148" t="s">
        <v>187</v>
      </c>
      <c r="E69" s="148" t="s">
        <v>188</v>
      </c>
      <c r="F69" s="148" t="s">
        <v>323</v>
      </c>
      <c r="G69" s="148" t="s">
        <v>324</v>
      </c>
      <c r="H69" s="149">
        <v>42134</v>
      </c>
      <c r="I69" s="149">
        <v>42134</v>
      </c>
      <c r="J69" s="149"/>
      <c r="K69" s="149"/>
      <c r="L69" s="149">
        <v>42134</v>
      </c>
      <c r="M69" s="148"/>
      <c r="N69" s="149"/>
      <c r="O69" s="149"/>
      <c r="P69" s="149"/>
      <c r="Q69" s="149"/>
      <c r="R69" s="149"/>
      <c r="S69" s="149"/>
      <c r="T69" s="149"/>
      <c r="U69" s="149"/>
      <c r="V69" s="149"/>
      <c r="W69" s="149"/>
    </row>
    <row r="70" ht="53.25" customHeight="1" outlineLevel="1" spans="1:23">
      <c r="A70" s="148" t="s">
        <v>74</v>
      </c>
      <c r="B70" s="148" t="s">
        <v>388</v>
      </c>
      <c r="C70" s="148" t="s">
        <v>326</v>
      </c>
      <c r="D70" s="148" t="s">
        <v>138</v>
      </c>
      <c r="E70" s="148" t="s">
        <v>137</v>
      </c>
      <c r="F70" s="148" t="s">
        <v>323</v>
      </c>
      <c r="G70" s="148" t="s">
        <v>324</v>
      </c>
      <c r="H70" s="149">
        <v>93630</v>
      </c>
      <c r="I70" s="149">
        <v>93630</v>
      </c>
      <c r="J70" s="149"/>
      <c r="K70" s="149"/>
      <c r="L70" s="149">
        <v>93630</v>
      </c>
      <c r="M70" s="148"/>
      <c r="N70" s="149"/>
      <c r="O70" s="149"/>
      <c r="P70" s="149"/>
      <c r="Q70" s="149"/>
      <c r="R70" s="149"/>
      <c r="S70" s="149"/>
      <c r="T70" s="149"/>
      <c r="U70" s="149"/>
      <c r="V70" s="149"/>
      <c r="W70" s="149"/>
    </row>
    <row r="71" ht="53.25" customHeight="1" outlineLevel="1" spans="1:23">
      <c r="A71" s="148" t="s">
        <v>74</v>
      </c>
      <c r="B71" s="148" t="s">
        <v>389</v>
      </c>
      <c r="C71" s="148" t="s">
        <v>202</v>
      </c>
      <c r="D71" s="148" t="s">
        <v>201</v>
      </c>
      <c r="E71" s="148" t="s">
        <v>202</v>
      </c>
      <c r="F71" s="148" t="s">
        <v>328</v>
      </c>
      <c r="G71" s="148" t="s">
        <v>202</v>
      </c>
      <c r="H71" s="149">
        <v>561775.44</v>
      </c>
      <c r="I71" s="149">
        <v>561775.44</v>
      </c>
      <c r="J71" s="149"/>
      <c r="K71" s="149"/>
      <c r="L71" s="149">
        <v>561775.44</v>
      </c>
      <c r="M71" s="148"/>
      <c r="N71" s="149"/>
      <c r="O71" s="149"/>
      <c r="P71" s="149"/>
      <c r="Q71" s="149"/>
      <c r="R71" s="149"/>
      <c r="S71" s="149"/>
      <c r="T71" s="149"/>
      <c r="U71" s="149"/>
      <c r="V71" s="149"/>
      <c r="W71" s="149"/>
    </row>
    <row r="72" ht="53.25" customHeight="1" outlineLevel="1" spans="1:23">
      <c r="A72" s="148" t="s">
        <v>74</v>
      </c>
      <c r="B72" s="148" t="s">
        <v>390</v>
      </c>
      <c r="C72" s="148" t="s">
        <v>330</v>
      </c>
      <c r="D72" s="148" t="s">
        <v>159</v>
      </c>
      <c r="E72" s="148" t="s">
        <v>160</v>
      </c>
      <c r="F72" s="148" t="s">
        <v>331</v>
      </c>
      <c r="G72" s="148" t="s">
        <v>332</v>
      </c>
      <c r="H72" s="149">
        <v>145440</v>
      </c>
      <c r="I72" s="149">
        <v>145440</v>
      </c>
      <c r="J72" s="149"/>
      <c r="K72" s="149"/>
      <c r="L72" s="149">
        <v>145440</v>
      </c>
      <c r="M72" s="148"/>
      <c r="N72" s="149"/>
      <c r="O72" s="149"/>
      <c r="P72" s="149"/>
      <c r="Q72" s="149"/>
      <c r="R72" s="149"/>
      <c r="S72" s="149"/>
      <c r="T72" s="149"/>
      <c r="U72" s="149"/>
      <c r="V72" s="149"/>
      <c r="W72" s="149"/>
    </row>
    <row r="73" ht="53.25" customHeight="1" outlineLevel="1" spans="1:23">
      <c r="A73" s="148" t="s">
        <v>74</v>
      </c>
      <c r="B73" s="148" t="s">
        <v>391</v>
      </c>
      <c r="C73" s="148" t="s">
        <v>336</v>
      </c>
      <c r="D73" s="148" t="s">
        <v>159</v>
      </c>
      <c r="E73" s="148" t="s">
        <v>160</v>
      </c>
      <c r="F73" s="148" t="s">
        <v>331</v>
      </c>
      <c r="G73" s="148" t="s">
        <v>332</v>
      </c>
      <c r="H73" s="149">
        <v>90000</v>
      </c>
      <c r="I73" s="149">
        <v>90000</v>
      </c>
      <c r="J73" s="149"/>
      <c r="K73" s="149"/>
      <c r="L73" s="149">
        <v>90000</v>
      </c>
      <c r="M73" s="148"/>
      <c r="N73" s="149"/>
      <c r="O73" s="149"/>
      <c r="P73" s="149"/>
      <c r="Q73" s="149"/>
      <c r="R73" s="149"/>
      <c r="S73" s="149"/>
      <c r="T73" s="149"/>
      <c r="U73" s="149"/>
      <c r="V73" s="149"/>
      <c r="W73" s="149"/>
    </row>
    <row r="74" ht="53.25" customHeight="1" outlineLevel="1" spans="1:23">
      <c r="A74" s="148" t="s">
        <v>74</v>
      </c>
      <c r="B74" s="148" t="s">
        <v>392</v>
      </c>
      <c r="C74" s="148" t="s">
        <v>393</v>
      </c>
      <c r="D74" s="148" t="s">
        <v>159</v>
      </c>
      <c r="E74" s="148" t="s">
        <v>160</v>
      </c>
      <c r="F74" s="148" t="s">
        <v>323</v>
      </c>
      <c r="G74" s="148" t="s">
        <v>324</v>
      </c>
      <c r="H74" s="149">
        <v>50000</v>
      </c>
      <c r="I74" s="149"/>
      <c r="J74" s="149"/>
      <c r="K74" s="149"/>
      <c r="L74" s="149"/>
      <c r="M74" s="148"/>
      <c r="N74" s="149"/>
      <c r="O74" s="149"/>
      <c r="P74" s="149"/>
      <c r="Q74" s="149"/>
      <c r="R74" s="149">
        <v>50000</v>
      </c>
      <c r="S74" s="149">
        <v>50000</v>
      </c>
      <c r="T74" s="149"/>
      <c r="U74" s="149"/>
      <c r="V74" s="149"/>
      <c r="W74" s="149"/>
    </row>
    <row r="75" ht="53.25" customHeight="1" spans="1:23">
      <c r="A75" s="148" t="s">
        <v>76</v>
      </c>
      <c r="B75" s="148"/>
      <c r="C75" s="148"/>
      <c r="D75" s="148"/>
      <c r="E75" s="148"/>
      <c r="F75" s="148"/>
      <c r="G75" s="148"/>
      <c r="H75" s="149">
        <v>4944212.48</v>
      </c>
      <c r="I75" s="149">
        <v>4944212.48</v>
      </c>
      <c r="J75" s="149"/>
      <c r="K75" s="149"/>
      <c r="L75" s="149">
        <v>4944212.48</v>
      </c>
      <c r="M75" s="148"/>
      <c r="N75" s="149"/>
      <c r="O75" s="149"/>
      <c r="P75" s="149"/>
      <c r="Q75" s="149"/>
      <c r="R75" s="149"/>
      <c r="S75" s="149"/>
      <c r="T75" s="149"/>
      <c r="U75" s="149"/>
      <c r="V75" s="149"/>
      <c r="W75" s="149"/>
    </row>
    <row r="76" ht="53.25" customHeight="1" outlineLevel="1" spans="1:23">
      <c r="A76" s="148" t="s">
        <v>76</v>
      </c>
      <c r="B76" s="148" t="s">
        <v>394</v>
      </c>
      <c r="C76" s="148" t="s">
        <v>287</v>
      </c>
      <c r="D76" s="148" t="s">
        <v>159</v>
      </c>
      <c r="E76" s="148" t="s">
        <v>160</v>
      </c>
      <c r="F76" s="148" t="s">
        <v>288</v>
      </c>
      <c r="G76" s="148" t="s">
        <v>289</v>
      </c>
      <c r="H76" s="149">
        <v>434064</v>
      </c>
      <c r="I76" s="149">
        <v>434064</v>
      </c>
      <c r="J76" s="149"/>
      <c r="K76" s="149"/>
      <c r="L76" s="149">
        <v>434064</v>
      </c>
      <c r="M76" s="148"/>
      <c r="N76" s="149"/>
      <c r="O76" s="149"/>
      <c r="P76" s="149"/>
      <c r="Q76" s="149"/>
      <c r="R76" s="149"/>
      <c r="S76" s="149"/>
      <c r="T76" s="149"/>
      <c r="U76" s="149"/>
      <c r="V76" s="149"/>
      <c r="W76" s="149"/>
    </row>
    <row r="77" ht="53.25" customHeight="1" outlineLevel="1" spans="1:23">
      <c r="A77" s="148" t="s">
        <v>76</v>
      </c>
      <c r="B77" s="148" t="s">
        <v>395</v>
      </c>
      <c r="C77" s="148" t="s">
        <v>291</v>
      </c>
      <c r="D77" s="148" t="s">
        <v>159</v>
      </c>
      <c r="E77" s="148" t="s">
        <v>160</v>
      </c>
      <c r="F77" s="148" t="s">
        <v>288</v>
      </c>
      <c r="G77" s="148" t="s">
        <v>289</v>
      </c>
      <c r="H77" s="149">
        <v>120814</v>
      </c>
      <c r="I77" s="149">
        <v>120814</v>
      </c>
      <c r="J77" s="149"/>
      <c r="K77" s="149"/>
      <c r="L77" s="149">
        <v>120814</v>
      </c>
      <c r="M77" s="148"/>
      <c r="N77" s="149"/>
      <c r="O77" s="149"/>
      <c r="P77" s="149"/>
      <c r="Q77" s="149"/>
      <c r="R77" s="149"/>
      <c r="S77" s="149"/>
      <c r="T77" s="149"/>
      <c r="U77" s="149"/>
      <c r="V77" s="149"/>
      <c r="W77" s="149"/>
    </row>
    <row r="78" ht="53.25" customHeight="1" outlineLevel="1" spans="1:23">
      <c r="A78" s="148" t="s">
        <v>76</v>
      </c>
      <c r="B78" s="148" t="s">
        <v>396</v>
      </c>
      <c r="C78" s="148" t="s">
        <v>293</v>
      </c>
      <c r="D78" s="148" t="s">
        <v>159</v>
      </c>
      <c r="E78" s="148" t="s">
        <v>160</v>
      </c>
      <c r="F78" s="148" t="s">
        <v>284</v>
      </c>
      <c r="G78" s="148" t="s">
        <v>285</v>
      </c>
      <c r="H78" s="149">
        <v>1449768</v>
      </c>
      <c r="I78" s="149">
        <v>1449768</v>
      </c>
      <c r="J78" s="149"/>
      <c r="K78" s="149"/>
      <c r="L78" s="149">
        <v>1449768</v>
      </c>
      <c r="M78" s="148"/>
      <c r="N78" s="149"/>
      <c r="O78" s="149"/>
      <c r="P78" s="149"/>
      <c r="Q78" s="149"/>
      <c r="R78" s="149"/>
      <c r="S78" s="149"/>
      <c r="T78" s="149"/>
      <c r="U78" s="149"/>
      <c r="V78" s="149"/>
      <c r="W78" s="149"/>
    </row>
    <row r="79" ht="53.25" customHeight="1" outlineLevel="1" spans="1:23">
      <c r="A79" s="148" t="s">
        <v>76</v>
      </c>
      <c r="B79" s="148" t="s">
        <v>397</v>
      </c>
      <c r="C79" s="148" t="s">
        <v>299</v>
      </c>
      <c r="D79" s="148" t="s">
        <v>159</v>
      </c>
      <c r="E79" s="148" t="s">
        <v>160</v>
      </c>
      <c r="F79" s="148" t="s">
        <v>296</v>
      </c>
      <c r="G79" s="148" t="s">
        <v>297</v>
      </c>
      <c r="H79" s="149">
        <v>156000</v>
      </c>
      <c r="I79" s="149">
        <v>156000</v>
      </c>
      <c r="J79" s="149"/>
      <c r="K79" s="149"/>
      <c r="L79" s="149">
        <v>156000</v>
      </c>
      <c r="M79" s="148"/>
      <c r="N79" s="149"/>
      <c r="O79" s="149"/>
      <c r="P79" s="149"/>
      <c r="Q79" s="149"/>
      <c r="R79" s="149"/>
      <c r="S79" s="149"/>
      <c r="T79" s="149"/>
      <c r="U79" s="149"/>
      <c r="V79" s="149"/>
      <c r="W79" s="149"/>
    </row>
    <row r="80" ht="53.25" customHeight="1" outlineLevel="1" spans="1:23">
      <c r="A80" s="148" t="s">
        <v>76</v>
      </c>
      <c r="B80" s="148" t="s">
        <v>397</v>
      </c>
      <c r="C80" s="148" t="s">
        <v>299</v>
      </c>
      <c r="D80" s="148" t="s">
        <v>159</v>
      </c>
      <c r="E80" s="148" t="s">
        <v>160</v>
      </c>
      <c r="F80" s="148" t="s">
        <v>296</v>
      </c>
      <c r="G80" s="148" t="s">
        <v>297</v>
      </c>
      <c r="H80" s="149">
        <v>193452</v>
      </c>
      <c r="I80" s="149">
        <v>193452</v>
      </c>
      <c r="J80" s="149"/>
      <c r="K80" s="149"/>
      <c r="L80" s="149">
        <v>193452</v>
      </c>
      <c r="M80" s="148"/>
      <c r="N80" s="149"/>
      <c r="O80" s="149"/>
      <c r="P80" s="149"/>
      <c r="Q80" s="149"/>
      <c r="R80" s="149"/>
      <c r="S80" s="149"/>
      <c r="T80" s="149"/>
      <c r="U80" s="149"/>
      <c r="V80" s="149"/>
      <c r="W80" s="149"/>
    </row>
    <row r="81" ht="53.25" customHeight="1" outlineLevel="1" spans="1:23">
      <c r="A81" s="148" t="s">
        <v>76</v>
      </c>
      <c r="B81" s="148" t="s">
        <v>398</v>
      </c>
      <c r="C81" s="148" t="s">
        <v>303</v>
      </c>
      <c r="D81" s="148" t="s">
        <v>159</v>
      </c>
      <c r="E81" s="148" t="s">
        <v>160</v>
      </c>
      <c r="F81" s="148" t="s">
        <v>288</v>
      </c>
      <c r="G81" s="148" t="s">
        <v>289</v>
      </c>
      <c r="H81" s="149">
        <v>9000</v>
      </c>
      <c r="I81" s="149">
        <v>9000</v>
      </c>
      <c r="J81" s="149"/>
      <c r="K81" s="149"/>
      <c r="L81" s="149">
        <v>9000</v>
      </c>
      <c r="M81" s="148"/>
      <c r="N81" s="149"/>
      <c r="O81" s="149"/>
      <c r="P81" s="149"/>
      <c r="Q81" s="149"/>
      <c r="R81" s="149"/>
      <c r="S81" s="149"/>
      <c r="T81" s="149"/>
      <c r="U81" s="149"/>
      <c r="V81" s="149"/>
      <c r="W81" s="149"/>
    </row>
    <row r="82" ht="53.25" customHeight="1" outlineLevel="1" spans="1:23">
      <c r="A82" s="148" t="s">
        <v>76</v>
      </c>
      <c r="B82" s="148" t="s">
        <v>399</v>
      </c>
      <c r="C82" s="148" t="s">
        <v>305</v>
      </c>
      <c r="D82" s="148" t="s">
        <v>159</v>
      </c>
      <c r="E82" s="148" t="s">
        <v>160</v>
      </c>
      <c r="F82" s="148" t="s">
        <v>288</v>
      </c>
      <c r="G82" s="148" t="s">
        <v>289</v>
      </c>
      <c r="H82" s="149">
        <v>406500</v>
      </c>
      <c r="I82" s="149">
        <v>406500</v>
      </c>
      <c r="J82" s="149"/>
      <c r="K82" s="149"/>
      <c r="L82" s="149">
        <v>406500</v>
      </c>
      <c r="M82" s="148"/>
      <c r="N82" s="149"/>
      <c r="O82" s="149"/>
      <c r="P82" s="149"/>
      <c r="Q82" s="149"/>
      <c r="R82" s="149"/>
      <c r="S82" s="149"/>
      <c r="T82" s="149"/>
      <c r="U82" s="149"/>
      <c r="V82" s="149"/>
      <c r="W82" s="149"/>
    </row>
    <row r="83" ht="53.25" customHeight="1" outlineLevel="1" spans="1:23">
      <c r="A83" s="148" t="s">
        <v>76</v>
      </c>
      <c r="B83" s="148" t="s">
        <v>394</v>
      </c>
      <c r="C83" s="148" t="s">
        <v>287</v>
      </c>
      <c r="D83" s="148" t="s">
        <v>159</v>
      </c>
      <c r="E83" s="148" t="s">
        <v>160</v>
      </c>
      <c r="F83" s="148" t="s">
        <v>288</v>
      </c>
      <c r="G83" s="148" t="s">
        <v>289</v>
      </c>
      <c r="H83" s="149">
        <v>690000</v>
      </c>
      <c r="I83" s="149">
        <v>690000</v>
      </c>
      <c r="J83" s="149"/>
      <c r="K83" s="149"/>
      <c r="L83" s="149">
        <v>690000</v>
      </c>
      <c r="M83" s="148"/>
      <c r="N83" s="149"/>
      <c r="O83" s="149"/>
      <c r="P83" s="149"/>
      <c r="Q83" s="149"/>
      <c r="R83" s="149"/>
      <c r="S83" s="149"/>
      <c r="T83" s="149"/>
      <c r="U83" s="149"/>
      <c r="V83" s="149"/>
      <c r="W83" s="149"/>
    </row>
    <row r="84" ht="53.25" customHeight="1" outlineLevel="1" spans="1:23">
      <c r="A84" s="148" t="s">
        <v>76</v>
      </c>
      <c r="B84" s="148" t="s">
        <v>400</v>
      </c>
      <c r="C84" s="148" t="s">
        <v>307</v>
      </c>
      <c r="D84" s="148" t="s">
        <v>130</v>
      </c>
      <c r="E84" s="148" t="s">
        <v>131</v>
      </c>
      <c r="F84" s="148" t="s">
        <v>308</v>
      </c>
      <c r="G84" s="148" t="s">
        <v>309</v>
      </c>
      <c r="H84" s="149">
        <v>520778.56</v>
      </c>
      <c r="I84" s="149">
        <v>520778.56</v>
      </c>
      <c r="J84" s="149"/>
      <c r="K84" s="149"/>
      <c r="L84" s="149">
        <v>520778.56</v>
      </c>
      <c r="M84" s="148"/>
      <c r="N84" s="149"/>
      <c r="O84" s="149"/>
      <c r="P84" s="149"/>
      <c r="Q84" s="149"/>
      <c r="R84" s="149"/>
      <c r="S84" s="149"/>
      <c r="T84" s="149"/>
      <c r="U84" s="149"/>
      <c r="V84" s="149"/>
      <c r="W84" s="149"/>
    </row>
    <row r="85" ht="53.25" customHeight="1" outlineLevel="1" spans="1:23">
      <c r="A85" s="148" t="s">
        <v>76</v>
      </c>
      <c r="B85" s="148" t="s">
        <v>401</v>
      </c>
      <c r="C85" s="148" t="s">
        <v>311</v>
      </c>
      <c r="D85" s="148" t="s">
        <v>183</v>
      </c>
      <c r="E85" s="148" t="s">
        <v>184</v>
      </c>
      <c r="F85" s="148" t="s">
        <v>312</v>
      </c>
      <c r="G85" s="148" t="s">
        <v>313</v>
      </c>
      <c r="H85" s="149">
        <v>17500</v>
      </c>
      <c r="I85" s="149">
        <v>17500</v>
      </c>
      <c r="J85" s="149"/>
      <c r="K85" s="149"/>
      <c r="L85" s="149">
        <v>17500</v>
      </c>
      <c r="M85" s="148"/>
      <c r="N85" s="149"/>
      <c r="O85" s="149"/>
      <c r="P85" s="149"/>
      <c r="Q85" s="149"/>
      <c r="R85" s="149"/>
      <c r="S85" s="149"/>
      <c r="T85" s="149"/>
      <c r="U85" s="149"/>
      <c r="V85" s="149"/>
      <c r="W85" s="149"/>
    </row>
    <row r="86" ht="53.25" customHeight="1" outlineLevel="1" spans="1:23">
      <c r="A86" s="148" t="s">
        <v>76</v>
      </c>
      <c r="B86" s="148" t="s">
        <v>401</v>
      </c>
      <c r="C86" s="148" t="s">
        <v>311</v>
      </c>
      <c r="D86" s="148" t="s">
        <v>181</v>
      </c>
      <c r="E86" s="148" t="s">
        <v>182</v>
      </c>
      <c r="F86" s="148" t="s">
        <v>312</v>
      </c>
      <c r="G86" s="148" t="s">
        <v>313</v>
      </c>
      <c r="H86" s="149"/>
      <c r="I86" s="149"/>
      <c r="J86" s="149"/>
      <c r="K86" s="149"/>
      <c r="L86" s="149"/>
      <c r="M86" s="148"/>
      <c r="N86" s="149"/>
      <c r="O86" s="149"/>
      <c r="P86" s="149"/>
      <c r="Q86" s="149"/>
      <c r="R86" s="149"/>
      <c r="S86" s="149"/>
      <c r="T86" s="149"/>
      <c r="U86" s="149"/>
      <c r="V86" s="149"/>
      <c r="W86" s="149"/>
    </row>
    <row r="87" ht="53.25" customHeight="1" outlineLevel="1" spans="1:23">
      <c r="A87" s="148" t="s">
        <v>76</v>
      </c>
      <c r="B87" s="148" t="s">
        <v>402</v>
      </c>
      <c r="C87" s="148" t="s">
        <v>384</v>
      </c>
      <c r="D87" s="148" t="s">
        <v>183</v>
      </c>
      <c r="E87" s="148" t="s">
        <v>184</v>
      </c>
      <c r="F87" s="148" t="s">
        <v>312</v>
      </c>
      <c r="G87" s="148" t="s">
        <v>313</v>
      </c>
      <c r="H87" s="149">
        <v>195292</v>
      </c>
      <c r="I87" s="149">
        <v>195292</v>
      </c>
      <c r="J87" s="149"/>
      <c r="K87" s="149"/>
      <c r="L87" s="149">
        <v>195292</v>
      </c>
      <c r="M87" s="148"/>
      <c r="N87" s="149"/>
      <c r="O87" s="149"/>
      <c r="P87" s="149"/>
      <c r="Q87" s="149"/>
      <c r="R87" s="149"/>
      <c r="S87" s="149"/>
      <c r="T87" s="149"/>
      <c r="U87" s="149"/>
      <c r="V87" s="149"/>
      <c r="W87" s="149"/>
    </row>
    <row r="88" ht="53.25" customHeight="1" outlineLevel="1" spans="1:23">
      <c r="A88" s="148" t="s">
        <v>76</v>
      </c>
      <c r="B88" s="148" t="s">
        <v>403</v>
      </c>
      <c r="C88" s="148" t="s">
        <v>317</v>
      </c>
      <c r="D88" s="148" t="s">
        <v>181</v>
      </c>
      <c r="E88" s="148" t="s">
        <v>182</v>
      </c>
      <c r="F88" s="148" t="s">
        <v>312</v>
      </c>
      <c r="G88" s="148" t="s">
        <v>313</v>
      </c>
      <c r="H88" s="149"/>
      <c r="I88" s="149"/>
      <c r="J88" s="149"/>
      <c r="K88" s="149"/>
      <c r="L88" s="149"/>
      <c r="M88" s="148"/>
      <c r="N88" s="149"/>
      <c r="O88" s="149"/>
      <c r="P88" s="149"/>
      <c r="Q88" s="149"/>
      <c r="R88" s="149"/>
      <c r="S88" s="149"/>
      <c r="T88" s="149"/>
      <c r="U88" s="149"/>
      <c r="V88" s="149"/>
      <c r="W88" s="149"/>
    </row>
    <row r="89" ht="53.25" customHeight="1" outlineLevel="1" spans="1:23">
      <c r="A89" s="148" t="s">
        <v>76</v>
      </c>
      <c r="B89" s="148" t="s">
        <v>403</v>
      </c>
      <c r="C89" s="148" t="s">
        <v>317</v>
      </c>
      <c r="D89" s="148" t="s">
        <v>183</v>
      </c>
      <c r="E89" s="148" t="s">
        <v>184</v>
      </c>
      <c r="F89" s="148" t="s">
        <v>312</v>
      </c>
      <c r="G89" s="148" t="s">
        <v>313</v>
      </c>
      <c r="H89" s="149">
        <v>13020</v>
      </c>
      <c r="I89" s="149">
        <v>13020</v>
      </c>
      <c r="J89" s="149"/>
      <c r="K89" s="149"/>
      <c r="L89" s="149">
        <v>13020</v>
      </c>
      <c r="M89" s="148"/>
      <c r="N89" s="149"/>
      <c r="O89" s="149"/>
      <c r="P89" s="149"/>
      <c r="Q89" s="149"/>
      <c r="R89" s="149"/>
      <c r="S89" s="149"/>
      <c r="T89" s="149"/>
      <c r="U89" s="149"/>
      <c r="V89" s="149"/>
      <c r="W89" s="149"/>
    </row>
    <row r="90" ht="53.25" customHeight="1" outlineLevel="1" spans="1:23">
      <c r="A90" s="148" t="s">
        <v>76</v>
      </c>
      <c r="B90" s="148" t="s">
        <v>404</v>
      </c>
      <c r="C90" s="148" t="s">
        <v>186</v>
      </c>
      <c r="D90" s="148" t="s">
        <v>185</v>
      </c>
      <c r="E90" s="148" t="s">
        <v>186</v>
      </c>
      <c r="F90" s="148" t="s">
        <v>319</v>
      </c>
      <c r="G90" s="148" t="s">
        <v>320</v>
      </c>
      <c r="H90" s="149">
        <v>174568</v>
      </c>
      <c r="I90" s="149">
        <v>174568</v>
      </c>
      <c r="J90" s="149"/>
      <c r="K90" s="149"/>
      <c r="L90" s="149">
        <v>174568</v>
      </c>
      <c r="M90" s="148"/>
      <c r="N90" s="149"/>
      <c r="O90" s="149"/>
      <c r="P90" s="149"/>
      <c r="Q90" s="149"/>
      <c r="R90" s="149"/>
      <c r="S90" s="149"/>
      <c r="T90" s="149"/>
      <c r="U90" s="149"/>
      <c r="V90" s="149"/>
      <c r="W90" s="149"/>
    </row>
    <row r="91" ht="53.25" customHeight="1" outlineLevel="1" spans="1:23">
      <c r="A91" s="148" t="s">
        <v>76</v>
      </c>
      <c r="B91" s="148" t="s">
        <v>405</v>
      </c>
      <c r="C91" s="148" t="s">
        <v>322</v>
      </c>
      <c r="D91" s="148" t="s">
        <v>187</v>
      </c>
      <c r="E91" s="148" t="s">
        <v>188</v>
      </c>
      <c r="F91" s="148" t="s">
        <v>323</v>
      </c>
      <c r="G91" s="148" t="s">
        <v>324</v>
      </c>
      <c r="H91" s="149"/>
      <c r="I91" s="149"/>
      <c r="J91" s="149"/>
      <c r="K91" s="149"/>
      <c r="L91" s="149"/>
      <c r="M91" s="148"/>
      <c r="N91" s="149"/>
      <c r="O91" s="149"/>
      <c r="P91" s="149"/>
      <c r="Q91" s="149"/>
      <c r="R91" s="149"/>
      <c r="S91" s="149"/>
      <c r="T91" s="149"/>
      <c r="U91" s="149"/>
      <c r="V91" s="149"/>
      <c r="W91" s="149"/>
    </row>
    <row r="92" ht="53.25" customHeight="1" outlineLevel="1" spans="1:23">
      <c r="A92" s="148" t="s">
        <v>76</v>
      </c>
      <c r="B92" s="148" t="s">
        <v>405</v>
      </c>
      <c r="C92" s="148" t="s">
        <v>322</v>
      </c>
      <c r="D92" s="148" t="s">
        <v>187</v>
      </c>
      <c r="E92" s="148" t="s">
        <v>188</v>
      </c>
      <c r="F92" s="148" t="s">
        <v>323</v>
      </c>
      <c r="G92" s="148" t="s">
        <v>324</v>
      </c>
      <c r="H92" s="149">
        <v>29294</v>
      </c>
      <c r="I92" s="149">
        <v>29294</v>
      </c>
      <c r="J92" s="149"/>
      <c r="K92" s="149"/>
      <c r="L92" s="149">
        <v>29294</v>
      </c>
      <c r="M92" s="148"/>
      <c r="N92" s="149"/>
      <c r="O92" s="149"/>
      <c r="P92" s="149"/>
      <c r="Q92" s="149"/>
      <c r="R92" s="149"/>
      <c r="S92" s="149"/>
      <c r="T92" s="149"/>
      <c r="U92" s="149"/>
      <c r="V92" s="149"/>
      <c r="W92" s="149"/>
    </row>
    <row r="93" ht="53.25" customHeight="1" outlineLevel="1" spans="1:23">
      <c r="A93" s="148" t="s">
        <v>76</v>
      </c>
      <c r="B93" s="148" t="s">
        <v>406</v>
      </c>
      <c r="C93" s="148" t="s">
        <v>326</v>
      </c>
      <c r="D93" s="148" t="s">
        <v>138</v>
      </c>
      <c r="E93" s="148" t="s">
        <v>137</v>
      </c>
      <c r="F93" s="148" t="s">
        <v>323</v>
      </c>
      <c r="G93" s="148" t="s">
        <v>324</v>
      </c>
      <c r="H93" s="149">
        <v>65098</v>
      </c>
      <c r="I93" s="149">
        <v>65098</v>
      </c>
      <c r="J93" s="149"/>
      <c r="K93" s="149"/>
      <c r="L93" s="149">
        <v>65098</v>
      </c>
      <c r="M93" s="148"/>
      <c r="N93" s="149"/>
      <c r="O93" s="149"/>
      <c r="P93" s="149"/>
      <c r="Q93" s="149"/>
      <c r="R93" s="149"/>
      <c r="S93" s="149"/>
      <c r="T93" s="149"/>
      <c r="U93" s="149"/>
      <c r="V93" s="149"/>
      <c r="W93" s="149"/>
    </row>
    <row r="94" ht="53.25" customHeight="1" outlineLevel="1" spans="1:23">
      <c r="A94" s="148" t="s">
        <v>76</v>
      </c>
      <c r="B94" s="148" t="s">
        <v>407</v>
      </c>
      <c r="C94" s="148" t="s">
        <v>202</v>
      </c>
      <c r="D94" s="148" t="s">
        <v>201</v>
      </c>
      <c r="E94" s="148" t="s">
        <v>202</v>
      </c>
      <c r="F94" s="148" t="s">
        <v>328</v>
      </c>
      <c r="G94" s="148" t="s">
        <v>202</v>
      </c>
      <c r="H94" s="149">
        <v>390583.92</v>
      </c>
      <c r="I94" s="149">
        <v>390583.92</v>
      </c>
      <c r="J94" s="149"/>
      <c r="K94" s="149"/>
      <c r="L94" s="149">
        <v>390583.92</v>
      </c>
      <c r="M94" s="148"/>
      <c r="N94" s="149"/>
      <c r="O94" s="149"/>
      <c r="P94" s="149"/>
      <c r="Q94" s="149"/>
      <c r="R94" s="149"/>
      <c r="S94" s="149"/>
      <c r="T94" s="149"/>
      <c r="U94" s="149"/>
      <c r="V94" s="149"/>
      <c r="W94" s="149"/>
    </row>
    <row r="95" ht="53.25" customHeight="1" outlineLevel="1" spans="1:23">
      <c r="A95" s="148" t="s">
        <v>76</v>
      </c>
      <c r="B95" s="148" t="s">
        <v>408</v>
      </c>
      <c r="C95" s="148" t="s">
        <v>330</v>
      </c>
      <c r="D95" s="148" t="s">
        <v>159</v>
      </c>
      <c r="E95" s="148" t="s">
        <v>160</v>
      </c>
      <c r="F95" s="148" t="s">
        <v>331</v>
      </c>
      <c r="G95" s="148" t="s">
        <v>332</v>
      </c>
      <c r="H95" s="149">
        <v>48480</v>
      </c>
      <c r="I95" s="149">
        <v>48480</v>
      </c>
      <c r="J95" s="149"/>
      <c r="K95" s="149"/>
      <c r="L95" s="149">
        <v>48480</v>
      </c>
      <c r="M95" s="148"/>
      <c r="N95" s="149"/>
      <c r="O95" s="149"/>
      <c r="P95" s="149"/>
      <c r="Q95" s="149"/>
      <c r="R95" s="149"/>
      <c r="S95" s="149"/>
      <c r="T95" s="149"/>
      <c r="U95" s="149"/>
      <c r="V95" s="149"/>
      <c r="W95" s="149"/>
    </row>
    <row r="96" ht="53.25" customHeight="1" outlineLevel="1" spans="1:23">
      <c r="A96" s="148" t="s">
        <v>76</v>
      </c>
      <c r="B96" s="148" t="s">
        <v>409</v>
      </c>
      <c r="C96" s="148" t="s">
        <v>336</v>
      </c>
      <c r="D96" s="148" t="s">
        <v>159</v>
      </c>
      <c r="E96" s="148" t="s">
        <v>160</v>
      </c>
      <c r="F96" s="148" t="s">
        <v>331</v>
      </c>
      <c r="G96" s="148" t="s">
        <v>332</v>
      </c>
      <c r="H96" s="149">
        <v>30000</v>
      </c>
      <c r="I96" s="149">
        <v>30000</v>
      </c>
      <c r="J96" s="149"/>
      <c r="K96" s="149"/>
      <c r="L96" s="149">
        <v>30000</v>
      </c>
      <c r="M96" s="148"/>
      <c r="N96" s="149"/>
      <c r="O96" s="149"/>
      <c r="P96" s="149"/>
      <c r="Q96" s="149"/>
      <c r="R96" s="149"/>
      <c r="S96" s="149"/>
      <c r="T96" s="149"/>
      <c r="U96" s="149"/>
      <c r="V96" s="149"/>
      <c r="W96" s="149"/>
    </row>
    <row r="97" ht="53.25" customHeight="1" spans="1:23">
      <c r="A97" s="148" t="s">
        <v>78</v>
      </c>
      <c r="B97" s="148"/>
      <c r="C97" s="148"/>
      <c r="D97" s="148"/>
      <c r="E97" s="148"/>
      <c r="F97" s="148"/>
      <c r="G97" s="148"/>
      <c r="H97" s="149">
        <v>2929245.24</v>
      </c>
      <c r="I97" s="149">
        <v>2929245.24</v>
      </c>
      <c r="J97" s="149"/>
      <c r="K97" s="149"/>
      <c r="L97" s="149">
        <v>2929245.24</v>
      </c>
      <c r="M97" s="148"/>
      <c r="N97" s="149"/>
      <c r="O97" s="149"/>
      <c r="P97" s="149"/>
      <c r="Q97" s="149"/>
      <c r="R97" s="149"/>
      <c r="S97" s="149"/>
      <c r="T97" s="149"/>
      <c r="U97" s="149"/>
      <c r="V97" s="149"/>
      <c r="W97" s="149"/>
    </row>
    <row r="98" ht="53.25" customHeight="1" outlineLevel="1" spans="1:23">
      <c r="A98" s="148" t="s">
        <v>78</v>
      </c>
      <c r="B98" s="148" t="s">
        <v>410</v>
      </c>
      <c r="C98" s="148" t="s">
        <v>287</v>
      </c>
      <c r="D98" s="148" t="s">
        <v>159</v>
      </c>
      <c r="E98" s="148" t="s">
        <v>160</v>
      </c>
      <c r="F98" s="148" t="s">
        <v>288</v>
      </c>
      <c r="G98" s="148" t="s">
        <v>289</v>
      </c>
      <c r="H98" s="149">
        <v>285168</v>
      </c>
      <c r="I98" s="149">
        <v>285168</v>
      </c>
      <c r="J98" s="149"/>
      <c r="K98" s="149"/>
      <c r="L98" s="149">
        <v>285168</v>
      </c>
      <c r="M98" s="148"/>
      <c r="N98" s="149"/>
      <c r="O98" s="149"/>
      <c r="P98" s="149"/>
      <c r="Q98" s="149"/>
      <c r="R98" s="149"/>
      <c r="S98" s="149"/>
      <c r="T98" s="149"/>
      <c r="U98" s="149"/>
      <c r="V98" s="149"/>
      <c r="W98" s="149"/>
    </row>
    <row r="99" ht="53.25" customHeight="1" outlineLevel="1" spans="1:23">
      <c r="A99" s="148" t="s">
        <v>78</v>
      </c>
      <c r="B99" s="148" t="s">
        <v>411</v>
      </c>
      <c r="C99" s="148" t="s">
        <v>291</v>
      </c>
      <c r="D99" s="148" t="s">
        <v>159</v>
      </c>
      <c r="E99" s="148" t="s">
        <v>160</v>
      </c>
      <c r="F99" s="148" t="s">
        <v>288</v>
      </c>
      <c r="G99" s="148" t="s">
        <v>289</v>
      </c>
      <c r="H99" s="149">
        <v>69606</v>
      </c>
      <c r="I99" s="149">
        <v>69606</v>
      </c>
      <c r="J99" s="149"/>
      <c r="K99" s="149"/>
      <c r="L99" s="149">
        <v>69606</v>
      </c>
      <c r="M99" s="148"/>
      <c r="N99" s="149"/>
      <c r="O99" s="149"/>
      <c r="P99" s="149"/>
      <c r="Q99" s="149"/>
      <c r="R99" s="149"/>
      <c r="S99" s="149"/>
      <c r="T99" s="149"/>
      <c r="U99" s="149"/>
      <c r="V99" s="149"/>
      <c r="W99" s="149"/>
    </row>
    <row r="100" ht="53.25" customHeight="1" outlineLevel="1" spans="1:23">
      <c r="A100" s="148" t="s">
        <v>78</v>
      </c>
      <c r="B100" s="148" t="s">
        <v>412</v>
      </c>
      <c r="C100" s="148" t="s">
        <v>293</v>
      </c>
      <c r="D100" s="148" t="s">
        <v>159</v>
      </c>
      <c r="E100" s="148" t="s">
        <v>160</v>
      </c>
      <c r="F100" s="148" t="s">
        <v>284</v>
      </c>
      <c r="G100" s="148" t="s">
        <v>285</v>
      </c>
      <c r="H100" s="149">
        <v>835272</v>
      </c>
      <c r="I100" s="149">
        <v>835272</v>
      </c>
      <c r="J100" s="149"/>
      <c r="K100" s="149"/>
      <c r="L100" s="149">
        <v>835272</v>
      </c>
      <c r="M100" s="148"/>
      <c r="N100" s="149"/>
      <c r="O100" s="149"/>
      <c r="P100" s="149"/>
      <c r="Q100" s="149"/>
      <c r="R100" s="149"/>
      <c r="S100" s="149"/>
      <c r="T100" s="149"/>
      <c r="U100" s="149"/>
      <c r="V100" s="149"/>
      <c r="W100" s="149"/>
    </row>
    <row r="101" ht="53.25" customHeight="1" outlineLevel="1" spans="1:23">
      <c r="A101" s="148" t="s">
        <v>78</v>
      </c>
      <c r="B101" s="148" t="s">
        <v>413</v>
      </c>
      <c r="C101" s="148" t="s">
        <v>299</v>
      </c>
      <c r="D101" s="148" t="s">
        <v>159</v>
      </c>
      <c r="E101" s="148" t="s">
        <v>160</v>
      </c>
      <c r="F101" s="148" t="s">
        <v>296</v>
      </c>
      <c r="G101" s="148" t="s">
        <v>297</v>
      </c>
      <c r="H101" s="149">
        <v>90000</v>
      </c>
      <c r="I101" s="149">
        <v>90000</v>
      </c>
      <c r="J101" s="149"/>
      <c r="K101" s="149"/>
      <c r="L101" s="149">
        <v>90000</v>
      </c>
      <c r="M101" s="148"/>
      <c r="N101" s="149"/>
      <c r="O101" s="149"/>
      <c r="P101" s="149"/>
      <c r="Q101" s="149"/>
      <c r="R101" s="149"/>
      <c r="S101" s="149"/>
      <c r="T101" s="149"/>
      <c r="U101" s="149"/>
      <c r="V101" s="149"/>
      <c r="W101" s="149"/>
    </row>
    <row r="102" ht="53.25" customHeight="1" outlineLevel="1" spans="1:23">
      <c r="A102" s="148" t="s">
        <v>78</v>
      </c>
      <c r="B102" s="148" t="s">
        <v>413</v>
      </c>
      <c r="C102" s="148" t="s">
        <v>299</v>
      </c>
      <c r="D102" s="148" t="s">
        <v>159</v>
      </c>
      <c r="E102" s="148" t="s">
        <v>160</v>
      </c>
      <c r="F102" s="148" t="s">
        <v>296</v>
      </c>
      <c r="G102" s="148" t="s">
        <v>297</v>
      </c>
      <c r="H102" s="149">
        <v>106320</v>
      </c>
      <c r="I102" s="149">
        <v>106320</v>
      </c>
      <c r="J102" s="149"/>
      <c r="K102" s="149"/>
      <c r="L102" s="149">
        <v>106320</v>
      </c>
      <c r="M102" s="148"/>
      <c r="N102" s="149"/>
      <c r="O102" s="149"/>
      <c r="P102" s="149"/>
      <c r="Q102" s="149"/>
      <c r="R102" s="149"/>
      <c r="S102" s="149"/>
      <c r="T102" s="149"/>
      <c r="U102" s="149"/>
      <c r="V102" s="149"/>
      <c r="W102" s="149"/>
    </row>
    <row r="103" ht="53.25" customHeight="1" outlineLevel="1" spans="1:23">
      <c r="A103" s="148" t="s">
        <v>78</v>
      </c>
      <c r="B103" s="148" t="s">
        <v>414</v>
      </c>
      <c r="C103" s="148" t="s">
        <v>303</v>
      </c>
      <c r="D103" s="148" t="s">
        <v>159</v>
      </c>
      <c r="E103" s="148" t="s">
        <v>160</v>
      </c>
      <c r="F103" s="148" t="s">
        <v>288</v>
      </c>
      <c r="G103" s="148" t="s">
        <v>289</v>
      </c>
      <c r="H103" s="149">
        <v>6000</v>
      </c>
      <c r="I103" s="149">
        <v>6000</v>
      </c>
      <c r="J103" s="149"/>
      <c r="K103" s="149"/>
      <c r="L103" s="149">
        <v>6000</v>
      </c>
      <c r="M103" s="148"/>
      <c r="N103" s="149"/>
      <c r="O103" s="149"/>
      <c r="P103" s="149"/>
      <c r="Q103" s="149"/>
      <c r="R103" s="149"/>
      <c r="S103" s="149"/>
      <c r="T103" s="149"/>
      <c r="U103" s="149"/>
      <c r="V103" s="149"/>
      <c r="W103" s="149"/>
    </row>
    <row r="104" ht="53.25" customHeight="1" outlineLevel="1" spans="1:23">
      <c r="A104" s="148" t="s">
        <v>78</v>
      </c>
      <c r="B104" s="148" t="s">
        <v>415</v>
      </c>
      <c r="C104" s="148" t="s">
        <v>305</v>
      </c>
      <c r="D104" s="148" t="s">
        <v>159</v>
      </c>
      <c r="E104" s="148" t="s">
        <v>160</v>
      </c>
      <c r="F104" s="148" t="s">
        <v>288</v>
      </c>
      <c r="G104" s="148" t="s">
        <v>289</v>
      </c>
      <c r="H104" s="149">
        <v>263460</v>
      </c>
      <c r="I104" s="149">
        <v>263460</v>
      </c>
      <c r="J104" s="149"/>
      <c r="K104" s="149"/>
      <c r="L104" s="149">
        <v>263460</v>
      </c>
      <c r="M104" s="148"/>
      <c r="N104" s="149"/>
      <c r="O104" s="149"/>
      <c r="P104" s="149"/>
      <c r="Q104" s="149"/>
      <c r="R104" s="149"/>
      <c r="S104" s="149"/>
      <c r="T104" s="149"/>
      <c r="U104" s="149"/>
      <c r="V104" s="149"/>
      <c r="W104" s="149"/>
    </row>
    <row r="105" ht="53.25" customHeight="1" outlineLevel="1" spans="1:23">
      <c r="A105" s="148" t="s">
        <v>78</v>
      </c>
      <c r="B105" s="148" t="s">
        <v>410</v>
      </c>
      <c r="C105" s="148" t="s">
        <v>287</v>
      </c>
      <c r="D105" s="148" t="s">
        <v>159</v>
      </c>
      <c r="E105" s="148" t="s">
        <v>160</v>
      </c>
      <c r="F105" s="148" t="s">
        <v>288</v>
      </c>
      <c r="G105" s="148" t="s">
        <v>289</v>
      </c>
      <c r="H105" s="149">
        <v>439632</v>
      </c>
      <c r="I105" s="149">
        <v>439632</v>
      </c>
      <c r="J105" s="149"/>
      <c r="K105" s="149"/>
      <c r="L105" s="149">
        <v>439632</v>
      </c>
      <c r="M105" s="148"/>
      <c r="N105" s="149"/>
      <c r="O105" s="149"/>
      <c r="P105" s="149"/>
      <c r="Q105" s="149"/>
      <c r="R105" s="149"/>
      <c r="S105" s="149"/>
      <c r="T105" s="149"/>
      <c r="U105" s="149"/>
      <c r="V105" s="149"/>
      <c r="W105" s="149"/>
    </row>
    <row r="106" ht="53.25" customHeight="1" outlineLevel="1" spans="1:23">
      <c r="A106" s="148" t="s">
        <v>78</v>
      </c>
      <c r="B106" s="148" t="s">
        <v>416</v>
      </c>
      <c r="C106" s="148" t="s">
        <v>307</v>
      </c>
      <c r="D106" s="148" t="s">
        <v>130</v>
      </c>
      <c r="E106" s="148" t="s">
        <v>131</v>
      </c>
      <c r="F106" s="148" t="s">
        <v>308</v>
      </c>
      <c r="G106" s="148" t="s">
        <v>309</v>
      </c>
      <c r="H106" s="149">
        <v>318521.28</v>
      </c>
      <c r="I106" s="149">
        <v>318521.28</v>
      </c>
      <c r="J106" s="149"/>
      <c r="K106" s="149"/>
      <c r="L106" s="149">
        <v>318521.28</v>
      </c>
      <c r="M106" s="148"/>
      <c r="N106" s="149"/>
      <c r="O106" s="149"/>
      <c r="P106" s="149"/>
      <c r="Q106" s="149"/>
      <c r="R106" s="149"/>
      <c r="S106" s="149"/>
      <c r="T106" s="149"/>
      <c r="U106" s="149"/>
      <c r="V106" s="149"/>
      <c r="W106" s="149"/>
    </row>
    <row r="107" ht="53.25" customHeight="1" outlineLevel="1" spans="1:23">
      <c r="A107" s="148" t="s">
        <v>78</v>
      </c>
      <c r="B107" s="148" t="s">
        <v>417</v>
      </c>
      <c r="C107" s="148" t="s">
        <v>311</v>
      </c>
      <c r="D107" s="148" t="s">
        <v>183</v>
      </c>
      <c r="E107" s="148" t="s">
        <v>184</v>
      </c>
      <c r="F107" s="148" t="s">
        <v>312</v>
      </c>
      <c r="G107" s="148" t="s">
        <v>313</v>
      </c>
      <c r="H107" s="149">
        <v>8050</v>
      </c>
      <c r="I107" s="149">
        <v>8050</v>
      </c>
      <c r="J107" s="149"/>
      <c r="K107" s="149"/>
      <c r="L107" s="149">
        <v>8050</v>
      </c>
      <c r="M107" s="148"/>
      <c r="N107" s="149"/>
      <c r="O107" s="149"/>
      <c r="P107" s="149"/>
      <c r="Q107" s="149"/>
      <c r="R107" s="149"/>
      <c r="S107" s="149"/>
      <c r="T107" s="149"/>
      <c r="U107" s="149"/>
      <c r="V107" s="149"/>
      <c r="W107" s="149"/>
    </row>
    <row r="108" ht="53.25" customHeight="1" outlineLevel="1" spans="1:23">
      <c r="A108" s="148" t="s">
        <v>78</v>
      </c>
      <c r="B108" s="148" t="s">
        <v>417</v>
      </c>
      <c r="C108" s="148" t="s">
        <v>311</v>
      </c>
      <c r="D108" s="148" t="s">
        <v>181</v>
      </c>
      <c r="E108" s="148" t="s">
        <v>182</v>
      </c>
      <c r="F108" s="148" t="s">
        <v>312</v>
      </c>
      <c r="G108" s="148" t="s">
        <v>313</v>
      </c>
      <c r="H108" s="149"/>
      <c r="I108" s="149"/>
      <c r="J108" s="149"/>
      <c r="K108" s="149"/>
      <c r="L108" s="149"/>
      <c r="M108" s="148"/>
      <c r="N108" s="149"/>
      <c r="O108" s="149"/>
      <c r="P108" s="149"/>
      <c r="Q108" s="149"/>
      <c r="R108" s="149"/>
      <c r="S108" s="149"/>
      <c r="T108" s="149"/>
      <c r="U108" s="149"/>
      <c r="V108" s="149"/>
      <c r="W108" s="149"/>
    </row>
    <row r="109" ht="53.25" customHeight="1" outlineLevel="1" spans="1:23">
      <c r="A109" s="148" t="s">
        <v>78</v>
      </c>
      <c r="B109" s="148" t="s">
        <v>418</v>
      </c>
      <c r="C109" s="148" t="s">
        <v>384</v>
      </c>
      <c r="D109" s="148" t="s">
        <v>183</v>
      </c>
      <c r="E109" s="148" t="s">
        <v>184</v>
      </c>
      <c r="F109" s="148" t="s">
        <v>312</v>
      </c>
      <c r="G109" s="148" t="s">
        <v>313</v>
      </c>
      <c r="H109" s="149">
        <v>119446</v>
      </c>
      <c r="I109" s="149">
        <v>119446</v>
      </c>
      <c r="J109" s="149"/>
      <c r="K109" s="149"/>
      <c r="L109" s="149">
        <v>119446</v>
      </c>
      <c r="M109" s="148"/>
      <c r="N109" s="149"/>
      <c r="O109" s="149"/>
      <c r="P109" s="149"/>
      <c r="Q109" s="149"/>
      <c r="R109" s="149"/>
      <c r="S109" s="149"/>
      <c r="T109" s="149"/>
      <c r="U109" s="149"/>
      <c r="V109" s="149"/>
      <c r="W109" s="149"/>
    </row>
    <row r="110" ht="53.25" customHeight="1" outlineLevel="1" spans="1:23">
      <c r="A110" s="148" t="s">
        <v>78</v>
      </c>
      <c r="B110" s="148" t="s">
        <v>419</v>
      </c>
      <c r="C110" s="148" t="s">
        <v>317</v>
      </c>
      <c r="D110" s="148" t="s">
        <v>181</v>
      </c>
      <c r="E110" s="148" t="s">
        <v>182</v>
      </c>
      <c r="F110" s="148" t="s">
        <v>312</v>
      </c>
      <c r="G110" s="148" t="s">
        <v>313</v>
      </c>
      <c r="H110" s="149"/>
      <c r="I110" s="149"/>
      <c r="J110" s="149"/>
      <c r="K110" s="149"/>
      <c r="L110" s="149"/>
      <c r="M110" s="148"/>
      <c r="N110" s="149"/>
      <c r="O110" s="149"/>
      <c r="P110" s="149"/>
      <c r="Q110" s="149"/>
      <c r="R110" s="149"/>
      <c r="S110" s="149"/>
      <c r="T110" s="149"/>
      <c r="U110" s="149"/>
      <c r="V110" s="149"/>
      <c r="W110" s="149"/>
    </row>
    <row r="111" ht="53.25" customHeight="1" outlineLevel="1" spans="1:23">
      <c r="A111" s="148" t="s">
        <v>78</v>
      </c>
      <c r="B111" s="148" t="s">
        <v>419</v>
      </c>
      <c r="C111" s="148" t="s">
        <v>317</v>
      </c>
      <c r="D111" s="148" t="s">
        <v>183</v>
      </c>
      <c r="E111" s="148" t="s">
        <v>184</v>
      </c>
      <c r="F111" s="148" t="s">
        <v>312</v>
      </c>
      <c r="G111" s="148" t="s">
        <v>313</v>
      </c>
      <c r="H111" s="149">
        <v>7964</v>
      </c>
      <c r="I111" s="149">
        <v>7964</v>
      </c>
      <c r="J111" s="149"/>
      <c r="K111" s="149"/>
      <c r="L111" s="149">
        <v>7964</v>
      </c>
      <c r="M111" s="148"/>
      <c r="N111" s="149"/>
      <c r="O111" s="149"/>
      <c r="P111" s="149"/>
      <c r="Q111" s="149"/>
      <c r="R111" s="149"/>
      <c r="S111" s="149"/>
      <c r="T111" s="149"/>
      <c r="U111" s="149"/>
      <c r="V111" s="149"/>
      <c r="W111" s="149"/>
    </row>
    <row r="112" ht="53.25" customHeight="1" outlineLevel="1" spans="1:23">
      <c r="A112" s="148" t="s">
        <v>78</v>
      </c>
      <c r="B112" s="148" t="s">
        <v>420</v>
      </c>
      <c r="C112" s="148" t="s">
        <v>186</v>
      </c>
      <c r="D112" s="148" t="s">
        <v>185</v>
      </c>
      <c r="E112" s="148" t="s">
        <v>186</v>
      </c>
      <c r="F112" s="148" t="s">
        <v>319</v>
      </c>
      <c r="G112" s="148" t="s">
        <v>320</v>
      </c>
      <c r="H112" s="149">
        <v>83182</v>
      </c>
      <c r="I112" s="149">
        <v>83182</v>
      </c>
      <c r="J112" s="149"/>
      <c r="K112" s="149"/>
      <c r="L112" s="149">
        <v>83182</v>
      </c>
      <c r="M112" s="148"/>
      <c r="N112" s="149"/>
      <c r="O112" s="149"/>
      <c r="P112" s="149"/>
      <c r="Q112" s="149"/>
      <c r="R112" s="149"/>
      <c r="S112" s="149"/>
      <c r="T112" s="149"/>
      <c r="U112" s="149"/>
      <c r="V112" s="149"/>
      <c r="W112" s="149"/>
    </row>
    <row r="113" ht="53.25" customHeight="1" outlineLevel="1" spans="1:23">
      <c r="A113" s="148" t="s">
        <v>78</v>
      </c>
      <c r="B113" s="148" t="s">
        <v>421</v>
      </c>
      <c r="C113" s="148" t="s">
        <v>322</v>
      </c>
      <c r="D113" s="148" t="s">
        <v>187</v>
      </c>
      <c r="E113" s="148" t="s">
        <v>188</v>
      </c>
      <c r="F113" s="148" t="s">
        <v>323</v>
      </c>
      <c r="G113" s="148" t="s">
        <v>324</v>
      </c>
      <c r="H113" s="149"/>
      <c r="I113" s="149"/>
      <c r="J113" s="149"/>
      <c r="K113" s="149"/>
      <c r="L113" s="149"/>
      <c r="M113" s="148"/>
      <c r="N113" s="149"/>
      <c r="O113" s="149"/>
      <c r="P113" s="149"/>
      <c r="Q113" s="149"/>
      <c r="R113" s="149"/>
      <c r="S113" s="149"/>
      <c r="T113" s="149"/>
      <c r="U113" s="149"/>
      <c r="V113" s="149"/>
      <c r="W113" s="149"/>
    </row>
    <row r="114" ht="53.25" customHeight="1" outlineLevel="1" spans="1:23">
      <c r="A114" s="148" t="s">
        <v>78</v>
      </c>
      <c r="B114" s="148" t="s">
        <v>421</v>
      </c>
      <c r="C114" s="148" t="s">
        <v>322</v>
      </c>
      <c r="D114" s="148" t="s">
        <v>187</v>
      </c>
      <c r="E114" s="148" t="s">
        <v>188</v>
      </c>
      <c r="F114" s="148" t="s">
        <v>323</v>
      </c>
      <c r="G114" s="148" t="s">
        <v>324</v>
      </c>
      <c r="H114" s="149">
        <v>17917</v>
      </c>
      <c r="I114" s="149">
        <v>17917</v>
      </c>
      <c r="J114" s="149"/>
      <c r="K114" s="149"/>
      <c r="L114" s="149">
        <v>17917</v>
      </c>
      <c r="M114" s="148"/>
      <c r="N114" s="149"/>
      <c r="O114" s="149"/>
      <c r="P114" s="149"/>
      <c r="Q114" s="149"/>
      <c r="R114" s="149"/>
      <c r="S114" s="149"/>
      <c r="T114" s="149"/>
      <c r="U114" s="149"/>
      <c r="V114" s="149"/>
      <c r="W114" s="149"/>
    </row>
    <row r="115" ht="53.25" customHeight="1" outlineLevel="1" spans="1:23">
      <c r="A115" s="148" t="s">
        <v>78</v>
      </c>
      <c r="B115" s="148" t="s">
        <v>422</v>
      </c>
      <c r="C115" s="148" t="s">
        <v>326</v>
      </c>
      <c r="D115" s="148" t="s">
        <v>138</v>
      </c>
      <c r="E115" s="148" t="s">
        <v>137</v>
      </c>
      <c r="F115" s="148" t="s">
        <v>323</v>
      </c>
      <c r="G115" s="148" t="s">
        <v>324</v>
      </c>
      <c r="H115" s="149">
        <v>39816</v>
      </c>
      <c r="I115" s="149">
        <v>39816</v>
      </c>
      <c r="J115" s="149"/>
      <c r="K115" s="149"/>
      <c r="L115" s="149">
        <v>39816</v>
      </c>
      <c r="M115" s="148"/>
      <c r="N115" s="149"/>
      <c r="O115" s="149"/>
      <c r="P115" s="149"/>
      <c r="Q115" s="149"/>
      <c r="R115" s="149"/>
      <c r="S115" s="149"/>
      <c r="T115" s="149"/>
      <c r="U115" s="149"/>
      <c r="V115" s="149"/>
      <c r="W115" s="149"/>
    </row>
    <row r="116" ht="53.25" customHeight="1" outlineLevel="1" spans="1:23">
      <c r="A116" s="148" t="s">
        <v>78</v>
      </c>
      <c r="B116" s="148" t="s">
        <v>423</v>
      </c>
      <c r="C116" s="148" t="s">
        <v>202</v>
      </c>
      <c r="D116" s="148" t="s">
        <v>201</v>
      </c>
      <c r="E116" s="148" t="s">
        <v>202</v>
      </c>
      <c r="F116" s="148" t="s">
        <v>328</v>
      </c>
      <c r="G116" s="148" t="s">
        <v>202</v>
      </c>
      <c r="H116" s="149">
        <v>238890.96</v>
      </c>
      <c r="I116" s="149">
        <v>238890.96</v>
      </c>
      <c r="J116" s="149"/>
      <c r="K116" s="149"/>
      <c r="L116" s="149">
        <v>238890.96</v>
      </c>
      <c r="M116" s="148"/>
      <c r="N116" s="149"/>
      <c r="O116" s="149"/>
      <c r="P116" s="149"/>
      <c r="Q116" s="149"/>
      <c r="R116" s="149"/>
      <c r="S116" s="149"/>
      <c r="T116" s="149"/>
      <c r="U116" s="149"/>
      <c r="V116" s="149"/>
      <c r="W116" s="149"/>
    </row>
    <row r="117" ht="53.25" customHeight="1" spans="1:23">
      <c r="A117" s="148" t="s">
        <v>80</v>
      </c>
      <c r="B117" s="148"/>
      <c r="C117" s="148"/>
      <c r="D117" s="148"/>
      <c r="E117" s="148"/>
      <c r="F117" s="148"/>
      <c r="G117" s="148"/>
      <c r="H117" s="149">
        <v>5221267.28</v>
      </c>
      <c r="I117" s="149">
        <v>5221267.28</v>
      </c>
      <c r="J117" s="149"/>
      <c r="K117" s="149"/>
      <c r="L117" s="149">
        <v>5221267.28</v>
      </c>
      <c r="M117" s="148"/>
      <c r="N117" s="149"/>
      <c r="O117" s="149"/>
      <c r="P117" s="149"/>
      <c r="Q117" s="149"/>
      <c r="R117" s="149"/>
      <c r="S117" s="149"/>
      <c r="T117" s="149"/>
      <c r="U117" s="149"/>
      <c r="V117" s="149"/>
      <c r="W117" s="149"/>
    </row>
    <row r="118" ht="53.25" customHeight="1" outlineLevel="1" spans="1:23">
      <c r="A118" s="148" t="s">
        <v>80</v>
      </c>
      <c r="B118" s="148" t="s">
        <v>424</v>
      </c>
      <c r="C118" s="148" t="s">
        <v>287</v>
      </c>
      <c r="D118" s="148" t="s">
        <v>159</v>
      </c>
      <c r="E118" s="148" t="s">
        <v>160</v>
      </c>
      <c r="F118" s="148" t="s">
        <v>288</v>
      </c>
      <c r="G118" s="148" t="s">
        <v>289</v>
      </c>
      <c r="H118" s="149">
        <v>460224</v>
      </c>
      <c r="I118" s="149">
        <v>460224</v>
      </c>
      <c r="J118" s="149"/>
      <c r="K118" s="149"/>
      <c r="L118" s="149">
        <v>460224</v>
      </c>
      <c r="M118" s="148"/>
      <c r="N118" s="149"/>
      <c r="O118" s="149"/>
      <c r="P118" s="149"/>
      <c r="Q118" s="149"/>
      <c r="R118" s="149"/>
      <c r="S118" s="149"/>
      <c r="T118" s="149"/>
      <c r="U118" s="149"/>
      <c r="V118" s="149"/>
      <c r="W118" s="149"/>
    </row>
    <row r="119" ht="53.25" customHeight="1" outlineLevel="1" spans="1:23">
      <c r="A119" s="148" t="s">
        <v>80</v>
      </c>
      <c r="B119" s="148" t="s">
        <v>425</v>
      </c>
      <c r="C119" s="148" t="s">
        <v>291</v>
      </c>
      <c r="D119" s="148" t="s">
        <v>159</v>
      </c>
      <c r="E119" s="148" t="s">
        <v>160</v>
      </c>
      <c r="F119" s="148" t="s">
        <v>288</v>
      </c>
      <c r="G119" s="148" t="s">
        <v>289</v>
      </c>
      <c r="H119" s="149">
        <v>128224</v>
      </c>
      <c r="I119" s="149">
        <v>128224</v>
      </c>
      <c r="J119" s="149"/>
      <c r="K119" s="149"/>
      <c r="L119" s="149">
        <v>128224</v>
      </c>
      <c r="M119" s="148"/>
      <c r="N119" s="149"/>
      <c r="O119" s="149"/>
      <c r="P119" s="149"/>
      <c r="Q119" s="149"/>
      <c r="R119" s="149"/>
      <c r="S119" s="149"/>
      <c r="T119" s="149"/>
      <c r="U119" s="149"/>
      <c r="V119" s="149"/>
      <c r="W119" s="149"/>
    </row>
    <row r="120" ht="53.25" customHeight="1" outlineLevel="1" spans="1:23">
      <c r="A120" s="148" t="s">
        <v>80</v>
      </c>
      <c r="B120" s="148" t="s">
        <v>426</v>
      </c>
      <c r="C120" s="148" t="s">
        <v>293</v>
      </c>
      <c r="D120" s="148" t="s">
        <v>159</v>
      </c>
      <c r="E120" s="148" t="s">
        <v>160</v>
      </c>
      <c r="F120" s="148" t="s">
        <v>284</v>
      </c>
      <c r="G120" s="148" t="s">
        <v>285</v>
      </c>
      <c r="H120" s="149">
        <v>1538688</v>
      </c>
      <c r="I120" s="149">
        <v>1538688</v>
      </c>
      <c r="J120" s="149"/>
      <c r="K120" s="149"/>
      <c r="L120" s="149">
        <v>1538688</v>
      </c>
      <c r="M120" s="148"/>
      <c r="N120" s="149"/>
      <c r="O120" s="149"/>
      <c r="P120" s="149"/>
      <c r="Q120" s="149"/>
      <c r="R120" s="149"/>
      <c r="S120" s="149"/>
      <c r="T120" s="149"/>
      <c r="U120" s="149"/>
      <c r="V120" s="149"/>
      <c r="W120" s="149"/>
    </row>
    <row r="121" ht="53.25" customHeight="1" outlineLevel="1" spans="1:23">
      <c r="A121" s="148" t="s">
        <v>80</v>
      </c>
      <c r="B121" s="148" t="s">
        <v>427</v>
      </c>
      <c r="C121" s="148" t="s">
        <v>299</v>
      </c>
      <c r="D121" s="148" t="s">
        <v>159</v>
      </c>
      <c r="E121" s="148" t="s">
        <v>160</v>
      </c>
      <c r="F121" s="148" t="s">
        <v>296</v>
      </c>
      <c r="G121" s="148" t="s">
        <v>297</v>
      </c>
      <c r="H121" s="149">
        <v>198000</v>
      </c>
      <c r="I121" s="149">
        <v>198000</v>
      </c>
      <c r="J121" s="149"/>
      <c r="K121" s="149"/>
      <c r="L121" s="149">
        <v>198000</v>
      </c>
      <c r="M121" s="148"/>
      <c r="N121" s="149"/>
      <c r="O121" s="149"/>
      <c r="P121" s="149"/>
      <c r="Q121" s="149"/>
      <c r="R121" s="149"/>
      <c r="S121" s="149"/>
      <c r="T121" s="149"/>
      <c r="U121" s="149"/>
      <c r="V121" s="149"/>
      <c r="W121" s="149"/>
    </row>
    <row r="122" ht="53.25" customHeight="1" outlineLevel="1" spans="1:23">
      <c r="A122" s="148" t="s">
        <v>80</v>
      </c>
      <c r="B122" s="148" t="s">
        <v>427</v>
      </c>
      <c r="C122" s="148" t="s">
        <v>299</v>
      </c>
      <c r="D122" s="148" t="s">
        <v>159</v>
      </c>
      <c r="E122" s="148" t="s">
        <v>160</v>
      </c>
      <c r="F122" s="148" t="s">
        <v>296</v>
      </c>
      <c r="G122" s="148" t="s">
        <v>297</v>
      </c>
      <c r="H122" s="149">
        <v>167496</v>
      </c>
      <c r="I122" s="149">
        <v>167496</v>
      </c>
      <c r="J122" s="149"/>
      <c r="K122" s="149"/>
      <c r="L122" s="149">
        <v>167496</v>
      </c>
      <c r="M122" s="148"/>
      <c r="N122" s="149"/>
      <c r="O122" s="149"/>
      <c r="P122" s="149"/>
      <c r="Q122" s="149"/>
      <c r="R122" s="149"/>
      <c r="S122" s="149"/>
      <c r="T122" s="149"/>
      <c r="U122" s="149"/>
      <c r="V122" s="149"/>
      <c r="W122" s="149"/>
    </row>
    <row r="123" ht="53.25" customHeight="1" outlineLevel="1" spans="1:23">
      <c r="A123" s="148" t="s">
        <v>80</v>
      </c>
      <c r="B123" s="148" t="s">
        <v>428</v>
      </c>
      <c r="C123" s="148" t="s">
        <v>303</v>
      </c>
      <c r="D123" s="148" t="s">
        <v>159</v>
      </c>
      <c r="E123" s="148" t="s">
        <v>160</v>
      </c>
      <c r="F123" s="148" t="s">
        <v>288</v>
      </c>
      <c r="G123" s="148" t="s">
        <v>289</v>
      </c>
      <c r="H123" s="149">
        <v>15000</v>
      </c>
      <c r="I123" s="149">
        <v>15000</v>
      </c>
      <c r="J123" s="149"/>
      <c r="K123" s="149"/>
      <c r="L123" s="149">
        <v>15000</v>
      </c>
      <c r="M123" s="148"/>
      <c r="N123" s="149"/>
      <c r="O123" s="149"/>
      <c r="P123" s="149"/>
      <c r="Q123" s="149"/>
      <c r="R123" s="149"/>
      <c r="S123" s="149"/>
      <c r="T123" s="149"/>
      <c r="U123" s="149"/>
      <c r="V123" s="149"/>
      <c r="W123" s="149"/>
    </row>
    <row r="124" ht="53.25" customHeight="1" outlineLevel="1" spans="1:23">
      <c r="A124" s="148" t="s">
        <v>80</v>
      </c>
      <c r="B124" s="148" t="s">
        <v>429</v>
      </c>
      <c r="C124" s="148" t="s">
        <v>305</v>
      </c>
      <c r="D124" s="148" t="s">
        <v>159</v>
      </c>
      <c r="E124" s="148" t="s">
        <v>160</v>
      </c>
      <c r="F124" s="148" t="s">
        <v>288</v>
      </c>
      <c r="G124" s="148" t="s">
        <v>289</v>
      </c>
      <c r="H124" s="149">
        <v>428760</v>
      </c>
      <c r="I124" s="149">
        <v>428760</v>
      </c>
      <c r="J124" s="149"/>
      <c r="K124" s="149"/>
      <c r="L124" s="149">
        <v>428760</v>
      </c>
      <c r="M124" s="148"/>
      <c r="N124" s="149"/>
      <c r="O124" s="149"/>
      <c r="P124" s="149"/>
      <c r="Q124" s="149"/>
      <c r="R124" s="149"/>
      <c r="S124" s="149"/>
      <c r="T124" s="149"/>
      <c r="U124" s="149"/>
      <c r="V124" s="149"/>
      <c r="W124" s="149"/>
    </row>
    <row r="125" ht="53.25" customHeight="1" outlineLevel="1" spans="1:23">
      <c r="A125" s="148" t="s">
        <v>80</v>
      </c>
      <c r="B125" s="148" t="s">
        <v>424</v>
      </c>
      <c r="C125" s="148" t="s">
        <v>287</v>
      </c>
      <c r="D125" s="148" t="s">
        <v>159</v>
      </c>
      <c r="E125" s="148" t="s">
        <v>160</v>
      </c>
      <c r="F125" s="148" t="s">
        <v>288</v>
      </c>
      <c r="G125" s="148" t="s">
        <v>289</v>
      </c>
      <c r="H125" s="149">
        <v>732060</v>
      </c>
      <c r="I125" s="149">
        <v>732060</v>
      </c>
      <c r="J125" s="149"/>
      <c r="K125" s="149"/>
      <c r="L125" s="149">
        <v>732060</v>
      </c>
      <c r="M125" s="148"/>
      <c r="N125" s="149"/>
      <c r="O125" s="149"/>
      <c r="P125" s="149"/>
      <c r="Q125" s="149"/>
      <c r="R125" s="149"/>
      <c r="S125" s="149"/>
      <c r="T125" s="149"/>
      <c r="U125" s="149"/>
      <c r="V125" s="149"/>
      <c r="W125" s="149"/>
    </row>
    <row r="126" ht="53.25" customHeight="1" outlineLevel="1" spans="1:23">
      <c r="A126" s="148" t="s">
        <v>80</v>
      </c>
      <c r="B126" s="148" t="s">
        <v>430</v>
      </c>
      <c r="C126" s="148" t="s">
        <v>307</v>
      </c>
      <c r="D126" s="148" t="s">
        <v>130</v>
      </c>
      <c r="E126" s="148" t="s">
        <v>131</v>
      </c>
      <c r="F126" s="148" t="s">
        <v>308</v>
      </c>
      <c r="G126" s="148" t="s">
        <v>309</v>
      </c>
      <c r="H126" s="149">
        <v>551964.16</v>
      </c>
      <c r="I126" s="149">
        <v>551964.16</v>
      </c>
      <c r="J126" s="149"/>
      <c r="K126" s="149"/>
      <c r="L126" s="149">
        <v>551964.16</v>
      </c>
      <c r="M126" s="148"/>
      <c r="N126" s="149"/>
      <c r="O126" s="149"/>
      <c r="P126" s="149"/>
      <c r="Q126" s="149"/>
      <c r="R126" s="149"/>
      <c r="S126" s="149"/>
      <c r="T126" s="149"/>
      <c r="U126" s="149"/>
      <c r="V126" s="149"/>
      <c r="W126" s="149"/>
    </row>
    <row r="127" ht="53.25" customHeight="1" outlineLevel="1" spans="1:23">
      <c r="A127" s="148" t="s">
        <v>80</v>
      </c>
      <c r="B127" s="148" t="s">
        <v>431</v>
      </c>
      <c r="C127" s="148" t="s">
        <v>311</v>
      </c>
      <c r="D127" s="148" t="s">
        <v>183</v>
      </c>
      <c r="E127" s="148" t="s">
        <v>184</v>
      </c>
      <c r="F127" s="148" t="s">
        <v>312</v>
      </c>
      <c r="G127" s="148" t="s">
        <v>313</v>
      </c>
      <c r="H127" s="149">
        <v>16800</v>
      </c>
      <c r="I127" s="149">
        <v>16800</v>
      </c>
      <c r="J127" s="149"/>
      <c r="K127" s="149"/>
      <c r="L127" s="149">
        <v>16800</v>
      </c>
      <c r="M127" s="148"/>
      <c r="N127" s="149"/>
      <c r="O127" s="149"/>
      <c r="P127" s="149"/>
      <c r="Q127" s="149"/>
      <c r="R127" s="149"/>
      <c r="S127" s="149"/>
      <c r="T127" s="149"/>
      <c r="U127" s="149"/>
      <c r="V127" s="149"/>
      <c r="W127" s="149"/>
    </row>
    <row r="128" ht="53.25" customHeight="1" outlineLevel="1" spans="1:23">
      <c r="A128" s="148" t="s">
        <v>80</v>
      </c>
      <c r="B128" s="148" t="s">
        <v>431</v>
      </c>
      <c r="C128" s="148" t="s">
        <v>311</v>
      </c>
      <c r="D128" s="148" t="s">
        <v>181</v>
      </c>
      <c r="E128" s="148" t="s">
        <v>182</v>
      </c>
      <c r="F128" s="148" t="s">
        <v>312</v>
      </c>
      <c r="G128" s="148" t="s">
        <v>313</v>
      </c>
      <c r="H128" s="149"/>
      <c r="I128" s="149"/>
      <c r="J128" s="149"/>
      <c r="K128" s="149"/>
      <c r="L128" s="149"/>
      <c r="M128" s="148"/>
      <c r="N128" s="149"/>
      <c r="O128" s="149"/>
      <c r="P128" s="149"/>
      <c r="Q128" s="149"/>
      <c r="R128" s="149"/>
      <c r="S128" s="149"/>
      <c r="T128" s="149"/>
      <c r="U128" s="149"/>
      <c r="V128" s="149"/>
      <c r="W128" s="149"/>
    </row>
    <row r="129" ht="53.25" customHeight="1" outlineLevel="1" spans="1:23">
      <c r="A129" s="148" t="s">
        <v>80</v>
      </c>
      <c r="B129" s="148" t="s">
        <v>432</v>
      </c>
      <c r="C129" s="148" t="s">
        <v>384</v>
      </c>
      <c r="D129" s="148" t="s">
        <v>183</v>
      </c>
      <c r="E129" s="148" t="s">
        <v>184</v>
      </c>
      <c r="F129" s="148" t="s">
        <v>312</v>
      </c>
      <c r="G129" s="148" t="s">
        <v>313</v>
      </c>
      <c r="H129" s="149">
        <v>206987</v>
      </c>
      <c r="I129" s="149">
        <v>206987</v>
      </c>
      <c r="J129" s="149"/>
      <c r="K129" s="149"/>
      <c r="L129" s="149">
        <v>206987</v>
      </c>
      <c r="M129" s="148"/>
      <c r="N129" s="149"/>
      <c r="O129" s="149"/>
      <c r="P129" s="149"/>
      <c r="Q129" s="149"/>
      <c r="R129" s="149"/>
      <c r="S129" s="149"/>
      <c r="T129" s="149"/>
      <c r="U129" s="149"/>
      <c r="V129" s="149"/>
      <c r="W129" s="149"/>
    </row>
    <row r="130" ht="53.25" customHeight="1" outlineLevel="1" spans="1:23">
      <c r="A130" s="148" t="s">
        <v>80</v>
      </c>
      <c r="B130" s="148" t="s">
        <v>433</v>
      </c>
      <c r="C130" s="148" t="s">
        <v>317</v>
      </c>
      <c r="D130" s="148" t="s">
        <v>181</v>
      </c>
      <c r="E130" s="148" t="s">
        <v>182</v>
      </c>
      <c r="F130" s="148" t="s">
        <v>312</v>
      </c>
      <c r="G130" s="148" t="s">
        <v>313</v>
      </c>
      <c r="H130" s="149"/>
      <c r="I130" s="149"/>
      <c r="J130" s="149"/>
      <c r="K130" s="149"/>
      <c r="L130" s="149"/>
      <c r="M130" s="148"/>
      <c r="N130" s="149"/>
      <c r="O130" s="149"/>
      <c r="P130" s="149"/>
      <c r="Q130" s="149"/>
      <c r="R130" s="149"/>
      <c r="S130" s="149"/>
      <c r="T130" s="149"/>
      <c r="U130" s="149"/>
      <c r="V130" s="149"/>
      <c r="W130" s="149"/>
    </row>
    <row r="131" ht="53.25" customHeight="1" outlineLevel="1" spans="1:23">
      <c r="A131" s="148" t="s">
        <v>80</v>
      </c>
      <c r="B131" s="148" t="s">
        <v>433</v>
      </c>
      <c r="C131" s="148" t="s">
        <v>317</v>
      </c>
      <c r="D131" s="148" t="s">
        <v>183</v>
      </c>
      <c r="E131" s="148" t="s">
        <v>184</v>
      </c>
      <c r="F131" s="148" t="s">
        <v>312</v>
      </c>
      <c r="G131" s="148" t="s">
        <v>313</v>
      </c>
      <c r="H131" s="149">
        <v>13800</v>
      </c>
      <c r="I131" s="149">
        <v>13800</v>
      </c>
      <c r="J131" s="149"/>
      <c r="K131" s="149"/>
      <c r="L131" s="149">
        <v>13800</v>
      </c>
      <c r="M131" s="148"/>
      <c r="N131" s="149"/>
      <c r="O131" s="149"/>
      <c r="P131" s="149"/>
      <c r="Q131" s="149"/>
      <c r="R131" s="149"/>
      <c r="S131" s="149"/>
      <c r="T131" s="149"/>
      <c r="U131" s="149"/>
      <c r="V131" s="149"/>
      <c r="W131" s="149"/>
    </row>
    <row r="132" ht="53.25" customHeight="1" outlineLevel="1" spans="1:23">
      <c r="A132" s="148" t="s">
        <v>80</v>
      </c>
      <c r="B132" s="148" t="s">
        <v>434</v>
      </c>
      <c r="C132" s="148" t="s">
        <v>186</v>
      </c>
      <c r="D132" s="148" t="s">
        <v>185</v>
      </c>
      <c r="E132" s="148" t="s">
        <v>186</v>
      </c>
      <c r="F132" s="148" t="s">
        <v>319</v>
      </c>
      <c r="G132" s="148" t="s">
        <v>320</v>
      </c>
      <c r="H132" s="149">
        <v>170767</v>
      </c>
      <c r="I132" s="149">
        <v>170767</v>
      </c>
      <c r="J132" s="149"/>
      <c r="K132" s="149"/>
      <c r="L132" s="149">
        <v>170767</v>
      </c>
      <c r="M132" s="148"/>
      <c r="N132" s="149"/>
      <c r="O132" s="149"/>
      <c r="P132" s="149"/>
      <c r="Q132" s="149"/>
      <c r="R132" s="149"/>
      <c r="S132" s="149"/>
      <c r="T132" s="149"/>
      <c r="U132" s="149"/>
      <c r="V132" s="149"/>
      <c r="W132" s="149"/>
    </row>
    <row r="133" ht="53.25" customHeight="1" outlineLevel="1" spans="1:23">
      <c r="A133" s="148" t="s">
        <v>80</v>
      </c>
      <c r="B133" s="148" t="s">
        <v>435</v>
      </c>
      <c r="C133" s="148" t="s">
        <v>322</v>
      </c>
      <c r="D133" s="148" t="s">
        <v>187</v>
      </c>
      <c r="E133" s="148" t="s">
        <v>188</v>
      </c>
      <c r="F133" s="148" t="s">
        <v>323</v>
      </c>
      <c r="G133" s="148" t="s">
        <v>324</v>
      </c>
      <c r="H133" s="149"/>
      <c r="I133" s="149"/>
      <c r="J133" s="149"/>
      <c r="K133" s="149"/>
      <c r="L133" s="149"/>
      <c r="M133" s="148"/>
      <c r="N133" s="149"/>
      <c r="O133" s="149"/>
      <c r="P133" s="149"/>
      <c r="Q133" s="149"/>
      <c r="R133" s="149"/>
      <c r="S133" s="149"/>
      <c r="T133" s="149"/>
      <c r="U133" s="149"/>
      <c r="V133" s="149"/>
      <c r="W133" s="149"/>
    </row>
    <row r="134" ht="53.25" customHeight="1" outlineLevel="1" spans="1:23">
      <c r="A134" s="148" t="s">
        <v>80</v>
      </c>
      <c r="B134" s="148" t="s">
        <v>435</v>
      </c>
      <c r="C134" s="148" t="s">
        <v>322</v>
      </c>
      <c r="D134" s="148" t="s">
        <v>187</v>
      </c>
      <c r="E134" s="148" t="s">
        <v>188</v>
      </c>
      <c r="F134" s="148" t="s">
        <v>323</v>
      </c>
      <c r="G134" s="148" t="s">
        <v>324</v>
      </c>
      <c r="H134" s="149">
        <v>31048</v>
      </c>
      <c r="I134" s="149">
        <v>31048</v>
      </c>
      <c r="J134" s="149"/>
      <c r="K134" s="149"/>
      <c r="L134" s="149">
        <v>31048</v>
      </c>
      <c r="M134" s="148"/>
      <c r="N134" s="149"/>
      <c r="O134" s="149"/>
      <c r="P134" s="149"/>
      <c r="Q134" s="149"/>
      <c r="R134" s="149"/>
      <c r="S134" s="149"/>
      <c r="T134" s="149"/>
      <c r="U134" s="149"/>
      <c r="V134" s="149"/>
      <c r="W134" s="149"/>
    </row>
    <row r="135" ht="53.25" customHeight="1" outlineLevel="1" spans="1:23">
      <c r="A135" s="148" t="s">
        <v>80</v>
      </c>
      <c r="B135" s="148" t="s">
        <v>436</v>
      </c>
      <c r="C135" s="148" t="s">
        <v>326</v>
      </c>
      <c r="D135" s="148" t="s">
        <v>138</v>
      </c>
      <c r="E135" s="148" t="s">
        <v>137</v>
      </c>
      <c r="F135" s="148" t="s">
        <v>323</v>
      </c>
      <c r="G135" s="148" t="s">
        <v>324</v>
      </c>
      <c r="H135" s="149">
        <v>68996</v>
      </c>
      <c r="I135" s="149">
        <v>68996</v>
      </c>
      <c r="J135" s="149"/>
      <c r="K135" s="149"/>
      <c r="L135" s="149">
        <v>68996</v>
      </c>
      <c r="M135" s="148"/>
      <c r="N135" s="149"/>
      <c r="O135" s="149"/>
      <c r="P135" s="149"/>
      <c r="Q135" s="149"/>
      <c r="R135" s="149"/>
      <c r="S135" s="149"/>
      <c r="T135" s="149"/>
      <c r="U135" s="149"/>
      <c r="V135" s="149"/>
      <c r="W135" s="149"/>
    </row>
    <row r="136" ht="53.25" customHeight="1" outlineLevel="1" spans="1:23">
      <c r="A136" s="148" t="s">
        <v>80</v>
      </c>
      <c r="B136" s="148" t="s">
        <v>437</v>
      </c>
      <c r="C136" s="148" t="s">
        <v>202</v>
      </c>
      <c r="D136" s="148" t="s">
        <v>201</v>
      </c>
      <c r="E136" s="148" t="s">
        <v>202</v>
      </c>
      <c r="F136" s="148" t="s">
        <v>328</v>
      </c>
      <c r="G136" s="148" t="s">
        <v>202</v>
      </c>
      <c r="H136" s="149">
        <v>413973.12</v>
      </c>
      <c r="I136" s="149">
        <v>413973.12</v>
      </c>
      <c r="J136" s="149"/>
      <c r="K136" s="149"/>
      <c r="L136" s="149">
        <v>413973.12</v>
      </c>
      <c r="M136" s="148"/>
      <c r="N136" s="149"/>
      <c r="O136" s="149"/>
      <c r="P136" s="149"/>
      <c r="Q136" s="149"/>
      <c r="R136" s="149"/>
      <c r="S136" s="149"/>
      <c r="T136" s="149"/>
      <c r="U136" s="149"/>
      <c r="V136" s="149"/>
      <c r="W136" s="149"/>
    </row>
    <row r="137" ht="53.25" customHeight="1" outlineLevel="1" spans="1:23">
      <c r="A137" s="148" t="s">
        <v>80</v>
      </c>
      <c r="B137" s="148" t="s">
        <v>438</v>
      </c>
      <c r="C137" s="148" t="s">
        <v>330</v>
      </c>
      <c r="D137" s="148" t="s">
        <v>159</v>
      </c>
      <c r="E137" s="148" t="s">
        <v>160</v>
      </c>
      <c r="F137" s="148" t="s">
        <v>331</v>
      </c>
      <c r="G137" s="148" t="s">
        <v>332</v>
      </c>
      <c r="H137" s="149">
        <v>48480</v>
      </c>
      <c r="I137" s="149">
        <v>48480</v>
      </c>
      <c r="J137" s="149"/>
      <c r="K137" s="149"/>
      <c r="L137" s="149">
        <v>48480</v>
      </c>
      <c r="M137" s="148"/>
      <c r="N137" s="149"/>
      <c r="O137" s="149"/>
      <c r="P137" s="149"/>
      <c r="Q137" s="149"/>
      <c r="R137" s="149"/>
      <c r="S137" s="149"/>
      <c r="T137" s="149"/>
      <c r="U137" s="149"/>
      <c r="V137" s="149"/>
      <c r="W137" s="149"/>
    </row>
    <row r="138" ht="53.25" customHeight="1" outlineLevel="1" spans="1:23">
      <c r="A138" s="148" t="s">
        <v>80</v>
      </c>
      <c r="B138" s="148" t="s">
        <v>439</v>
      </c>
      <c r="C138" s="148" t="s">
        <v>336</v>
      </c>
      <c r="D138" s="148" t="s">
        <v>159</v>
      </c>
      <c r="E138" s="148" t="s">
        <v>160</v>
      </c>
      <c r="F138" s="148" t="s">
        <v>331</v>
      </c>
      <c r="G138" s="148" t="s">
        <v>332</v>
      </c>
      <c r="H138" s="149">
        <v>30000</v>
      </c>
      <c r="I138" s="149">
        <v>30000</v>
      </c>
      <c r="J138" s="149"/>
      <c r="K138" s="149"/>
      <c r="L138" s="149">
        <v>30000</v>
      </c>
      <c r="M138" s="148"/>
      <c r="N138" s="149"/>
      <c r="O138" s="149"/>
      <c r="P138" s="149"/>
      <c r="Q138" s="149"/>
      <c r="R138" s="149"/>
      <c r="S138" s="149"/>
      <c r="T138" s="149"/>
      <c r="U138" s="149"/>
      <c r="V138" s="149"/>
      <c r="W138" s="149"/>
    </row>
    <row r="139" ht="53.25" customHeight="1" spans="1:23">
      <c r="A139" s="148" t="s">
        <v>82</v>
      </c>
      <c r="B139" s="148"/>
      <c r="C139" s="148"/>
      <c r="D139" s="148"/>
      <c r="E139" s="148"/>
      <c r="F139" s="148"/>
      <c r="G139" s="148"/>
      <c r="H139" s="149">
        <v>2957539.6</v>
      </c>
      <c r="I139" s="149">
        <v>2957539.6</v>
      </c>
      <c r="J139" s="149"/>
      <c r="K139" s="149"/>
      <c r="L139" s="149">
        <v>2957539.6</v>
      </c>
      <c r="M139" s="148"/>
      <c r="N139" s="149"/>
      <c r="O139" s="149"/>
      <c r="P139" s="149"/>
      <c r="Q139" s="149"/>
      <c r="R139" s="149"/>
      <c r="S139" s="149"/>
      <c r="T139" s="149"/>
      <c r="U139" s="149"/>
      <c r="V139" s="149"/>
      <c r="W139" s="149"/>
    </row>
    <row r="140" ht="53.25" customHeight="1" outlineLevel="1" spans="1:23">
      <c r="A140" s="148" t="s">
        <v>82</v>
      </c>
      <c r="B140" s="148" t="s">
        <v>440</v>
      </c>
      <c r="C140" s="148" t="s">
        <v>287</v>
      </c>
      <c r="D140" s="148" t="s">
        <v>159</v>
      </c>
      <c r="E140" s="148" t="s">
        <v>160</v>
      </c>
      <c r="F140" s="148" t="s">
        <v>288</v>
      </c>
      <c r="G140" s="148" t="s">
        <v>289</v>
      </c>
      <c r="H140" s="149">
        <v>271176</v>
      </c>
      <c r="I140" s="149">
        <v>271176</v>
      </c>
      <c r="J140" s="149"/>
      <c r="K140" s="149"/>
      <c r="L140" s="149">
        <v>271176</v>
      </c>
      <c r="M140" s="148"/>
      <c r="N140" s="149"/>
      <c r="O140" s="149"/>
      <c r="P140" s="149"/>
      <c r="Q140" s="149"/>
      <c r="R140" s="149"/>
      <c r="S140" s="149"/>
      <c r="T140" s="149"/>
      <c r="U140" s="149"/>
      <c r="V140" s="149"/>
      <c r="W140" s="149"/>
    </row>
    <row r="141" ht="53.25" customHeight="1" outlineLevel="1" spans="1:23">
      <c r="A141" s="148" t="s">
        <v>82</v>
      </c>
      <c r="B141" s="148" t="s">
        <v>441</v>
      </c>
      <c r="C141" s="148" t="s">
        <v>291</v>
      </c>
      <c r="D141" s="148" t="s">
        <v>159</v>
      </c>
      <c r="E141" s="148" t="s">
        <v>160</v>
      </c>
      <c r="F141" s="148" t="s">
        <v>288</v>
      </c>
      <c r="G141" s="148" t="s">
        <v>289</v>
      </c>
      <c r="H141" s="149">
        <v>70178</v>
      </c>
      <c r="I141" s="149">
        <v>70178</v>
      </c>
      <c r="J141" s="149"/>
      <c r="K141" s="149"/>
      <c r="L141" s="149">
        <v>70178</v>
      </c>
      <c r="M141" s="148"/>
      <c r="N141" s="149"/>
      <c r="O141" s="149"/>
      <c r="P141" s="149"/>
      <c r="Q141" s="149"/>
      <c r="R141" s="149"/>
      <c r="S141" s="149"/>
      <c r="T141" s="149"/>
      <c r="U141" s="149"/>
      <c r="V141" s="149"/>
      <c r="W141" s="149"/>
    </row>
    <row r="142" ht="53.25" customHeight="1" outlineLevel="1" spans="1:23">
      <c r="A142" s="148" t="s">
        <v>82</v>
      </c>
      <c r="B142" s="148" t="s">
        <v>442</v>
      </c>
      <c r="C142" s="148" t="s">
        <v>293</v>
      </c>
      <c r="D142" s="148" t="s">
        <v>159</v>
      </c>
      <c r="E142" s="148" t="s">
        <v>160</v>
      </c>
      <c r="F142" s="148" t="s">
        <v>284</v>
      </c>
      <c r="G142" s="148" t="s">
        <v>285</v>
      </c>
      <c r="H142" s="149">
        <v>842136</v>
      </c>
      <c r="I142" s="149">
        <v>842136</v>
      </c>
      <c r="J142" s="149"/>
      <c r="K142" s="149"/>
      <c r="L142" s="149">
        <v>842136</v>
      </c>
      <c r="M142" s="148"/>
      <c r="N142" s="149"/>
      <c r="O142" s="149"/>
      <c r="P142" s="149"/>
      <c r="Q142" s="149"/>
      <c r="R142" s="149"/>
      <c r="S142" s="149"/>
      <c r="T142" s="149"/>
      <c r="U142" s="149"/>
      <c r="V142" s="149"/>
      <c r="W142" s="149"/>
    </row>
    <row r="143" ht="53.25" customHeight="1" outlineLevel="1" spans="1:23">
      <c r="A143" s="148" t="s">
        <v>82</v>
      </c>
      <c r="B143" s="148" t="s">
        <v>443</v>
      </c>
      <c r="C143" s="148" t="s">
        <v>299</v>
      </c>
      <c r="D143" s="148" t="s">
        <v>159</v>
      </c>
      <c r="E143" s="148" t="s">
        <v>160</v>
      </c>
      <c r="F143" s="148" t="s">
        <v>296</v>
      </c>
      <c r="G143" s="148" t="s">
        <v>297</v>
      </c>
      <c r="H143" s="149">
        <v>114000</v>
      </c>
      <c r="I143" s="149">
        <v>114000</v>
      </c>
      <c r="J143" s="149"/>
      <c r="K143" s="149"/>
      <c r="L143" s="149">
        <v>114000</v>
      </c>
      <c r="M143" s="148"/>
      <c r="N143" s="149"/>
      <c r="O143" s="149"/>
      <c r="P143" s="149"/>
      <c r="Q143" s="149"/>
      <c r="R143" s="149"/>
      <c r="S143" s="149"/>
      <c r="T143" s="149"/>
      <c r="U143" s="149"/>
      <c r="V143" s="149"/>
      <c r="W143" s="149"/>
    </row>
    <row r="144" ht="53.25" customHeight="1" outlineLevel="1" spans="1:23">
      <c r="A144" s="148" t="s">
        <v>82</v>
      </c>
      <c r="B144" s="148" t="s">
        <v>443</v>
      </c>
      <c r="C144" s="148" t="s">
        <v>299</v>
      </c>
      <c r="D144" s="148" t="s">
        <v>159</v>
      </c>
      <c r="E144" s="148" t="s">
        <v>160</v>
      </c>
      <c r="F144" s="148" t="s">
        <v>296</v>
      </c>
      <c r="G144" s="148" t="s">
        <v>297</v>
      </c>
      <c r="H144" s="149">
        <v>101796</v>
      </c>
      <c r="I144" s="149">
        <v>101796</v>
      </c>
      <c r="J144" s="149"/>
      <c r="K144" s="149"/>
      <c r="L144" s="149">
        <v>101796</v>
      </c>
      <c r="M144" s="148"/>
      <c r="N144" s="149"/>
      <c r="O144" s="149"/>
      <c r="P144" s="149"/>
      <c r="Q144" s="149"/>
      <c r="R144" s="149"/>
      <c r="S144" s="149"/>
      <c r="T144" s="149"/>
      <c r="U144" s="149"/>
      <c r="V144" s="149"/>
      <c r="W144" s="149"/>
    </row>
    <row r="145" ht="53.25" customHeight="1" outlineLevel="1" spans="1:23">
      <c r="A145" s="148" t="s">
        <v>82</v>
      </c>
      <c r="B145" s="148" t="s">
        <v>444</v>
      </c>
      <c r="C145" s="148" t="s">
        <v>303</v>
      </c>
      <c r="D145" s="148" t="s">
        <v>159</v>
      </c>
      <c r="E145" s="148" t="s">
        <v>160</v>
      </c>
      <c r="F145" s="148" t="s">
        <v>288</v>
      </c>
      <c r="G145" s="148" t="s">
        <v>289</v>
      </c>
      <c r="H145" s="149">
        <v>9000</v>
      </c>
      <c r="I145" s="149">
        <v>9000</v>
      </c>
      <c r="J145" s="149"/>
      <c r="K145" s="149"/>
      <c r="L145" s="149">
        <v>9000</v>
      </c>
      <c r="M145" s="148"/>
      <c r="N145" s="149"/>
      <c r="O145" s="149"/>
      <c r="P145" s="149"/>
      <c r="Q145" s="149"/>
      <c r="R145" s="149"/>
      <c r="S145" s="149"/>
      <c r="T145" s="149"/>
      <c r="U145" s="149"/>
      <c r="V145" s="149"/>
      <c r="W145" s="149"/>
    </row>
    <row r="146" ht="53.25" customHeight="1" outlineLevel="1" spans="1:23">
      <c r="A146" s="148" t="s">
        <v>82</v>
      </c>
      <c r="B146" s="148" t="s">
        <v>445</v>
      </c>
      <c r="C146" s="148" t="s">
        <v>305</v>
      </c>
      <c r="D146" s="148" t="s">
        <v>159</v>
      </c>
      <c r="E146" s="148" t="s">
        <v>160</v>
      </c>
      <c r="F146" s="148" t="s">
        <v>288</v>
      </c>
      <c r="G146" s="148" t="s">
        <v>289</v>
      </c>
      <c r="H146" s="149">
        <v>257880</v>
      </c>
      <c r="I146" s="149">
        <v>257880</v>
      </c>
      <c r="J146" s="149"/>
      <c r="K146" s="149"/>
      <c r="L146" s="149">
        <v>257880</v>
      </c>
      <c r="M146" s="148"/>
      <c r="N146" s="149"/>
      <c r="O146" s="149"/>
      <c r="P146" s="149"/>
      <c r="Q146" s="149"/>
      <c r="R146" s="149"/>
      <c r="S146" s="149"/>
      <c r="T146" s="149"/>
      <c r="U146" s="149"/>
      <c r="V146" s="149"/>
      <c r="W146" s="149"/>
    </row>
    <row r="147" ht="53.25" customHeight="1" outlineLevel="1" spans="1:23">
      <c r="A147" s="148" t="s">
        <v>82</v>
      </c>
      <c r="B147" s="148" t="s">
        <v>440</v>
      </c>
      <c r="C147" s="148" t="s">
        <v>287</v>
      </c>
      <c r="D147" s="148" t="s">
        <v>159</v>
      </c>
      <c r="E147" s="148" t="s">
        <v>160</v>
      </c>
      <c r="F147" s="148" t="s">
        <v>288</v>
      </c>
      <c r="G147" s="148" t="s">
        <v>289</v>
      </c>
      <c r="H147" s="149">
        <v>440460</v>
      </c>
      <c r="I147" s="149">
        <v>440460</v>
      </c>
      <c r="J147" s="149"/>
      <c r="K147" s="149"/>
      <c r="L147" s="149">
        <v>440460</v>
      </c>
      <c r="M147" s="148"/>
      <c r="N147" s="149"/>
      <c r="O147" s="149"/>
      <c r="P147" s="149"/>
      <c r="Q147" s="149"/>
      <c r="R147" s="149"/>
      <c r="S147" s="149"/>
      <c r="T147" s="149"/>
      <c r="U147" s="149"/>
      <c r="V147" s="149"/>
      <c r="W147" s="149"/>
    </row>
    <row r="148" ht="53.25" customHeight="1" outlineLevel="1" spans="1:23">
      <c r="A148" s="148" t="s">
        <v>82</v>
      </c>
      <c r="B148" s="148" t="s">
        <v>446</v>
      </c>
      <c r="C148" s="148" t="s">
        <v>307</v>
      </c>
      <c r="D148" s="148" t="s">
        <v>130</v>
      </c>
      <c r="E148" s="148" t="s">
        <v>131</v>
      </c>
      <c r="F148" s="148" t="s">
        <v>308</v>
      </c>
      <c r="G148" s="148" t="s">
        <v>309</v>
      </c>
      <c r="H148" s="149">
        <v>316491.2</v>
      </c>
      <c r="I148" s="149">
        <v>316491.2</v>
      </c>
      <c r="J148" s="149"/>
      <c r="K148" s="149"/>
      <c r="L148" s="149">
        <v>316491.2</v>
      </c>
      <c r="M148" s="148"/>
      <c r="N148" s="149"/>
      <c r="O148" s="149"/>
      <c r="P148" s="149"/>
      <c r="Q148" s="149"/>
      <c r="R148" s="149"/>
      <c r="S148" s="149"/>
      <c r="T148" s="149"/>
      <c r="U148" s="149"/>
      <c r="V148" s="149"/>
      <c r="W148" s="149"/>
    </row>
    <row r="149" ht="53.25" customHeight="1" outlineLevel="1" spans="1:23">
      <c r="A149" s="148" t="s">
        <v>82</v>
      </c>
      <c r="B149" s="148" t="s">
        <v>447</v>
      </c>
      <c r="C149" s="148" t="s">
        <v>311</v>
      </c>
      <c r="D149" s="148" t="s">
        <v>183</v>
      </c>
      <c r="E149" s="148" t="s">
        <v>184</v>
      </c>
      <c r="F149" s="148" t="s">
        <v>312</v>
      </c>
      <c r="G149" s="148" t="s">
        <v>313</v>
      </c>
      <c r="H149" s="149">
        <v>10150</v>
      </c>
      <c r="I149" s="149">
        <v>10150</v>
      </c>
      <c r="J149" s="149"/>
      <c r="K149" s="149"/>
      <c r="L149" s="149">
        <v>10150</v>
      </c>
      <c r="M149" s="148"/>
      <c r="N149" s="149"/>
      <c r="O149" s="149"/>
      <c r="P149" s="149"/>
      <c r="Q149" s="149"/>
      <c r="R149" s="149"/>
      <c r="S149" s="149"/>
      <c r="T149" s="149"/>
      <c r="U149" s="149"/>
      <c r="V149" s="149"/>
      <c r="W149" s="149"/>
    </row>
    <row r="150" ht="53.25" customHeight="1" outlineLevel="1" spans="1:23">
      <c r="A150" s="148" t="s">
        <v>82</v>
      </c>
      <c r="B150" s="148" t="s">
        <v>447</v>
      </c>
      <c r="C150" s="148" t="s">
        <v>311</v>
      </c>
      <c r="D150" s="148" t="s">
        <v>181</v>
      </c>
      <c r="E150" s="148" t="s">
        <v>182</v>
      </c>
      <c r="F150" s="148" t="s">
        <v>312</v>
      </c>
      <c r="G150" s="148" t="s">
        <v>313</v>
      </c>
      <c r="H150" s="149"/>
      <c r="I150" s="149"/>
      <c r="J150" s="149"/>
      <c r="K150" s="149"/>
      <c r="L150" s="149"/>
      <c r="M150" s="148"/>
      <c r="N150" s="149"/>
      <c r="O150" s="149"/>
      <c r="P150" s="149"/>
      <c r="Q150" s="149"/>
      <c r="R150" s="149"/>
      <c r="S150" s="149"/>
      <c r="T150" s="149"/>
      <c r="U150" s="149"/>
      <c r="V150" s="149"/>
      <c r="W150" s="149"/>
    </row>
    <row r="151" ht="53.25" customHeight="1" outlineLevel="1" spans="1:23">
      <c r="A151" s="148" t="s">
        <v>82</v>
      </c>
      <c r="B151" s="148" t="s">
        <v>448</v>
      </c>
      <c r="C151" s="148" t="s">
        <v>384</v>
      </c>
      <c r="D151" s="148" t="s">
        <v>183</v>
      </c>
      <c r="E151" s="148" t="s">
        <v>184</v>
      </c>
      <c r="F151" s="148" t="s">
        <v>312</v>
      </c>
      <c r="G151" s="148" t="s">
        <v>313</v>
      </c>
      <c r="H151" s="149">
        <v>118685</v>
      </c>
      <c r="I151" s="149">
        <v>118685</v>
      </c>
      <c r="J151" s="149"/>
      <c r="K151" s="149"/>
      <c r="L151" s="149">
        <v>118685</v>
      </c>
      <c r="M151" s="148"/>
      <c r="N151" s="149"/>
      <c r="O151" s="149"/>
      <c r="P151" s="149"/>
      <c r="Q151" s="149"/>
      <c r="R151" s="149"/>
      <c r="S151" s="149"/>
      <c r="T151" s="149"/>
      <c r="U151" s="149"/>
      <c r="V151" s="149"/>
      <c r="W151" s="149"/>
    </row>
    <row r="152" ht="53.25" customHeight="1" outlineLevel="1" spans="1:23">
      <c r="A152" s="148" t="s">
        <v>82</v>
      </c>
      <c r="B152" s="148" t="s">
        <v>449</v>
      </c>
      <c r="C152" s="148" t="s">
        <v>317</v>
      </c>
      <c r="D152" s="148" t="s">
        <v>181</v>
      </c>
      <c r="E152" s="148" t="s">
        <v>182</v>
      </c>
      <c r="F152" s="148" t="s">
        <v>312</v>
      </c>
      <c r="G152" s="148" t="s">
        <v>313</v>
      </c>
      <c r="H152" s="149"/>
      <c r="I152" s="149"/>
      <c r="J152" s="149"/>
      <c r="K152" s="149"/>
      <c r="L152" s="149"/>
      <c r="M152" s="148"/>
      <c r="N152" s="149"/>
      <c r="O152" s="149"/>
      <c r="P152" s="149"/>
      <c r="Q152" s="149"/>
      <c r="R152" s="149"/>
      <c r="S152" s="149"/>
      <c r="T152" s="149"/>
      <c r="U152" s="149"/>
      <c r="V152" s="149"/>
      <c r="W152" s="149"/>
    </row>
    <row r="153" ht="53.25" customHeight="1" outlineLevel="1" spans="1:23">
      <c r="A153" s="148" t="s">
        <v>82</v>
      </c>
      <c r="B153" s="148" t="s">
        <v>449</v>
      </c>
      <c r="C153" s="148" t="s">
        <v>317</v>
      </c>
      <c r="D153" s="148" t="s">
        <v>183</v>
      </c>
      <c r="E153" s="148" t="s">
        <v>184</v>
      </c>
      <c r="F153" s="148" t="s">
        <v>312</v>
      </c>
      <c r="G153" s="148" t="s">
        <v>313</v>
      </c>
      <c r="H153" s="149">
        <v>7913</v>
      </c>
      <c r="I153" s="149">
        <v>7913</v>
      </c>
      <c r="J153" s="149"/>
      <c r="K153" s="149"/>
      <c r="L153" s="149">
        <v>7913</v>
      </c>
      <c r="M153" s="148"/>
      <c r="N153" s="149"/>
      <c r="O153" s="149"/>
      <c r="P153" s="149"/>
      <c r="Q153" s="149"/>
      <c r="R153" s="149"/>
      <c r="S153" s="149"/>
      <c r="T153" s="149"/>
      <c r="U153" s="149"/>
      <c r="V153" s="149"/>
      <c r="W153" s="149"/>
    </row>
    <row r="154" ht="53.25" customHeight="1" outlineLevel="1" spans="1:23">
      <c r="A154" s="148" t="s">
        <v>82</v>
      </c>
      <c r="B154" s="148" t="s">
        <v>450</v>
      </c>
      <c r="C154" s="148" t="s">
        <v>186</v>
      </c>
      <c r="D154" s="148" t="s">
        <v>185</v>
      </c>
      <c r="E154" s="148" t="s">
        <v>186</v>
      </c>
      <c r="F154" s="148" t="s">
        <v>319</v>
      </c>
      <c r="G154" s="148" t="s">
        <v>320</v>
      </c>
      <c r="H154" s="149">
        <v>102941</v>
      </c>
      <c r="I154" s="149">
        <v>102941</v>
      </c>
      <c r="J154" s="149"/>
      <c r="K154" s="149"/>
      <c r="L154" s="149">
        <v>102941</v>
      </c>
      <c r="M154" s="148"/>
      <c r="N154" s="149"/>
      <c r="O154" s="149"/>
      <c r="P154" s="149"/>
      <c r="Q154" s="149"/>
      <c r="R154" s="149"/>
      <c r="S154" s="149"/>
      <c r="T154" s="149"/>
      <c r="U154" s="149"/>
      <c r="V154" s="149"/>
      <c r="W154" s="149"/>
    </row>
    <row r="155" ht="53.25" customHeight="1" outlineLevel="1" spans="1:23">
      <c r="A155" s="148" t="s">
        <v>82</v>
      </c>
      <c r="B155" s="148" t="s">
        <v>451</v>
      </c>
      <c r="C155" s="148" t="s">
        <v>322</v>
      </c>
      <c r="D155" s="148" t="s">
        <v>187</v>
      </c>
      <c r="E155" s="148" t="s">
        <v>188</v>
      </c>
      <c r="F155" s="148" t="s">
        <v>323</v>
      </c>
      <c r="G155" s="148" t="s">
        <v>324</v>
      </c>
      <c r="H155" s="149"/>
      <c r="I155" s="149"/>
      <c r="J155" s="149"/>
      <c r="K155" s="149"/>
      <c r="L155" s="149"/>
      <c r="M155" s="148"/>
      <c r="N155" s="149"/>
      <c r="O155" s="149"/>
      <c r="P155" s="149"/>
      <c r="Q155" s="149"/>
      <c r="R155" s="149"/>
      <c r="S155" s="149"/>
      <c r="T155" s="149"/>
      <c r="U155" s="149"/>
      <c r="V155" s="149"/>
      <c r="W155" s="149"/>
    </row>
    <row r="156" ht="53.25" customHeight="1" outlineLevel="1" spans="1:23">
      <c r="A156" s="148" t="s">
        <v>82</v>
      </c>
      <c r="B156" s="148" t="s">
        <v>451</v>
      </c>
      <c r="C156" s="148" t="s">
        <v>322</v>
      </c>
      <c r="D156" s="148" t="s">
        <v>187</v>
      </c>
      <c r="E156" s="148" t="s">
        <v>188</v>
      </c>
      <c r="F156" s="148" t="s">
        <v>323</v>
      </c>
      <c r="G156" s="148" t="s">
        <v>324</v>
      </c>
      <c r="H156" s="149">
        <v>17803</v>
      </c>
      <c r="I156" s="149">
        <v>17803</v>
      </c>
      <c r="J156" s="149"/>
      <c r="K156" s="149"/>
      <c r="L156" s="149">
        <v>17803</v>
      </c>
      <c r="M156" s="148"/>
      <c r="N156" s="149"/>
      <c r="O156" s="149"/>
      <c r="P156" s="149"/>
      <c r="Q156" s="149"/>
      <c r="R156" s="149"/>
      <c r="S156" s="149"/>
      <c r="T156" s="149"/>
      <c r="U156" s="149"/>
      <c r="V156" s="149"/>
      <c r="W156" s="149"/>
    </row>
    <row r="157" ht="53.25" customHeight="1" outlineLevel="1" spans="1:23">
      <c r="A157" s="148" t="s">
        <v>82</v>
      </c>
      <c r="B157" s="148" t="s">
        <v>452</v>
      </c>
      <c r="C157" s="148" t="s">
        <v>326</v>
      </c>
      <c r="D157" s="148" t="s">
        <v>138</v>
      </c>
      <c r="E157" s="148" t="s">
        <v>137</v>
      </c>
      <c r="F157" s="148" t="s">
        <v>323</v>
      </c>
      <c r="G157" s="148" t="s">
        <v>324</v>
      </c>
      <c r="H157" s="149">
        <v>39562</v>
      </c>
      <c r="I157" s="149">
        <v>39562</v>
      </c>
      <c r="J157" s="149"/>
      <c r="K157" s="149"/>
      <c r="L157" s="149">
        <v>39562</v>
      </c>
      <c r="M157" s="148"/>
      <c r="N157" s="149"/>
      <c r="O157" s="149"/>
      <c r="P157" s="149"/>
      <c r="Q157" s="149"/>
      <c r="R157" s="149"/>
      <c r="S157" s="149"/>
      <c r="T157" s="149"/>
      <c r="U157" s="149"/>
      <c r="V157" s="149"/>
      <c r="W157" s="149"/>
    </row>
    <row r="158" ht="53.25" customHeight="1" outlineLevel="1" spans="1:23">
      <c r="A158" s="148" t="s">
        <v>82</v>
      </c>
      <c r="B158" s="148" t="s">
        <v>453</v>
      </c>
      <c r="C158" s="148" t="s">
        <v>202</v>
      </c>
      <c r="D158" s="148" t="s">
        <v>201</v>
      </c>
      <c r="E158" s="148" t="s">
        <v>202</v>
      </c>
      <c r="F158" s="148" t="s">
        <v>328</v>
      </c>
      <c r="G158" s="148" t="s">
        <v>202</v>
      </c>
      <c r="H158" s="149">
        <v>237368.4</v>
      </c>
      <c r="I158" s="149">
        <v>237368.4</v>
      </c>
      <c r="J158" s="149"/>
      <c r="K158" s="149"/>
      <c r="L158" s="149">
        <v>237368.4</v>
      </c>
      <c r="M158" s="148"/>
      <c r="N158" s="149"/>
      <c r="O158" s="149"/>
      <c r="P158" s="149"/>
      <c r="Q158" s="149"/>
      <c r="R158" s="149"/>
      <c r="S158" s="149"/>
      <c r="T158" s="149"/>
      <c r="U158" s="149"/>
      <c r="V158" s="149"/>
      <c r="W158" s="149"/>
    </row>
    <row r="159" ht="53.25" customHeight="1" spans="1:23">
      <c r="A159" s="148" t="s">
        <v>84</v>
      </c>
      <c r="B159" s="148"/>
      <c r="C159" s="148"/>
      <c r="D159" s="148"/>
      <c r="E159" s="148"/>
      <c r="F159" s="148"/>
      <c r="G159" s="148"/>
      <c r="H159" s="149">
        <v>4096708.12</v>
      </c>
      <c r="I159" s="149">
        <v>4046708.12</v>
      </c>
      <c r="J159" s="149"/>
      <c r="K159" s="149"/>
      <c r="L159" s="149">
        <v>4046708.12</v>
      </c>
      <c r="M159" s="148"/>
      <c r="N159" s="149"/>
      <c r="O159" s="149"/>
      <c r="P159" s="149"/>
      <c r="Q159" s="149"/>
      <c r="R159" s="149">
        <v>50000</v>
      </c>
      <c r="S159" s="149">
        <v>50000</v>
      </c>
      <c r="T159" s="149"/>
      <c r="U159" s="149"/>
      <c r="V159" s="149"/>
      <c r="W159" s="149"/>
    </row>
    <row r="160" ht="53.25" customHeight="1" outlineLevel="1" spans="1:23">
      <c r="A160" s="148" t="s">
        <v>84</v>
      </c>
      <c r="B160" s="148" t="s">
        <v>454</v>
      </c>
      <c r="C160" s="148" t="s">
        <v>287</v>
      </c>
      <c r="D160" s="148" t="s">
        <v>157</v>
      </c>
      <c r="E160" s="148" t="s">
        <v>158</v>
      </c>
      <c r="F160" s="148" t="s">
        <v>288</v>
      </c>
      <c r="G160" s="148" t="s">
        <v>289</v>
      </c>
      <c r="H160" s="149">
        <v>301032</v>
      </c>
      <c r="I160" s="149">
        <v>301032</v>
      </c>
      <c r="J160" s="149"/>
      <c r="K160" s="149"/>
      <c r="L160" s="149">
        <v>301032</v>
      </c>
      <c r="M160" s="148"/>
      <c r="N160" s="149"/>
      <c r="O160" s="149"/>
      <c r="P160" s="149"/>
      <c r="Q160" s="149"/>
      <c r="R160" s="149"/>
      <c r="S160" s="149"/>
      <c r="T160" s="149"/>
      <c r="U160" s="149"/>
      <c r="V160" s="149"/>
      <c r="W160" s="149"/>
    </row>
    <row r="161" ht="53.25" customHeight="1" outlineLevel="1" spans="1:23">
      <c r="A161" s="148" t="s">
        <v>84</v>
      </c>
      <c r="B161" s="148" t="s">
        <v>455</v>
      </c>
      <c r="C161" s="148" t="s">
        <v>291</v>
      </c>
      <c r="D161" s="148" t="s">
        <v>157</v>
      </c>
      <c r="E161" s="148" t="s">
        <v>158</v>
      </c>
      <c r="F161" s="148" t="s">
        <v>288</v>
      </c>
      <c r="G161" s="148" t="s">
        <v>289</v>
      </c>
      <c r="H161" s="149">
        <v>87324</v>
      </c>
      <c r="I161" s="149">
        <v>87324</v>
      </c>
      <c r="J161" s="149"/>
      <c r="K161" s="149"/>
      <c r="L161" s="149">
        <v>87324</v>
      </c>
      <c r="M161" s="148"/>
      <c r="N161" s="149"/>
      <c r="O161" s="149"/>
      <c r="P161" s="149"/>
      <c r="Q161" s="149"/>
      <c r="R161" s="149"/>
      <c r="S161" s="149"/>
      <c r="T161" s="149"/>
      <c r="U161" s="149"/>
      <c r="V161" s="149"/>
      <c r="W161" s="149"/>
    </row>
    <row r="162" ht="53.25" customHeight="1" outlineLevel="1" spans="1:23">
      <c r="A162" s="148" t="s">
        <v>84</v>
      </c>
      <c r="B162" s="148" t="s">
        <v>456</v>
      </c>
      <c r="C162" s="148" t="s">
        <v>293</v>
      </c>
      <c r="D162" s="148" t="s">
        <v>157</v>
      </c>
      <c r="E162" s="148" t="s">
        <v>158</v>
      </c>
      <c r="F162" s="148" t="s">
        <v>284</v>
      </c>
      <c r="G162" s="148" t="s">
        <v>285</v>
      </c>
      <c r="H162" s="149">
        <v>1047888</v>
      </c>
      <c r="I162" s="149">
        <v>1047888</v>
      </c>
      <c r="J162" s="149"/>
      <c r="K162" s="149"/>
      <c r="L162" s="149">
        <v>1047888</v>
      </c>
      <c r="M162" s="148"/>
      <c r="N162" s="149"/>
      <c r="O162" s="149"/>
      <c r="P162" s="149"/>
      <c r="Q162" s="149"/>
      <c r="R162" s="149"/>
      <c r="S162" s="149"/>
      <c r="T162" s="149"/>
      <c r="U162" s="149"/>
      <c r="V162" s="149"/>
      <c r="W162" s="149"/>
    </row>
    <row r="163" ht="53.25" customHeight="1" outlineLevel="1" spans="1:23">
      <c r="A163" s="148" t="s">
        <v>84</v>
      </c>
      <c r="B163" s="148" t="s">
        <v>457</v>
      </c>
      <c r="C163" s="148" t="s">
        <v>299</v>
      </c>
      <c r="D163" s="148" t="s">
        <v>157</v>
      </c>
      <c r="E163" s="148" t="s">
        <v>158</v>
      </c>
      <c r="F163" s="148" t="s">
        <v>296</v>
      </c>
      <c r="G163" s="148" t="s">
        <v>297</v>
      </c>
      <c r="H163" s="149">
        <v>114000</v>
      </c>
      <c r="I163" s="149">
        <v>114000</v>
      </c>
      <c r="J163" s="149"/>
      <c r="K163" s="149"/>
      <c r="L163" s="149">
        <v>114000</v>
      </c>
      <c r="M163" s="148"/>
      <c r="N163" s="149"/>
      <c r="O163" s="149"/>
      <c r="P163" s="149"/>
      <c r="Q163" s="149"/>
      <c r="R163" s="149"/>
      <c r="S163" s="149"/>
      <c r="T163" s="149"/>
      <c r="U163" s="149"/>
      <c r="V163" s="149"/>
      <c r="W163" s="149"/>
    </row>
    <row r="164" ht="53.25" customHeight="1" outlineLevel="1" spans="1:23">
      <c r="A164" s="148" t="s">
        <v>84</v>
      </c>
      <c r="B164" s="148" t="s">
        <v>457</v>
      </c>
      <c r="C164" s="148" t="s">
        <v>299</v>
      </c>
      <c r="D164" s="148" t="s">
        <v>157</v>
      </c>
      <c r="E164" s="148" t="s">
        <v>158</v>
      </c>
      <c r="F164" s="148" t="s">
        <v>296</v>
      </c>
      <c r="G164" s="148" t="s">
        <v>297</v>
      </c>
      <c r="H164" s="149">
        <v>137592</v>
      </c>
      <c r="I164" s="149">
        <v>137592</v>
      </c>
      <c r="J164" s="149"/>
      <c r="K164" s="149"/>
      <c r="L164" s="149">
        <v>137592</v>
      </c>
      <c r="M164" s="148"/>
      <c r="N164" s="149"/>
      <c r="O164" s="149"/>
      <c r="P164" s="149"/>
      <c r="Q164" s="149"/>
      <c r="R164" s="149"/>
      <c r="S164" s="149"/>
      <c r="T164" s="149"/>
      <c r="U164" s="149"/>
      <c r="V164" s="149"/>
      <c r="W164" s="149"/>
    </row>
    <row r="165" ht="53.25" customHeight="1" outlineLevel="1" spans="1:23">
      <c r="A165" s="148" t="s">
        <v>84</v>
      </c>
      <c r="B165" s="148" t="s">
        <v>458</v>
      </c>
      <c r="C165" s="148" t="s">
        <v>303</v>
      </c>
      <c r="D165" s="148" t="s">
        <v>157</v>
      </c>
      <c r="E165" s="148" t="s">
        <v>158</v>
      </c>
      <c r="F165" s="148" t="s">
        <v>288</v>
      </c>
      <c r="G165" s="148" t="s">
        <v>289</v>
      </c>
      <c r="H165" s="149">
        <v>7500</v>
      </c>
      <c r="I165" s="149">
        <v>7500</v>
      </c>
      <c r="J165" s="149"/>
      <c r="K165" s="149"/>
      <c r="L165" s="149">
        <v>7500</v>
      </c>
      <c r="M165" s="148"/>
      <c r="N165" s="149"/>
      <c r="O165" s="149"/>
      <c r="P165" s="149"/>
      <c r="Q165" s="149"/>
      <c r="R165" s="149"/>
      <c r="S165" s="149"/>
      <c r="T165" s="149"/>
      <c r="U165" s="149"/>
      <c r="V165" s="149"/>
      <c r="W165" s="149"/>
    </row>
    <row r="166" ht="53.25" customHeight="1" outlineLevel="1" spans="1:23">
      <c r="A166" s="148" t="s">
        <v>84</v>
      </c>
      <c r="B166" s="148" t="s">
        <v>459</v>
      </c>
      <c r="C166" s="148" t="s">
        <v>305</v>
      </c>
      <c r="D166" s="148" t="s">
        <v>157</v>
      </c>
      <c r="E166" s="148" t="s">
        <v>158</v>
      </c>
      <c r="F166" s="148" t="s">
        <v>288</v>
      </c>
      <c r="G166" s="148" t="s">
        <v>289</v>
      </c>
      <c r="H166" s="149">
        <v>297660</v>
      </c>
      <c r="I166" s="149">
        <v>297660</v>
      </c>
      <c r="J166" s="149"/>
      <c r="K166" s="149"/>
      <c r="L166" s="149">
        <v>297660</v>
      </c>
      <c r="M166" s="148"/>
      <c r="N166" s="149"/>
      <c r="O166" s="149"/>
      <c r="P166" s="149"/>
      <c r="Q166" s="149"/>
      <c r="R166" s="149"/>
      <c r="S166" s="149"/>
      <c r="T166" s="149"/>
      <c r="U166" s="149"/>
      <c r="V166" s="149"/>
      <c r="W166" s="149"/>
    </row>
    <row r="167" ht="53.25" customHeight="1" outlineLevel="1" spans="1:23">
      <c r="A167" s="148" t="s">
        <v>84</v>
      </c>
      <c r="B167" s="148" t="s">
        <v>454</v>
      </c>
      <c r="C167" s="148" t="s">
        <v>287</v>
      </c>
      <c r="D167" s="148" t="s">
        <v>157</v>
      </c>
      <c r="E167" s="148" t="s">
        <v>158</v>
      </c>
      <c r="F167" s="148" t="s">
        <v>288</v>
      </c>
      <c r="G167" s="148" t="s">
        <v>289</v>
      </c>
      <c r="H167" s="149">
        <v>507540</v>
      </c>
      <c r="I167" s="149">
        <v>507540</v>
      </c>
      <c r="J167" s="149"/>
      <c r="K167" s="149"/>
      <c r="L167" s="149">
        <v>507540</v>
      </c>
      <c r="M167" s="148"/>
      <c r="N167" s="149"/>
      <c r="O167" s="149"/>
      <c r="P167" s="149"/>
      <c r="Q167" s="149"/>
      <c r="R167" s="149"/>
      <c r="S167" s="149"/>
      <c r="T167" s="149"/>
      <c r="U167" s="149"/>
      <c r="V167" s="149"/>
      <c r="W167" s="149"/>
    </row>
    <row r="168" ht="53.25" customHeight="1" outlineLevel="1" spans="1:23">
      <c r="A168" s="148" t="s">
        <v>84</v>
      </c>
      <c r="B168" s="148" t="s">
        <v>460</v>
      </c>
      <c r="C168" s="148" t="s">
        <v>307</v>
      </c>
      <c r="D168" s="148" t="s">
        <v>130</v>
      </c>
      <c r="E168" s="148" t="s">
        <v>131</v>
      </c>
      <c r="F168" s="148" t="s">
        <v>308</v>
      </c>
      <c r="G168" s="148" t="s">
        <v>309</v>
      </c>
      <c r="H168" s="149">
        <v>376448.64</v>
      </c>
      <c r="I168" s="149">
        <v>376448.64</v>
      </c>
      <c r="J168" s="149"/>
      <c r="K168" s="149"/>
      <c r="L168" s="149">
        <v>376448.64</v>
      </c>
      <c r="M168" s="148"/>
      <c r="N168" s="149"/>
      <c r="O168" s="149"/>
      <c r="P168" s="149"/>
      <c r="Q168" s="149"/>
      <c r="R168" s="149"/>
      <c r="S168" s="149"/>
      <c r="T168" s="149"/>
      <c r="U168" s="149"/>
      <c r="V168" s="149"/>
      <c r="W168" s="149"/>
    </row>
    <row r="169" ht="53.25" customHeight="1" outlineLevel="1" spans="1:23">
      <c r="A169" s="148" t="s">
        <v>84</v>
      </c>
      <c r="B169" s="148" t="s">
        <v>461</v>
      </c>
      <c r="C169" s="148" t="s">
        <v>311</v>
      </c>
      <c r="D169" s="148" t="s">
        <v>183</v>
      </c>
      <c r="E169" s="148" t="s">
        <v>184</v>
      </c>
      <c r="F169" s="148" t="s">
        <v>312</v>
      </c>
      <c r="G169" s="148" t="s">
        <v>313</v>
      </c>
      <c r="H169" s="149">
        <v>10150</v>
      </c>
      <c r="I169" s="149">
        <v>10150</v>
      </c>
      <c r="J169" s="149"/>
      <c r="K169" s="149"/>
      <c r="L169" s="149">
        <v>10150</v>
      </c>
      <c r="M169" s="148"/>
      <c r="N169" s="149"/>
      <c r="O169" s="149"/>
      <c r="P169" s="149"/>
      <c r="Q169" s="149"/>
      <c r="R169" s="149"/>
      <c r="S169" s="149"/>
      <c r="T169" s="149"/>
      <c r="U169" s="149"/>
      <c r="V169" s="149"/>
      <c r="W169" s="149"/>
    </row>
    <row r="170" ht="53.25" customHeight="1" outlineLevel="1" spans="1:23">
      <c r="A170" s="148" t="s">
        <v>84</v>
      </c>
      <c r="B170" s="148" t="s">
        <v>461</v>
      </c>
      <c r="C170" s="148" t="s">
        <v>311</v>
      </c>
      <c r="D170" s="148" t="s">
        <v>181</v>
      </c>
      <c r="E170" s="148" t="s">
        <v>182</v>
      </c>
      <c r="F170" s="148" t="s">
        <v>312</v>
      </c>
      <c r="G170" s="148" t="s">
        <v>313</v>
      </c>
      <c r="H170" s="149"/>
      <c r="I170" s="149"/>
      <c r="J170" s="149"/>
      <c r="K170" s="149"/>
      <c r="L170" s="149"/>
      <c r="M170" s="148"/>
      <c r="N170" s="149"/>
      <c r="O170" s="149"/>
      <c r="P170" s="149"/>
      <c r="Q170" s="149"/>
      <c r="R170" s="149"/>
      <c r="S170" s="149"/>
      <c r="T170" s="149"/>
      <c r="U170" s="149"/>
      <c r="V170" s="149"/>
      <c r="W170" s="149"/>
    </row>
    <row r="171" ht="53.25" customHeight="1" outlineLevel="1" spans="1:23">
      <c r="A171" s="148" t="s">
        <v>84</v>
      </c>
      <c r="B171" s="148" t="s">
        <v>462</v>
      </c>
      <c r="C171" s="148" t="s">
        <v>384</v>
      </c>
      <c r="D171" s="148" t="s">
        <v>183</v>
      </c>
      <c r="E171" s="148" t="s">
        <v>184</v>
      </c>
      <c r="F171" s="148" t="s">
        <v>312</v>
      </c>
      <c r="G171" s="148" t="s">
        <v>313</v>
      </c>
      <c r="H171" s="149">
        <v>141169</v>
      </c>
      <c r="I171" s="149">
        <v>141169</v>
      </c>
      <c r="J171" s="149"/>
      <c r="K171" s="149"/>
      <c r="L171" s="149">
        <v>141169</v>
      </c>
      <c r="M171" s="148"/>
      <c r="N171" s="149"/>
      <c r="O171" s="149"/>
      <c r="P171" s="149"/>
      <c r="Q171" s="149"/>
      <c r="R171" s="149"/>
      <c r="S171" s="149"/>
      <c r="T171" s="149"/>
      <c r="U171" s="149"/>
      <c r="V171" s="149"/>
      <c r="W171" s="149"/>
    </row>
    <row r="172" ht="53.25" customHeight="1" outlineLevel="1" spans="1:23">
      <c r="A172" s="148" t="s">
        <v>84</v>
      </c>
      <c r="B172" s="148" t="s">
        <v>463</v>
      </c>
      <c r="C172" s="148" t="s">
        <v>317</v>
      </c>
      <c r="D172" s="148" t="s">
        <v>181</v>
      </c>
      <c r="E172" s="148" t="s">
        <v>182</v>
      </c>
      <c r="F172" s="148" t="s">
        <v>312</v>
      </c>
      <c r="G172" s="148" t="s">
        <v>313</v>
      </c>
      <c r="H172" s="149"/>
      <c r="I172" s="149"/>
      <c r="J172" s="149"/>
      <c r="K172" s="149"/>
      <c r="L172" s="149"/>
      <c r="M172" s="148"/>
      <c r="N172" s="149"/>
      <c r="O172" s="149"/>
      <c r="P172" s="149"/>
      <c r="Q172" s="149"/>
      <c r="R172" s="149"/>
      <c r="S172" s="149"/>
      <c r="T172" s="149"/>
      <c r="U172" s="149"/>
      <c r="V172" s="149"/>
      <c r="W172" s="149"/>
    </row>
    <row r="173" ht="53.25" customHeight="1" outlineLevel="1" spans="1:23">
      <c r="A173" s="148" t="s">
        <v>84</v>
      </c>
      <c r="B173" s="148" t="s">
        <v>463</v>
      </c>
      <c r="C173" s="148" t="s">
        <v>317</v>
      </c>
      <c r="D173" s="148" t="s">
        <v>183</v>
      </c>
      <c r="E173" s="148" t="s">
        <v>184</v>
      </c>
      <c r="F173" s="148" t="s">
        <v>312</v>
      </c>
      <c r="G173" s="148" t="s">
        <v>313</v>
      </c>
      <c r="H173" s="149">
        <v>9412</v>
      </c>
      <c r="I173" s="149">
        <v>9412</v>
      </c>
      <c r="J173" s="149"/>
      <c r="K173" s="149"/>
      <c r="L173" s="149">
        <v>9412</v>
      </c>
      <c r="M173" s="148"/>
      <c r="N173" s="149"/>
      <c r="O173" s="149"/>
      <c r="P173" s="149"/>
      <c r="Q173" s="149"/>
      <c r="R173" s="149"/>
      <c r="S173" s="149"/>
      <c r="T173" s="149"/>
      <c r="U173" s="149"/>
      <c r="V173" s="149"/>
      <c r="W173" s="149"/>
    </row>
    <row r="174" ht="53.25" customHeight="1" outlineLevel="1" spans="1:23">
      <c r="A174" s="148" t="s">
        <v>84</v>
      </c>
      <c r="B174" s="148" t="s">
        <v>464</v>
      </c>
      <c r="C174" s="148" t="s">
        <v>186</v>
      </c>
      <c r="D174" s="148" t="s">
        <v>185</v>
      </c>
      <c r="E174" s="148" t="s">
        <v>186</v>
      </c>
      <c r="F174" s="148" t="s">
        <v>319</v>
      </c>
      <c r="G174" s="148" t="s">
        <v>320</v>
      </c>
      <c r="H174" s="149">
        <v>109063</v>
      </c>
      <c r="I174" s="149">
        <v>109063</v>
      </c>
      <c r="J174" s="149"/>
      <c r="K174" s="149"/>
      <c r="L174" s="149">
        <v>109063</v>
      </c>
      <c r="M174" s="148"/>
      <c r="N174" s="149"/>
      <c r="O174" s="149"/>
      <c r="P174" s="149"/>
      <c r="Q174" s="149"/>
      <c r="R174" s="149"/>
      <c r="S174" s="149"/>
      <c r="T174" s="149"/>
      <c r="U174" s="149"/>
      <c r="V174" s="149"/>
      <c r="W174" s="149"/>
    </row>
    <row r="175" ht="53.25" customHeight="1" outlineLevel="1" spans="1:23">
      <c r="A175" s="148" t="s">
        <v>84</v>
      </c>
      <c r="B175" s="148" t="s">
        <v>465</v>
      </c>
      <c r="C175" s="148" t="s">
        <v>322</v>
      </c>
      <c r="D175" s="148" t="s">
        <v>187</v>
      </c>
      <c r="E175" s="148" t="s">
        <v>188</v>
      </c>
      <c r="F175" s="148" t="s">
        <v>323</v>
      </c>
      <c r="G175" s="148" t="s">
        <v>324</v>
      </c>
      <c r="H175" s="149"/>
      <c r="I175" s="149"/>
      <c r="J175" s="149"/>
      <c r="K175" s="149"/>
      <c r="L175" s="149"/>
      <c r="M175" s="148"/>
      <c r="N175" s="149"/>
      <c r="O175" s="149"/>
      <c r="P175" s="149"/>
      <c r="Q175" s="149"/>
      <c r="R175" s="149"/>
      <c r="S175" s="149"/>
      <c r="T175" s="149"/>
      <c r="U175" s="149"/>
      <c r="V175" s="149"/>
      <c r="W175" s="149"/>
    </row>
    <row r="176" ht="53.25" customHeight="1" outlineLevel="1" spans="1:23">
      <c r="A176" s="148" t="s">
        <v>84</v>
      </c>
      <c r="B176" s="148" t="s">
        <v>465</v>
      </c>
      <c r="C176" s="148" t="s">
        <v>322</v>
      </c>
      <c r="D176" s="148" t="s">
        <v>187</v>
      </c>
      <c r="E176" s="148" t="s">
        <v>188</v>
      </c>
      <c r="F176" s="148" t="s">
        <v>323</v>
      </c>
      <c r="G176" s="148" t="s">
        <v>324</v>
      </c>
      <c r="H176" s="149">
        <v>21176</v>
      </c>
      <c r="I176" s="149">
        <v>21176</v>
      </c>
      <c r="J176" s="149"/>
      <c r="K176" s="149"/>
      <c r="L176" s="149">
        <v>21176</v>
      </c>
      <c r="M176" s="148"/>
      <c r="N176" s="149"/>
      <c r="O176" s="149"/>
      <c r="P176" s="149"/>
      <c r="Q176" s="149"/>
      <c r="R176" s="149"/>
      <c r="S176" s="149"/>
      <c r="T176" s="149"/>
      <c r="U176" s="149"/>
      <c r="V176" s="149"/>
      <c r="W176" s="149"/>
    </row>
    <row r="177" ht="53.25" customHeight="1" outlineLevel="1" spans="1:23">
      <c r="A177" s="148" t="s">
        <v>84</v>
      </c>
      <c r="B177" s="148" t="s">
        <v>466</v>
      </c>
      <c r="C177" s="148" t="s">
        <v>326</v>
      </c>
      <c r="D177" s="148" t="s">
        <v>138</v>
      </c>
      <c r="E177" s="148" t="s">
        <v>137</v>
      </c>
      <c r="F177" s="148" t="s">
        <v>323</v>
      </c>
      <c r="G177" s="148" t="s">
        <v>324</v>
      </c>
      <c r="H177" s="149">
        <v>47057</v>
      </c>
      <c r="I177" s="149">
        <v>47057</v>
      </c>
      <c r="J177" s="149"/>
      <c r="K177" s="149"/>
      <c r="L177" s="149">
        <v>47057</v>
      </c>
      <c r="M177" s="148"/>
      <c r="N177" s="149"/>
      <c r="O177" s="149"/>
      <c r="P177" s="149"/>
      <c r="Q177" s="149"/>
      <c r="R177" s="149"/>
      <c r="S177" s="149"/>
      <c r="T177" s="149"/>
      <c r="U177" s="149"/>
      <c r="V177" s="149"/>
      <c r="W177" s="149"/>
    </row>
    <row r="178" ht="53.25" customHeight="1" outlineLevel="1" spans="1:23">
      <c r="A178" s="148" t="s">
        <v>84</v>
      </c>
      <c r="B178" s="148" t="s">
        <v>467</v>
      </c>
      <c r="C178" s="148" t="s">
        <v>202</v>
      </c>
      <c r="D178" s="148" t="s">
        <v>201</v>
      </c>
      <c r="E178" s="148" t="s">
        <v>202</v>
      </c>
      <c r="F178" s="148" t="s">
        <v>328</v>
      </c>
      <c r="G178" s="148" t="s">
        <v>202</v>
      </c>
      <c r="H178" s="149">
        <v>282336.48</v>
      </c>
      <c r="I178" s="149">
        <v>282336.48</v>
      </c>
      <c r="J178" s="149"/>
      <c r="K178" s="149"/>
      <c r="L178" s="149">
        <v>282336.48</v>
      </c>
      <c r="M178" s="148"/>
      <c r="N178" s="149"/>
      <c r="O178" s="149"/>
      <c r="P178" s="149"/>
      <c r="Q178" s="149"/>
      <c r="R178" s="149"/>
      <c r="S178" s="149"/>
      <c r="T178" s="149"/>
      <c r="U178" s="149"/>
      <c r="V178" s="149"/>
      <c r="W178" s="149"/>
    </row>
    <row r="179" ht="53.25" customHeight="1" outlineLevel="1" spans="1:23">
      <c r="A179" s="148" t="s">
        <v>84</v>
      </c>
      <c r="B179" s="148" t="s">
        <v>468</v>
      </c>
      <c r="C179" s="148" t="s">
        <v>330</v>
      </c>
      <c r="D179" s="148" t="s">
        <v>157</v>
      </c>
      <c r="E179" s="148" t="s">
        <v>158</v>
      </c>
      <c r="F179" s="148" t="s">
        <v>331</v>
      </c>
      <c r="G179" s="148" t="s">
        <v>332</v>
      </c>
      <c r="H179" s="149">
        <v>339360</v>
      </c>
      <c r="I179" s="149">
        <v>339360</v>
      </c>
      <c r="J179" s="149"/>
      <c r="K179" s="149"/>
      <c r="L179" s="149">
        <v>339360</v>
      </c>
      <c r="M179" s="148"/>
      <c r="N179" s="149"/>
      <c r="O179" s="149"/>
      <c r="P179" s="149"/>
      <c r="Q179" s="149"/>
      <c r="R179" s="149"/>
      <c r="S179" s="149"/>
      <c r="T179" s="149"/>
      <c r="U179" s="149"/>
      <c r="V179" s="149"/>
      <c r="W179" s="149"/>
    </row>
    <row r="180" ht="53.25" customHeight="1" outlineLevel="1" spans="1:23">
      <c r="A180" s="148" t="s">
        <v>84</v>
      </c>
      <c r="B180" s="148" t="s">
        <v>469</v>
      </c>
      <c r="C180" s="148" t="s">
        <v>336</v>
      </c>
      <c r="D180" s="148" t="s">
        <v>157</v>
      </c>
      <c r="E180" s="148" t="s">
        <v>158</v>
      </c>
      <c r="F180" s="148" t="s">
        <v>331</v>
      </c>
      <c r="G180" s="148" t="s">
        <v>332</v>
      </c>
      <c r="H180" s="149">
        <v>210000</v>
      </c>
      <c r="I180" s="149">
        <v>210000</v>
      </c>
      <c r="J180" s="149"/>
      <c r="K180" s="149"/>
      <c r="L180" s="149">
        <v>210000</v>
      </c>
      <c r="M180" s="148"/>
      <c r="N180" s="149"/>
      <c r="O180" s="149"/>
      <c r="P180" s="149"/>
      <c r="Q180" s="149"/>
      <c r="R180" s="149"/>
      <c r="S180" s="149"/>
      <c r="T180" s="149"/>
      <c r="U180" s="149"/>
      <c r="V180" s="149"/>
      <c r="W180" s="149"/>
    </row>
    <row r="181" ht="53.25" customHeight="1" outlineLevel="1" spans="1:23">
      <c r="A181" s="148" t="s">
        <v>84</v>
      </c>
      <c r="B181" s="148" t="s">
        <v>470</v>
      </c>
      <c r="C181" s="148" t="s">
        <v>393</v>
      </c>
      <c r="D181" s="148" t="s">
        <v>157</v>
      </c>
      <c r="E181" s="148" t="s">
        <v>158</v>
      </c>
      <c r="F181" s="148" t="s">
        <v>323</v>
      </c>
      <c r="G181" s="148" t="s">
        <v>324</v>
      </c>
      <c r="H181" s="149">
        <v>50000</v>
      </c>
      <c r="I181" s="149"/>
      <c r="J181" s="149"/>
      <c r="K181" s="149"/>
      <c r="L181" s="149"/>
      <c r="M181" s="148"/>
      <c r="N181" s="149"/>
      <c r="O181" s="149"/>
      <c r="P181" s="149"/>
      <c r="Q181" s="149"/>
      <c r="R181" s="149">
        <v>50000</v>
      </c>
      <c r="S181" s="149">
        <v>50000</v>
      </c>
      <c r="T181" s="149"/>
      <c r="U181" s="149"/>
      <c r="V181" s="149"/>
      <c r="W181" s="149"/>
    </row>
    <row r="182" ht="53.25" customHeight="1" spans="1:23">
      <c r="A182" s="148" t="s">
        <v>86</v>
      </c>
      <c r="B182" s="148"/>
      <c r="C182" s="148"/>
      <c r="D182" s="148"/>
      <c r="E182" s="148"/>
      <c r="F182" s="148"/>
      <c r="G182" s="148"/>
      <c r="H182" s="149">
        <v>16125486.58</v>
      </c>
      <c r="I182" s="149">
        <v>11625486.58</v>
      </c>
      <c r="J182" s="149"/>
      <c r="K182" s="149"/>
      <c r="L182" s="149">
        <v>11625486.58</v>
      </c>
      <c r="M182" s="148"/>
      <c r="N182" s="149"/>
      <c r="O182" s="149"/>
      <c r="P182" s="149"/>
      <c r="Q182" s="149"/>
      <c r="R182" s="149">
        <v>4500000</v>
      </c>
      <c r="S182" s="149">
        <v>4000000</v>
      </c>
      <c r="T182" s="149"/>
      <c r="U182" s="149"/>
      <c r="V182" s="149"/>
      <c r="W182" s="149">
        <v>500000</v>
      </c>
    </row>
    <row r="183" ht="53.25" customHeight="1" outlineLevel="1" spans="1:23">
      <c r="A183" s="148" t="s">
        <v>86</v>
      </c>
      <c r="B183" s="148" t="s">
        <v>471</v>
      </c>
      <c r="C183" s="148" t="s">
        <v>287</v>
      </c>
      <c r="D183" s="148" t="s">
        <v>167</v>
      </c>
      <c r="E183" s="148" t="s">
        <v>168</v>
      </c>
      <c r="F183" s="148" t="s">
        <v>288</v>
      </c>
      <c r="G183" s="148" t="s">
        <v>289</v>
      </c>
      <c r="H183" s="149">
        <v>1015200</v>
      </c>
      <c r="I183" s="149">
        <v>1015200</v>
      </c>
      <c r="J183" s="149"/>
      <c r="K183" s="149"/>
      <c r="L183" s="149">
        <v>1015200</v>
      </c>
      <c r="M183" s="148"/>
      <c r="N183" s="149"/>
      <c r="O183" s="149"/>
      <c r="P183" s="149"/>
      <c r="Q183" s="149"/>
      <c r="R183" s="149"/>
      <c r="S183" s="149"/>
      <c r="T183" s="149"/>
      <c r="U183" s="149"/>
      <c r="V183" s="149"/>
      <c r="W183" s="149"/>
    </row>
    <row r="184" ht="53.25" customHeight="1" outlineLevel="1" spans="1:23">
      <c r="A184" s="148" t="s">
        <v>86</v>
      </c>
      <c r="B184" s="148" t="s">
        <v>472</v>
      </c>
      <c r="C184" s="148" t="s">
        <v>291</v>
      </c>
      <c r="D184" s="148" t="s">
        <v>167</v>
      </c>
      <c r="E184" s="148" t="s">
        <v>168</v>
      </c>
      <c r="F184" s="148" t="s">
        <v>288</v>
      </c>
      <c r="G184" s="148" t="s">
        <v>289</v>
      </c>
      <c r="H184" s="149">
        <v>293947</v>
      </c>
      <c r="I184" s="149">
        <v>293947</v>
      </c>
      <c r="J184" s="149"/>
      <c r="K184" s="149"/>
      <c r="L184" s="149">
        <v>293947</v>
      </c>
      <c r="M184" s="148"/>
      <c r="N184" s="149"/>
      <c r="O184" s="149"/>
      <c r="P184" s="149"/>
      <c r="Q184" s="149"/>
      <c r="R184" s="149"/>
      <c r="S184" s="149"/>
      <c r="T184" s="149"/>
      <c r="U184" s="149"/>
      <c r="V184" s="149"/>
      <c r="W184" s="149"/>
    </row>
    <row r="185" ht="53.25" customHeight="1" outlineLevel="1" spans="1:23">
      <c r="A185" s="148" t="s">
        <v>86</v>
      </c>
      <c r="B185" s="148" t="s">
        <v>473</v>
      </c>
      <c r="C185" s="148" t="s">
        <v>293</v>
      </c>
      <c r="D185" s="148" t="s">
        <v>167</v>
      </c>
      <c r="E185" s="148" t="s">
        <v>168</v>
      </c>
      <c r="F185" s="148" t="s">
        <v>284</v>
      </c>
      <c r="G185" s="148" t="s">
        <v>285</v>
      </c>
      <c r="H185" s="149">
        <v>3527364</v>
      </c>
      <c r="I185" s="149">
        <v>3527364</v>
      </c>
      <c r="J185" s="149"/>
      <c r="K185" s="149"/>
      <c r="L185" s="149">
        <v>3527364</v>
      </c>
      <c r="M185" s="148"/>
      <c r="N185" s="149"/>
      <c r="O185" s="149"/>
      <c r="P185" s="149"/>
      <c r="Q185" s="149"/>
      <c r="R185" s="149"/>
      <c r="S185" s="149"/>
      <c r="T185" s="149"/>
      <c r="U185" s="149"/>
      <c r="V185" s="149"/>
      <c r="W185" s="149"/>
    </row>
    <row r="186" ht="53.25" customHeight="1" outlineLevel="1" spans="1:23">
      <c r="A186" s="148" t="s">
        <v>86</v>
      </c>
      <c r="B186" s="148" t="s">
        <v>474</v>
      </c>
      <c r="C186" s="148" t="s">
        <v>299</v>
      </c>
      <c r="D186" s="148" t="s">
        <v>167</v>
      </c>
      <c r="E186" s="148" t="s">
        <v>168</v>
      </c>
      <c r="F186" s="148" t="s">
        <v>296</v>
      </c>
      <c r="G186" s="148" t="s">
        <v>297</v>
      </c>
      <c r="H186" s="149"/>
      <c r="I186" s="149"/>
      <c r="J186" s="149"/>
      <c r="K186" s="149"/>
      <c r="L186" s="149"/>
      <c r="M186" s="148"/>
      <c r="N186" s="149"/>
      <c r="O186" s="149"/>
      <c r="P186" s="149"/>
      <c r="Q186" s="149"/>
      <c r="R186" s="149"/>
      <c r="S186" s="149"/>
      <c r="T186" s="149"/>
      <c r="U186" s="149"/>
      <c r="V186" s="149"/>
      <c r="W186" s="149"/>
    </row>
    <row r="187" ht="53.25" customHeight="1" outlineLevel="1" spans="1:23">
      <c r="A187" s="148" t="s">
        <v>86</v>
      </c>
      <c r="B187" s="148" t="s">
        <v>474</v>
      </c>
      <c r="C187" s="148" t="s">
        <v>299</v>
      </c>
      <c r="D187" s="148" t="s">
        <v>167</v>
      </c>
      <c r="E187" s="148" t="s">
        <v>168</v>
      </c>
      <c r="F187" s="148" t="s">
        <v>296</v>
      </c>
      <c r="G187" s="148" t="s">
        <v>297</v>
      </c>
      <c r="H187" s="149">
        <v>388704</v>
      </c>
      <c r="I187" s="149">
        <v>388704</v>
      </c>
      <c r="J187" s="149"/>
      <c r="K187" s="149"/>
      <c r="L187" s="149">
        <v>388704</v>
      </c>
      <c r="M187" s="148"/>
      <c r="N187" s="149"/>
      <c r="O187" s="149"/>
      <c r="P187" s="149"/>
      <c r="Q187" s="149"/>
      <c r="R187" s="149"/>
      <c r="S187" s="149"/>
      <c r="T187" s="149"/>
      <c r="U187" s="149"/>
      <c r="V187" s="149"/>
      <c r="W187" s="149"/>
    </row>
    <row r="188" ht="53.25" customHeight="1" outlineLevel="1" spans="1:23">
      <c r="A188" s="148" t="s">
        <v>86</v>
      </c>
      <c r="B188" s="148" t="s">
        <v>475</v>
      </c>
      <c r="C188" s="148" t="s">
        <v>303</v>
      </c>
      <c r="D188" s="148" t="s">
        <v>167</v>
      </c>
      <c r="E188" s="148" t="s">
        <v>168</v>
      </c>
      <c r="F188" s="148" t="s">
        <v>288</v>
      </c>
      <c r="G188" s="148" t="s">
        <v>289</v>
      </c>
      <c r="H188" s="149">
        <v>22500</v>
      </c>
      <c r="I188" s="149">
        <v>22500</v>
      </c>
      <c r="J188" s="149"/>
      <c r="K188" s="149"/>
      <c r="L188" s="149">
        <v>22500</v>
      </c>
      <c r="M188" s="148"/>
      <c r="N188" s="149"/>
      <c r="O188" s="149"/>
      <c r="P188" s="149"/>
      <c r="Q188" s="149"/>
      <c r="R188" s="149"/>
      <c r="S188" s="149"/>
      <c r="T188" s="149"/>
      <c r="U188" s="149"/>
      <c r="V188" s="149"/>
      <c r="W188" s="149"/>
    </row>
    <row r="189" ht="53.25" customHeight="1" outlineLevel="1" spans="1:23">
      <c r="A189" s="148" t="s">
        <v>86</v>
      </c>
      <c r="B189" s="148" t="s">
        <v>476</v>
      </c>
      <c r="C189" s="148" t="s">
        <v>305</v>
      </c>
      <c r="D189" s="148" t="s">
        <v>167</v>
      </c>
      <c r="E189" s="148" t="s">
        <v>168</v>
      </c>
      <c r="F189" s="148" t="s">
        <v>288</v>
      </c>
      <c r="G189" s="148" t="s">
        <v>289</v>
      </c>
      <c r="H189" s="149">
        <v>993780</v>
      </c>
      <c r="I189" s="149">
        <v>993780</v>
      </c>
      <c r="J189" s="149"/>
      <c r="K189" s="149"/>
      <c r="L189" s="149">
        <v>993780</v>
      </c>
      <c r="M189" s="148"/>
      <c r="N189" s="149"/>
      <c r="O189" s="149"/>
      <c r="P189" s="149"/>
      <c r="Q189" s="149"/>
      <c r="R189" s="149"/>
      <c r="S189" s="149"/>
      <c r="T189" s="149"/>
      <c r="U189" s="149"/>
      <c r="V189" s="149"/>
      <c r="W189" s="149"/>
    </row>
    <row r="190" ht="53.25" customHeight="1" outlineLevel="1" spans="1:23">
      <c r="A190" s="148" t="s">
        <v>86</v>
      </c>
      <c r="B190" s="148" t="s">
        <v>471</v>
      </c>
      <c r="C190" s="148" t="s">
        <v>287</v>
      </c>
      <c r="D190" s="148" t="s">
        <v>167</v>
      </c>
      <c r="E190" s="148" t="s">
        <v>168</v>
      </c>
      <c r="F190" s="148" t="s">
        <v>288</v>
      </c>
      <c r="G190" s="148" t="s">
        <v>289</v>
      </c>
      <c r="H190" s="149">
        <v>1696620</v>
      </c>
      <c r="I190" s="149">
        <v>1696620</v>
      </c>
      <c r="J190" s="149"/>
      <c r="K190" s="149"/>
      <c r="L190" s="149">
        <v>1696620</v>
      </c>
      <c r="M190" s="148"/>
      <c r="N190" s="149"/>
      <c r="O190" s="149"/>
      <c r="P190" s="149"/>
      <c r="Q190" s="149"/>
      <c r="R190" s="149"/>
      <c r="S190" s="149"/>
      <c r="T190" s="149"/>
      <c r="U190" s="149"/>
      <c r="V190" s="149"/>
      <c r="W190" s="149"/>
    </row>
    <row r="191" ht="53.25" customHeight="1" outlineLevel="1" spans="1:23">
      <c r="A191" s="148" t="s">
        <v>86</v>
      </c>
      <c r="B191" s="148" t="s">
        <v>477</v>
      </c>
      <c r="C191" s="148" t="s">
        <v>307</v>
      </c>
      <c r="D191" s="148" t="s">
        <v>130</v>
      </c>
      <c r="E191" s="148" t="s">
        <v>131</v>
      </c>
      <c r="F191" s="148" t="s">
        <v>308</v>
      </c>
      <c r="G191" s="148" t="s">
        <v>309</v>
      </c>
      <c r="H191" s="149">
        <v>1263662.56</v>
      </c>
      <c r="I191" s="149">
        <v>1263662.56</v>
      </c>
      <c r="J191" s="149"/>
      <c r="K191" s="149"/>
      <c r="L191" s="149">
        <v>1263662.56</v>
      </c>
      <c r="M191" s="148"/>
      <c r="N191" s="149"/>
      <c r="O191" s="149"/>
      <c r="P191" s="149"/>
      <c r="Q191" s="149"/>
      <c r="R191" s="149"/>
      <c r="S191" s="149"/>
      <c r="T191" s="149"/>
      <c r="U191" s="149"/>
      <c r="V191" s="149"/>
      <c r="W191" s="149"/>
    </row>
    <row r="192" ht="53.25" customHeight="1" outlineLevel="1" spans="1:23">
      <c r="A192" s="148" t="s">
        <v>86</v>
      </c>
      <c r="B192" s="148" t="s">
        <v>478</v>
      </c>
      <c r="C192" s="148" t="s">
        <v>311</v>
      </c>
      <c r="D192" s="148" t="s">
        <v>183</v>
      </c>
      <c r="E192" s="148" t="s">
        <v>184</v>
      </c>
      <c r="F192" s="148" t="s">
        <v>312</v>
      </c>
      <c r="G192" s="148" t="s">
        <v>313</v>
      </c>
      <c r="H192" s="149">
        <v>36750</v>
      </c>
      <c r="I192" s="149">
        <v>36750</v>
      </c>
      <c r="J192" s="149"/>
      <c r="K192" s="149"/>
      <c r="L192" s="149">
        <v>36750</v>
      </c>
      <c r="M192" s="148"/>
      <c r="N192" s="149"/>
      <c r="O192" s="149"/>
      <c r="P192" s="149"/>
      <c r="Q192" s="149"/>
      <c r="R192" s="149"/>
      <c r="S192" s="149"/>
      <c r="T192" s="149"/>
      <c r="U192" s="149"/>
      <c r="V192" s="149"/>
      <c r="W192" s="149"/>
    </row>
    <row r="193" ht="53.25" customHeight="1" outlineLevel="1" spans="1:23">
      <c r="A193" s="148" t="s">
        <v>86</v>
      </c>
      <c r="B193" s="148" t="s">
        <v>478</v>
      </c>
      <c r="C193" s="148" t="s">
        <v>311</v>
      </c>
      <c r="D193" s="148" t="s">
        <v>181</v>
      </c>
      <c r="E193" s="148" t="s">
        <v>182</v>
      </c>
      <c r="F193" s="148" t="s">
        <v>312</v>
      </c>
      <c r="G193" s="148" t="s">
        <v>313</v>
      </c>
      <c r="H193" s="149"/>
      <c r="I193" s="149"/>
      <c r="J193" s="149"/>
      <c r="K193" s="149"/>
      <c r="L193" s="149"/>
      <c r="M193" s="148"/>
      <c r="N193" s="149"/>
      <c r="O193" s="149"/>
      <c r="P193" s="149"/>
      <c r="Q193" s="149"/>
      <c r="R193" s="149"/>
      <c r="S193" s="149"/>
      <c r="T193" s="149"/>
      <c r="U193" s="149"/>
      <c r="V193" s="149"/>
      <c r="W193" s="149"/>
    </row>
    <row r="194" ht="53.25" customHeight="1" outlineLevel="1" spans="1:23">
      <c r="A194" s="148" t="s">
        <v>86</v>
      </c>
      <c r="B194" s="148" t="s">
        <v>479</v>
      </c>
      <c r="C194" s="148" t="s">
        <v>384</v>
      </c>
      <c r="D194" s="148" t="s">
        <v>183</v>
      </c>
      <c r="E194" s="148" t="s">
        <v>184</v>
      </c>
      <c r="F194" s="148" t="s">
        <v>312</v>
      </c>
      <c r="G194" s="148" t="s">
        <v>313</v>
      </c>
      <c r="H194" s="149">
        <v>473874</v>
      </c>
      <c r="I194" s="149">
        <v>473874</v>
      </c>
      <c r="J194" s="149"/>
      <c r="K194" s="149"/>
      <c r="L194" s="149">
        <v>473874</v>
      </c>
      <c r="M194" s="148"/>
      <c r="N194" s="149"/>
      <c r="O194" s="149"/>
      <c r="P194" s="149"/>
      <c r="Q194" s="149"/>
      <c r="R194" s="149"/>
      <c r="S194" s="149"/>
      <c r="T194" s="149"/>
      <c r="U194" s="149"/>
      <c r="V194" s="149"/>
      <c r="W194" s="149"/>
    </row>
    <row r="195" ht="53.25" customHeight="1" outlineLevel="1" spans="1:23">
      <c r="A195" s="148" t="s">
        <v>86</v>
      </c>
      <c r="B195" s="148" t="s">
        <v>480</v>
      </c>
      <c r="C195" s="148" t="s">
        <v>317</v>
      </c>
      <c r="D195" s="148" t="s">
        <v>181</v>
      </c>
      <c r="E195" s="148" t="s">
        <v>182</v>
      </c>
      <c r="F195" s="148" t="s">
        <v>312</v>
      </c>
      <c r="G195" s="148" t="s">
        <v>313</v>
      </c>
      <c r="H195" s="149"/>
      <c r="I195" s="149"/>
      <c r="J195" s="149"/>
      <c r="K195" s="149"/>
      <c r="L195" s="149"/>
      <c r="M195" s="148"/>
      <c r="N195" s="149"/>
      <c r="O195" s="149"/>
      <c r="P195" s="149"/>
      <c r="Q195" s="149"/>
      <c r="R195" s="149"/>
      <c r="S195" s="149"/>
      <c r="T195" s="149"/>
      <c r="U195" s="149"/>
      <c r="V195" s="149"/>
      <c r="W195" s="149"/>
    </row>
    <row r="196" ht="53.25" customHeight="1" outlineLevel="1" spans="1:23">
      <c r="A196" s="148" t="s">
        <v>86</v>
      </c>
      <c r="B196" s="148" t="s">
        <v>480</v>
      </c>
      <c r="C196" s="148" t="s">
        <v>317</v>
      </c>
      <c r="D196" s="148" t="s">
        <v>183</v>
      </c>
      <c r="E196" s="148" t="s">
        <v>184</v>
      </c>
      <c r="F196" s="148" t="s">
        <v>312</v>
      </c>
      <c r="G196" s="148" t="s">
        <v>313</v>
      </c>
      <c r="H196" s="149">
        <v>31592</v>
      </c>
      <c r="I196" s="149">
        <v>31592</v>
      </c>
      <c r="J196" s="149"/>
      <c r="K196" s="149"/>
      <c r="L196" s="149">
        <v>31592</v>
      </c>
      <c r="M196" s="148"/>
      <c r="N196" s="149"/>
      <c r="O196" s="149"/>
      <c r="P196" s="149"/>
      <c r="Q196" s="149"/>
      <c r="R196" s="149"/>
      <c r="S196" s="149"/>
      <c r="T196" s="149"/>
      <c r="U196" s="149"/>
      <c r="V196" s="149"/>
      <c r="W196" s="149"/>
    </row>
    <row r="197" ht="53.25" customHeight="1" outlineLevel="1" spans="1:23">
      <c r="A197" s="148" t="s">
        <v>86</v>
      </c>
      <c r="B197" s="148" t="s">
        <v>481</v>
      </c>
      <c r="C197" s="148" t="s">
        <v>186</v>
      </c>
      <c r="D197" s="148" t="s">
        <v>185</v>
      </c>
      <c r="E197" s="148" t="s">
        <v>186</v>
      </c>
      <c r="F197" s="148" t="s">
        <v>319</v>
      </c>
      <c r="G197" s="148" t="s">
        <v>320</v>
      </c>
      <c r="H197" s="149">
        <v>389771</v>
      </c>
      <c r="I197" s="149">
        <v>389771</v>
      </c>
      <c r="J197" s="149"/>
      <c r="K197" s="149"/>
      <c r="L197" s="149">
        <v>389771</v>
      </c>
      <c r="M197" s="148"/>
      <c r="N197" s="149"/>
      <c r="O197" s="149"/>
      <c r="P197" s="149"/>
      <c r="Q197" s="149"/>
      <c r="R197" s="149"/>
      <c r="S197" s="149"/>
      <c r="T197" s="149"/>
      <c r="U197" s="149"/>
      <c r="V197" s="149"/>
      <c r="W197" s="149"/>
    </row>
    <row r="198" ht="53.25" customHeight="1" outlineLevel="1" spans="1:23">
      <c r="A198" s="148" t="s">
        <v>86</v>
      </c>
      <c r="B198" s="148" t="s">
        <v>482</v>
      </c>
      <c r="C198" s="148" t="s">
        <v>322</v>
      </c>
      <c r="D198" s="148" t="s">
        <v>187</v>
      </c>
      <c r="E198" s="148" t="s">
        <v>188</v>
      </c>
      <c r="F198" s="148" t="s">
        <v>323</v>
      </c>
      <c r="G198" s="148" t="s">
        <v>324</v>
      </c>
      <c r="H198" s="149"/>
      <c r="I198" s="149"/>
      <c r="J198" s="149"/>
      <c r="K198" s="149"/>
      <c r="L198" s="149"/>
      <c r="M198" s="148"/>
      <c r="N198" s="149"/>
      <c r="O198" s="149"/>
      <c r="P198" s="149"/>
      <c r="Q198" s="149"/>
      <c r="R198" s="149"/>
      <c r="S198" s="149"/>
      <c r="T198" s="149"/>
      <c r="U198" s="149"/>
      <c r="V198" s="149"/>
      <c r="W198" s="149"/>
    </row>
    <row r="199" ht="53.25" customHeight="1" outlineLevel="1" spans="1:23">
      <c r="A199" s="148" t="s">
        <v>86</v>
      </c>
      <c r="B199" s="148" t="s">
        <v>482</v>
      </c>
      <c r="C199" s="148" t="s">
        <v>322</v>
      </c>
      <c r="D199" s="148" t="s">
        <v>187</v>
      </c>
      <c r="E199" s="148" t="s">
        <v>188</v>
      </c>
      <c r="F199" s="148" t="s">
        <v>323</v>
      </c>
      <c r="G199" s="148" t="s">
        <v>324</v>
      </c>
      <c r="H199" s="149">
        <v>71082</v>
      </c>
      <c r="I199" s="149">
        <v>71082</v>
      </c>
      <c r="J199" s="149"/>
      <c r="K199" s="149"/>
      <c r="L199" s="149">
        <v>71082</v>
      </c>
      <c r="M199" s="148"/>
      <c r="N199" s="149"/>
      <c r="O199" s="149"/>
      <c r="P199" s="149"/>
      <c r="Q199" s="149"/>
      <c r="R199" s="149"/>
      <c r="S199" s="149"/>
      <c r="T199" s="149"/>
      <c r="U199" s="149"/>
      <c r="V199" s="149"/>
      <c r="W199" s="149"/>
    </row>
    <row r="200" ht="53.25" customHeight="1" outlineLevel="1" spans="1:23">
      <c r="A200" s="148" t="s">
        <v>86</v>
      </c>
      <c r="B200" s="148" t="s">
        <v>483</v>
      </c>
      <c r="C200" s="148" t="s">
        <v>326</v>
      </c>
      <c r="D200" s="148" t="s">
        <v>138</v>
      </c>
      <c r="E200" s="148" t="s">
        <v>137</v>
      </c>
      <c r="F200" s="148" t="s">
        <v>323</v>
      </c>
      <c r="G200" s="148" t="s">
        <v>324</v>
      </c>
      <c r="H200" s="149">
        <v>157958</v>
      </c>
      <c r="I200" s="149">
        <v>157958</v>
      </c>
      <c r="J200" s="149"/>
      <c r="K200" s="149"/>
      <c r="L200" s="149">
        <v>157958</v>
      </c>
      <c r="M200" s="148"/>
      <c r="N200" s="149"/>
      <c r="O200" s="149"/>
      <c r="P200" s="149"/>
      <c r="Q200" s="149"/>
      <c r="R200" s="149"/>
      <c r="S200" s="149"/>
      <c r="T200" s="149"/>
      <c r="U200" s="149"/>
      <c r="V200" s="149"/>
      <c r="W200" s="149"/>
    </row>
    <row r="201" ht="53.25" customHeight="1" outlineLevel="1" spans="1:23">
      <c r="A201" s="148" t="s">
        <v>86</v>
      </c>
      <c r="B201" s="148" t="s">
        <v>484</v>
      </c>
      <c r="C201" s="148" t="s">
        <v>202</v>
      </c>
      <c r="D201" s="148" t="s">
        <v>201</v>
      </c>
      <c r="E201" s="148" t="s">
        <v>202</v>
      </c>
      <c r="F201" s="148" t="s">
        <v>328</v>
      </c>
      <c r="G201" s="148" t="s">
        <v>202</v>
      </c>
      <c r="H201" s="149">
        <v>947746.92</v>
      </c>
      <c r="I201" s="149">
        <v>947746.92</v>
      </c>
      <c r="J201" s="149"/>
      <c r="K201" s="149"/>
      <c r="L201" s="149">
        <v>947746.92</v>
      </c>
      <c r="M201" s="148"/>
      <c r="N201" s="149"/>
      <c r="O201" s="149"/>
      <c r="P201" s="149"/>
      <c r="Q201" s="149"/>
      <c r="R201" s="149"/>
      <c r="S201" s="149"/>
      <c r="T201" s="149"/>
      <c r="U201" s="149"/>
      <c r="V201" s="149"/>
      <c r="W201" s="149"/>
    </row>
    <row r="202" ht="53.25" customHeight="1" outlineLevel="1" spans="1:23">
      <c r="A202" s="148" t="s">
        <v>86</v>
      </c>
      <c r="B202" s="148" t="s">
        <v>485</v>
      </c>
      <c r="C202" s="148" t="s">
        <v>330</v>
      </c>
      <c r="D202" s="148" t="s">
        <v>167</v>
      </c>
      <c r="E202" s="148" t="s">
        <v>168</v>
      </c>
      <c r="F202" s="148" t="s">
        <v>331</v>
      </c>
      <c r="G202" s="148" t="s">
        <v>332</v>
      </c>
      <c r="H202" s="149">
        <v>96960</v>
      </c>
      <c r="I202" s="149">
        <v>96960</v>
      </c>
      <c r="J202" s="149"/>
      <c r="K202" s="149"/>
      <c r="L202" s="149">
        <v>96960</v>
      </c>
      <c r="M202" s="148"/>
      <c r="N202" s="149"/>
      <c r="O202" s="149"/>
      <c r="P202" s="149"/>
      <c r="Q202" s="149"/>
      <c r="R202" s="149"/>
      <c r="S202" s="149"/>
      <c r="T202" s="149"/>
      <c r="U202" s="149"/>
      <c r="V202" s="149"/>
      <c r="W202" s="149"/>
    </row>
    <row r="203" ht="53.25" customHeight="1" outlineLevel="1" spans="1:23">
      <c r="A203" s="148" t="s">
        <v>86</v>
      </c>
      <c r="B203" s="148" t="s">
        <v>486</v>
      </c>
      <c r="C203" s="148" t="s">
        <v>336</v>
      </c>
      <c r="D203" s="148" t="s">
        <v>167</v>
      </c>
      <c r="E203" s="148" t="s">
        <v>168</v>
      </c>
      <c r="F203" s="148" t="s">
        <v>331</v>
      </c>
      <c r="G203" s="148" t="s">
        <v>332</v>
      </c>
      <c r="H203" s="149">
        <v>60000</v>
      </c>
      <c r="I203" s="149">
        <v>60000</v>
      </c>
      <c r="J203" s="149"/>
      <c r="K203" s="149"/>
      <c r="L203" s="149">
        <v>60000</v>
      </c>
      <c r="M203" s="148"/>
      <c r="N203" s="149"/>
      <c r="O203" s="149"/>
      <c r="P203" s="149"/>
      <c r="Q203" s="149"/>
      <c r="R203" s="149"/>
      <c r="S203" s="149"/>
      <c r="T203" s="149"/>
      <c r="U203" s="149"/>
      <c r="V203" s="149"/>
      <c r="W203" s="149"/>
    </row>
    <row r="204" ht="53.25" customHeight="1" outlineLevel="1" spans="1:23">
      <c r="A204" s="148" t="s">
        <v>86</v>
      </c>
      <c r="B204" s="148" t="s">
        <v>487</v>
      </c>
      <c r="C204" s="148" t="s">
        <v>357</v>
      </c>
      <c r="D204" s="148" t="s">
        <v>167</v>
      </c>
      <c r="E204" s="148" t="s">
        <v>168</v>
      </c>
      <c r="F204" s="148" t="s">
        <v>356</v>
      </c>
      <c r="G204" s="148" t="s">
        <v>357</v>
      </c>
      <c r="H204" s="149">
        <v>157975.1</v>
      </c>
      <c r="I204" s="149">
        <v>157975.1</v>
      </c>
      <c r="J204" s="149"/>
      <c r="K204" s="149"/>
      <c r="L204" s="149">
        <v>157975.1</v>
      </c>
      <c r="M204" s="148"/>
      <c r="N204" s="149"/>
      <c r="O204" s="149"/>
      <c r="P204" s="149"/>
      <c r="Q204" s="149"/>
      <c r="R204" s="149"/>
      <c r="S204" s="149"/>
      <c r="T204" s="149"/>
      <c r="U204" s="149"/>
      <c r="V204" s="149"/>
      <c r="W204" s="149"/>
    </row>
    <row r="205" ht="53.25" customHeight="1" outlineLevel="1" spans="1:23">
      <c r="A205" s="148" t="s">
        <v>86</v>
      </c>
      <c r="B205" s="148" t="s">
        <v>488</v>
      </c>
      <c r="C205" s="148" t="s">
        <v>393</v>
      </c>
      <c r="D205" s="148" t="s">
        <v>167</v>
      </c>
      <c r="E205" s="148" t="s">
        <v>168</v>
      </c>
      <c r="F205" s="148" t="s">
        <v>331</v>
      </c>
      <c r="G205" s="148" t="s">
        <v>332</v>
      </c>
      <c r="H205" s="149">
        <v>4000000</v>
      </c>
      <c r="I205" s="149"/>
      <c r="J205" s="149"/>
      <c r="K205" s="149"/>
      <c r="L205" s="149"/>
      <c r="M205" s="148"/>
      <c r="N205" s="149"/>
      <c r="O205" s="149"/>
      <c r="P205" s="149"/>
      <c r="Q205" s="149"/>
      <c r="R205" s="149">
        <v>4000000</v>
      </c>
      <c r="S205" s="149">
        <v>4000000</v>
      </c>
      <c r="T205" s="149"/>
      <c r="U205" s="149"/>
      <c r="V205" s="149"/>
      <c r="W205" s="149"/>
    </row>
    <row r="206" ht="53.25" customHeight="1" outlineLevel="1" spans="1:23">
      <c r="A206" s="148" t="s">
        <v>86</v>
      </c>
      <c r="B206" s="148" t="s">
        <v>488</v>
      </c>
      <c r="C206" s="148" t="s">
        <v>393</v>
      </c>
      <c r="D206" s="148" t="s">
        <v>167</v>
      </c>
      <c r="E206" s="148" t="s">
        <v>168</v>
      </c>
      <c r="F206" s="148" t="s">
        <v>331</v>
      </c>
      <c r="G206" s="148" t="s">
        <v>332</v>
      </c>
      <c r="H206" s="149">
        <v>500000</v>
      </c>
      <c r="I206" s="149"/>
      <c r="J206" s="149"/>
      <c r="K206" s="149"/>
      <c r="L206" s="149"/>
      <c r="M206" s="148"/>
      <c r="N206" s="149"/>
      <c r="O206" s="149"/>
      <c r="P206" s="149"/>
      <c r="Q206" s="149"/>
      <c r="R206" s="149">
        <v>500000</v>
      </c>
      <c r="S206" s="149"/>
      <c r="T206" s="149"/>
      <c r="U206" s="149"/>
      <c r="V206" s="149"/>
      <c r="W206" s="149">
        <v>500000</v>
      </c>
    </row>
    <row r="207" ht="53.25" customHeight="1" spans="1:23">
      <c r="A207" s="148" t="s">
        <v>88</v>
      </c>
      <c r="B207" s="148"/>
      <c r="C207" s="148"/>
      <c r="D207" s="148"/>
      <c r="E207" s="148"/>
      <c r="F207" s="148"/>
      <c r="G207" s="148"/>
      <c r="H207" s="149">
        <v>14917269.18</v>
      </c>
      <c r="I207" s="149">
        <v>14917269.18</v>
      </c>
      <c r="J207" s="149"/>
      <c r="K207" s="149"/>
      <c r="L207" s="149">
        <v>14917269.18</v>
      </c>
      <c r="M207" s="148"/>
      <c r="N207" s="149"/>
      <c r="O207" s="149"/>
      <c r="P207" s="149"/>
      <c r="Q207" s="149"/>
      <c r="R207" s="149"/>
      <c r="S207" s="149"/>
      <c r="T207" s="149"/>
      <c r="U207" s="149"/>
      <c r="V207" s="149"/>
      <c r="W207" s="149"/>
    </row>
    <row r="208" ht="53.25" customHeight="1" outlineLevel="1" spans="1:23">
      <c r="A208" s="148" t="s">
        <v>88</v>
      </c>
      <c r="B208" s="148" t="s">
        <v>489</v>
      </c>
      <c r="C208" s="148" t="s">
        <v>279</v>
      </c>
      <c r="D208" s="148" t="s">
        <v>143</v>
      </c>
      <c r="E208" s="148" t="s">
        <v>144</v>
      </c>
      <c r="F208" s="148" t="s">
        <v>280</v>
      </c>
      <c r="G208" s="148" t="s">
        <v>281</v>
      </c>
      <c r="H208" s="149">
        <v>18739</v>
      </c>
      <c r="I208" s="149">
        <v>18739</v>
      </c>
      <c r="J208" s="149"/>
      <c r="K208" s="149"/>
      <c r="L208" s="149">
        <v>18739</v>
      </c>
      <c r="M208" s="148"/>
      <c r="N208" s="149"/>
      <c r="O208" s="149"/>
      <c r="P208" s="149"/>
      <c r="Q208" s="149"/>
      <c r="R208" s="149"/>
      <c r="S208" s="149"/>
      <c r="T208" s="149"/>
      <c r="U208" s="149"/>
      <c r="V208" s="149"/>
      <c r="W208" s="149"/>
    </row>
    <row r="209" ht="53.25" customHeight="1" outlineLevel="1" spans="1:23">
      <c r="A209" s="148" t="s">
        <v>88</v>
      </c>
      <c r="B209" s="148" t="s">
        <v>490</v>
      </c>
      <c r="C209" s="148" t="s">
        <v>283</v>
      </c>
      <c r="D209" s="148" t="s">
        <v>143</v>
      </c>
      <c r="E209" s="148" t="s">
        <v>144</v>
      </c>
      <c r="F209" s="148" t="s">
        <v>284</v>
      </c>
      <c r="G209" s="148" t="s">
        <v>285</v>
      </c>
      <c r="H209" s="149">
        <v>224868</v>
      </c>
      <c r="I209" s="149">
        <v>224868</v>
      </c>
      <c r="J209" s="149"/>
      <c r="K209" s="149"/>
      <c r="L209" s="149">
        <v>224868</v>
      </c>
      <c r="M209" s="148"/>
      <c r="N209" s="149"/>
      <c r="O209" s="149"/>
      <c r="P209" s="149"/>
      <c r="Q209" s="149"/>
      <c r="R209" s="149"/>
      <c r="S209" s="149"/>
      <c r="T209" s="149"/>
      <c r="U209" s="149"/>
      <c r="V209" s="149"/>
      <c r="W209" s="149"/>
    </row>
    <row r="210" ht="53.25" customHeight="1" outlineLevel="1" spans="1:23">
      <c r="A210" s="148" t="s">
        <v>88</v>
      </c>
      <c r="B210" s="148" t="s">
        <v>491</v>
      </c>
      <c r="C210" s="148" t="s">
        <v>287</v>
      </c>
      <c r="D210" s="148" t="s">
        <v>165</v>
      </c>
      <c r="E210" s="148" t="s">
        <v>166</v>
      </c>
      <c r="F210" s="148" t="s">
        <v>288</v>
      </c>
      <c r="G210" s="148" t="s">
        <v>289</v>
      </c>
      <c r="H210" s="149">
        <v>1130004</v>
      </c>
      <c r="I210" s="149">
        <v>1130004</v>
      </c>
      <c r="J210" s="149"/>
      <c r="K210" s="149"/>
      <c r="L210" s="149">
        <v>1130004</v>
      </c>
      <c r="M210" s="148"/>
      <c r="N210" s="149"/>
      <c r="O210" s="149"/>
      <c r="P210" s="149"/>
      <c r="Q210" s="149"/>
      <c r="R210" s="149"/>
      <c r="S210" s="149"/>
      <c r="T210" s="149"/>
      <c r="U210" s="149"/>
      <c r="V210" s="149"/>
      <c r="W210" s="149"/>
    </row>
    <row r="211" ht="53.25" customHeight="1" outlineLevel="1" spans="1:23">
      <c r="A211" s="148" t="s">
        <v>88</v>
      </c>
      <c r="B211" s="148" t="s">
        <v>492</v>
      </c>
      <c r="C211" s="148" t="s">
        <v>291</v>
      </c>
      <c r="D211" s="148" t="s">
        <v>165</v>
      </c>
      <c r="E211" s="148" t="s">
        <v>166</v>
      </c>
      <c r="F211" s="148" t="s">
        <v>288</v>
      </c>
      <c r="G211" s="148" t="s">
        <v>289</v>
      </c>
      <c r="H211" s="149">
        <v>340888</v>
      </c>
      <c r="I211" s="149">
        <v>340888</v>
      </c>
      <c r="J211" s="149"/>
      <c r="K211" s="149"/>
      <c r="L211" s="149">
        <v>340888</v>
      </c>
      <c r="M211" s="148"/>
      <c r="N211" s="149"/>
      <c r="O211" s="149"/>
      <c r="P211" s="149"/>
      <c r="Q211" s="149"/>
      <c r="R211" s="149"/>
      <c r="S211" s="149"/>
      <c r="T211" s="149"/>
      <c r="U211" s="149"/>
      <c r="V211" s="149"/>
      <c r="W211" s="149"/>
    </row>
    <row r="212" ht="53.25" customHeight="1" outlineLevel="1" spans="1:23">
      <c r="A212" s="148" t="s">
        <v>88</v>
      </c>
      <c r="B212" s="148" t="s">
        <v>493</v>
      </c>
      <c r="C212" s="148" t="s">
        <v>293</v>
      </c>
      <c r="D212" s="148" t="s">
        <v>165</v>
      </c>
      <c r="E212" s="148" t="s">
        <v>166</v>
      </c>
      <c r="F212" s="148" t="s">
        <v>284</v>
      </c>
      <c r="G212" s="148" t="s">
        <v>285</v>
      </c>
      <c r="H212" s="149">
        <v>4090656</v>
      </c>
      <c r="I212" s="149">
        <v>4090656</v>
      </c>
      <c r="J212" s="149"/>
      <c r="K212" s="149"/>
      <c r="L212" s="149">
        <v>4090656</v>
      </c>
      <c r="M212" s="148"/>
      <c r="N212" s="149"/>
      <c r="O212" s="149"/>
      <c r="P212" s="149"/>
      <c r="Q212" s="149"/>
      <c r="R212" s="149"/>
      <c r="S212" s="149"/>
      <c r="T212" s="149"/>
      <c r="U212" s="149"/>
      <c r="V212" s="149"/>
      <c r="W212" s="149"/>
    </row>
    <row r="213" ht="53.25" customHeight="1" outlineLevel="1" spans="1:23">
      <c r="A213" s="148" t="s">
        <v>88</v>
      </c>
      <c r="B213" s="148" t="s">
        <v>494</v>
      </c>
      <c r="C213" s="148" t="s">
        <v>295</v>
      </c>
      <c r="D213" s="148" t="s">
        <v>143</v>
      </c>
      <c r="E213" s="148" t="s">
        <v>144</v>
      </c>
      <c r="F213" s="148" t="s">
        <v>296</v>
      </c>
      <c r="G213" s="148" t="s">
        <v>297</v>
      </c>
      <c r="H213" s="149"/>
      <c r="I213" s="149"/>
      <c r="J213" s="149"/>
      <c r="K213" s="149"/>
      <c r="L213" s="149"/>
      <c r="M213" s="148"/>
      <c r="N213" s="149"/>
      <c r="O213" s="149"/>
      <c r="P213" s="149"/>
      <c r="Q213" s="149"/>
      <c r="R213" s="149"/>
      <c r="S213" s="149"/>
      <c r="T213" s="149"/>
      <c r="U213" s="149"/>
      <c r="V213" s="149"/>
      <c r="W213" s="149"/>
    </row>
    <row r="214" ht="53.25" customHeight="1" outlineLevel="1" spans="1:23">
      <c r="A214" s="148" t="s">
        <v>88</v>
      </c>
      <c r="B214" s="148" t="s">
        <v>495</v>
      </c>
      <c r="C214" s="148" t="s">
        <v>299</v>
      </c>
      <c r="D214" s="148" t="s">
        <v>165</v>
      </c>
      <c r="E214" s="148" t="s">
        <v>166</v>
      </c>
      <c r="F214" s="148" t="s">
        <v>296</v>
      </c>
      <c r="G214" s="148" t="s">
        <v>297</v>
      </c>
      <c r="H214" s="149"/>
      <c r="I214" s="149"/>
      <c r="J214" s="149"/>
      <c r="K214" s="149"/>
      <c r="L214" s="149"/>
      <c r="M214" s="148"/>
      <c r="N214" s="149"/>
      <c r="O214" s="149"/>
      <c r="P214" s="149"/>
      <c r="Q214" s="149"/>
      <c r="R214" s="149"/>
      <c r="S214" s="149"/>
      <c r="T214" s="149"/>
      <c r="U214" s="149"/>
      <c r="V214" s="149"/>
      <c r="W214" s="149"/>
    </row>
    <row r="215" ht="53.25" customHeight="1" outlineLevel="1" spans="1:23">
      <c r="A215" s="148" t="s">
        <v>88</v>
      </c>
      <c r="B215" s="148" t="s">
        <v>495</v>
      </c>
      <c r="C215" s="148" t="s">
        <v>299</v>
      </c>
      <c r="D215" s="148" t="s">
        <v>165</v>
      </c>
      <c r="E215" s="148" t="s">
        <v>166</v>
      </c>
      <c r="F215" s="148" t="s">
        <v>296</v>
      </c>
      <c r="G215" s="148" t="s">
        <v>297</v>
      </c>
      <c r="H215" s="149">
        <v>938064</v>
      </c>
      <c r="I215" s="149">
        <v>938064</v>
      </c>
      <c r="J215" s="149"/>
      <c r="K215" s="149"/>
      <c r="L215" s="149">
        <v>938064</v>
      </c>
      <c r="M215" s="148"/>
      <c r="N215" s="149"/>
      <c r="O215" s="149"/>
      <c r="P215" s="149"/>
      <c r="Q215" s="149"/>
      <c r="R215" s="149"/>
      <c r="S215" s="149"/>
      <c r="T215" s="149"/>
      <c r="U215" s="149"/>
      <c r="V215" s="149"/>
      <c r="W215" s="149"/>
    </row>
    <row r="216" ht="53.25" customHeight="1" outlineLevel="1" spans="1:23">
      <c r="A216" s="148" t="s">
        <v>88</v>
      </c>
      <c r="B216" s="148" t="s">
        <v>494</v>
      </c>
      <c r="C216" s="148" t="s">
        <v>295</v>
      </c>
      <c r="D216" s="148" t="s">
        <v>143</v>
      </c>
      <c r="E216" s="148" t="s">
        <v>144</v>
      </c>
      <c r="F216" s="148" t="s">
        <v>296</v>
      </c>
      <c r="G216" s="148" t="s">
        <v>297</v>
      </c>
      <c r="H216" s="149">
        <v>247356</v>
      </c>
      <c r="I216" s="149">
        <v>247356</v>
      </c>
      <c r="J216" s="149"/>
      <c r="K216" s="149"/>
      <c r="L216" s="149">
        <v>247356</v>
      </c>
      <c r="M216" s="148"/>
      <c r="N216" s="149"/>
      <c r="O216" s="149"/>
      <c r="P216" s="149"/>
      <c r="Q216" s="149"/>
      <c r="R216" s="149"/>
      <c r="S216" s="149"/>
      <c r="T216" s="149"/>
      <c r="U216" s="149"/>
      <c r="V216" s="149"/>
      <c r="W216" s="149"/>
    </row>
    <row r="217" ht="53.25" customHeight="1" outlineLevel="1" spans="1:23">
      <c r="A217" s="148" t="s">
        <v>88</v>
      </c>
      <c r="B217" s="148" t="s">
        <v>496</v>
      </c>
      <c r="C217" s="148" t="s">
        <v>301</v>
      </c>
      <c r="D217" s="148" t="s">
        <v>143</v>
      </c>
      <c r="E217" s="148" t="s">
        <v>144</v>
      </c>
      <c r="F217" s="148" t="s">
        <v>280</v>
      </c>
      <c r="G217" s="148" t="s">
        <v>281</v>
      </c>
      <c r="H217" s="149">
        <v>1500</v>
      </c>
      <c r="I217" s="149">
        <v>1500</v>
      </c>
      <c r="J217" s="149"/>
      <c r="K217" s="149"/>
      <c r="L217" s="149">
        <v>1500</v>
      </c>
      <c r="M217" s="148"/>
      <c r="N217" s="149"/>
      <c r="O217" s="149"/>
      <c r="P217" s="149"/>
      <c r="Q217" s="149"/>
      <c r="R217" s="149"/>
      <c r="S217" s="149"/>
      <c r="T217" s="149"/>
      <c r="U217" s="149"/>
      <c r="V217" s="149"/>
      <c r="W217" s="149"/>
    </row>
    <row r="218" ht="53.25" customHeight="1" outlineLevel="1" spans="1:23">
      <c r="A218" s="148" t="s">
        <v>88</v>
      </c>
      <c r="B218" s="148" t="s">
        <v>497</v>
      </c>
      <c r="C218" s="148" t="s">
        <v>303</v>
      </c>
      <c r="D218" s="148" t="s">
        <v>165</v>
      </c>
      <c r="E218" s="148" t="s">
        <v>166</v>
      </c>
      <c r="F218" s="148" t="s">
        <v>288</v>
      </c>
      <c r="G218" s="148" t="s">
        <v>289</v>
      </c>
      <c r="H218" s="149">
        <v>24000</v>
      </c>
      <c r="I218" s="149">
        <v>24000</v>
      </c>
      <c r="J218" s="149"/>
      <c r="K218" s="149"/>
      <c r="L218" s="149">
        <v>24000</v>
      </c>
      <c r="M218" s="148"/>
      <c r="N218" s="149"/>
      <c r="O218" s="149"/>
      <c r="P218" s="149"/>
      <c r="Q218" s="149"/>
      <c r="R218" s="149"/>
      <c r="S218" s="149"/>
      <c r="T218" s="149"/>
      <c r="U218" s="149"/>
      <c r="V218" s="149"/>
      <c r="W218" s="149"/>
    </row>
    <row r="219" ht="53.25" customHeight="1" outlineLevel="1" spans="1:23">
      <c r="A219" s="148" t="s">
        <v>88</v>
      </c>
      <c r="B219" s="148" t="s">
        <v>498</v>
      </c>
      <c r="C219" s="148" t="s">
        <v>305</v>
      </c>
      <c r="D219" s="148" t="s">
        <v>165</v>
      </c>
      <c r="E219" s="148" t="s">
        <v>166</v>
      </c>
      <c r="F219" s="148" t="s">
        <v>288</v>
      </c>
      <c r="G219" s="148" t="s">
        <v>289</v>
      </c>
      <c r="H219" s="149">
        <v>1097880</v>
      </c>
      <c r="I219" s="149">
        <v>1097880</v>
      </c>
      <c r="J219" s="149"/>
      <c r="K219" s="149"/>
      <c r="L219" s="149">
        <v>1097880</v>
      </c>
      <c r="M219" s="148"/>
      <c r="N219" s="149"/>
      <c r="O219" s="149"/>
      <c r="P219" s="149"/>
      <c r="Q219" s="149"/>
      <c r="R219" s="149"/>
      <c r="S219" s="149"/>
      <c r="T219" s="149"/>
      <c r="U219" s="149"/>
      <c r="V219" s="149"/>
      <c r="W219" s="149"/>
    </row>
    <row r="220" ht="53.25" customHeight="1" outlineLevel="1" spans="1:23">
      <c r="A220" s="148" t="s">
        <v>88</v>
      </c>
      <c r="B220" s="148" t="s">
        <v>491</v>
      </c>
      <c r="C220" s="148" t="s">
        <v>287</v>
      </c>
      <c r="D220" s="148" t="s">
        <v>165</v>
      </c>
      <c r="E220" s="148" t="s">
        <v>166</v>
      </c>
      <c r="F220" s="148" t="s">
        <v>288</v>
      </c>
      <c r="G220" s="148" t="s">
        <v>289</v>
      </c>
      <c r="H220" s="149">
        <v>1860360</v>
      </c>
      <c r="I220" s="149">
        <v>1860360</v>
      </c>
      <c r="J220" s="149"/>
      <c r="K220" s="149"/>
      <c r="L220" s="149">
        <v>1860360</v>
      </c>
      <c r="M220" s="148"/>
      <c r="N220" s="149"/>
      <c r="O220" s="149"/>
      <c r="P220" s="149"/>
      <c r="Q220" s="149"/>
      <c r="R220" s="149"/>
      <c r="S220" s="149"/>
      <c r="T220" s="149"/>
      <c r="U220" s="149"/>
      <c r="V220" s="149"/>
      <c r="W220" s="149"/>
    </row>
    <row r="221" ht="53.25" customHeight="1" outlineLevel="1" spans="1:23">
      <c r="A221" s="148" t="s">
        <v>88</v>
      </c>
      <c r="B221" s="148" t="s">
        <v>499</v>
      </c>
      <c r="C221" s="148" t="s">
        <v>307</v>
      </c>
      <c r="D221" s="148" t="s">
        <v>130</v>
      </c>
      <c r="E221" s="148" t="s">
        <v>131</v>
      </c>
      <c r="F221" s="148" t="s">
        <v>308</v>
      </c>
      <c r="G221" s="148" t="s">
        <v>309</v>
      </c>
      <c r="H221" s="149">
        <v>1511800.16</v>
      </c>
      <c r="I221" s="149">
        <v>1511800.16</v>
      </c>
      <c r="J221" s="149"/>
      <c r="K221" s="149"/>
      <c r="L221" s="149">
        <v>1511800.16</v>
      </c>
      <c r="M221" s="148"/>
      <c r="N221" s="149"/>
      <c r="O221" s="149"/>
      <c r="P221" s="149"/>
      <c r="Q221" s="149"/>
      <c r="R221" s="149"/>
      <c r="S221" s="149"/>
      <c r="T221" s="149"/>
      <c r="U221" s="149"/>
      <c r="V221" s="149"/>
      <c r="W221" s="149"/>
    </row>
    <row r="222" ht="53.25" customHeight="1" outlineLevel="1" spans="1:23">
      <c r="A222" s="148" t="s">
        <v>88</v>
      </c>
      <c r="B222" s="148" t="s">
        <v>500</v>
      </c>
      <c r="C222" s="148" t="s">
        <v>311</v>
      </c>
      <c r="D222" s="148" t="s">
        <v>183</v>
      </c>
      <c r="E222" s="148" t="s">
        <v>184</v>
      </c>
      <c r="F222" s="148" t="s">
        <v>312</v>
      </c>
      <c r="G222" s="148" t="s">
        <v>313</v>
      </c>
      <c r="H222" s="149">
        <v>40250</v>
      </c>
      <c r="I222" s="149">
        <v>40250</v>
      </c>
      <c r="J222" s="149"/>
      <c r="K222" s="149"/>
      <c r="L222" s="149">
        <v>40250</v>
      </c>
      <c r="M222" s="148"/>
      <c r="N222" s="149"/>
      <c r="O222" s="149"/>
      <c r="P222" s="149"/>
      <c r="Q222" s="149"/>
      <c r="R222" s="149"/>
      <c r="S222" s="149"/>
      <c r="T222" s="149"/>
      <c r="U222" s="149"/>
      <c r="V222" s="149"/>
      <c r="W222" s="149"/>
    </row>
    <row r="223" ht="53.25" customHeight="1" outlineLevel="1" spans="1:23">
      <c r="A223" s="148" t="s">
        <v>88</v>
      </c>
      <c r="B223" s="148" t="s">
        <v>500</v>
      </c>
      <c r="C223" s="148" t="s">
        <v>311</v>
      </c>
      <c r="D223" s="148" t="s">
        <v>181</v>
      </c>
      <c r="E223" s="148" t="s">
        <v>182</v>
      </c>
      <c r="F223" s="148" t="s">
        <v>312</v>
      </c>
      <c r="G223" s="148" t="s">
        <v>313</v>
      </c>
      <c r="H223" s="149">
        <v>3150</v>
      </c>
      <c r="I223" s="149">
        <v>3150</v>
      </c>
      <c r="J223" s="149"/>
      <c r="K223" s="149"/>
      <c r="L223" s="149">
        <v>3150</v>
      </c>
      <c r="M223" s="148"/>
      <c r="N223" s="149"/>
      <c r="O223" s="149"/>
      <c r="P223" s="149"/>
      <c r="Q223" s="149"/>
      <c r="R223" s="149"/>
      <c r="S223" s="149"/>
      <c r="T223" s="149"/>
      <c r="U223" s="149"/>
      <c r="V223" s="149"/>
      <c r="W223" s="149"/>
    </row>
    <row r="224" ht="53.25" customHeight="1" outlineLevel="1" spans="1:23">
      <c r="A224" s="148" t="s">
        <v>88</v>
      </c>
      <c r="B224" s="148" t="s">
        <v>501</v>
      </c>
      <c r="C224" s="148" t="s">
        <v>384</v>
      </c>
      <c r="D224" s="148" t="s">
        <v>183</v>
      </c>
      <c r="E224" s="148" t="s">
        <v>184</v>
      </c>
      <c r="F224" s="148" t="s">
        <v>312</v>
      </c>
      <c r="G224" s="148" t="s">
        <v>313</v>
      </c>
      <c r="H224" s="149">
        <v>566926</v>
      </c>
      <c r="I224" s="149">
        <v>566926</v>
      </c>
      <c r="J224" s="149"/>
      <c r="K224" s="149"/>
      <c r="L224" s="149">
        <v>566926</v>
      </c>
      <c r="M224" s="148"/>
      <c r="N224" s="149"/>
      <c r="O224" s="149"/>
      <c r="P224" s="149"/>
      <c r="Q224" s="149"/>
      <c r="R224" s="149"/>
      <c r="S224" s="149"/>
      <c r="T224" s="149"/>
      <c r="U224" s="149"/>
      <c r="V224" s="149"/>
      <c r="W224" s="149"/>
    </row>
    <row r="225" ht="53.25" customHeight="1" outlineLevel="1" spans="1:23">
      <c r="A225" s="148" t="s">
        <v>88</v>
      </c>
      <c r="B225" s="148" t="s">
        <v>502</v>
      </c>
      <c r="C225" s="148" t="s">
        <v>317</v>
      </c>
      <c r="D225" s="148" t="s">
        <v>181</v>
      </c>
      <c r="E225" s="148" t="s">
        <v>182</v>
      </c>
      <c r="F225" s="148" t="s">
        <v>312</v>
      </c>
      <c r="G225" s="148" t="s">
        <v>313</v>
      </c>
      <c r="H225" s="149"/>
      <c r="I225" s="149"/>
      <c r="J225" s="149"/>
      <c r="K225" s="149"/>
      <c r="L225" s="149"/>
      <c r="M225" s="148"/>
      <c r="N225" s="149"/>
      <c r="O225" s="149"/>
      <c r="P225" s="149"/>
      <c r="Q225" s="149"/>
      <c r="R225" s="149"/>
      <c r="S225" s="149"/>
      <c r="T225" s="149"/>
      <c r="U225" s="149"/>
      <c r="V225" s="149"/>
      <c r="W225" s="149"/>
    </row>
    <row r="226" ht="53.25" customHeight="1" outlineLevel="1" spans="1:23">
      <c r="A226" s="148" t="s">
        <v>88</v>
      </c>
      <c r="B226" s="148" t="s">
        <v>502</v>
      </c>
      <c r="C226" s="148" t="s">
        <v>317</v>
      </c>
      <c r="D226" s="148" t="s">
        <v>183</v>
      </c>
      <c r="E226" s="148" t="s">
        <v>184</v>
      </c>
      <c r="F226" s="148" t="s">
        <v>312</v>
      </c>
      <c r="G226" s="148" t="s">
        <v>313</v>
      </c>
      <c r="H226" s="149">
        <v>37796</v>
      </c>
      <c r="I226" s="149">
        <v>37796</v>
      </c>
      <c r="J226" s="149"/>
      <c r="K226" s="149"/>
      <c r="L226" s="149">
        <v>37796</v>
      </c>
      <c r="M226" s="148"/>
      <c r="N226" s="149"/>
      <c r="O226" s="149"/>
      <c r="P226" s="149"/>
      <c r="Q226" s="149"/>
      <c r="R226" s="149"/>
      <c r="S226" s="149"/>
      <c r="T226" s="149"/>
      <c r="U226" s="149"/>
      <c r="V226" s="149"/>
      <c r="W226" s="149"/>
    </row>
    <row r="227" ht="53.25" customHeight="1" outlineLevel="1" spans="1:23">
      <c r="A227" s="148" t="s">
        <v>88</v>
      </c>
      <c r="B227" s="148" t="s">
        <v>503</v>
      </c>
      <c r="C227" s="148" t="s">
        <v>186</v>
      </c>
      <c r="D227" s="148" t="s">
        <v>185</v>
      </c>
      <c r="E227" s="148" t="s">
        <v>186</v>
      </c>
      <c r="F227" s="148" t="s">
        <v>319</v>
      </c>
      <c r="G227" s="148" t="s">
        <v>320</v>
      </c>
      <c r="H227" s="149">
        <v>482238</v>
      </c>
      <c r="I227" s="149">
        <v>482238</v>
      </c>
      <c r="J227" s="149"/>
      <c r="K227" s="149"/>
      <c r="L227" s="149">
        <v>482238</v>
      </c>
      <c r="M227" s="148"/>
      <c r="N227" s="149"/>
      <c r="O227" s="149"/>
      <c r="P227" s="149"/>
      <c r="Q227" s="149"/>
      <c r="R227" s="149"/>
      <c r="S227" s="149"/>
      <c r="T227" s="149"/>
      <c r="U227" s="149"/>
      <c r="V227" s="149"/>
      <c r="W227" s="149"/>
    </row>
    <row r="228" ht="53.25" customHeight="1" outlineLevel="1" spans="1:23">
      <c r="A228" s="148" t="s">
        <v>88</v>
      </c>
      <c r="B228" s="148" t="s">
        <v>504</v>
      </c>
      <c r="C228" s="148" t="s">
        <v>322</v>
      </c>
      <c r="D228" s="148" t="s">
        <v>187</v>
      </c>
      <c r="E228" s="148" t="s">
        <v>188</v>
      </c>
      <c r="F228" s="148" t="s">
        <v>323</v>
      </c>
      <c r="G228" s="148" t="s">
        <v>324</v>
      </c>
      <c r="H228" s="149">
        <v>1567</v>
      </c>
      <c r="I228" s="149">
        <v>1567</v>
      </c>
      <c r="J228" s="149"/>
      <c r="K228" s="149"/>
      <c r="L228" s="149">
        <v>1567</v>
      </c>
      <c r="M228" s="148"/>
      <c r="N228" s="149"/>
      <c r="O228" s="149"/>
      <c r="P228" s="149"/>
      <c r="Q228" s="149"/>
      <c r="R228" s="149"/>
      <c r="S228" s="149"/>
      <c r="T228" s="149"/>
      <c r="U228" s="149"/>
      <c r="V228" s="149"/>
      <c r="W228" s="149"/>
    </row>
    <row r="229" ht="53.25" customHeight="1" outlineLevel="1" spans="1:23">
      <c r="A229" s="148" t="s">
        <v>88</v>
      </c>
      <c r="B229" s="148" t="s">
        <v>504</v>
      </c>
      <c r="C229" s="148" t="s">
        <v>322</v>
      </c>
      <c r="D229" s="148" t="s">
        <v>187</v>
      </c>
      <c r="E229" s="148" t="s">
        <v>188</v>
      </c>
      <c r="F229" s="148" t="s">
        <v>323</v>
      </c>
      <c r="G229" s="148" t="s">
        <v>324</v>
      </c>
      <c r="H229" s="149">
        <v>80340</v>
      </c>
      <c r="I229" s="149">
        <v>80340</v>
      </c>
      <c r="J229" s="149"/>
      <c r="K229" s="149"/>
      <c r="L229" s="149">
        <v>80340</v>
      </c>
      <c r="M229" s="148"/>
      <c r="N229" s="149"/>
      <c r="O229" s="149"/>
      <c r="P229" s="149"/>
      <c r="Q229" s="149"/>
      <c r="R229" s="149"/>
      <c r="S229" s="149"/>
      <c r="T229" s="149"/>
      <c r="U229" s="149"/>
      <c r="V229" s="149"/>
      <c r="W229" s="149"/>
    </row>
    <row r="230" ht="53.25" customHeight="1" outlineLevel="1" spans="1:23">
      <c r="A230" s="148" t="s">
        <v>88</v>
      </c>
      <c r="B230" s="148" t="s">
        <v>505</v>
      </c>
      <c r="C230" s="148" t="s">
        <v>326</v>
      </c>
      <c r="D230" s="148" t="s">
        <v>138</v>
      </c>
      <c r="E230" s="148" t="s">
        <v>137</v>
      </c>
      <c r="F230" s="148" t="s">
        <v>323</v>
      </c>
      <c r="G230" s="148" t="s">
        <v>324</v>
      </c>
      <c r="H230" s="149">
        <v>178533</v>
      </c>
      <c r="I230" s="149">
        <v>178533</v>
      </c>
      <c r="J230" s="149"/>
      <c r="K230" s="149"/>
      <c r="L230" s="149">
        <v>178533</v>
      </c>
      <c r="M230" s="148"/>
      <c r="N230" s="149"/>
      <c r="O230" s="149"/>
      <c r="P230" s="149"/>
      <c r="Q230" s="149"/>
      <c r="R230" s="149"/>
      <c r="S230" s="149"/>
      <c r="T230" s="149"/>
      <c r="U230" s="149"/>
      <c r="V230" s="149"/>
      <c r="W230" s="149"/>
    </row>
    <row r="231" ht="53.25" customHeight="1" outlineLevel="1" spans="1:23">
      <c r="A231" s="148" t="s">
        <v>88</v>
      </c>
      <c r="B231" s="148" t="s">
        <v>506</v>
      </c>
      <c r="C231" s="148" t="s">
        <v>202</v>
      </c>
      <c r="D231" s="148" t="s">
        <v>201</v>
      </c>
      <c r="E231" s="148" t="s">
        <v>202</v>
      </c>
      <c r="F231" s="148" t="s">
        <v>328</v>
      </c>
      <c r="G231" s="148" t="s">
        <v>202</v>
      </c>
      <c r="H231" s="149">
        <v>1133850.12</v>
      </c>
      <c r="I231" s="149">
        <v>1133850.12</v>
      </c>
      <c r="J231" s="149"/>
      <c r="K231" s="149"/>
      <c r="L231" s="149">
        <v>1133850.12</v>
      </c>
      <c r="M231" s="148"/>
      <c r="N231" s="149"/>
      <c r="O231" s="149"/>
      <c r="P231" s="149"/>
      <c r="Q231" s="149"/>
      <c r="R231" s="149"/>
      <c r="S231" s="149"/>
      <c r="T231" s="149"/>
      <c r="U231" s="149"/>
      <c r="V231" s="149"/>
      <c r="W231" s="149"/>
    </row>
    <row r="232" ht="53.25" customHeight="1" outlineLevel="1" spans="1:23">
      <c r="A232" s="148" t="s">
        <v>88</v>
      </c>
      <c r="B232" s="148" t="s">
        <v>507</v>
      </c>
      <c r="C232" s="148" t="s">
        <v>330</v>
      </c>
      <c r="D232" s="148" t="s">
        <v>165</v>
      </c>
      <c r="E232" s="148" t="s">
        <v>166</v>
      </c>
      <c r="F232" s="148" t="s">
        <v>331</v>
      </c>
      <c r="G232" s="148" t="s">
        <v>332</v>
      </c>
      <c r="H232" s="149">
        <v>96960</v>
      </c>
      <c r="I232" s="149">
        <v>96960</v>
      </c>
      <c r="J232" s="149"/>
      <c r="K232" s="149"/>
      <c r="L232" s="149">
        <v>96960</v>
      </c>
      <c r="M232" s="148"/>
      <c r="N232" s="149"/>
      <c r="O232" s="149"/>
      <c r="P232" s="149"/>
      <c r="Q232" s="149"/>
      <c r="R232" s="149"/>
      <c r="S232" s="149"/>
      <c r="T232" s="149"/>
      <c r="U232" s="149"/>
      <c r="V232" s="149"/>
      <c r="W232" s="149"/>
    </row>
    <row r="233" ht="53.25" customHeight="1" outlineLevel="1" spans="1:23">
      <c r="A233" s="148" t="s">
        <v>88</v>
      </c>
      <c r="B233" s="148" t="s">
        <v>508</v>
      </c>
      <c r="C233" s="148" t="s">
        <v>509</v>
      </c>
      <c r="D233" s="148" t="s">
        <v>165</v>
      </c>
      <c r="E233" s="148" t="s">
        <v>166</v>
      </c>
      <c r="F233" s="148" t="s">
        <v>331</v>
      </c>
      <c r="G233" s="148" t="s">
        <v>332</v>
      </c>
      <c r="H233" s="149">
        <v>24240</v>
      </c>
      <c r="I233" s="149">
        <v>24240</v>
      </c>
      <c r="J233" s="149"/>
      <c r="K233" s="149"/>
      <c r="L233" s="149">
        <v>24240</v>
      </c>
      <c r="M233" s="148"/>
      <c r="N233" s="149"/>
      <c r="O233" s="149"/>
      <c r="P233" s="149"/>
      <c r="Q233" s="149"/>
      <c r="R233" s="149"/>
      <c r="S233" s="149"/>
      <c r="T233" s="149"/>
      <c r="U233" s="149"/>
      <c r="V233" s="149"/>
      <c r="W233" s="149"/>
    </row>
    <row r="234" ht="53.25" customHeight="1" outlineLevel="1" spans="1:23">
      <c r="A234" s="148" t="s">
        <v>88</v>
      </c>
      <c r="B234" s="148" t="s">
        <v>510</v>
      </c>
      <c r="C234" s="148" t="s">
        <v>336</v>
      </c>
      <c r="D234" s="148" t="s">
        <v>165</v>
      </c>
      <c r="E234" s="148" t="s">
        <v>166</v>
      </c>
      <c r="F234" s="148" t="s">
        <v>331</v>
      </c>
      <c r="G234" s="148" t="s">
        <v>332</v>
      </c>
      <c r="H234" s="149">
        <v>75000</v>
      </c>
      <c r="I234" s="149">
        <v>75000</v>
      </c>
      <c r="J234" s="149"/>
      <c r="K234" s="149"/>
      <c r="L234" s="149">
        <v>75000</v>
      </c>
      <c r="M234" s="148"/>
      <c r="N234" s="149"/>
      <c r="O234" s="149"/>
      <c r="P234" s="149"/>
      <c r="Q234" s="149"/>
      <c r="R234" s="149"/>
      <c r="S234" s="149"/>
      <c r="T234" s="149"/>
      <c r="U234" s="149"/>
      <c r="V234" s="149"/>
      <c r="W234" s="149"/>
    </row>
    <row r="235" ht="53.25" customHeight="1" outlineLevel="1" spans="1:23">
      <c r="A235" s="148" t="s">
        <v>88</v>
      </c>
      <c r="B235" s="148" t="s">
        <v>511</v>
      </c>
      <c r="C235" s="148" t="s">
        <v>355</v>
      </c>
      <c r="D235" s="148" t="s">
        <v>143</v>
      </c>
      <c r="E235" s="148" t="s">
        <v>144</v>
      </c>
      <c r="F235" s="148" t="s">
        <v>356</v>
      </c>
      <c r="G235" s="148" t="s">
        <v>357</v>
      </c>
      <c r="H235" s="149">
        <v>19200</v>
      </c>
      <c r="I235" s="149">
        <v>19200</v>
      </c>
      <c r="J235" s="149"/>
      <c r="K235" s="149"/>
      <c r="L235" s="149">
        <v>19200</v>
      </c>
      <c r="M235" s="148"/>
      <c r="N235" s="149"/>
      <c r="O235" s="149"/>
      <c r="P235" s="149"/>
      <c r="Q235" s="149"/>
      <c r="R235" s="149"/>
      <c r="S235" s="149"/>
      <c r="T235" s="149"/>
      <c r="U235" s="149"/>
      <c r="V235" s="149"/>
      <c r="W235" s="149"/>
    </row>
    <row r="236" ht="53.25" customHeight="1" outlineLevel="1" spans="1:23">
      <c r="A236" s="148" t="s">
        <v>88</v>
      </c>
      <c r="B236" s="148" t="s">
        <v>512</v>
      </c>
      <c r="C236" s="148" t="s">
        <v>345</v>
      </c>
      <c r="D236" s="148" t="s">
        <v>143</v>
      </c>
      <c r="E236" s="148" t="s">
        <v>144</v>
      </c>
      <c r="F236" s="148" t="s">
        <v>348</v>
      </c>
      <c r="G236" s="148" t="s">
        <v>349</v>
      </c>
      <c r="H236" s="149">
        <v>2000</v>
      </c>
      <c r="I236" s="149">
        <v>2000</v>
      </c>
      <c r="J236" s="149"/>
      <c r="K236" s="149"/>
      <c r="L236" s="149">
        <v>2000</v>
      </c>
      <c r="M236" s="148"/>
      <c r="N236" s="149"/>
      <c r="O236" s="149"/>
      <c r="P236" s="149"/>
      <c r="Q236" s="149"/>
      <c r="R236" s="149"/>
      <c r="S236" s="149"/>
      <c r="T236" s="149"/>
      <c r="U236" s="149"/>
      <c r="V236" s="149"/>
      <c r="W236" s="149"/>
    </row>
    <row r="237" ht="53.25" customHeight="1" outlineLevel="1" spans="1:23">
      <c r="A237" s="148" t="s">
        <v>88</v>
      </c>
      <c r="B237" s="148" t="s">
        <v>512</v>
      </c>
      <c r="C237" s="148" t="s">
        <v>345</v>
      </c>
      <c r="D237" s="148" t="s">
        <v>143</v>
      </c>
      <c r="E237" s="148" t="s">
        <v>144</v>
      </c>
      <c r="F237" s="148" t="s">
        <v>346</v>
      </c>
      <c r="G237" s="148" t="s">
        <v>347</v>
      </c>
      <c r="H237" s="149">
        <v>3800</v>
      </c>
      <c r="I237" s="149">
        <v>3800</v>
      </c>
      <c r="J237" s="149"/>
      <c r="K237" s="149"/>
      <c r="L237" s="149">
        <v>3800</v>
      </c>
      <c r="M237" s="148"/>
      <c r="N237" s="149"/>
      <c r="O237" s="149"/>
      <c r="P237" s="149"/>
      <c r="Q237" s="149"/>
      <c r="R237" s="149"/>
      <c r="S237" s="149"/>
      <c r="T237" s="149"/>
      <c r="U237" s="149"/>
      <c r="V237" s="149"/>
      <c r="W237" s="149"/>
    </row>
    <row r="238" ht="53.25" customHeight="1" outlineLevel="1" spans="1:23">
      <c r="A238" s="148" t="s">
        <v>88</v>
      </c>
      <c r="B238" s="148" t="s">
        <v>511</v>
      </c>
      <c r="C238" s="148" t="s">
        <v>355</v>
      </c>
      <c r="D238" s="148" t="s">
        <v>165</v>
      </c>
      <c r="E238" s="148" t="s">
        <v>166</v>
      </c>
      <c r="F238" s="148" t="s">
        <v>356</v>
      </c>
      <c r="G238" s="148" t="s">
        <v>357</v>
      </c>
      <c r="H238" s="149">
        <v>117000</v>
      </c>
      <c r="I238" s="149">
        <v>117000</v>
      </c>
      <c r="J238" s="149"/>
      <c r="K238" s="149"/>
      <c r="L238" s="149">
        <v>117000</v>
      </c>
      <c r="M238" s="148"/>
      <c r="N238" s="149"/>
      <c r="O238" s="149"/>
      <c r="P238" s="149"/>
      <c r="Q238" s="149"/>
      <c r="R238" s="149"/>
      <c r="S238" s="149"/>
      <c r="T238" s="149"/>
      <c r="U238" s="149"/>
      <c r="V238" s="149"/>
      <c r="W238" s="149"/>
    </row>
    <row r="239" ht="53.25" customHeight="1" outlineLevel="1" spans="1:23">
      <c r="A239" s="148" t="s">
        <v>88</v>
      </c>
      <c r="B239" s="148" t="s">
        <v>512</v>
      </c>
      <c r="C239" s="148" t="s">
        <v>345</v>
      </c>
      <c r="D239" s="148" t="s">
        <v>165</v>
      </c>
      <c r="E239" s="148" t="s">
        <v>166</v>
      </c>
      <c r="F239" s="148" t="s">
        <v>513</v>
      </c>
      <c r="G239" s="148" t="s">
        <v>514</v>
      </c>
      <c r="H239" s="149">
        <v>2500</v>
      </c>
      <c r="I239" s="149">
        <v>2500</v>
      </c>
      <c r="J239" s="149"/>
      <c r="K239" s="149"/>
      <c r="L239" s="149">
        <v>2500</v>
      </c>
      <c r="M239" s="148"/>
      <c r="N239" s="149"/>
      <c r="O239" s="149"/>
      <c r="P239" s="149"/>
      <c r="Q239" s="149"/>
      <c r="R239" s="149"/>
      <c r="S239" s="149"/>
      <c r="T239" s="149"/>
      <c r="U239" s="149"/>
      <c r="V239" s="149"/>
      <c r="W239" s="149"/>
    </row>
    <row r="240" ht="53.25" customHeight="1" outlineLevel="1" spans="1:23">
      <c r="A240" s="148" t="s">
        <v>88</v>
      </c>
      <c r="B240" s="148" t="s">
        <v>512</v>
      </c>
      <c r="C240" s="148" t="s">
        <v>345</v>
      </c>
      <c r="D240" s="148" t="s">
        <v>165</v>
      </c>
      <c r="E240" s="148" t="s">
        <v>166</v>
      </c>
      <c r="F240" s="148" t="s">
        <v>515</v>
      </c>
      <c r="G240" s="148" t="s">
        <v>516</v>
      </c>
      <c r="H240" s="149">
        <v>72000</v>
      </c>
      <c r="I240" s="149">
        <v>72000</v>
      </c>
      <c r="J240" s="149"/>
      <c r="K240" s="149"/>
      <c r="L240" s="149">
        <v>72000</v>
      </c>
      <c r="M240" s="148"/>
      <c r="N240" s="149"/>
      <c r="O240" s="149"/>
      <c r="P240" s="149"/>
      <c r="Q240" s="149"/>
      <c r="R240" s="149"/>
      <c r="S240" s="149"/>
      <c r="T240" s="149"/>
      <c r="U240" s="149"/>
      <c r="V240" s="149"/>
      <c r="W240" s="149"/>
    </row>
    <row r="241" ht="53.25" customHeight="1" outlineLevel="1" spans="1:23">
      <c r="A241" s="148" t="s">
        <v>88</v>
      </c>
      <c r="B241" s="148" t="s">
        <v>512</v>
      </c>
      <c r="C241" s="148" t="s">
        <v>345</v>
      </c>
      <c r="D241" s="148" t="s">
        <v>165</v>
      </c>
      <c r="E241" s="148" t="s">
        <v>166</v>
      </c>
      <c r="F241" s="148" t="s">
        <v>352</v>
      </c>
      <c r="G241" s="148" t="s">
        <v>353</v>
      </c>
      <c r="H241" s="149">
        <v>32000</v>
      </c>
      <c r="I241" s="149">
        <v>32000</v>
      </c>
      <c r="J241" s="149"/>
      <c r="K241" s="149"/>
      <c r="L241" s="149">
        <v>32000</v>
      </c>
      <c r="M241" s="148"/>
      <c r="N241" s="149"/>
      <c r="O241" s="149"/>
      <c r="P241" s="149"/>
      <c r="Q241" s="149"/>
      <c r="R241" s="149"/>
      <c r="S241" s="149"/>
      <c r="T241" s="149"/>
      <c r="U241" s="149"/>
      <c r="V241" s="149"/>
      <c r="W241" s="149"/>
    </row>
    <row r="242" ht="53.25" customHeight="1" outlineLevel="1" spans="1:23">
      <c r="A242" s="148" t="s">
        <v>88</v>
      </c>
      <c r="B242" s="148" t="s">
        <v>512</v>
      </c>
      <c r="C242" s="148" t="s">
        <v>345</v>
      </c>
      <c r="D242" s="148" t="s">
        <v>165</v>
      </c>
      <c r="E242" s="148" t="s">
        <v>166</v>
      </c>
      <c r="F242" s="148" t="s">
        <v>346</v>
      </c>
      <c r="G242" s="148" t="s">
        <v>347</v>
      </c>
      <c r="H242" s="149">
        <v>30000</v>
      </c>
      <c r="I242" s="149">
        <v>30000</v>
      </c>
      <c r="J242" s="149"/>
      <c r="K242" s="149"/>
      <c r="L242" s="149">
        <v>30000</v>
      </c>
      <c r="M242" s="148"/>
      <c r="N242" s="149"/>
      <c r="O242" s="149"/>
      <c r="P242" s="149"/>
      <c r="Q242" s="149"/>
      <c r="R242" s="149"/>
      <c r="S242" s="149"/>
      <c r="T242" s="149"/>
      <c r="U242" s="149"/>
      <c r="V242" s="149"/>
      <c r="W242" s="149"/>
    </row>
    <row r="243" ht="53.25" customHeight="1" outlineLevel="1" spans="1:23">
      <c r="A243" s="148" t="s">
        <v>88</v>
      </c>
      <c r="B243" s="148" t="s">
        <v>512</v>
      </c>
      <c r="C243" s="148" t="s">
        <v>345</v>
      </c>
      <c r="D243" s="148" t="s">
        <v>165</v>
      </c>
      <c r="E243" s="148" t="s">
        <v>166</v>
      </c>
      <c r="F243" s="148" t="s">
        <v>348</v>
      </c>
      <c r="G243" s="148" t="s">
        <v>349</v>
      </c>
      <c r="H243" s="149">
        <v>5000</v>
      </c>
      <c r="I243" s="149">
        <v>5000</v>
      </c>
      <c r="J243" s="149"/>
      <c r="K243" s="149"/>
      <c r="L243" s="149">
        <v>5000</v>
      </c>
      <c r="M243" s="148"/>
      <c r="N243" s="149"/>
      <c r="O243" s="149"/>
      <c r="P243" s="149"/>
      <c r="Q243" s="149"/>
      <c r="R243" s="149"/>
      <c r="S243" s="149"/>
      <c r="T243" s="149"/>
      <c r="U243" s="149"/>
      <c r="V243" s="149"/>
      <c r="W243" s="149"/>
    </row>
    <row r="244" ht="53.25" customHeight="1" outlineLevel="1" spans="1:23">
      <c r="A244" s="148" t="s">
        <v>88</v>
      </c>
      <c r="B244" s="148" t="s">
        <v>512</v>
      </c>
      <c r="C244" s="148" t="s">
        <v>345</v>
      </c>
      <c r="D244" s="148" t="s">
        <v>165</v>
      </c>
      <c r="E244" s="148" t="s">
        <v>166</v>
      </c>
      <c r="F244" s="148" t="s">
        <v>517</v>
      </c>
      <c r="G244" s="148" t="s">
        <v>518</v>
      </c>
      <c r="H244" s="149">
        <v>80000</v>
      </c>
      <c r="I244" s="149">
        <v>80000</v>
      </c>
      <c r="J244" s="149"/>
      <c r="K244" s="149"/>
      <c r="L244" s="149">
        <v>80000</v>
      </c>
      <c r="M244" s="148"/>
      <c r="N244" s="149"/>
      <c r="O244" s="149"/>
      <c r="P244" s="149"/>
      <c r="Q244" s="149"/>
      <c r="R244" s="149"/>
      <c r="S244" s="149"/>
      <c r="T244" s="149"/>
      <c r="U244" s="149"/>
      <c r="V244" s="149"/>
      <c r="W244" s="149"/>
    </row>
    <row r="245" ht="53.25" customHeight="1" outlineLevel="1" spans="1:23">
      <c r="A245" s="148" t="s">
        <v>88</v>
      </c>
      <c r="B245" s="148" t="s">
        <v>519</v>
      </c>
      <c r="C245" s="148" t="s">
        <v>341</v>
      </c>
      <c r="D245" s="148" t="s">
        <v>165</v>
      </c>
      <c r="E245" s="148" t="s">
        <v>166</v>
      </c>
      <c r="F245" s="148" t="s">
        <v>342</v>
      </c>
      <c r="G245" s="148" t="s">
        <v>343</v>
      </c>
      <c r="H245" s="149">
        <v>40000</v>
      </c>
      <c r="I245" s="149">
        <v>40000</v>
      </c>
      <c r="J245" s="149"/>
      <c r="K245" s="149"/>
      <c r="L245" s="149">
        <v>40000</v>
      </c>
      <c r="M245" s="148"/>
      <c r="N245" s="149"/>
      <c r="O245" s="149"/>
      <c r="P245" s="149"/>
      <c r="Q245" s="149"/>
      <c r="R245" s="149"/>
      <c r="S245" s="149"/>
      <c r="T245" s="149"/>
      <c r="U245" s="149"/>
      <c r="V245" s="149"/>
      <c r="W245" s="149"/>
    </row>
    <row r="246" ht="53.25" customHeight="1" outlineLevel="1" spans="1:23">
      <c r="A246" s="148" t="s">
        <v>88</v>
      </c>
      <c r="B246" s="148" t="s">
        <v>512</v>
      </c>
      <c r="C246" s="148" t="s">
        <v>345</v>
      </c>
      <c r="D246" s="148" t="s">
        <v>165</v>
      </c>
      <c r="E246" s="148" t="s">
        <v>166</v>
      </c>
      <c r="F246" s="148" t="s">
        <v>358</v>
      </c>
      <c r="G246" s="148" t="s">
        <v>359</v>
      </c>
      <c r="H246" s="149">
        <v>41500</v>
      </c>
      <c r="I246" s="149">
        <v>41500</v>
      </c>
      <c r="J246" s="149"/>
      <c r="K246" s="149"/>
      <c r="L246" s="149">
        <v>41500</v>
      </c>
      <c r="M246" s="148"/>
      <c r="N246" s="149"/>
      <c r="O246" s="149"/>
      <c r="P246" s="149"/>
      <c r="Q246" s="149"/>
      <c r="R246" s="149"/>
      <c r="S246" s="149"/>
      <c r="T246" s="149"/>
      <c r="U246" s="149"/>
      <c r="V246" s="149"/>
      <c r="W246" s="149"/>
    </row>
    <row r="247" ht="53.25" customHeight="1" outlineLevel="1" spans="1:23">
      <c r="A247" s="148" t="s">
        <v>88</v>
      </c>
      <c r="B247" s="148" t="s">
        <v>520</v>
      </c>
      <c r="C247" s="148" t="s">
        <v>361</v>
      </c>
      <c r="D247" s="148" t="s">
        <v>126</v>
      </c>
      <c r="E247" s="148" t="s">
        <v>127</v>
      </c>
      <c r="F247" s="148" t="s">
        <v>358</v>
      </c>
      <c r="G247" s="148" t="s">
        <v>359</v>
      </c>
      <c r="H247" s="149">
        <v>2400</v>
      </c>
      <c r="I247" s="149">
        <v>2400</v>
      </c>
      <c r="J247" s="149"/>
      <c r="K247" s="149"/>
      <c r="L247" s="149">
        <v>2400</v>
      </c>
      <c r="M247" s="148"/>
      <c r="N247" s="149"/>
      <c r="O247" s="149"/>
      <c r="P247" s="149"/>
      <c r="Q247" s="149"/>
      <c r="R247" s="149"/>
      <c r="S247" s="149"/>
      <c r="T247" s="149"/>
      <c r="U247" s="149"/>
      <c r="V247" s="149"/>
      <c r="W247" s="149"/>
    </row>
    <row r="248" ht="53.25" customHeight="1" outlineLevel="1" spans="1:23">
      <c r="A248" s="148" t="s">
        <v>88</v>
      </c>
      <c r="B248" s="148" t="s">
        <v>520</v>
      </c>
      <c r="C248" s="148" t="s">
        <v>361</v>
      </c>
      <c r="D248" s="148" t="s">
        <v>128</v>
      </c>
      <c r="E248" s="148" t="s">
        <v>129</v>
      </c>
      <c r="F248" s="148" t="s">
        <v>358</v>
      </c>
      <c r="G248" s="148" t="s">
        <v>359</v>
      </c>
      <c r="H248" s="149">
        <v>18600</v>
      </c>
      <c r="I248" s="149">
        <v>18600</v>
      </c>
      <c r="J248" s="149"/>
      <c r="K248" s="149"/>
      <c r="L248" s="149">
        <v>18600</v>
      </c>
      <c r="M248" s="148"/>
      <c r="N248" s="149"/>
      <c r="O248" s="149"/>
      <c r="P248" s="149"/>
      <c r="Q248" s="149"/>
      <c r="R248" s="149"/>
      <c r="S248" s="149"/>
      <c r="T248" s="149"/>
      <c r="U248" s="149"/>
      <c r="V248" s="149"/>
      <c r="W248" s="149"/>
    </row>
    <row r="249" ht="53.25" customHeight="1" outlineLevel="1" spans="1:23">
      <c r="A249" s="148" t="s">
        <v>88</v>
      </c>
      <c r="B249" s="148" t="s">
        <v>521</v>
      </c>
      <c r="C249" s="148" t="s">
        <v>357</v>
      </c>
      <c r="D249" s="148" t="s">
        <v>165</v>
      </c>
      <c r="E249" s="148" t="s">
        <v>166</v>
      </c>
      <c r="F249" s="148" t="s">
        <v>356</v>
      </c>
      <c r="G249" s="148" t="s">
        <v>357</v>
      </c>
      <c r="H249" s="149">
        <v>199303.9</v>
      </c>
      <c r="I249" s="149">
        <v>199303.9</v>
      </c>
      <c r="J249" s="149"/>
      <c r="K249" s="149"/>
      <c r="L249" s="149">
        <v>199303.9</v>
      </c>
      <c r="M249" s="148"/>
      <c r="N249" s="149"/>
      <c r="O249" s="149"/>
      <c r="P249" s="149"/>
      <c r="Q249" s="149"/>
      <c r="R249" s="149"/>
      <c r="S249" s="149"/>
      <c r="T249" s="149"/>
      <c r="U249" s="149"/>
      <c r="V249" s="149"/>
      <c r="W249" s="149"/>
    </row>
    <row r="250" ht="53.25" customHeight="1" outlineLevel="1" spans="1:23">
      <c r="A250" s="148" t="s">
        <v>88</v>
      </c>
      <c r="B250" s="148" t="s">
        <v>522</v>
      </c>
      <c r="C250" s="148" t="s">
        <v>364</v>
      </c>
      <c r="D250" s="148" t="s">
        <v>143</v>
      </c>
      <c r="E250" s="148" t="s">
        <v>144</v>
      </c>
      <c r="F250" s="148" t="s">
        <v>365</v>
      </c>
      <c r="G250" s="148" t="s">
        <v>366</v>
      </c>
      <c r="H250" s="149">
        <v>45000</v>
      </c>
      <c r="I250" s="149">
        <v>45000</v>
      </c>
      <c r="J250" s="149"/>
      <c r="K250" s="149"/>
      <c r="L250" s="149">
        <v>45000</v>
      </c>
      <c r="M250" s="148"/>
      <c r="N250" s="149"/>
      <c r="O250" s="149"/>
      <c r="P250" s="149"/>
      <c r="Q250" s="149"/>
      <c r="R250" s="149"/>
      <c r="S250" s="149"/>
      <c r="T250" s="149"/>
      <c r="U250" s="149"/>
      <c r="V250" s="149"/>
      <c r="W250" s="149"/>
    </row>
    <row r="251" ht="53.25" customHeight="1" spans="1:23">
      <c r="A251" s="148" t="s">
        <v>90</v>
      </c>
      <c r="B251" s="148"/>
      <c r="C251" s="148"/>
      <c r="D251" s="148"/>
      <c r="E251" s="148"/>
      <c r="F251" s="148"/>
      <c r="G251" s="148"/>
      <c r="H251" s="149">
        <v>115549597.16</v>
      </c>
      <c r="I251" s="149">
        <v>25404197.16</v>
      </c>
      <c r="J251" s="149"/>
      <c r="K251" s="149"/>
      <c r="L251" s="149">
        <v>25404197.16</v>
      </c>
      <c r="M251" s="148"/>
      <c r="N251" s="149"/>
      <c r="O251" s="149"/>
      <c r="P251" s="149"/>
      <c r="Q251" s="149"/>
      <c r="R251" s="149">
        <v>90145400</v>
      </c>
      <c r="S251" s="149">
        <v>90145400</v>
      </c>
      <c r="T251" s="149"/>
      <c r="U251" s="149"/>
      <c r="V251" s="149"/>
      <c r="W251" s="149"/>
    </row>
    <row r="252" ht="53.25" customHeight="1" outlineLevel="1" spans="1:23">
      <c r="A252" s="148" t="s">
        <v>90</v>
      </c>
      <c r="B252" s="148" t="s">
        <v>523</v>
      </c>
      <c r="C252" s="148" t="s">
        <v>287</v>
      </c>
      <c r="D252" s="148" t="s">
        <v>149</v>
      </c>
      <c r="E252" s="148" t="s">
        <v>150</v>
      </c>
      <c r="F252" s="148" t="s">
        <v>288</v>
      </c>
      <c r="G252" s="148" t="s">
        <v>289</v>
      </c>
      <c r="H252" s="149">
        <v>1688016</v>
      </c>
      <c r="I252" s="149">
        <v>1688016</v>
      </c>
      <c r="J252" s="149"/>
      <c r="K252" s="149"/>
      <c r="L252" s="149">
        <v>1688016</v>
      </c>
      <c r="M252" s="148"/>
      <c r="N252" s="149"/>
      <c r="O252" s="149"/>
      <c r="P252" s="149"/>
      <c r="Q252" s="149"/>
      <c r="R252" s="149"/>
      <c r="S252" s="149"/>
      <c r="T252" s="149"/>
      <c r="U252" s="149"/>
      <c r="V252" s="149"/>
      <c r="W252" s="149"/>
    </row>
    <row r="253" ht="53.25" customHeight="1" outlineLevel="1" spans="1:23">
      <c r="A253" s="148" t="s">
        <v>90</v>
      </c>
      <c r="B253" s="148" t="s">
        <v>524</v>
      </c>
      <c r="C253" s="148" t="s">
        <v>291</v>
      </c>
      <c r="D253" s="148" t="s">
        <v>149</v>
      </c>
      <c r="E253" s="148" t="s">
        <v>150</v>
      </c>
      <c r="F253" s="148" t="s">
        <v>288</v>
      </c>
      <c r="G253" s="148" t="s">
        <v>289</v>
      </c>
      <c r="H253" s="149">
        <v>1027155</v>
      </c>
      <c r="I253" s="149">
        <v>1027155</v>
      </c>
      <c r="J253" s="149"/>
      <c r="K253" s="149"/>
      <c r="L253" s="149">
        <v>1027155</v>
      </c>
      <c r="M253" s="148"/>
      <c r="N253" s="149"/>
      <c r="O253" s="149"/>
      <c r="P253" s="149"/>
      <c r="Q253" s="149"/>
      <c r="R253" s="149"/>
      <c r="S253" s="149"/>
      <c r="T253" s="149"/>
      <c r="U253" s="149"/>
      <c r="V253" s="149"/>
      <c r="W253" s="149"/>
    </row>
    <row r="254" ht="53.25" customHeight="1" outlineLevel="1" spans="1:23">
      <c r="A254" s="148" t="s">
        <v>90</v>
      </c>
      <c r="B254" s="148" t="s">
        <v>525</v>
      </c>
      <c r="C254" s="148" t="s">
        <v>293</v>
      </c>
      <c r="D254" s="148" t="s">
        <v>149</v>
      </c>
      <c r="E254" s="148" t="s">
        <v>150</v>
      </c>
      <c r="F254" s="148" t="s">
        <v>284</v>
      </c>
      <c r="G254" s="148" t="s">
        <v>285</v>
      </c>
      <c r="H254" s="149">
        <v>12325860</v>
      </c>
      <c r="I254" s="149">
        <v>12325860</v>
      </c>
      <c r="J254" s="149"/>
      <c r="K254" s="149"/>
      <c r="L254" s="149">
        <v>12325860</v>
      </c>
      <c r="M254" s="148"/>
      <c r="N254" s="149"/>
      <c r="O254" s="149"/>
      <c r="P254" s="149"/>
      <c r="Q254" s="149"/>
      <c r="R254" s="149"/>
      <c r="S254" s="149"/>
      <c r="T254" s="149"/>
      <c r="U254" s="149"/>
      <c r="V254" s="149"/>
      <c r="W254" s="149"/>
    </row>
    <row r="255" ht="53.25" customHeight="1" outlineLevel="1" spans="1:23">
      <c r="A255" s="148" t="s">
        <v>90</v>
      </c>
      <c r="B255" s="148" t="s">
        <v>526</v>
      </c>
      <c r="C255" s="148" t="s">
        <v>299</v>
      </c>
      <c r="D255" s="148" t="s">
        <v>149</v>
      </c>
      <c r="E255" s="148" t="s">
        <v>150</v>
      </c>
      <c r="F255" s="148" t="s">
        <v>296</v>
      </c>
      <c r="G255" s="148" t="s">
        <v>297</v>
      </c>
      <c r="H255" s="149">
        <v>1299612</v>
      </c>
      <c r="I255" s="149">
        <v>1299612</v>
      </c>
      <c r="J255" s="149"/>
      <c r="K255" s="149"/>
      <c r="L255" s="149">
        <v>1299612</v>
      </c>
      <c r="M255" s="148"/>
      <c r="N255" s="149"/>
      <c r="O255" s="149"/>
      <c r="P255" s="149"/>
      <c r="Q255" s="149"/>
      <c r="R255" s="149"/>
      <c r="S255" s="149"/>
      <c r="T255" s="149"/>
      <c r="U255" s="149"/>
      <c r="V255" s="149"/>
      <c r="W255" s="149"/>
    </row>
    <row r="256" ht="53.25" customHeight="1" outlineLevel="1" spans="1:23">
      <c r="A256" s="148" t="s">
        <v>90</v>
      </c>
      <c r="B256" s="148" t="s">
        <v>526</v>
      </c>
      <c r="C256" s="148" t="s">
        <v>299</v>
      </c>
      <c r="D256" s="148" t="s">
        <v>149</v>
      </c>
      <c r="E256" s="148" t="s">
        <v>150</v>
      </c>
      <c r="F256" s="148" t="s">
        <v>296</v>
      </c>
      <c r="G256" s="148" t="s">
        <v>297</v>
      </c>
      <c r="H256" s="149"/>
      <c r="I256" s="149"/>
      <c r="J256" s="149"/>
      <c r="K256" s="149"/>
      <c r="L256" s="149"/>
      <c r="M256" s="148"/>
      <c r="N256" s="149"/>
      <c r="O256" s="149"/>
      <c r="P256" s="149"/>
      <c r="Q256" s="149"/>
      <c r="R256" s="149"/>
      <c r="S256" s="149"/>
      <c r="T256" s="149"/>
      <c r="U256" s="149"/>
      <c r="V256" s="149"/>
      <c r="W256" s="149"/>
    </row>
    <row r="257" ht="53.25" customHeight="1" outlineLevel="1" spans="1:23">
      <c r="A257" s="148" t="s">
        <v>90</v>
      </c>
      <c r="B257" s="148" t="s">
        <v>527</v>
      </c>
      <c r="C257" s="148" t="s">
        <v>303</v>
      </c>
      <c r="D257" s="148" t="s">
        <v>149</v>
      </c>
      <c r="E257" s="148" t="s">
        <v>150</v>
      </c>
      <c r="F257" s="148" t="s">
        <v>288</v>
      </c>
      <c r="G257" s="148" t="s">
        <v>289</v>
      </c>
      <c r="H257" s="149">
        <v>66000</v>
      </c>
      <c r="I257" s="149">
        <v>66000</v>
      </c>
      <c r="J257" s="149"/>
      <c r="K257" s="149"/>
      <c r="L257" s="149">
        <v>66000</v>
      </c>
      <c r="M257" s="148"/>
      <c r="N257" s="149"/>
      <c r="O257" s="149"/>
      <c r="P257" s="149"/>
      <c r="Q257" s="149"/>
      <c r="R257" s="149"/>
      <c r="S257" s="149"/>
      <c r="T257" s="149"/>
      <c r="U257" s="149"/>
      <c r="V257" s="149"/>
      <c r="W257" s="149"/>
    </row>
    <row r="258" ht="53.25" customHeight="1" outlineLevel="1" spans="1:23">
      <c r="A258" s="148" t="s">
        <v>90</v>
      </c>
      <c r="B258" s="148" t="s">
        <v>528</v>
      </c>
      <c r="C258" s="148" t="s">
        <v>305</v>
      </c>
      <c r="D258" s="148" t="s">
        <v>149</v>
      </c>
      <c r="E258" s="148" t="s">
        <v>150</v>
      </c>
      <c r="F258" s="148" t="s">
        <v>288</v>
      </c>
      <c r="G258" s="148" t="s">
        <v>289</v>
      </c>
      <c r="H258" s="149">
        <v>3291672</v>
      </c>
      <c r="I258" s="149">
        <v>3291672</v>
      </c>
      <c r="J258" s="149"/>
      <c r="K258" s="149"/>
      <c r="L258" s="149">
        <v>3291672</v>
      </c>
      <c r="M258" s="148"/>
      <c r="N258" s="149"/>
      <c r="O258" s="149"/>
      <c r="P258" s="149"/>
      <c r="Q258" s="149"/>
      <c r="R258" s="149"/>
      <c r="S258" s="149"/>
      <c r="T258" s="149"/>
      <c r="U258" s="149"/>
      <c r="V258" s="149"/>
      <c r="W258" s="149"/>
    </row>
    <row r="259" ht="53.25" customHeight="1" outlineLevel="1" spans="1:23">
      <c r="A259" s="148" t="s">
        <v>90</v>
      </c>
      <c r="B259" s="148" t="s">
        <v>523</v>
      </c>
      <c r="C259" s="148" t="s">
        <v>287</v>
      </c>
      <c r="D259" s="148" t="s">
        <v>149</v>
      </c>
      <c r="E259" s="148" t="s">
        <v>150</v>
      </c>
      <c r="F259" s="148" t="s">
        <v>288</v>
      </c>
      <c r="G259" s="148" t="s">
        <v>289</v>
      </c>
      <c r="H259" s="149">
        <v>2026500</v>
      </c>
      <c r="I259" s="149">
        <v>2026500</v>
      </c>
      <c r="J259" s="149"/>
      <c r="K259" s="149"/>
      <c r="L259" s="149">
        <v>2026500</v>
      </c>
      <c r="M259" s="148"/>
      <c r="N259" s="149"/>
      <c r="O259" s="149"/>
      <c r="P259" s="149"/>
      <c r="Q259" s="149"/>
      <c r="R259" s="149"/>
      <c r="S259" s="149"/>
      <c r="T259" s="149"/>
      <c r="U259" s="149"/>
      <c r="V259" s="149"/>
      <c r="W259" s="149"/>
    </row>
    <row r="260" ht="53.25" customHeight="1" outlineLevel="1" spans="1:23">
      <c r="A260" s="148" t="s">
        <v>90</v>
      </c>
      <c r="B260" s="148" t="s">
        <v>529</v>
      </c>
      <c r="C260" s="148" t="s">
        <v>311</v>
      </c>
      <c r="D260" s="148" t="s">
        <v>183</v>
      </c>
      <c r="E260" s="148" t="s">
        <v>184</v>
      </c>
      <c r="F260" s="148" t="s">
        <v>312</v>
      </c>
      <c r="G260" s="148" t="s">
        <v>313</v>
      </c>
      <c r="H260" s="149">
        <v>134508</v>
      </c>
      <c r="I260" s="149">
        <v>134508</v>
      </c>
      <c r="J260" s="149"/>
      <c r="K260" s="149"/>
      <c r="L260" s="149">
        <v>134508</v>
      </c>
      <c r="M260" s="148"/>
      <c r="N260" s="149"/>
      <c r="O260" s="149"/>
      <c r="P260" s="149"/>
      <c r="Q260" s="149"/>
      <c r="R260" s="149"/>
      <c r="S260" s="149"/>
      <c r="T260" s="149"/>
      <c r="U260" s="149"/>
      <c r="V260" s="149"/>
      <c r="W260" s="149"/>
    </row>
    <row r="261" ht="53.25" customHeight="1" outlineLevel="1" spans="1:23">
      <c r="A261" s="148" t="s">
        <v>90</v>
      </c>
      <c r="B261" s="148" t="s">
        <v>529</v>
      </c>
      <c r="C261" s="148" t="s">
        <v>311</v>
      </c>
      <c r="D261" s="148" t="s">
        <v>181</v>
      </c>
      <c r="E261" s="148" t="s">
        <v>182</v>
      </c>
      <c r="F261" s="148" t="s">
        <v>312</v>
      </c>
      <c r="G261" s="148" t="s">
        <v>313</v>
      </c>
      <c r="H261" s="149"/>
      <c r="I261" s="149"/>
      <c r="J261" s="149"/>
      <c r="K261" s="149"/>
      <c r="L261" s="149"/>
      <c r="M261" s="148"/>
      <c r="N261" s="149"/>
      <c r="O261" s="149"/>
      <c r="P261" s="149"/>
      <c r="Q261" s="149"/>
      <c r="R261" s="149"/>
      <c r="S261" s="149"/>
      <c r="T261" s="149"/>
      <c r="U261" s="149"/>
      <c r="V261" s="149"/>
      <c r="W261" s="149"/>
    </row>
    <row r="262" ht="53.25" customHeight="1" outlineLevel="1" spans="1:23">
      <c r="A262" s="148" t="s">
        <v>90</v>
      </c>
      <c r="B262" s="148" t="s">
        <v>530</v>
      </c>
      <c r="C262" s="148" t="s">
        <v>384</v>
      </c>
      <c r="D262" s="148" t="s">
        <v>183</v>
      </c>
      <c r="E262" s="148" t="s">
        <v>184</v>
      </c>
      <c r="F262" s="148" t="s">
        <v>312</v>
      </c>
      <c r="G262" s="148" t="s">
        <v>313</v>
      </c>
      <c r="H262" s="149">
        <v>1296785.36</v>
      </c>
      <c r="I262" s="149">
        <v>1296785.36</v>
      </c>
      <c r="J262" s="149"/>
      <c r="K262" s="149"/>
      <c r="L262" s="149">
        <v>1296785.36</v>
      </c>
      <c r="M262" s="148"/>
      <c r="N262" s="149"/>
      <c r="O262" s="149"/>
      <c r="P262" s="149"/>
      <c r="Q262" s="149"/>
      <c r="R262" s="149"/>
      <c r="S262" s="149"/>
      <c r="T262" s="149"/>
      <c r="U262" s="149"/>
      <c r="V262" s="149"/>
      <c r="W262" s="149"/>
    </row>
    <row r="263" ht="53.25" customHeight="1" outlineLevel="1" spans="1:23">
      <c r="A263" s="148" t="s">
        <v>90</v>
      </c>
      <c r="B263" s="148" t="s">
        <v>531</v>
      </c>
      <c r="C263" s="148" t="s">
        <v>317</v>
      </c>
      <c r="D263" s="148" t="s">
        <v>181</v>
      </c>
      <c r="E263" s="148" t="s">
        <v>182</v>
      </c>
      <c r="F263" s="148" t="s">
        <v>312</v>
      </c>
      <c r="G263" s="148" t="s">
        <v>313</v>
      </c>
      <c r="H263" s="149"/>
      <c r="I263" s="149"/>
      <c r="J263" s="149"/>
      <c r="K263" s="149"/>
      <c r="L263" s="149"/>
      <c r="M263" s="148"/>
      <c r="N263" s="149"/>
      <c r="O263" s="149"/>
      <c r="P263" s="149"/>
      <c r="Q263" s="149"/>
      <c r="R263" s="149"/>
      <c r="S263" s="149"/>
      <c r="T263" s="149"/>
      <c r="U263" s="149"/>
      <c r="V263" s="149"/>
      <c r="W263" s="149"/>
    </row>
    <row r="264" ht="53.25" customHeight="1" outlineLevel="1" spans="1:23">
      <c r="A264" s="148" t="s">
        <v>90</v>
      </c>
      <c r="B264" s="148" t="s">
        <v>531</v>
      </c>
      <c r="C264" s="148" t="s">
        <v>317</v>
      </c>
      <c r="D264" s="148" t="s">
        <v>183</v>
      </c>
      <c r="E264" s="148" t="s">
        <v>184</v>
      </c>
      <c r="F264" s="148" t="s">
        <v>312</v>
      </c>
      <c r="G264" s="148" t="s">
        <v>313</v>
      </c>
      <c r="H264" s="149">
        <v>86453.95</v>
      </c>
      <c r="I264" s="149">
        <v>86453.95</v>
      </c>
      <c r="J264" s="149"/>
      <c r="K264" s="149"/>
      <c r="L264" s="149">
        <v>86453.95</v>
      </c>
      <c r="M264" s="148"/>
      <c r="N264" s="149"/>
      <c r="O264" s="149"/>
      <c r="P264" s="149"/>
      <c r="Q264" s="149"/>
      <c r="R264" s="149"/>
      <c r="S264" s="149"/>
      <c r="T264" s="149"/>
      <c r="U264" s="149"/>
      <c r="V264" s="149"/>
      <c r="W264" s="149"/>
    </row>
    <row r="265" ht="53.25" customHeight="1" outlineLevel="1" spans="1:23">
      <c r="A265" s="148" t="s">
        <v>90</v>
      </c>
      <c r="B265" s="148" t="s">
        <v>532</v>
      </c>
      <c r="C265" s="148" t="s">
        <v>186</v>
      </c>
      <c r="D265" s="148" t="s">
        <v>185</v>
      </c>
      <c r="E265" s="148" t="s">
        <v>186</v>
      </c>
      <c r="F265" s="148" t="s">
        <v>319</v>
      </c>
      <c r="G265" s="148" t="s">
        <v>320</v>
      </c>
      <c r="H265" s="149">
        <v>1326602.56</v>
      </c>
      <c r="I265" s="149">
        <v>1326602.56</v>
      </c>
      <c r="J265" s="149"/>
      <c r="K265" s="149"/>
      <c r="L265" s="149">
        <v>1326602.56</v>
      </c>
      <c r="M265" s="148"/>
      <c r="N265" s="149"/>
      <c r="O265" s="149"/>
      <c r="P265" s="149"/>
      <c r="Q265" s="149"/>
      <c r="R265" s="149"/>
      <c r="S265" s="149"/>
      <c r="T265" s="149"/>
      <c r="U265" s="149"/>
      <c r="V265" s="149"/>
      <c r="W265" s="149"/>
    </row>
    <row r="266" ht="53.25" customHeight="1" outlineLevel="1" spans="1:23">
      <c r="A266" s="148" t="s">
        <v>90</v>
      </c>
      <c r="B266" s="148" t="s">
        <v>533</v>
      </c>
      <c r="C266" s="148" t="s">
        <v>322</v>
      </c>
      <c r="D266" s="148" t="s">
        <v>187</v>
      </c>
      <c r="E266" s="148" t="s">
        <v>188</v>
      </c>
      <c r="F266" s="148" t="s">
        <v>323</v>
      </c>
      <c r="G266" s="148" t="s">
        <v>324</v>
      </c>
      <c r="H266" s="149"/>
      <c r="I266" s="149"/>
      <c r="J266" s="149"/>
      <c r="K266" s="149"/>
      <c r="L266" s="149"/>
      <c r="M266" s="148"/>
      <c r="N266" s="149"/>
      <c r="O266" s="149"/>
      <c r="P266" s="149"/>
      <c r="Q266" s="149"/>
      <c r="R266" s="149"/>
      <c r="S266" s="149"/>
      <c r="T266" s="149"/>
      <c r="U266" s="149"/>
      <c r="V266" s="149"/>
      <c r="W266" s="149"/>
    </row>
    <row r="267" ht="53.25" customHeight="1" outlineLevel="1" spans="1:23">
      <c r="A267" s="148" t="s">
        <v>90</v>
      </c>
      <c r="B267" s="148" t="s">
        <v>533</v>
      </c>
      <c r="C267" s="148" t="s">
        <v>322</v>
      </c>
      <c r="D267" s="148" t="s">
        <v>187</v>
      </c>
      <c r="E267" s="148" t="s">
        <v>188</v>
      </c>
      <c r="F267" s="148" t="s">
        <v>323</v>
      </c>
      <c r="G267" s="148" t="s">
        <v>324</v>
      </c>
      <c r="H267" s="149">
        <v>194518.86</v>
      </c>
      <c r="I267" s="149">
        <v>194518.86</v>
      </c>
      <c r="J267" s="149"/>
      <c r="K267" s="149"/>
      <c r="L267" s="149">
        <v>194518.86</v>
      </c>
      <c r="M267" s="148"/>
      <c r="N267" s="149"/>
      <c r="O267" s="149"/>
      <c r="P267" s="149"/>
      <c r="Q267" s="149"/>
      <c r="R267" s="149"/>
      <c r="S267" s="149"/>
      <c r="T267" s="149"/>
      <c r="U267" s="149"/>
      <c r="V267" s="149"/>
      <c r="W267" s="149"/>
    </row>
    <row r="268" ht="53.25" customHeight="1" outlineLevel="1" spans="1:23">
      <c r="A268" s="148" t="s">
        <v>90</v>
      </c>
      <c r="B268" s="148" t="s">
        <v>534</v>
      </c>
      <c r="C268" s="148" t="s">
        <v>330</v>
      </c>
      <c r="D268" s="148" t="s">
        <v>149</v>
      </c>
      <c r="E268" s="148" t="s">
        <v>150</v>
      </c>
      <c r="F268" s="148" t="s">
        <v>331</v>
      </c>
      <c r="G268" s="148" t="s">
        <v>332</v>
      </c>
      <c r="H268" s="149">
        <v>48480</v>
      </c>
      <c r="I268" s="149">
        <v>48480</v>
      </c>
      <c r="J268" s="149"/>
      <c r="K268" s="149"/>
      <c r="L268" s="149">
        <v>48480</v>
      </c>
      <c r="M268" s="148"/>
      <c r="N268" s="149"/>
      <c r="O268" s="149"/>
      <c r="P268" s="149"/>
      <c r="Q268" s="149"/>
      <c r="R268" s="149"/>
      <c r="S268" s="149"/>
      <c r="T268" s="149"/>
      <c r="U268" s="149"/>
      <c r="V268" s="149"/>
      <c r="W268" s="149"/>
    </row>
    <row r="269" ht="53.25" customHeight="1" outlineLevel="1" spans="1:23">
      <c r="A269" s="148" t="s">
        <v>90</v>
      </c>
      <c r="B269" s="148" t="s">
        <v>535</v>
      </c>
      <c r="C269" s="148" t="s">
        <v>509</v>
      </c>
      <c r="D269" s="148" t="s">
        <v>149</v>
      </c>
      <c r="E269" s="148" t="s">
        <v>150</v>
      </c>
      <c r="F269" s="148" t="s">
        <v>331</v>
      </c>
      <c r="G269" s="148" t="s">
        <v>332</v>
      </c>
      <c r="H269" s="149">
        <v>24240</v>
      </c>
      <c r="I269" s="149">
        <v>24240</v>
      </c>
      <c r="J269" s="149"/>
      <c r="K269" s="149"/>
      <c r="L269" s="149">
        <v>24240</v>
      </c>
      <c r="M269" s="148"/>
      <c r="N269" s="149"/>
      <c r="O269" s="149"/>
      <c r="P269" s="149"/>
      <c r="Q269" s="149"/>
      <c r="R269" s="149"/>
      <c r="S269" s="149"/>
      <c r="T269" s="149"/>
      <c r="U269" s="149"/>
      <c r="V269" s="149"/>
      <c r="W269" s="149"/>
    </row>
    <row r="270" ht="53.25" customHeight="1" outlineLevel="1" spans="1:23">
      <c r="A270" s="148" t="s">
        <v>90</v>
      </c>
      <c r="B270" s="148" t="s">
        <v>536</v>
      </c>
      <c r="C270" s="148" t="s">
        <v>336</v>
      </c>
      <c r="D270" s="148" t="s">
        <v>149</v>
      </c>
      <c r="E270" s="148" t="s">
        <v>150</v>
      </c>
      <c r="F270" s="148" t="s">
        <v>331</v>
      </c>
      <c r="G270" s="148" t="s">
        <v>332</v>
      </c>
      <c r="H270" s="149">
        <v>45000</v>
      </c>
      <c r="I270" s="149">
        <v>45000</v>
      </c>
      <c r="J270" s="149"/>
      <c r="K270" s="149"/>
      <c r="L270" s="149">
        <v>45000</v>
      </c>
      <c r="M270" s="148"/>
      <c r="N270" s="149"/>
      <c r="O270" s="149"/>
      <c r="P270" s="149"/>
      <c r="Q270" s="149"/>
      <c r="R270" s="149"/>
      <c r="S270" s="149"/>
      <c r="T270" s="149"/>
      <c r="U270" s="149"/>
      <c r="V270" s="149"/>
      <c r="W270" s="149"/>
    </row>
    <row r="271" ht="53.25" customHeight="1" outlineLevel="1" spans="1:23">
      <c r="A271" s="148" t="s">
        <v>90</v>
      </c>
      <c r="B271" s="148" t="s">
        <v>537</v>
      </c>
      <c r="C271" s="148" t="s">
        <v>357</v>
      </c>
      <c r="D271" s="148" t="s">
        <v>149</v>
      </c>
      <c r="E271" s="148" t="s">
        <v>150</v>
      </c>
      <c r="F271" s="148" t="s">
        <v>356</v>
      </c>
      <c r="G271" s="148" t="s">
        <v>357</v>
      </c>
      <c r="H271" s="149">
        <v>522793.43</v>
      </c>
      <c r="I271" s="149">
        <v>522793.43</v>
      </c>
      <c r="J271" s="149"/>
      <c r="K271" s="149"/>
      <c r="L271" s="149">
        <v>522793.43</v>
      </c>
      <c r="M271" s="148"/>
      <c r="N271" s="149"/>
      <c r="O271" s="149"/>
      <c r="P271" s="149"/>
      <c r="Q271" s="149"/>
      <c r="R271" s="149"/>
      <c r="S271" s="149"/>
      <c r="T271" s="149"/>
      <c r="U271" s="149"/>
      <c r="V271" s="149"/>
      <c r="W271" s="149"/>
    </row>
    <row r="272" ht="53.25" customHeight="1" outlineLevel="1" spans="1:23">
      <c r="A272" s="148" t="s">
        <v>90</v>
      </c>
      <c r="B272" s="148" t="s">
        <v>538</v>
      </c>
      <c r="C272" s="148" t="s">
        <v>393</v>
      </c>
      <c r="D272" s="148" t="s">
        <v>149</v>
      </c>
      <c r="E272" s="148" t="s">
        <v>150</v>
      </c>
      <c r="F272" s="148" t="s">
        <v>331</v>
      </c>
      <c r="G272" s="148" t="s">
        <v>332</v>
      </c>
      <c r="H272" s="149">
        <v>90137000</v>
      </c>
      <c r="I272" s="149"/>
      <c r="J272" s="149"/>
      <c r="K272" s="149"/>
      <c r="L272" s="149"/>
      <c r="M272" s="148"/>
      <c r="N272" s="149"/>
      <c r="O272" s="149"/>
      <c r="P272" s="149"/>
      <c r="Q272" s="149"/>
      <c r="R272" s="149">
        <v>90137000</v>
      </c>
      <c r="S272" s="149">
        <v>90137000</v>
      </c>
      <c r="T272" s="149"/>
      <c r="U272" s="149"/>
      <c r="V272" s="149"/>
      <c r="W272" s="149"/>
    </row>
    <row r="273" ht="53.25" customHeight="1" outlineLevel="1" spans="1:23">
      <c r="A273" s="148" t="s">
        <v>90</v>
      </c>
      <c r="B273" s="148" t="s">
        <v>539</v>
      </c>
      <c r="C273" s="148" t="s">
        <v>540</v>
      </c>
      <c r="D273" s="148" t="s">
        <v>149</v>
      </c>
      <c r="E273" s="148" t="s">
        <v>150</v>
      </c>
      <c r="F273" s="148" t="s">
        <v>541</v>
      </c>
      <c r="G273" s="148" t="s">
        <v>542</v>
      </c>
      <c r="H273" s="149">
        <v>8400</v>
      </c>
      <c r="I273" s="149"/>
      <c r="J273" s="149"/>
      <c r="K273" s="149"/>
      <c r="L273" s="149"/>
      <c r="M273" s="148"/>
      <c r="N273" s="149"/>
      <c r="O273" s="149"/>
      <c r="P273" s="149"/>
      <c r="Q273" s="149"/>
      <c r="R273" s="149">
        <v>8400</v>
      </c>
      <c r="S273" s="149">
        <v>8400</v>
      </c>
      <c r="T273" s="149"/>
      <c r="U273" s="149"/>
      <c r="V273" s="149"/>
      <c r="W273" s="149"/>
    </row>
    <row r="274" ht="53.25" customHeight="1" spans="1:23">
      <c r="A274" s="148" t="s">
        <v>92</v>
      </c>
      <c r="B274" s="148"/>
      <c r="C274" s="148"/>
      <c r="D274" s="148"/>
      <c r="E274" s="148"/>
      <c r="F274" s="148"/>
      <c r="G274" s="148"/>
      <c r="H274" s="149">
        <v>12642443.04</v>
      </c>
      <c r="I274" s="149">
        <v>9242443.04</v>
      </c>
      <c r="J274" s="149"/>
      <c r="K274" s="149"/>
      <c r="L274" s="149">
        <v>9242443.04</v>
      </c>
      <c r="M274" s="148"/>
      <c r="N274" s="149"/>
      <c r="O274" s="149"/>
      <c r="P274" s="149"/>
      <c r="Q274" s="149"/>
      <c r="R274" s="149">
        <v>3400000</v>
      </c>
      <c r="S274" s="149">
        <v>3400000</v>
      </c>
      <c r="T274" s="149"/>
      <c r="U274" s="149"/>
      <c r="V274" s="149"/>
      <c r="W274" s="149"/>
    </row>
    <row r="275" ht="53.25" customHeight="1" outlineLevel="1" spans="1:23">
      <c r="A275" s="148" t="s">
        <v>92</v>
      </c>
      <c r="B275" s="148" t="s">
        <v>543</v>
      </c>
      <c r="C275" s="148" t="s">
        <v>287</v>
      </c>
      <c r="D275" s="148" t="s">
        <v>159</v>
      </c>
      <c r="E275" s="148" t="s">
        <v>160</v>
      </c>
      <c r="F275" s="148" t="s">
        <v>288</v>
      </c>
      <c r="G275" s="148" t="s">
        <v>289</v>
      </c>
      <c r="H275" s="149">
        <v>748908</v>
      </c>
      <c r="I275" s="149">
        <v>748908</v>
      </c>
      <c r="J275" s="149"/>
      <c r="K275" s="149"/>
      <c r="L275" s="149">
        <v>748908</v>
      </c>
      <c r="M275" s="148"/>
      <c r="N275" s="149"/>
      <c r="O275" s="149"/>
      <c r="P275" s="149"/>
      <c r="Q275" s="149"/>
      <c r="R275" s="149"/>
      <c r="S275" s="149"/>
      <c r="T275" s="149"/>
      <c r="U275" s="149"/>
      <c r="V275" s="149"/>
      <c r="W275" s="149"/>
    </row>
    <row r="276" ht="53.25" customHeight="1" outlineLevel="1" spans="1:23">
      <c r="A276" s="148" t="s">
        <v>92</v>
      </c>
      <c r="B276" s="148" t="s">
        <v>544</v>
      </c>
      <c r="C276" s="148" t="s">
        <v>291</v>
      </c>
      <c r="D276" s="148" t="s">
        <v>159</v>
      </c>
      <c r="E276" s="148" t="s">
        <v>160</v>
      </c>
      <c r="F276" s="148" t="s">
        <v>288</v>
      </c>
      <c r="G276" s="148" t="s">
        <v>289</v>
      </c>
      <c r="H276" s="149">
        <v>216810</v>
      </c>
      <c r="I276" s="149">
        <v>216810</v>
      </c>
      <c r="J276" s="149"/>
      <c r="K276" s="149"/>
      <c r="L276" s="149">
        <v>216810</v>
      </c>
      <c r="M276" s="148"/>
      <c r="N276" s="149"/>
      <c r="O276" s="149"/>
      <c r="P276" s="149"/>
      <c r="Q276" s="149"/>
      <c r="R276" s="149"/>
      <c r="S276" s="149"/>
      <c r="T276" s="149"/>
      <c r="U276" s="149"/>
      <c r="V276" s="149"/>
      <c r="W276" s="149"/>
    </row>
    <row r="277" ht="53.25" customHeight="1" outlineLevel="1" spans="1:23">
      <c r="A277" s="148" t="s">
        <v>92</v>
      </c>
      <c r="B277" s="148" t="s">
        <v>545</v>
      </c>
      <c r="C277" s="148" t="s">
        <v>293</v>
      </c>
      <c r="D277" s="148" t="s">
        <v>159</v>
      </c>
      <c r="E277" s="148" t="s">
        <v>160</v>
      </c>
      <c r="F277" s="148" t="s">
        <v>284</v>
      </c>
      <c r="G277" s="148" t="s">
        <v>285</v>
      </c>
      <c r="H277" s="149">
        <v>2601720</v>
      </c>
      <c r="I277" s="149">
        <v>2601720</v>
      </c>
      <c r="J277" s="149"/>
      <c r="K277" s="149"/>
      <c r="L277" s="149">
        <v>2601720</v>
      </c>
      <c r="M277" s="148"/>
      <c r="N277" s="149"/>
      <c r="O277" s="149"/>
      <c r="P277" s="149"/>
      <c r="Q277" s="149"/>
      <c r="R277" s="149"/>
      <c r="S277" s="149"/>
      <c r="T277" s="149"/>
      <c r="U277" s="149"/>
      <c r="V277" s="149"/>
      <c r="W277" s="149"/>
    </row>
    <row r="278" ht="53.25" customHeight="1" outlineLevel="1" spans="1:23">
      <c r="A278" s="148" t="s">
        <v>92</v>
      </c>
      <c r="B278" s="148" t="s">
        <v>546</v>
      </c>
      <c r="C278" s="148" t="s">
        <v>299</v>
      </c>
      <c r="D278" s="148" t="s">
        <v>159</v>
      </c>
      <c r="E278" s="148" t="s">
        <v>160</v>
      </c>
      <c r="F278" s="148" t="s">
        <v>296</v>
      </c>
      <c r="G278" s="148" t="s">
        <v>297</v>
      </c>
      <c r="H278" s="149">
        <v>324000</v>
      </c>
      <c r="I278" s="149">
        <v>324000</v>
      </c>
      <c r="J278" s="149"/>
      <c r="K278" s="149"/>
      <c r="L278" s="149">
        <v>324000</v>
      </c>
      <c r="M278" s="148"/>
      <c r="N278" s="149"/>
      <c r="O278" s="149"/>
      <c r="P278" s="149"/>
      <c r="Q278" s="149"/>
      <c r="R278" s="149"/>
      <c r="S278" s="149"/>
      <c r="T278" s="149"/>
      <c r="U278" s="149"/>
      <c r="V278" s="149"/>
      <c r="W278" s="149"/>
    </row>
    <row r="279" ht="53.25" customHeight="1" outlineLevel="1" spans="1:23">
      <c r="A279" s="148" t="s">
        <v>92</v>
      </c>
      <c r="B279" s="148" t="s">
        <v>546</v>
      </c>
      <c r="C279" s="148" t="s">
        <v>299</v>
      </c>
      <c r="D279" s="148" t="s">
        <v>159</v>
      </c>
      <c r="E279" s="148" t="s">
        <v>160</v>
      </c>
      <c r="F279" s="148" t="s">
        <v>296</v>
      </c>
      <c r="G279" s="148" t="s">
        <v>297</v>
      </c>
      <c r="H279" s="149">
        <v>350556</v>
      </c>
      <c r="I279" s="149">
        <v>350556</v>
      </c>
      <c r="J279" s="149"/>
      <c r="K279" s="149"/>
      <c r="L279" s="149">
        <v>350556</v>
      </c>
      <c r="M279" s="148"/>
      <c r="N279" s="149"/>
      <c r="O279" s="149"/>
      <c r="P279" s="149"/>
      <c r="Q279" s="149"/>
      <c r="R279" s="149"/>
      <c r="S279" s="149"/>
      <c r="T279" s="149"/>
      <c r="U279" s="149"/>
      <c r="V279" s="149"/>
      <c r="W279" s="149"/>
    </row>
    <row r="280" ht="53.25" customHeight="1" outlineLevel="1" spans="1:23">
      <c r="A280" s="148" t="s">
        <v>92</v>
      </c>
      <c r="B280" s="148" t="s">
        <v>547</v>
      </c>
      <c r="C280" s="148" t="s">
        <v>303</v>
      </c>
      <c r="D280" s="148" t="s">
        <v>159</v>
      </c>
      <c r="E280" s="148" t="s">
        <v>160</v>
      </c>
      <c r="F280" s="148" t="s">
        <v>288</v>
      </c>
      <c r="G280" s="148" t="s">
        <v>289</v>
      </c>
      <c r="H280" s="149">
        <v>16500</v>
      </c>
      <c r="I280" s="149">
        <v>16500</v>
      </c>
      <c r="J280" s="149"/>
      <c r="K280" s="149"/>
      <c r="L280" s="149">
        <v>16500</v>
      </c>
      <c r="M280" s="148"/>
      <c r="N280" s="149"/>
      <c r="O280" s="149"/>
      <c r="P280" s="149"/>
      <c r="Q280" s="149"/>
      <c r="R280" s="149"/>
      <c r="S280" s="149"/>
      <c r="T280" s="149"/>
      <c r="U280" s="149"/>
      <c r="V280" s="149"/>
      <c r="W280" s="149"/>
    </row>
    <row r="281" ht="53.25" customHeight="1" outlineLevel="1" spans="1:23">
      <c r="A281" s="148" t="s">
        <v>92</v>
      </c>
      <c r="B281" s="148" t="s">
        <v>548</v>
      </c>
      <c r="C281" s="148" t="s">
        <v>305</v>
      </c>
      <c r="D281" s="148" t="s">
        <v>159</v>
      </c>
      <c r="E281" s="148" t="s">
        <v>160</v>
      </c>
      <c r="F281" s="148" t="s">
        <v>288</v>
      </c>
      <c r="G281" s="148" t="s">
        <v>289</v>
      </c>
      <c r="H281" s="149">
        <v>741960</v>
      </c>
      <c r="I281" s="149">
        <v>741960</v>
      </c>
      <c r="J281" s="149"/>
      <c r="K281" s="149"/>
      <c r="L281" s="149">
        <v>741960</v>
      </c>
      <c r="M281" s="148"/>
      <c r="N281" s="149"/>
      <c r="O281" s="149"/>
      <c r="P281" s="149"/>
      <c r="Q281" s="149"/>
      <c r="R281" s="149"/>
      <c r="S281" s="149"/>
      <c r="T281" s="149"/>
      <c r="U281" s="149"/>
      <c r="V281" s="149"/>
      <c r="W281" s="149"/>
    </row>
    <row r="282" ht="53.25" customHeight="1" outlineLevel="1" spans="1:23">
      <c r="A282" s="148" t="s">
        <v>92</v>
      </c>
      <c r="B282" s="148" t="s">
        <v>543</v>
      </c>
      <c r="C282" s="148" t="s">
        <v>287</v>
      </c>
      <c r="D282" s="148" t="s">
        <v>159</v>
      </c>
      <c r="E282" s="148" t="s">
        <v>160</v>
      </c>
      <c r="F282" s="148" t="s">
        <v>288</v>
      </c>
      <c r="G282" s="148" t="s">
        <v>289</v>
      </c>
      <c r="H282" s="149">
        <v>1255200</v>
      </c>
      <c r="I282" s="149">
        <v>1255200</v>
      </c>
      <c r="J282" s="149"/>
      <c r="K282" s="149"/>
      <c r="L282" s="149">
        <v>1255200</v>
      </c>
      <c r="M282" s="148"/>
      <c r="N282" s="149"/>
      <c r="O282" s="149"/>
      <c r="P282" s="149"/>
      <c r="Q282" s="149"/>
      <c r="R282" s="149"/>
      <c r="S282" s="149"/>
      <c r="T282" s="149"/>
      <c r="U282" s="149"/>
      <c r="V282" s="149"/>
      <c r="W282" s="149"/>
    </row>
    <row r="283" ht="53.25" customHeight="1" outlineLevel="1" spans="1:23">
      <c r="A283" s="148" t="s">
        <v>92</v>
      </c>
      <c r="B283" s="148" t="s">
        <v>549</v>
      </c>
      <c r="C283" s="148" t="s">
        <v>307</v>
      </c>
      <c r="D283" s="148" t="s">
        <v>130</v>
      </c>
      <c r="E283" s="148" t="s">
        <v>131</v>
      </c>
      <c r="F283" s="148" t="s">
        <v>308</v>
      </c>
      <c r="G283" s="148" t="s">
        <v>309</v>
      </c>
      <c r="H283" s="149">
        <v>935474.88</v>
      </c>
      <c r="I283" s="149">
        <v>935474.88</v>
      </c>
      <c r="J283" s="149"/>
      <c r="K283" s="149"/>
      <c r="L283" s="149">
        <v>935474.88</v>
      </c>
      <c r="M283" s="148"/>
      <c r="N283" s="149"/>
      <c r="O283" s="149"/>
      <c r="P283" s="149"/>
      <c r="Q283" s="149"/>
      <c r="R283" s="149"/>
      <c r="S283" s="149"/>
      <c r="T283" s="149"/>
      <c r="U283" s="149"/>
      <c r="V283" s="149"/>
      <c r="W283" s="149"/>
    </row>
    <row r="284" ht="53.25" customHeight="1" outlineLevel="1" spans="1:23">
      <c r="A284" s="148" t="s">
        <v>92</v>
      </c>
      <c r="B284" s="148" t="s">
        <v>550</v>
      </c>
      <c r="C284" s="148" t="s">
        <v>311</v>
      </c>
      <c r="D284" s="148" t="s">
        <v>183</v>
      </c>
      <c r="E284" s="148" t="s">
        <v>184</v>
      </c>
      <c r="F284" s="148" t="s">
        <v>312</v>
      </c>
      <c r="G284" s="148" t="s">
        <v>313</v>
      </c>
      <c r="H284" s="149">
        <v>52850</v>
      </c>
      <c r="I284" s="149">
        <v>52850</v>
      </c>
      <c r="J284" s="149"/>
      <c r="K284" s="149"/>
      <c r="L284" s="149">
        <v>52850</v>
      </c>
      <c r="M284" s="148"/>
      <c r="N284" s="149"/>
      <c r="O284" s="149"/>
      <c r="P284" s="149"/>
      <c r="Q284" s="149"/>
      <c r="R284" s="149"/>
      <c r="S284" s="149"/>
      <c r="T284" s="149"/>
      <c r="U284" s="149"/>
      <c r="V284" s="149"/>
      <c r="W284" s="149"/>
    </row>
    <row r="285" ht="53.25" customHeight="1" outlineLevel="1" spans="1:23">
      <c r="A285" s="148" t="s">
        <v>92</v>
      </c>
      <c r="B285" s="148" t="s">
        <v>550</v>
      </c>
      <c r="C285" s="148" t="s">
        <v>311</v>
      </c>
      <c r="D285" s="148" t="s">
        <v>181</v>
      </c>
      <c r="E285" s="148" t="s">
        <v>182</v>
      </c>
      <c r="F285" s="148" t="s">
        <v>312</v>
      </c>
      <c r="G285" s="148" t="s">
        <v>313</v>
      </c>
      <c r="H285" s="149"/>
      <c r="I285" s="149"/>
      <c r="J285" s="149"/>
      <c r="K285" s="149"/>
      <c r="L285" s="149"/>
      <c r="M285" s="148"/>
      <c r="N285" s="149"/>
      <c r="O285" s="149"/>
      <c r="P285" s="149"/>
      <c r="Q285" s="149"/>
      <c r="R285" s="149"/>
      <c r="S285" s="149"/>
      <c r="T285" s="149"/>
      <c r="U285" s="149"/>
      <c r="V285" s="149"/>
      <c r="W285" s="149"/>
    </row>
    <row r="286" ht="53.25" customHeight="1" outlineLevel="1" spans="1:23">
      <c r="A286" s="148" t="s">
        <v>92</v>
      </c>
      <c r="B286" s="148" t="s">
        <v>551</v>
      </c>
      <c r="C286" s="148" t="s">
        <v>384</v>
      </c>
      <c r="D286" s="148" t="s">
        <v>183</v>
      </c>
      <c r="E286" s="148" t="s">
        <v>184</v>
      </c>
      <c r="F286" s="148" t="s">
        <v>312</v>
      </c>
      <c r="G286" s="148" t="s">
        <v>313</v>
      </c>
      <c r="H286" s="149">
        <v>350804</v>
      </c>
      <c r="I286" s="149">
        <v>350804</v>
      </c>
      <c r="J286" s="149"/>
      <c r="K286" s="149"/>
      <c r="L286" s="149">
        <v>350804</v>
      </c>
      <c r="M286" s="148"/>
      <c r="N286" s="149"/>
      <c r="O286" s="149"/>
      <c r="P286" s="149"/>
      <c r="Q286" s="149"/>
      <c r="R286" s="149"/>
      <c r="S286" s="149"/>
      <c r="T286" s="149"/>
      <c r="U286" s="149"/>
      <c r="V286" s="149"/>
      <c r="W286" s="149"/>
    </row>
    <row r="287" ht="53.25" customHeight="1" outlineLevel="1" spans="1:23">
      <c r="A287" s="148" t="s">
        <v>92</v>
      </c>
      <c r="B287" s="148" t="s">
        <v>552</v>
      </c>
      <c r="C287" s="148" t="s">
        <v>317</v>
      </c>
      <c r="D287" s="148" t="s">
        <v>181</v>
      </c>
      <c r="E287" s="148" t="s">
        <v>182</v>
      </c>
      <c r="F287" s="148" t="s">
        <v>312</v>
      </c>
      <c r="G287" s="148" t="s">
        <v>313</v>
      </c>
      <c r="H287" s="149"/>
      <c r="I287" s="149"/>
      <c r="J287" s="149"/>
      <c r="K287" s="149"/>
      <c r="L287" s="149"/>
      <c r="M287" s="148"/>
      <c r="N287" s="149"/>
      <c r="O287" s="149"/>
      <c r="P287" s="149"/>
      <c r="Q287" s="149"/>
      <c r="R287" s="149"/>
      <c r="S287" s="149"/>
      <c r="T287" s="149"/>
      <c r="U287" s="149"/>
      <c r="V287" s="149"/>
      <c r="W287" s="149"/>
    </row>
    <row r="288" ht="53.25" customHeight="1" outlineLevel="1" spans="1:23">
      <c r="A288" s="148" t="s">
        <v>92</v>
      </c>
      <c r="B288" s="148" t="s">
        <v>552</v>
      </c>
      <c r="C288" s="148" t="s">
        <v>317</v>
      </c>
      <c r="D288" s="148" t="s">
        <v>183</v>
      </c>
      <c r="E288" s="148" t="s">
        <v>184</v>
      </c>
      <c r="F288" s="148" t="s">
        <v>312</v>
      </c>
      <c r="G288" s="148" t="s">
        <v>313</v>
      </c>
      <c r="H288" s="149">
        <v>23387</v>
      </c>
      <c r="I288" s="149">
        <v>23387</v>
      </c>
      <c r="J288" s="149"/>
      <c r="K288" s="149"/>
      <c r="L288" s="149">
        <v>23387</v>
      </c>
      <c r="M288" s="148"/>
      <c r="N288" s="149"/>
      <c r="O288" s="149"/>
      <c r="P288" s="149"/>
      <c r="Q288" s="149"/>
      <c r="R288" s="149"/>
      <c r="S288" s="149"/>
      <c r="T288" s="149"/>
      <c r="U288" s="149"/>
      <c r="V288" s="149"/>
      <c r="W288" s="149"/>
    </row>
    <row r="289" ht="53.25" customHeight="1" outlineLevel="1" spans="1:23">
      <c r="A289" s="148" t="s">
        <v>92</v>
      </c>
      <c r="B289" s="148" t="s">
        <v>553</v>
      </c>
      <c r="C289" s="148" t="s">
        <v>186</v>
      </c>
      <c r="D289" s="148" t="s">
        <v>185</v>
      </c>
      <c r="E289" s="148" t="s">
        <v>186</v>
      </c>
      <c r="F289" s="148" t="s">
        <v>319</v>
      </c>
      <c r="G289" s="148" t="s">
        <v>320</v>
      </c>
      <c r="H289" s="149">
        <v>478431</v>
      </c>
      <c r="I289" s="149">
        <v>478431</v>
      </c>
      <c r="J289" s="149"/>
      <c r="K289" s="149"/>
      <c r="L289" s="149">
        <v>478431</v>
      </c>
      <c r="M289" s="148"/>
      <c r="N289" s="149"/>
      <c r="O289" s="149"/>
      <c r="P289" s="149"/>
      <c r="Q289" s="149"/>
      <c r="R289" s="149"/>
      <c r="S289" s="149"/>
      <c r="T289" s="149"/>
      <c r="U289" s="149"/>
      <c r="V289" s="149"/>
      <c r="W289" s="149"/>
    </row>
    <row r="290" ht="53.25" customHeight="1" outlineLevel="1" spans="1:23">
      <c r="A290" s="148" t="s">
        <v>92</v>
      </c>
      <c r="B290" s="148" t="s">
        <v>554</v>
      </c>
      <c r="C290" s="148" t="s">
        <v>322</v>
      </c>
      <c r="D290" s="148" t="s">
        <v>187</v>
      </c>
      <c r="E290" s="148" t="s">
        <v>188</v>
      </c>
      <c r="F290" s="148" t="s">
        <v>323</v>
      </c>
      <c r="G290" s="148" t="s">
        <v>324</v>
      </c>
      <c r="H290" s="149"/>
      <c r="I290" s="149"/>
      <c r="J290" s="149"/>
      <c r="K290" s="149"/>
      <c r="L290" s="149"/>
      <c r="M290" s="148"/>
      <c r="N290" s="149"/>
      <c r="O290" s="149"/>
      <c r="P290" s="149"/>
      <c r="Q290" s="149"/>
      <c r="R290" s="149"/>
      <c r="S290" s="149"/>
      <c r="T290" s="149"/>
      <c r="U290" s="149"/>
      <c r="V290" s="149"/>
      <c r="W290" s="149"/>
    </row>
    <row r="291" ht="53.25" customHeight="1" outlineLevel="1" spans="1:23">
      <c r="A291" s="148" t="s">
        <v>92</v>
      </c>
      <c r="B291" s="148" t="s">
        <v>554</v>
      </c>
      <c r="C291" s="148" t="s">
        <v>322</v>
      </c>
      <c r="D291" s="148" t="s">
        <v>187</v>
      </c>
      <c r="E291" s="148" t="s">
        <v>188</v>
      </c>
      <c r="F291" s="148" t="s">
        <v>323</v>
      </c>
      <c r="G291" s="148" t="s">
        <v>324</v>
      </c>
      <c r="H291" s="149">
        <v>52621</v>
      </c>
      <c r="I291" s="149">
        <v>52621</v>
      </c>
      <c r="J291" s="149"/>
      <c r="K291" s="149"/>
      <c r="L291" s="149">
        <v>52621</v>
      </c>
      <c r="M291" s="148"/>
      <c r="N291" s="149"/>
      <c r="O291" s="149"/>
      <c r="P291" s="149"/>
      <c r="Q291" s="149"/>
      <c r="R291" s="149"/>
      <c r="S291" s="149"/>
      <c r="T291" s="149"/>
      <c r="U291" s="149"/>
      <c r="V291" s="149"/>
      <c r="W291" s="149"/>
    </row>
    <row r="292" ht="53.25" customHeight="1" outlineLevel="1" spans="1:23">
      <c r="A292" s="148" t="s">
        <v>92</v>
      </c>
      <c r="B292" s="148" t="s">
        <v>555</v>
      </c>
      <c r="C292" s="148" t="s">
        <v>326</v>
      </c>
      <c r="D292" s="148" t="s">
        <v>138</v>
      </c>
      <c r="E292" s="148" t="s">
        <v>137</v>
      </c>
      <c r="F292" s="148" t="s">
        <v>323</v>
      </c>
      <c r="G292" s="148" t="s">
        <v>324</v>
      </c>
      <c r="H292" s="149">
        <v>116935</v>
      </c>
      <c r="I292" s="149">
        <v>116935</v>
      </c>
      <c r="J292" s="149"/>
      <c r="K292" s="149"/>
      <c r="L292" s="149">
        <v>116935</v>
      </c>
      <c r="M292" s="148"/>
      <c r="N292" s="149"/>
      <c r="O292" s="149"/>
      <c r="P292" s="149"/>
      <c r="Q292" s="149"/>
      <c r="R292" s="149"/>
      <c r="S292" s="149"/>
      <c r="T292" s="149"/>
      <c r="U292" s="149"/>
      <c r="V292" s="149"/>
      <c r="W292" s="149"/>
    </row>
    <row r="293" ht="53.25" customHeight="1" outlineLevel="1" spans="1:23">
      <c r="A293" s="148" t="s">
        <v>92</v>
      </c>
      <c r="B293" s="148" t="s">
        <v>556</v>
      </c>
      <c r="C293" s="148" t="s">
        <v>202</v>
      </c>
      <c r="D293" s="148" t="s">
        <v>201</v>
      </c>
      <c r="E293" s="148" t="s">
        <v>202</v>
      </c>
      <c r="F293" s="148" t="s">
        <v>328</v>
      </c>
      <c r="G293" s="148" t="s">
        <v>202</v>
      </c>
      <c r="H293" s="149">
        <v>701606.16</v>
      </c>
      <c r="I293" s="149">
        <v>701606.16</v>
      </c>
      <c r="J293" s="149"/>
      <c r="K293" s="149"/>
      <c r="L293" s="149">
        <v>701606.16</v>
      </c>
      <c r="M293" s="148"/>
      <c r="N293" s="149"/>
      <c r="O293" s="149"/>
      <c r="P293" s="149"/>
      <c r="Q293" s="149"/>
      <c r="R293" s="149"/>
      <c r="S293" s="149"/>
      <c r="T293" s="149"/>
      <c r="U293" s="149"/>
      <c r="V293" s="149"/>
      <c r="W293" s="149"/>
    </row>
    <row r="294" ht="53.25" customHeight="1" outlineLevel="1" spans="1:23">
      <c r="A294" s="148" t="s">
        <v>92</v>
      </c>
      <c r="B294" s="148" t="s">
        <v>557</v>
      </c>
      <c r="C294" s="148" t="s">
        <v>330</v>
      </c>
      <c r="D294" s="148" t="s">
        <v>159</v>
      </c>
      <c r="E294" s="148" t="s">
        <v>160</v>
      </c>
      <c r="F294" s="148" t="s">
        <v>331</v>
      </c>
      <c r="G294" s="148" t="s">
        <v>332</v>
      </c>
      <c r="H294" s="149">
        <v>169680</v>
      </c>
      <c r="I294" s="149">
        <v>169680</v>
      </c>
      <c r="J294" s="149"/>
      <c r="K294" s="149"/>
      <c r="L294" s="149">
        <v>169680</v>
      </c>
      <c r="M294" s="148"/>
      <c r="N294" s="149"/>
      <c r="O294" s="149"/>
      <c r="P294" s="149"/>
      <c r="Q294" s="149"/>
      <c r="R294" s="149"/>
      <c r="S294" s="149"/>
      <c r="T294" s="149"/>
      <c r="U294" s="149"/>
      <c r="V294" s="149"/>
      <c r="W294" s="149"/>
    </row>
    <row r="295" ht="53.25" customHeight="1" outlineLevel="1" spans="1:23">
      <c r="A295" s="148" t="s">
        <v>92</v>
      </c>
      <c r="B295" s="148" t="s">
        <v>558</v>
      </c>
      <c r="C295" s="148" t="s">
        <v>336</v>
      </c>
      <c r="D295" s="148" t="s">
        <v>159</v>
      </c>
      <c r="E295" s="148" t="s">
        <v>160</v>
      </c>
      <c r="F295" s="148" t="s">
        <v>331</v>
      </c>
      <c r="G295" s="148" t="s">
        <v>332</v>
      </c>
      <c r="H295" s="149">
        <v>105000</v>
      </c>
      <c r="I295" s="149">
        <v>105000</v>
      </c>
      <c r="J295" s="149"/>
      <c r="K295" s="149"/>
      <c r="L295" s="149">
        <v>105000</v>
      </c>
      <c r="M295" s="148"/>
      <c r="N295" s="149"/>
      <c r="O295" s="149"/>
      <c r="P295" s="149"/>
      <c r="Q295" s="149"/>
      <c r="R295" s="149"/>
      <c r="S295" s="149"/>
      <c r="T295" s="149"/>
      <c r="U295" s="149"/>
      <c r="V295" s="149"/>
      <c r="W295" s="149"/>
    </row>
    <row r="296" ht="53.25" customHeight="1" outlineLevel="1" spans="1:23">
      <c r="A296" s="148" t="s">
        <v>92</v>
      </c>
      <c r="B296" s="148" t="s">
        <v>559</v>
      </c>
      <c r="C296" s="148" t="s">
        <v>560</v>
      </c>
      <c r="D296" s="148" t="s">
        <v>159</v>
      </c>
      <c r="E296" s="148" t="s">
        <v>160</v>
      </c>
      <c r="F296" s="148" t="s">
        <v>331</v>
      </c>
      <c r="G296" s="148" t="s">
        <v>332</v>
      </c>
      <c r="H296" s="149">
        <v>3400000</v>
      </c>
      <c r="I296" s="149"/>
      <c r="J296" s="149"/>
      <c r="K296" s="149"/>
      <c r="L296" s="149"/>
      <c r="M296" s="148"/>
      <c r="N296" s="149"/>
      <c r="O296" s="149"/>
      <c r="P296" s="149"/>
      <c r="Q296" s="149"/>
      <c r="R296" s="149">
        <v>3400000</v>
      </c>
      <c r="S296" s="149">
        <v>3400000</v>
      </c>
      <c r="T296" s="149"/>
      <c r="U296" s="149"/>
      <c r="V296" s="149"/>
      <c r="W296" s="149"/>
    </row>
    <row r="297" ht="53.25" customHeight="1" spans="1:23">
      <c r="A297" s="148" t="s">
        <v>94</v>
      </c>
      <c r="B297" s="148"/>
      <c r="C297" s="148"/>
      <c r="D297" s="148"/>
      <c r="E297" s="148"/>
      <c r="F297" s="148"/>
      <c r="G297" s="148"/>
      <c r="H297" s="149">
        <v>13659860.96</v>
      </c>
      <c r="I297" s="149">
        <v>7659860.96</v>
      </c>
      <c r="J297" s="149"/>
      <c r="K297" s="149"/>
      <c r="L297" s="149">
        <v>7659860.96</v>
      </c>
      <c r="M297" s="148"/>
      <c r="N297" s="149"/>
      <c r="O297" s="149"/>
      <c r="P297" s="149"/>
      <c r="Q297" s="149"/>
      <c r="R297" s="149">
        <v>6000000</v>
      </c>
      <c r="S297" s="149">
        <v>6000000</v>
      </c>
      <c r="T297" s="149"/>
      <c r="U297" s="149"/>
      <c r="V297" s="149"/>
      <c r="W297" s="149"/>
    </row>
    <row r="298" ht="53.25" customHeight="1" outlineLevel="1" spans="1:23">
      <c r="A298" s="148" t="s">
        <v>94</v>
      </c>
      <c r="B298" s="148" t="s">
        <v>561</v>
      </c>
      <c r="C298" s="148" t="s">
        <v>287</v>
      </c>
      <c r="D298" s="148" t="s">
        <v>151</v>
      </c>
      <c r="E298" s="148" t="s">
        <v>152</v>
      </c>
      <c r="F298" s="148" t="s">
        <v>288</v>
      </c>
      <c r="G298" s="148" t="s">
        <v>289</v>
      </c>
      <c r="H298" s="149">
        <v>858240</v>
      </c>
      <c r="I298" s="149">
        <v>858240</v>
      </c>
      <c r="J298" s="149"/>
      <c r="K298" s="149"/>
      <c r="L298" s="149">
        <v>858240</v>
      </c>
      <c r="M298" s="148"/>
      <c r="N298" s="149"/>
      <c r="O298" s="149"/>
      <c r="P298" s="149"/>
      <c r="Q298" s="149"/>
      <c r="R298" s="149"/>
      <c r="S298" s="149"/>
      <c r="T298" s="149"/>
      <c r="U298" s="149"/>
      <c r="V298" s="149"/>
      <c r="W298" s="149"/>
    </row>
    <row r="299" ht="53.25" customHeight="1" outlineLevel="1" spans="1:23">
      <c r="A299" s="148" t="s">
        <v>94</v>
      </c>
      <c r="B299" s="148" t="s">
        <v>562</v>
      </c>
      <c r="C299" s="148" t="s">
        <v>291</v>
      </c>
      <c r="D299" s="148" t="s">
        <v>151</v>
      </c>
      <c r="E299" s="148" t="s">
        <v>152</v>
      </c>
      <c r="F299" s="148" t="s">
        <v>288</v>
      </c>
      <c r="G299" s="148" t="s">
        <v>289</v>
      </c>
      <c r="H299" s="149">
        <v>222870</v>
      </c>
      <c r="I299" s="149">
        <v>222870</v>
      </c>
      <c r="J299" s="149"/>
      <c r="K299" s="149"/>
      <c r="L299" s="149">
        <v>222870</v>
      </c>
      <c r="M299" s="148"/>
      <c r="N299" s="149"/>
      <c r="O299" s="149"/>
      <c r="P299" s="149"/>
      <c r="Q299" s="149"/>
      <c r="R299" s="149"/>
      <c r="S299" s="149"/>
      <c r="T299" s="149"/>
      <c r="U299" s="149"/>
      <c r="V299" s="149"/>
      <c r="W299" s="149"/>
    </row>
    <row r="300" ht="53.25" customHeight="1" outlineLevel="1" spans="1:23">
      <c r="A300" s="148" t="s">
        <v>94</v>
      </c>
      <c r="B300" s="148" t="s">
        <v>563</v>
      </c>
      <c r="C300" s="148" t="s">
        <v>293</v>
      </c>
      <c r="D300" s="148" t="s">
        <v>151</v>
      </c>
      <c r="E300" s="148" t="s">
        <v>152</v>
      </c>
      <c r="F300" s="148" t="s">
        <v>284</v>
      </c>
      <c r="G300" s="148" t="s">
        <v>285</v>
      </c>
      <c r="H300" s="149">
        <v>2674440</v>
      </c>
      <c r="I300" s="149">
        <v>2674440</v>
      </c>
      <c r="J300" s="149"/>
      <c r="K300" s="149"/>
      <c r="L300" s="149">
        <v>2674440</v>
      </c>
      <c r="M300" s="148"/>
      <c r="N300" s="149"/>
      <c r="O300" s="149"/>
      <c r="P300" s="149"/>
      <c r="Q300" s="149"/>
      <c r="R300" s="149"/>
      <c r="S300" s="149"/>
      <c r="T300" s="149"/>
      <c r="U300" s="149"/>
      <c r="V300" s="149"/>
      <c r="W300" s="149"/>
    </row>
    <row r="301" ht="53.25" customHeight="1" outlineLevel="1" spans="1:23">
      <c r="A301" s="148" t="s">
        <v>94</v>
      </c>
      <c r="B301" s="148" t="s">
        <v>564</v>
      </c>
      <c r="C301" s="148" t="s">
        <v>299</v>
      </c>
      <c r="D301" s="148" t="s">
        <v>151</v>
      </c>
      <c r="E301" s="148" t="s">
        <v>152</v>
      </c>
      <c r="F301" s="148" t="s">
        <v>296</v>
      </c>
      <c r="G301" s="148" t="s">
        <v>297</v>
      </c>
      <c r="H301" s="149">
        <v>324660</v>
      </c>
      <c r="I301" s="149">
        <v>324660</v>
      </c>
      <c r="J301" s="149"/>
      <c r="K301" s="149"/>
      <c r="L301" s="149">
        <v>324660</v>
      </c>
      <c r="M301" s="148"/>
      <c r="N301" s="149"/>
      <c r="O301" s="149"/>
      <c r="P301" s="149"/>
      <c r="Q301" s="149"/>
      <c r="R301" s="149"/>
      <c r="S301" s="149"/>
      <c r="T301" s="149"/>
      <c r="U301" s="149"/>
      <c r="V301" s="149"/>
      <c r="W301" s="149"/>
    </row>
    <row r="302" ht="53.25" customHeight="1" outlineLevel="1" spans="1:23">
      <c r="A302" s="148" t="s">
        <v>94</v>
      </c>
      <c r="B302" s="148" t="s">
        <v>564</v>
      </c>
      <c r="C302" s="148" t="s">
        <v>299</v>
      </c>
      <c r="D302" s="148" t="s">
        <v>151</v>
      </c>
      <c r="E302" s="148" t="s">
        <v>152</v>
      </c>
      <c r="F302" s="148" t="s">
        <v>296</v>
      </c>
      <c r="G302" s="148" t="s">
        <v>297</v>
      </c>
      <c r="H302" s="149"/>
      <c r="I302" s="149"/>
      <c r="J302" s="149"/>
      <c r="K302" s="149"/>
      <c r="L302" s="149"/>
      <c r="M302" s="148"/>
      <c r="N302" s="149"/>
      <c r="O302" s="149"/>
      <c r="P302" s="149"/>
      <c r="Q302" s="149"/>
      <c r="R302" s="149"/>
      <c r="S302" s="149"/>
      <c r="T302" s="149"/>
      <c r="U302" s="149"/>
      <c r="V302" s="149"/>
      <c r="W302" s="149"/>
    </row>
    <row r="303" ht="53.25" customHeight="1" outlineLevel="1" spans="1:23">
      <c r="A303" s="148" t="s">
        <v>94</v>
      </c>
      <c r="B303" s="148" t="s">
        <v>565</v>
      </c>
      <c r="C303" s="148" t="s">
        <v>303</v>
      </c>
      <c r="D303" s="148" t="s">
        <v>151</v>
      </c>
      <c r="E303" s="148" t="s">
        <v>152</v>
      </c>
      <c r="F303" s="148" t="s">
        <v>288</v>
      </c>
      <c r="G303" s="148" t="s">
        <v>289</v>
      </c>
      <c r="H303" s="149">
        <v>19500</v>
      </c>
      <c r="I303" s="149">
        <v>19500</v>
      </c>
      <c r="J303" s="149"/>
      <c r="K303" s="149"/>
      <c r="L303" s="149">
        <v>19500</v>
      </c>
      <c r="M303" s="148"/>
      <c r="N303" s="149"/>
      <c r="O303" s="149"/>
      <c r="P303" s="149"/>
      <c r="Q303" s="149"/>
      <c r="R303" s="149"/>
      <c r="S303" s="149"/>
      <c r="T303" s="149"/>
      <c r="U303" s="149"/>
      <c r="V303" s="149"/>
      <c r="W303" s="149"/>
    </row>
    <row r="304" ht="53.25" customHeight="1" outlineLevel="1" spans="1:23">
      <c r="A304" s="148" t="s">
        <v>94</v>
      </c>
      <c r="B304" s="148" t="s">
        <v>566</v>
      </c>
      <c r="C304" s="148" t="s">
        <v>305</v>
      </c>
      <c r="D304" s="148" t="s">
        <v>151</v>
      </c>
      <c r="E304" s="148" t="s">
        <v>152</v>
      </c>
      <c r="F304" s="148" t="s">
        <v>288</v>
      </c>
      <c r="G304" s="148" t="s">
        <v>289</v>
      </c>
      <c r="H304" s="149">
        <v>857820</v>
      </c>
      <c r="I304" s="149">
        <v>857820</v>
      </c>
      <c r="J304" s="149"/>
      <c r="K304" s="149"/>
      <c r="L304" s="149">
        <v>857820</v>
      </c>
      <c r="M304" s="148"/>
      <c r="N304" s="149"/>
      <c r="O304" s="149"/>
      <c r="P304" s="149"/>
      <c r="Q304" s="149"/>
      <c r="R304" s="149"/>
      <c r="S304" s="149"/>
      <c r="T304" s="149"/>
      <c r="U304" s="149"/>
      <c r="V304" s="149"/>
      <c r="W304" s="149"/>
    </row>
    <row r="305" ht="53.25" customHeight="1" outlineLevel="1" spans="1:23">
      <c r="A305" s="148" t="s">
        <v>94</v>
      </c>
      <c r="B305" s="148" t="s">
        <v>561</v>
      </c>
      <c r="C305" s="148" t="s">
        <v>287</v>
      </c>
      <c r="D305" s="148" t="s">
        <v>151</v>
      </c>
      <c r="E305" s="148" t="s">
        <v>152</v>
      </c>
      <c r="F305" s="148" t="s">
        <v>288</v>
      </c>
      <c r="G305" s="148" t="s">
        <v>289</v>
      </c>
      <c r="H305" s="149">
        <v>665940</v>
      </c>
      <c r="I305" s="149">
        <v>665940</v>
      </c>
      <c r="J305" s="149"/>
      <c r="K305" s="149"/>
      <c r="L305" s="149">
        <v>665940</v>
      </c>
      <c r="M305" s="148"/>
      <c r="N305" s="149"/>
      <c r="O305" s="149"/>
      <c r="P305" s="149"/>
      <c r="Q305" s="149"/>
      <c r="R305" s="149"/>
      <c r="S305" s="149"/>
      <c r="T305" s="149"/>
      <c r="U305" s="149"/>
      <c r="V305" s="149"/>
      <c r="W305" s="149"/>
    </row>
    <row r="306" ht="53.25" customHeight="1" outlineLevel="1" spans="1:23">
      <c r="A306" s="148" t="s">
        <v>94</v>
      </c>
      <c r="B306" s="148" t="s">
        <v>567</v>
      </c>
      <c r="C306" s="148" t="s">
        <v>311</v>
      </c>
      <c r="D306" s="148" t="s">
        <v>183</v>
      </c>
      <c r="E306" s="148" t="s">
        <v>184</v>
      </c>
      <c r="F306" s="148" t="s">
        <v>312</v>
      </c>
      <c r="G306" s="148" t="s">
        <v>313</v>
      </c>
      <c r="H306" s="149">
        <v>42700</v>
      </c>
      <c r="I306" s="149">
        <v>42700</v>
      </c>
      <c r="J306" s="149"/>
      <c r="K306" s="149"/>
      <c r="L306" s="149">
        <v>42700</v>
      </c>
      <c r="M306" s="148"/>
      <c r="N306" s="149"/>
      <c r="O306" s="149"/>
      <c r="P306" s="149"/>
      <c r="Q306" s="149"/>
      <c r="R306" s="149"/>
      <c r="S306" s="149"/>
      <c r="T306" s="149"/>
      <c r="U306" s="149"/>
      <c r="V306" s="149"/>
      <c r="W306" s="149"/>
    </row>
    <row r="307" ht="53.25" customHeight="1" outlineLevel="1" spans="1:23">
      <c r="A307" s="148" t="s">
        <v>94</v>
      </c>
      <c r="B307" s="148" t="s">
        <v>567</v>
      </c>
      <c r="C307" s="148" t="s">
        <v>311</v>
      </c>
      <c r="D307" s="148" t="s">
        <v>181</v>
      </c>
      <c r="E307" s="148" t="s">
        <v>182</v>
      </c>
      <c r="F307" s="148" t="s">
        <v>312</v>
      </c>
      <c r="G307" s="148" t="s">
        <v>313</v>
      </c>
      <c r="H307" s="149"/>
      <c r="I307" s="149"/>
      <c r="J307" s="149"/>
      <c r="K307" s="149"/>
      <c r="L307" s="149"/>
      <c r="M307" s="148"/>
      <c r="N307" s="149"/>
      <c r="O307" s="149"/>
      <c r="P307" s="149"/>
      <c r="Q307" s="149"/>
      <c r="R307" s="149"/>
      <c r="S307" s="149"/>
      <c r="T307" s="149"/>
      <c r="U307" s="149"/>
      <c r="V307" s="149"/>
      <c r="W307" s="149"/>
    </row>
    <row r="308" ht="53.25" customHeight="1" outlineLevel="1" spans="1:23">
      <c r="A308" s="148" t="s">
        <v>94</v>
      </c>
      <c r="B308" s="148" t="s">
        <v>568</v>
      </c>
      <c r="C308" s="148" t="s">
        <v>384</v>
      </c>
      <c r="D308" s="148" t="s">
        <v>183</v>
      </c>
      <c r="E308" s="148" t="s">
        <v>184</v>
      </c>
      <c r="F308" s="148" t="s">
        <v>312</v>
      </c>
      <c r="G308" s="148" t="s">
        <v>313</v>
      </c>
      <c r="H308" s="149">
        <v>287646</v>
      </c>
      <c r="I308" s="149">
        <v>287646</v>
      </c>
      <c r="J308" s="149"/>
      <c r="K308" s="149"/>
      <c r="L308" s="149">
        <v>287646</v>
      </c>
      <c r="M308" s="148"/>
      <c r="N308" s="149"/>
      <c r="O308" s="149"/>
      <c r="P308" s="149"/>
      <c r="Q308" s="149"/>
      <c r="R308" s="149"/>
      <c r="S308" s="149"/>
      <c r="T308" s="149"/>
      <c r="U308" s="149"/>
      <c r="V308" s="149"/>
      <c r="W308" s="149"/>
    </row>
    <row r="309" ht="53.25" customHeight="1" outlineLevel="1" spans="1:23">
      <c r="A309" s="148" t="s">
        <v>94</v>
      </c>
      <c r="B309" s="148" t="s">
        <v>569</v>
      </c>
      <c r="C309" s="148" t="s">
        <v>317</v>
      </c>
      <c r="D309" s="148" t="s">
        <v>181</v>
      </c>
      <c r="E309" s="148" t="s">
        <v>182</v>
      </c>
      <c r="F309" s="148" t="s">
        <v>312</v>
      </c>
      <c r="G309" s="148" t="s">
        <v>313</v>
      </c>
      <c r="H309" s="149"/>
      <c r="I309" s="149"/>
      <c r="J309" s="149"/>
      <c r="K309" s="149"/>
      <c r="L309" s="149"/>
      <c r="M309" s="148"/>
      <c r="N309" s="149"/>
      <c r="O309" s="149"/>
      <c r="P309" s="149"/>
      <c r="Q309" s="149"/>
      <c r="R309" s="149"/>
      <c r="S309" s="149"/>
      <c r="T309" s="149"/>
      <c r="U309" s="149"/>
      <c r="V309" s="149"/>
      <c r="W309" s="149"/>
    </row>
    <row r="310" ht="53.25" customHeight="1" outlineLevel="1" spans="1:23">
      <c r="A310" s="148" t="s">
        <v>94</v>
      </c>
      <c r="B310" s="148" t="s">
        <v>569</v>
      </c>
      <c r="C310" s="148" t="s">
        <v>317</v>
      </c>
      <c r="D310" s="148" t="s">
        <v>183</v>
      </c>
      <c r="E310" s="148" t="s">
        <v>184</v>
      </c>
      <c r="F310" s="148" t="s">
        <v>312</v>
      </c>
      <c r="G310" s="148" t="s">
        <v>313</v>
      </c>
      <c r="H310" s="149">
        <v>19177</v>
      </c>
      <c r="I310" s="149">
        <v>19177</v>
      </c>
      <c r="J310" s="149"/>
      <c r="K310" s="149"/>
      <c r="L310" s="149">
        <v>19177</v>
      </c>
      <c r="M310" s="148"/>
      <c r="N310" s="149"/>
      <c r="O310" s="149"/>
      <c r="P310" s="149"/>
      <c r="Q310" s="149"/>
      <c r="R310" s="149"/>
      <c r="S310" s="149"/>
      <c r="T310" s="149"/>
      <c r="U310" s="149"/>
      <c r="V310" s="149"/>
      <c r="W310" s="149"/>
    </row>
    <row r="311" ht="53.25" customHeight="1" outlineLevel="1" spans="1:23">
      <c r="A311" s="148" t="s">
        <v>94</v>
      </c>
      <c r="B311" s="148" t="s">
        <v>570</v>
      </c>
      <c r="C311" s="148" t="s">
        <v>186</v>
      </c>
      <c r="D311" s="148" t="s">
        <v>185</v>
      </c>
      <c r="E311" s="148" t="s">
        <v>186</v>
      </c>
      <c r="F311" s="148" t="s">
        <v>319</v>
      </c>
      <c r="G311" s="148" t="s">
        <v>320</v>
      </c>
      <c r="H311" s="149">
        <v>321635</v>
      </c>
      <c r="I311" s="149">
        <v>321635</v>
      </c>
      <c r="J311" s="149"/>
      <c r="K311" s="149"/>
      <c r="L311" s="149">
        <v>321635</v>
      </c>
      <c r="M311" s="148"/>
      <c r="N311" s="149"/>
      <c r="O311" s="149"/>
      <c r="P311" s="149"/>
      <c r="Q311" s="149"/>
      <c r="R311" s="149"/>
      <c r="S311" s="149"/>
      <c r="T311" s="149"/>
      <c r="U311" s="149"/>
      <c r="V311" s="149"/>
      <c r="W311" s="149"/>
    </row>
    <row r="312" ht="53.25" customHeight="1" outlineLevel="1" spans="1:23">
      <c r="A312" s="148" t="s">
        <v>94</v>
      </c>
      <c r="B312" s="148" t="s">
        <v>571</v>
      </c>
      <c r="C312" s="148" t="s">
        <v>322</v>
      </c>
      <c r="D312" s="148" t="s">
        <v>187</v>
      </c>
      <c r="E312" s="148" t="s">
        <v>188</v>
      </c>
      <c r="F312" s="148" t="s">
        <v>323</v>
      </c>
      <c r="G312" s="148" t="s">
        <v>324</v>
      </c>
      <c r="H312" s="149"/>
      <c r="I312" s="149"/>
      <c r="J312" s="149"/>
      <c r="K312" s="149"/>
      <c r="L312" s="149"/>
      <c r="M312" s="148"/>
      <c r="N312" s="149"/>
      <c r="O312" s="149"/>
      <c r="P312" s="149"/>
      <c r="Q312" s="149"/>
      <c r="R312" s="149"/>
      <c r="S312" s="149"/>
      <c r="T312" s="149"/>
      <c r="U312" s="149"/>
      <c r="V312" s="149"/>
      <c r="W312" s="149"/>
    </row>
    <row r="313" ht="53.25" customHeight="1" outlineLevel="1" spans="1:23">
      <c r="A313" s="148" t="s">
        <v>94</v>
      </c>
      <c r="B313" s="148" t="s">
        <v>571</v>
      </c>
      <c r="C313" s="148" t="s">
        <v>322</v>
      </c>
      <c r="D313" s="148" t="s">
        <v>187</v>
      </c>
      <c r="E313" s="148" t="s">
        <v>188</v>
      </c>
      <c r="F313" s="148" t="s">
        <v>323</v>
      </c>
      <c r="G313" s="148" t="s">
        <v>324</v>
      </c>
      <c r="H313" s="149">
        <v>43147</v>
      </c>
      <c r="I313" s="149">
        <v>43147</v>
      </c>
      <c r="J313" s="149"/>
      <c r="K313" s="149"/>
      <c r="L313" s="149">
        <v>43147</v>
      </c>
      <c r="M313" s="148"/>
      <c r="N313" s="149"/>
      <c r="O313" s="149"/>
      <c r="P313" s="149"/>
      <c r="Q313" s="149"/>
      <c r="R313" s="149"/>
      <c r="S313" s="149"/>
      <c r="T313" s="149"/>
      <c r="U313" s="149"/>
      <c r="V313" s="149"/>
      <c r="W313" s="149"/>
    </row>
    <row r="314" ht="53.25" customHeight="1" outlineLevel="1" spans="1:23">
      <c r="A314" s="148" t="s">
        <v>94</v>
      </c>
      <c r="B314" s="148" t="s">
        <v>572</v>
      </c>
      <c r="C314" s="148" t="s">
        <v>357</v>
      </c>
      <c r="D314" s="148" t="s">
        <v>151</v>
      </c>
      <c r="E314" s="148" t="s">
        <v>152</v>
      </c>
      <c r="F314" s="148" t="s">
        <v>356</v>
      </c>
      <c r="G314" s="148" t="s">
        <v>357</v>
      </c>
      <c r="H314" s="149">
        <v>108863.4</v>
      </c>
      <c r="I314" s="149">
        <v>108863.4</v>
      </c>
      <c r="J314" s="149"/>
      <c r="K314" s="149"/>
      <c r="L314" s="149">
        <v>108863.4</v>
      </c>
      <c r="M314" s="148"/>
      <c r="N314" s="149"/>
      <c r="O314" s="149"/>
      <c r="P314" s="149"/>
      <c r="Q314" s="149"/>
      <c r="R314" s="149"/>
      <c r="S314" s="149"/>
      <c r="T314" s="149"/>
      <c r="U314" s="149"/>
      <c r="V314" s="149"/>
      <c r="W314" s="149"/>
    </row>
    <row r="315" ht="53.25" customHeight="1" outlineLevel="1" spans="1:23">
      <c r="A315" s="148" t="s">
        <v>94</v>
      </c>
      <c r="B315" s="148" t="s">
        <v>573</v>
      </c>
      <c r="C315" s="148" t="s">
        <v>574</v>
      </c>
      <c r="D315" s="148" t="s">
        <v>128</v>
      </c>
      <c r="E315" s="148" t="s">
        <v>129</v>
      </c>
      <c r="F315" s="148" t="s">
        <v>369</v>
      </c>
      <c r="G315" s="148" t="s">
        <v>370</v>
      </c>
      <c r="H315" s="149">
        <v>1172206.56</v>
      </c>
      <c r="I315" s="149">
        <v>1172206.56</v>
      </c>
      <c r="J315" s="149"/>
      <c r="K315" s="149"/>
      <c r="L315" s="149">
        <v>1172206.56</v>
      </c>
      <c r="M315" s="148"/>
      <c r="N315" s="149"/>
      <c r="O315" s="149"/>
      <c r="P315" s="149"/>
      <c r="Q315" s="149"/>
      <c r="R315" s="149"/>
      <c r="S315" s="149"/>
      <c r="T315" s="149"/>
      <c r="U315" s="149"/>
      <c r="V315" s="149"/>
      <c r="W315" s="149"/>
    </row>
    <row r="316" ht="53.25" customHeight="1" outlineLevel="1" spans="1:23">
      <c r="A316" s="148" t="s">
        <v>94</v>
      </c>
      <c r="B316" s="148" t="s">
        <v>575</v>
      </c>
      <c r="C316" s="148" t="s">
        <v>372</v>
      </c>
      <c r="D316" s="148" t="s">
        <v>185</v>
      </c>
      <c r="E316" s="148" t="s">
        <v>186</v>
      </c>
      <c r="F316" s="148" t="s">
        <v>319</v>
      </c>
      <c r="G316" s="148" t="s">
        <v>320</v>
      </c>
      <c r="H316" s="149">
        <v>41016</v>
      </c>
      <c r="I316" s="149">
        <v>41016</v>
      </c>
      <c r="J316" s="149"/>
      <c r="K316" s="149"/>
      <c r="L316" s="149">
        <v>41016</v>
      </c>
      <c r="M316" s="148"/>
      <c r="N316" s="149"/>
      <c r="O316" s="149"/>
      <c r="P316" s="149"/>
      <c r="Q316" s="149"/>
      <c r="R316" s="149"/>
      <c r="S316" s="149"/>
      <c r="T316" s="149"/>
      <c r="U316" s="149"/>
      <c r="V316" s="149"/>
      <c r="W316" s="149"/>
    </row>
    <row r="317" ht="53.25" customHeight="1" outlineLevel="1" spans="1:23">
      <c r="A317" s="148" t="s">
        <v>94</v>
      </c>
      <c r="B317" s="148" t="s">
        <v>576</v>
      </c>
      <c r="C317" s="148" t="s">
        <v>393</v>
      </c>
      <c r="D317" s="148" t="s">
        <v>151</v>
      </c>
      <c r="E317" s="148" t="s">
        <v>152</v>
      </c>
      <c r="F317" s="148" t="s">
        <v>331</v>
      </c>
      <c r="G317" s="148" t="s">
        <v>332</v>
      </c>
      <c r="H317" s="149">
        <v>4330500</v>
      </c>
      <c r="I317" s="149"/>
      <c r="J317" s="149"/>
      <c r="K317" s="149"/>
      <c r="L317" s="149"/>
      <c r="M317" s="148"/>
      <c r="N317" s="149"/>
      <c r="O317" s="149"/>
      <c r="P317" s="149"/>
      <c r="Q317" s="149"/>
      <c r="R317" s="149">
        <v>4330500</v>
      </c>
      <c r="S317" s="149">
        <v>4330500</v>
      </c>
      <c r="T317" s="149"/>
      <c r="U317" s="149"/>
      <c r="V317" s="149"/>
      <c r="W317" s="149"/>
    </row>
    <row r="318" ht="53.25" customHeight="1" outlineLevel="1" spans="1:23">
      <c r="A318" s="148" t="s">
        <v>94</v>
      </c>
      <c r="B318" s="148" t="s">
        <v>576</v>
      </c>
      <c r="C318" s="148" t="s">
        <v>393</v>
      </c>
      <c r="D318" s="148" t="s">
        <v>151</v>
      </c>
      <c r="E318" s="148" t="s">
        <v>152</v>
      </c>
      <c r="F318" s="148" t="s">
        <v>331</v>
      </c>
      <c r="G318" s="148" t="s">
        <v>332</v>
      </c>
      <c r="H318" s="149">
        <v>1669500</v>
      </c>
      <c r="I318" s="149"/>
      <c r="J318" s="149"/>
      <c r="K318" s="149"/>
      <c r="L318" s="149"/>
      <c r="M318" s="148"/>
      <c r="N318" s="149"/>
      <c r="O318" s="149"/>
      <c r="P318" s="149"/>
      <c r="Q318" s="149"/>
      <c r="R318" s="149">
        <v>1669500</v>
      </c>
      <c r="S318" s="149">
        <v>1669500</v>
      </c>
      <c r="T318" s="149"/>
      <c r="U318" s="149"/>
      <c r="V318" s="149"/>
      <c r="W318" s="149"/>
    </row>
    <row r="319" ht="30.75" customHeight="1" spans="1:23">
      <c r="A319" s="151" t="s">
        <v>56</v>
      </c>
      <c r="B319" s="151"/>
      <c r="C319" s="151"/>
      <c r="D319" s="151"/>
      <c r="E319" s="151"/>
      <c r="F319" s="151"/>
      <c r="G319" s="151"/>
      <c r="H319" s="149">
        <v>207207915.54</v>
      </c>
      <c r="I319" s="149">
        <v>103062515.54</v>
      </c>
      <c r="J319" s="149"/>
      <c r="K319" s="149"/>
      <c r="L319" s="149">
        <v>103062515.54</v>
      </c>
      <c r="M319" s="149"/>
      <c r="N319" s="149"/>
      <c r="O319" s="149"/>
      <c r="P319" s="149"/>
      <c r="Q319" s="149"/>
      <c r="R319" s="149">
        <v>104145400</v>
      </c>
      <c r="S319" s="149">
        <v>103645400</v>
      </c>
      <c r="T319" s="149"/>
      <c r="U319" s="149"/>
      <c r="V319" s="149"/>
      <c r="W319" s="149">
        <v>500000</v>
      </c>
    </row>
    <row r="320" customHeight="1" spans="12:12">
      <c r="L320" s="143"/>
    </row>
    <row r="323" customHeight="1" spans="12:12">
      <c r="L323" s="152"/>
    </row>
    <row r="324" customHeight="1" spans="12:12">
      <c r="L324" s="152"/>
    </row>
    <row r="325" customHeight="1" spans="12:12">
      <c r="L325" s="152"/>
    </row>
    <row r="326" customHeight="1" spans="12:12">
      <c r="L326" s="152"/>
    </row>
    <row r="327" customHeight="1" spans="12:12">
      <c r="L327" s="152"/>
    </row>
    <row r="328" customHeight="1" spans="12:12">
      <c r="L328" s="152"/>
    </row>
    <row r="329" customHeight="1" spans="12:12">
      <c r="L329" s="152"/>
    </row>
    <row r="330" customHeight="1" spans="12:12">
      <c r="L330" s="152"/>
    </row>
    <row r="331" customHeight="1" spans="12:12">
      <c r="L331" s="152"/>
    </row>
    <row r="332" customHeight="1" spans="12:12">
      <c r="L332" s="152"/>
    </row>
  </sheetData>
  <mergeCells count="32">
    <mergeCell ref="T1:W1"/>
    <mergeCell ref="A2:W2"/>
    <mergeCell ref="A3:G3"/>
    <mergeCell ref="T3:W3"/>
    <mergeCell ref="H4:W4"/>
    <mergeCell ref="I5:M5"/>
    <mergeCell ref="N5:P5"/>
    <mergeCell ref="R5:W5"/>
    <mergeCell ref="A319:G31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7"/>
  <sheetViews>
    <sheetView showZeros="0" workbookViewId="0">
      <selection activeCell="Y13" sqref="Y1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0" width="12.847619047619" customWidth="1"/>
    <col min="11" max="11" width="19.857142857142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7" t="s">
        <v>577</v>
      </c>
      <c r="B1" s="137"/>
      <c r="C1" s="137"/>
      <c r="D1" s="137"/>
      <c r="E1" s="137"/>
      <c r="F1" s="137"/>
      <c r="G1" s="137"/>
      <c r="H1" s="137"/>
      <c r="I1" s="137"/>
      <c r="J1" s="137"/>
      <c r="K1" s="137"/>
      <c r="L1" s="137"/>
      <c r="M1" s="137"/>
      <c r="N1" s="137"/>
      <c r="O1" s="137"/>
      <c r="P1" s="137"/>
      <c r="Q1" s="137"/>
      <c r="R1" s="137"/>
      <c r="S1" s="137"/>
      <c r="T1" s="137"/>
      <c r="U1" s="137"/>
      <c r="V1" s="137"/>
      <c r="W1" s="137"/>
    </row>
    <row r="2" ht="26.25" customHeight="1" spans="1:23">
      <c r="A2" s="132" t="str">
        <f>"2026"&amp;"年部门项目支出预算表"</f>
        <v>2026年部门项目支出预算表</v>
      </c>
      <c r="B2" s="132"/>
      <c r="C2" s="132" t="s">
        <v>107</v>
      </c>
      <c r="D2" s="132"/>
      <c r="E2" s="132"/>
      <c r="F2" s="132"/>
      <c r="G2" s="132"/>
      <c r="H2" s="132"/>
      <c r="I2" s="132"/>
      <c r="J2" s="132"/>
      <c r="K2" s="132"/>
      <c r="L2" s="132"/>
      <c r="M2" s="132"/>
      <c r="N2" s="132"/>
      <c r="O2" s="132"/>
      <c r="P2" s="132"/>
      <c r="Q2" s="132"/>
      <c r="R2" s="132"/>
      <c r="S2" s="132"/>
      <c r="T2" s="132"/>
      <c r="U2" s="132"/>
      <c r="V2" s="132"/>
      <c r="W2" s="132"/>
    </row>
    <row r="3" ht="18.75" customHeight="1" spans="1:23">
      <c r="A3" s="138" t="str">
        <f>"单位名称："&amp;"瑞丽市卫生健康局"</f>
        <v>单位名称：瑞丽市卫生健康局</v>
      </c>
      <c r="B3" s="138"/>
      <c r="C3" s="138"/>
      <c r="D3" s="138"/>
      <c r="E3" s="138"/>
      <c r="F3" s="138"/>
      <c r="G3" s="138"/>
      <c r="H3" s="139"/>
      <c r="I3" s="139"/>
      <c r="J3" s="139"/>
      <c r="K3" s="139"/>
      <c r="L3" s="139"/>
      <c r="M3" s="139"/>
      <c r="N3" s="139"/>
      <c r="O3" s="139"/>
      <c r="P3" s="139"/>
      <c r="Q3" s="139"/>
      <c r="R3" s="139"/>
      <c r="S3" s="139"/>
      <c r="T3" s="139"/>
      <c r="U3" s="139"/>
      <c r="V3" s="137" t="s">
        <v>53</v>
      </c>
      <c r="W3" s="137"/>
    </row>
    <row r="4" ht="26.25" customHeight="1" spans="1:23">
      <c r="A4" s="140" t="s">
        <v>578</v>
      </c>
      <c r="B4" s="140" t="s">
        <v>256</v>
      </c>
      <c r="C4" s="140" t="s">
        <v>257</v>
      </c>
      <c r="D4" s="140" t="s">
        <v>579</v>
      </c>
      <c r="E4" s="140" t="s">
        <v>258</v>
      </c>
      <c r="F4" s="140" t="s">
        <v>259</v>
      </c>
      <c r="G4" s="140" t="s">
        <v>580</v>
      </c>
      <c r="H4" s="140" t="s">
        <v>581</v>
      </c>
      <c r="I4" s="140" t="s">
        <v>56</v>
      </c>
      <c r="J4" s="140" t="s">
        <v>582</v>
      </c>
      <c r="K4" s="140"/>
      <c r="L4" s="140"/>
      <c r="M4" s="140"/>
      <c r="N4" s="140" t="s">
        <v>268</v>
      </c>
      <c r="O4" s="140"/>
      <c r="P4" s="140"/>
      <c r="Q4" s="140" t="s">
        <v>63</v>
      </c>
      <c r="R4" s="140" t="s">
        <v>99</v>
      </c>
      <c r="S4" s="140"/>
      <c r="T4" s="140"/>
      <c r="U4" s="140"/>
      <c r="V4" s="140"/>
      <c r="W4" s="140"/>
    </row>
    <row r="5" ht="26.25" customHeight="1" spans="1:23">
      <c r="A5" s="140"/>
      <c r="B5" s="140"/>
      <c r="C5" s="140"/>
      <c r="D5" s="140"/>
      <c r="E5" s="140"/>
      <c r="F5" s="140"/>
      <c r="G5" s="140"/>
      <c r="H5" s="140"/>
      <c r="I5" s="140"/>
      <c r="J5" s="140" t="s">
        <v>60</v>
      </c>
      <c r="K5" s="140"/>
      <c r="L5" s="140" t="s">
        <v>61</v>
      </c>
      <c r="M5" s="140" t="s">
        <v>62</v>
      </c>
      <c r="N5" s="140" t="s">
        <v>60</v>
      </c>
      <c r="O5" s="140" t="s">
        <v>61</v>
      </c>
      <c r="P5" s="140" t="s">
        <v>62</v>
      </c>
      <c r="Q5" s="140"/>
      <c r="R5" s="140" t="s">
        <v>59</v>
      </c>
      <c r="S5" s="140" t="s">
        <v>66</v>
      </c>
      <c r="T5" s="140" t="s">
        <v>67</v>
      </c>
      <c r="U5" s="140" t="s">
        <v>68</v>
      </c>
      <c r="V5" s="140" t="s">
        <v>69</v>
      </c>
      <c r="W5" s="140" t="s">
        <v>70</v>
      </c>
    </row>
    <row r="6" ht="26.25" customHeight="1" spans="1:23">
      <c r="A6" s="140"/>
      <c r="B6" s="140"/>
      <c r="C6" s="140"/>
      <c r="D6" s="140"/>
      <c r="E6" s="140"/>
      <c r="F6" s="140"/>
      <c r="G6" s="140"/>
      <c r="H6" s="140"/>
      <c r="I6" s="140"/>
      <c r="J6" s="140" t="s">
        <v>59</v>
      </c>
      <c r="K6" s="140" t="s">
        <v>583</v>
      </c>
      <c r="L6" s="140"/>
      <c r="M6" s="140"/>
      <c r="N6" s="140"/>
      <c r="O6" s="140"/>
      <c r="P6" s="140"/>
      <c r="Q6" s="140"/>
      <c r="R6" s="140"/>
      <c r="S6" s="140"/>
      <c r="T6" s="140"/>
      <c r="U6" s="140"/>
      <c r="V6" s="140"/>
      <c r="W6" s="140"/>
    </row>
    <row r="7" ht="18.75" customHeight="1" spans="1:23">
      <c r="A7" s="140" t="s">
        <v>107</v>
      </c>
      <c r="B7" s="140" t="s">
        <v>108</v>
      </c>
      <c r="C7" s="140" t="s">
        <v>109</v>
      </c>
      <c r="D7" s="140" t="s">
        <v>110</v>
      </c>
      <c r="E7" s="140" t="s">
        <v>111</v>
      </c>
      <c r="F7" s="140" t="s">
        <v>112</v>
      </c>
      <c r="G7" s="140" t="s">
        <v>113</v>
      </c>
      <c r="H7" s="140" t="s">
        <v>114</v>
      </c>
      <c r="I7" s="140" t="s">
        <v>115</v>
      </c>
      <c r="J7" s="140" t="s">
        <v>116</v>
      </c>
      <c r="K7" s="140" t="s">
        <v>117</v>
      </c>
      <c r="L7" s="140" t="s">
        <v>118</v>
      </c>
      <c r="M7" s="140" t="s">
        <v>119</v>
      </c>
      <c r="N7" s="140" t="s">
        <v>120</v>
      </c>
      <c r="O7" s="140" t="s">
        <v>121</v>
      </c>
      <c r="P7" s="140" t="s">
        <v>270</v>
      </c>
      <c r="Q7" s="140" t="s">
        <v>271</v>
      </c>
      <c r="R7" s="140" t="s">
        <v>272</v>
      </c>
      <c r="S7" s="140" t="s">
        <v>273</v>
      </c>
      <c r="T7" s="140" t="s">
        <v>274</v>
      </c>
      <c r="U7" s="140" t="s">
        <v>275</v>
      </c>
      <c r="V7" s="140" t="s">
        <v>276</v>
      </c>
      <c r="W7" s="140" t="s">
        <v>277</v>
      </c>
    </row>
    <row r="8" ht="52.5" customHeight="1" spans="1:23">
      <c r="A8" s="136"/>
      <c r="B8" s="136"/>
      <c r="C8" s="136" t="s">
        <v>584</v>
      </c>
      <c r="D8" s="136"/>
      <c r="E8" s="136"/>
      <c r="F8" s="136"/>
      <c r="G8" s="136"/>
      <c r="H8" s="136"/>
      <c r="I8" s="141">
        <v>340000</v>
      </c>
      <c r="J8" s="141">
        <v>340000</v>
      </c>
      <c r="K8" s="141">
        <v>340000</v>
      </c>
      <c r="L8" s="141"/>
      <c r="M8" s="141"/>
      <c r="N8" s="141"/>
      <c r="O8" s="141"/>
      <c r="P8" s="141"/>
      <c r="Q8" s="141"/>
      <c r="R8" s="141"/>
      <c r="S8" s="141"/>
      <c r="T8" s="141"/>
      <c r="U8" s="141"/>
      <c r="V8" s="141"/>
      <c r="W8" s="141"/>
    </row>
    <row r="9" ht="52.5" customHeight="1" outlineLevel="1" spans="1:23">
      <c r="A9" s="136" t="s">
        <v>585</v>
      </c>
      <c r="B9" s="136" t="s">
        <v>586</v>
      </c>
      <c r="C9" s="136" t="s">
        <v>584</v>
      </c>
      <c r="D9" s="136" t="s">
        <v>72</v>
      </c>
      <c r="E9" s="136" t="s">
        <v>173</v>
      </c>
      <c r="F9" s="136" t="s">
        <v>174</v>
      </c>
      <c r="G9" s="136" t="s">
        <v>587</v>
      </c>
      <c r="H9" s="136" t="s">
        <v>588</v>
      </c>
      <c r="I9" s="141">
        <v>50000</v>
      </c>
      <c r="J9" s="141">
        <v>50000</v>
      </c>
      <c r="K9" s="141">
        <v>50000</v>
      </c>
      <c r="L9" s="141"/>
      <c r="M9" s="141"/>
      <c r="N9" s="141"/>
      <c r="O9" s="141"/>
      <c r="P9" s="141"/>
      <c r="Q9" s="141"/>
      <c r="R9" s="141"/>
      <c r="S9" s="141"/>
      <c r="T9" s="141"/>
      <c r="U9" s="141"/>
      <c r="V9" s="141"/>
      <c r="W9" s="141"/>
    </row>
    <row r="10" ht="52.5" customHeight="1" outlineLevel="1" spans="1:23">
      <c r="A10" s="136" t="s">
        <v>585</v>
      </c>
      <c r="B10" s="136" t="s">
        <v>586</v>
      </c>
      <c r="C10" s="136" t="s">
        <v>584</v>
      </c>
      <c r="D10" s="136" t="s">
        <v>72</v>
      </c>
      <c r="E10" s="136" t="s">
        <v>173</v>
      </c>
      <c r="F10" s="136" t="s">
        <v>174</v>
      </c>
      <c r="G10" s="136" t="s">
        <v>348</v>
      </c>
      <c r="H10" s="136" t="s">
        <v>349</v>
      </c>
      <c r="I10" s="141">
        <v>10000</v>
      </c>
      <c r="J10" s="141">
        <v>10000</v>
      </c>
      <c r="K10" s="141">
        <v>10000</v>
      </c>
      <c r="L10" s="141"/>
      <c r="M10" s="141"/>
      <c r="N10" s="136"/>
      <c r="O10" s="136"/>
      <c r="P10" s="136"/>
      <c r="Q10" s="141"/>
      <c r="R10" s="141"/>
      <c r="S10" s="141"/>
      <c r="T10" s="141"/>
      <c r="U10" s="141"/>
      <c r="V10" s="141"/>
      <c r="W10" s="141"/>
    </row>
    <row r="11" ht="52.5" customHeight="1" outlineLevel="1" spans="1:23">
      <c r="A11" s="136" t="s">
        <v>585</v>
      </c>
      <c r="B11" s="136" t="s">
        <v>586</v>
      </c>
      <c r="C11" s="136" t="s">
        <v>584</v>
      </c>
      <c r="D11" s="136" t="s">
        <v>72</v>
      </c>
      <c r="E11" s="136" t="s">
        <v>173</v>
      </c>
      <c r="F11" s="136" t="s">
        <v>174</v>
      </c>
      <c r="G11" s="136" t="s">
        <v>589</v>
      </c>
      <c r="H11" s="136" t="s">
        <v>590</v>
      </c>
      <c r="I11" s="141">
        <v>30000</v>
      </c>
      <c r="J11" s="141">
        <v>30000</v>
      </c>
      <c r="K11" s="141">
        <v>30000</v>
      </c>
      <c r="L11" s="141"/>
      <c r="M11" s="141"/>
      <c r="N11" s="136"/>
      <c r="O11" s="136"/>
      <c r="P11" s="136"/>
      <c r="Q11" s="141"/>
      <c r="R11" s="141"/>
      <c r="S11" s="141"/>
      <c r="T11" s="141"/>
      <c r="U11" s="141"/>
      <c r="V11" s="141"/>
      <c r="W11" s="141"/>
    </row>
    <row r="12" ht="52.5" customHeight="1" outlineLevel="1" spans="1:23">
      <c r="A12" s="136" t="s">
        <v>585</v>
      </c>
      <c r="B12" s="136" t="s">
        <v>586</v>
      </c>
      <c r="C12" s="136" t="s">
        <v>584</v>
      </c>
      <c r="D12" s="136" t="s">
        <v>72</v>
      </c>
      <c r="E12" s="136" t="s">
        <v>173</v>
      </c>
      <c r="F12" s="136" t="s">
        <v>174</v>
      </c>
      <c r="G12" s="136" t="s">
        <v>591</v>
      </c>
      <c r="H12" s="136" t="s">
        <v>592</v>
      </c>
      <c r="I12" s="141">
        <v>110000</v>
      </c>
      <c r="J12" s="141">
        <v>110000</v>
      </c>
      <c r="K12" s="141">
        <v>110000</v>
      </c>
      <c r="L12" s="141"/>
      <c r="M12" s="141"/>
      <c r="N12" s="136"/>
      <c r="O12" s="136"/>
      <c r="P12" s="136"/>
      <c r="Q12" s="141"/>
      <c r="R12" s="141"/>
      <c r="S12" s="141"/>
      <c r="T12" s="141"/>
      <c r="U12" s="141"/>
      <c r="V12" s="141"/>
      <c r="W12" s="141"/>
    </row>
    <row r="13" ht="52.5" customHeight="1" outlineLevel="1" spans="1:23">
      <c r="A13" s="136" t="s">
        <v>585</v>
      </c>
      <c r="B13" s="136" t="s">
        <v>586</v>
      </c>
      <c r="C13" s="136" t="s">
        <v>584</v>
      </c>
      <c r="D13" s="136" t="s">
        <v>72</v>
      </c>
      <c r="E13" s="136" t="s">
        <v>173</v>
      </c>
      <c r="F13" s="136" t="s">
        <v>174</v>
      </c>
      <c r="G13" s="136" t="s">
        <v>593</v>
      </c>
      <c r="H13" s="136" t="s">
        <v>594</v>
      </c>
      <c r="I13" s="141">
        <v>60000</v>
      </c>
      <c r="J13" s="141">
        <v>60000</v>
      </c>
      <c r="K13" s="141">
        <v>60000</v>
      </c>
      <c r="L13" s="141"/>
      <c r="M13" s="141"/>
      <c r="N13" s="136"/>
      <c r="O13" s="136"/>
      <c r="P13" s="136"/>
      <c r="Q13" s="141"/>
      <c r="R13" s="141"/>
      <c r="S13" s="141"/>
      <c r="T13" s="141"/>
      <c r="U13" s="141"/>
      <c r="V13" s="141"/>
      <c r="W13" s="141"/>
    </row>
    <row r="14" ht="52.5" customHeight="1" outlineLevel="1" spans="1:23">
      <c r="A14" s="136" t="s">
        <v>585</v>
      </c>
      <c r="B14" s="136" t="s">
        <v>586</v>
      </c>
      <c r="C14" s="136" t="s">
        <v>584</v>
      </c>
      <c r="D14" s="136" t="s">
        <v>72</v>
      </c>
      <c r="E14" s="136" t="s">
        <v>173</v>
      </c>
      <c r="F14" s="136" t="s">
        <v>174</v>
      </c>
      <c r="G14" s="136" t="s">
        <v>358</v>
      </c>
      <c r="H14" s="136" t="s">
        <v>359</v>
      </c>
      <c r="I14" s="141">
        <v>80000</v>
      </c>
      <c r="J14" s="141">
        <v>80000</v>
      </c>
      <c r="K14" s="141">
        <v>80000</v>
      </c>
      <c r="L14" s="141"/>
      <c r="M14" s="141"/>
      <c r="N14" s="136"/>
      <c r="O14" s="136"/>
      <c r="P14" s="136"/>
      <c r="Q14" s="141"/>
      <c r="R14" s="141"/>
      <c r="S14" s="141"/>
      <c r="T14" s="141"/>
      <c r="U14" s="141"/>
      <c r="V14" s="141"/>
      <c r="W14" s="141"/>
    </row>
    <row r="15" ht="52.5" customHeight="1" spans="1:23">
      <c r="A15" s="136"/>
      <c r="B15" s="136"/>
      <c r="C15" s="136" t="s">
        <v>595</v>
      </c>
      <c r="D15" s="136"/>
      <c r="E15" s="136"/>
      <c r="F15" s="136"/>
      <c r="G15" s="136"/>
      <c r="H15" s="136"/>
      <c r="I15" s="141">
        <v>3000000</v>
      </c>
      <c r="J15" s="141"/>
      <c r="K15" s="141"/>
      <c r="L15" s="141"/>
      <c r="M15" s="141"/>
      <c r="N15" s="136"/>
      <c r="O15" s="136"/>
      <c r="P15" s="136"/>
      <c r="Q15" s="141"/>
      <c r="R15" s="141">
        <v>3000000</v>
      </c>
      <c r="S15" s="141"/>
      <c r="T15" s="141"/>
      <c r="U15" s="141"/>
      <c r="V15" s="141"/>
      <c r="W15" s="141">
        <v>3000000</v>
      </c>
    </row>
    <row r="16" ht="52.5" customHeight="1" outlineLevel="1" spans="1:23">
      <c r="A16" s="136" t="s">
        <v>596</v>
      </c>
      <c r="B16" s="136" t="s">
        <v>597</v>
      </c>
      <c r="C16" s="136" t="s">
        <v>595</v>
      </c>
      <c r="D16" s="136" t="s">
        <v>72</v>
      </c>
      <c r="E16" s="136" t="s">
        <v>145</v>
      </c>
      <c r="F16" s="136" t="s">
        <v>146</v>
      </c>
      <c r="G16" s="136" t="s">
        <v>358</v>
      </c>
      <c r="H16" s="136" t="s">
        <v>359</v>
      </c>
      <c r="I16" s="141">
        <v>3000000</v>
      </c>
      <c r="J16" s="141"/>
      <c r="K16" s="141"/>
      <c r="L16" s="141"/>
      <c r="M16" s="141"/>
      <c r="N16" s="136"/>
      <c r="O16" s="136"/>
      <c r="P16" s="136"/>
      <c r="Q16" s="141"/>
      <c r="R16" s="141">
        <v>3000000</v>
      </c>
      <c r="S16" s="141"/>
      <c r="T16" s="141"/>
      <c r="U16" s="141"/>
      <c r="V16" s="141"/>
      <c r="W16" s="141">
        <v>3000000</v>
      </c>
    </row>
    <row r="17" ht="52.5" customHeight="1" spans="1:23">
      <c r="A17" s="136"/>
      <c r="B17" s="136"/>
      <c r="C17" s="136" t="s">
        <v>598</v>
      </c>
      <c r="D17" s="136"/>
      <c r="E17" s="136"/>
      <c r="F17" s="136"/>
      <c r="G17" s="136"/>
      <c r="H17" s="136"/>
      <c r="I17" s="141">
        <v>32900</v>
      </c>
      <c r="J17" s="141">
        <v>32900</v>
      </c>
      <c r="K17" s="141">
        <v>32900</v>
      </c>
      <c r="L17" s="141"/>
      <c r="M17" s="141"/>
      <c r="N17" s="136"/>
      <c r="O17" s="136"/>
      <c r="P17" s="136"/>
      <c r="Q17" s="141"/>
      <c r="R17" s="141"/>
      <c r="S17" s="141"/>
      <c r="T17" s="141"/>
      <c r="U17" s="141"/>
      <c r="V17" s="141"/>
      <c r="W17" s="141"/>
    </row>
    <row r="18" ht="52.5" customHeight="1" outlineLevel="1" spans="1:23">
      <c r="A18" s="136" t="s">
        <v>585</v>
      </c>
      <c r="B18" s="136" t="s">
        <v>599</v>
      </c>
      <c r="C18" s="136" t="s">
        <v>598</v>
      </c>
      <c r="D18" s="136" t="s">
        <v>72</v>
      </c>
      <c r="E18" s="136" t="s">
        <v>177</v>
      </c>
      <c r="F18" s="136" t="s">
        <v>178</v>
      </c>
      <c r="G18" s="136" t="s">
        <v>600</v>
      </c>
      <c r="H18" s="136" t="s">
        <v>601</v>
      </c>
      <c r="I18" s="141">
        <v>32900</v>
      </c>
      <c r="J18" s="141">
        <v>32900</v>
      </c>
      <c r="K18" s="141">
        <v>32900</v>
      </c>
      <c r="L18" s="141"/>
      <c r="M18" s="141"/>
      <c r="N18" s="136"/>
      <c r="O18" s="136"/>
      <c r="P18" s="136"/>
      <c r="Q18" s="141"/>
      <c r="R18" s="141"/>
      <c r="S18" s="141"/>
      <c r="T18" s="141"/>
      <c r="U18" s="141"/>
      <c r="V18" s="141"/>
      <c r="W18" s="141"/>
    </row>
    <row r="19" ht="52.5" customHeight="1" spans="1:23">
      <c r="A19" s="136"/>
      <c r="B19" s="136"/>
      <c r="C19" s="136" t="s">
        <v>602</v>
      </c>
      <c r="D19" s="136"/>
      <c r="E19" s="136"/>
      <c r="F19" s="136"/>
      <c r="G19" s="136"/>
      <c r="H19" s="136"/>
      <c r="I19" s="141">
        <v>820050</v>
      </c>
      <c r="J19" s="141">
        <v>820050</v>
      </c>
      <c r="K19" s="141">
        <v>820050</v>
      </c>
      <c r="L19" s="141"/>
      <c r="M19" s="141"/>
      <c r="N19" s="136"/>
      <c r="O19" s="136"/>
      <c r="P19" s="136"/>
      <c r="Q19" s="141"/>
      <c r="R19" s="141"/>
      <c r="S19" s="141"/>
      <c r="T19" s="141"/>
      <c r="U19" s="141"/>
      <c r="V19" s="141"/>
      <c r="W19" s="141"/>
    </row>
    <row r="20" ht="52.5" customHeight="1" outlineLevel="1" spans="1:23">
      <c r="A20" s="136" t="s">
        <v>603</v>
      </c>
      <c r="B20" s="136" t="s">
        <v>604</v>
      </c>
      <c r="C20" s="136" t="s">
        <v>602</v>
      </c>
      <c r="D20" s="136" t="s">
        <v>72</v>
      </c>
      <c r="E20" s="136" t="s">
        <v>171</v>
      </c>
      <c r="F20" s="136" t="s">
        <v>172</v>
      </c>
      <c r="G20" s="136" t="s">
        <v>346</v>
      </c>
      <c r="H20" s="136" t="s">
        <v>347</v>
      </c>
      <c r="I20" s="141">
        <v>5005</v>
      </c>
      <c r="J20" s="141">
        <v>5005</v>
      </c>
      <c r="K20" s="141">
        <v>5005</v>
      </c>
      <c r="L20" s="141"/>
      <c r="M20" s="141"/>
      <c r="N20" s="136"/>
      <c r="O20" s="136"/>
      <c r="P20" s="136"/>
      <c r="Q20" s="141"/>
      <c r="R20" s="141"/>
      <c r="S20" s="141"/>
      <c r="T20" s="141"/>
      <c r="U20" s="141"/>
      <c r="V20" s="141"/>
      <c r="W20" s="141"/>
    </row>
    <row r="21" ht="52.5" customHeight="1" outlineLevel="1" spans="1:23">
      <c r="A21" s="136" t="s">
        <v>603</v>
      </c>
      <c r="B21" s="136" t="s">
        <v>604</v>
      </c>
      <c r="C21" s="136" t="s">
        <v>602</v>
      </c>
      <c r="D21" s="136" t="s">
        <v>72</v>
      </c>
      <c r="E21" s="136" t="s">
        <v>171</v>
      </c>
      <c r="F21" s="136" t="s">
        <v>172</v>
      </c>
      <c r="G21" s="136" t="s">
        <v>587</v>
      </c>
      <c r="H21" s="136" t="s">
        <v>588</v>
      </c>
      <c r="I21" s="141">
        <v>10003</v>
      </c>
      <c r="J21" s="141">
        <v>10003</v>
      </c>
      <c r="K21" s="141">
        <v>10003</v>
      </c>
      <c r="L21" s="141"/>
      <c r="M21" s="141"/>
      <c r="N21" s="136"/>
      <c r="O21" s="136"/>
      <c r="P21" s="136"/>
      <c r="Q21" s="141"/>
      <c r="R21" s="141"/>
      <c r="S21" s="141"/>
      <c r="T21" s="141"/>
      <c r="U21" s="141"/>
      <c r="V21" s="141"/>
      <c r="W21" s="141"/>
    </row>
    <row r="22" ht="52.5" customHeight="1" outlineLevel="1" spans="1:23">
      <c r="A22" s="136" t="s">
        <v>603</v>
      </c>
      <c r="B22" s="136" t="s">
        <v>604</v>
      </c>
      <c r="C22" s="136" t="s">
        <v>602</v>
      </c>
      <c r="D22" s="136" t="s">
        <v>72</v>
      </c>
      <c r="E22" s="136" t="s">
        <v>171</v>
      </c>
      <c r="F22" s="136" t="s">
        <v>172</v>
      </c>
      <c r="G22" s="136" t="s">
        <v>348</v>
      </c>
      <c r="H22" s="136" t="s">
        <v>349</v>
      </c>
      <c r="I22" s="141">
        <v>9996</v>
      </c>
      <c r="J22" s="141">
        <v>9996</v>
      </c>
      <c r="K22" s="141">
        <v>9996</v>
      </c>
      <c r="L22" s="141"/>
      <c r="M22" s="141"/>
      <c r="N22" s="136"/>
      <c r="O22" s="136"/>
      <c r="P22" s="136"/>
      <c r="Q22" s="141"/>
      <c r="R22" s="141"/>
      <c r="S22" s="141"/>
      <c r="T22" s="141"/>
      <c r="U22" s="141"/>
      <c r="V22" s="141"/>
      <c r="W22" s="141"/>
    </row>
    <row r="23" ht="52.5" customHeight="1" outlineLevel="1" spans="1:23">
      <c r="A23" s="136" t="s">
        <v>603</v>
      </c>
      <c r="B23" s="136" t="s">
        <v>604</v>
      </c>
      <c r="C23" s="136" t="s">
        <v>602</v>
      </c>
      <c r="D23" s="136" t="s">
        <v>72</v>
      </c>
      <c r="E23" s="136" t="s">
        <v>171</v>
      </c>
      <c r="F23" s="136" t="s">
        <v>172</v>
      </c>
      <c r="G23" s="136" t="s">
        <v>605</v>
      </c>
      <c r="H23" s="136" t="s">
        <v>606</v>
      </c>
      <c r="I23" s="141">
        <v>255199</v>
      </c>
      <c r="J23" s="141">
        <v>255199</v>
      </c>
      <c r="K23" s="141">
        <v>255199</v>
      </c>
      <c r="L23" s="141"/>
      <c r="M23" s="141"/>
      <c r="N23" s="136"/>
      <c r="O23" s="136"/>
      <c r="P23" s="136"/>
      <c r="Q23" s="141"/>
      <c r="R23" s="141"/>
      <c r="S23" s="141"/>
      <c r="T23" s="141"/>
      <c r="U23" s="141"/>
      <c r="V23" s="141"/>
      <c r="W23" s="141"/>
    </row>
    <row r="24" ht="52.5" customHeight="1" outlineLevel="1" spans="1:23">
      <c r="A24" s="136" t="s">
        <v>603</v>
      </c>
      <c r="B24" s="136" t="s">
        <v>604</v>
      </c>
      <c r="C24" s="136" t="s">
        <v>602</v>
      </c>
      <c r="D24" s="136" t="s">
        <v>72</v>
      </c>
      <c r="E24" s="136" t="s">
        <v>171</v>
      </c>
      <c r="F24" s="136" t="s">
        <v>172</v>
      </c>
      <c r="G24" s="136" t="s">
        <v>358</v>
      </c>
      <c r="H24" s="136" t="s">
        <v>359</v>
      </c>
      <c r="I24" s="141">
        <v>539847</v>
      </c>
      <c r="J24" s="141">
        <v>539847</v>
      </c>
      <c r="K24" s="141">
        <v>539847</v>
      </c>
      <c r="L24" s="141"/>
      <c r="M24" s="141"/>
      <c r="N24" s="136"/>
      <c r="O24" s="136"/>
      <c r="P24" s="136"/>
      <c r="Q24" s="141"/>
      <c r="R24" s="141"/>
      <c r="S24" s="141"/>
      <c r="T24" s="141"/>
      <c r="U24" s="141"/>
      <c r="V24" s="141"/>
      <c r="W24" s="141"/>
    </row>
    <row r="25" ht="52.5" customHeight="1" spans="1:23">
      <c r="A25" s="136"/>
      <c r="B25" s="136"/>
      <c r="C25" s="136" t="s">
        <v>607</v>
      </c>
      <c r="D25" s="136"/>
      <c r="E25" s="136"/>
      <c r="F25" s="136"/>
      <c r="G25" s="136"/>
      <c r="H25" s="136"/>
      <c r="I25" s="141">
        <v>510774</v>
      </c>
      <c r="J25" s="141">
        <v>510774</v>
      </c>
      <c r="K25" s="141">
        <v>510774</v>
      </c>
      <c r="L25" s="141"/>
      <c r="M25" s="141"/>
      <c r="N25" s="136"/>
      <c r="O25" s="136"/>
      <c r="P25" s="136"/>
      <c r="Q25" s="141"/>
      <c r="R25" s="141"/>
      <c r="S25" s="141"/>
      <c r="T25" s="141"/>
      <c r="U25" s="141"/>
      <c r="V25" s="141"/>
      <c r="W25" s="141"/>
    </row>
    <row r="26" ht="52.5" customHeight="1" outlineLevel="1" spans="1:23">
      <c r="A26" s="136" t="s">
        <v>603</v>
      </c>
      <c r="B26" s="136" t="s">
        <v>608</v>
      </c>
      <c r="C26" s="136" t="s">
        <v>607</v>
      </c>
      <c r="D26" s="136" t="s">
        <v>72</v>
      </c>
      <c r="E26" s="136" t="s">
        <v>169</v>
      </c>
      <c r="F26" s="136" t="s">
        <v>170</v>
      </c>
      <c r="G26" s="136" t="s">
        <v>591</v>
      </c>
      <c r="H26" s="136" t="s">
        <v>592</v>
      </c>
      <c r="I26" s="141">
        <v>510774</v>
      </c>
      <c r="J26" s="141">
        <v>510774</v>
      </c>
      <c r="K26" s="141">
        <v>510774</v>
      </c>
      <c r="L26" s="141"/>
      <c r="M26" s="141"/>
      <c r="N26" s="136"/>
      <c r="O26" s="136"/>
      <c r="P26" s="136"/>
      <c r="Q26" s="141"/>
      <c r="R26" s="141"/>
      <c r="S26" s="141"/>
      <c r="T26" s="141"/>
      <c r="U26" s="141"/>
      <c r="V26" s="141"/>
      <c r="W26" s="141"/>
    </row>
    <row r="27" ht="52.5" customHeight="1" spans="1:23">
      <c r="A27" s="136"/>
      <c r="B27" s="136"/>
      <c r="C27" s="136" t="s">
        <v>609</v>
      </c>
      <c r="D27" s="136"/>
      <c r="E27" s="136"/>
      <c r="F27" s="136"/>
      <c r="G27" s="136"/>
      <c r="H27" s="136"/>
      <c r="I27" s="141">
        <v>85000</v>
      </c>
      <c r="J27" s="141">
        <v>85000</v>
      </c>
      <c r="K27" s="141">
        <v>85000</v>
      </c>
      <c r="L27" s="141"/>
      <c r="M27" s="141"/>
      <c r="N27" s="136"/>
      <c r="O27" s="136"/>
      <c r="P27" s="136"/>
      <c r="Q27" s="141"/>
      <c r="R27" s="141"/>
      <c r="S27" s="141"/>
      <c r="T27" s="141"/>
      <c r="U27" s="141"/>
      <c r="V27" s="141"/>
      <c r="W27" s="141"/>
    </row>
    <row r="28" ht="52.5" customHeight="1" outlineLevel="1" spans="1:23">
      <c r="A28" s="136" t="s">
        <v>585</v>
      </c>
      <c r="B28" s="136" t="s">
        <v>610</v>
      </c>
      <c r="C28" s="136" t="s">
        <v>609</v>
      </c>
      <c r="D28" s="136" t="s">
        <v>72</v>
      </c>
      <c r="E28" s="136" t="s">
        <v>169</v>
      </c>
      <c r="F28" s="136" t="s">
        <v>170</v>
      </c>
      <c r="G28" s="136" t="s">
        <v>348</v>
      </c>
      <c r="H28" s="136" t="s">
        <v>349</v>
      </c>
      <c r="I28" s="141">
        <v>85000</v>
      </c>
      <c r="J28" s="141">
        <v>85000</v>
      </c>
      <c r="K28" s="141">
        <v>85000</v>
      </c>
      <c r="L28" s="141"/>
      <c r="M28" s="141"/>
      <c r="N28" s="136"/>
      <c r="O28" s="136"/>
      <c r="P28" s="136"/>
      <c r="Q28" s="141"/>
      <c r="R28" s="141"/>
      <c r="S28" s="141"/>
      <c r="T28" s="141"/>
      <c r="U28" s="141"/>
      <c r="V28" s="141"/>
      <c r="W28" s="141"/>
    </row>
    <row r="29" ht="52.5" customHeight="1" spans="1:23">
      <c r="A29" s="136"/>
      <c r="B29" s="136"/>
      <c r="C29" s="136" t="s">
        <v>611</v>
      </c>
      <c r="D29" s="136"/>
      <c r="E29" s="136"/>
      <c r="F29" s="136"/>
      <c r="G29" s="136"/>
      <c r="H29" s="136"/>
      <c r="I29" s="141">
        <v>3750</v>
      </c>
      <c r="J29" s="141">
        <v>3750</v>
      </c>
      <c r="K29" s="141">
        <v>3750</v>
      </c>
      <c r="L29" s="141"/>
      <c r="M29" s="141"/>
      <c r="N29" s="136"/>
      <c r="O29" s="136"/>
      <c r="P29" s="136"/>
      <c r="Q29" s="141"/>
      <c r="R29" s="141"/>
      <c r="S29" s="141"/>
      <c r="T29" s="141"/>
      <c r="U29" s="141"/>
      <c r="V29" s="141"/>
      <c r="W29" s="141"/>
    </row>
    <row r="30" ht="52.5" customHeight="1" outlineLevel="1" spans="1:23">
      <c r="A30" s="136" t="s">
        <v>585</v>
      </c>
      <c r="B30" s="136" t="s">
        <v>612</v>
      </c>
      <c r="C30" s="136" t="s">
        <v>611</v>
      </c>
      <c r="D30" s="136" t="s">
        <v>72</v>
      </c>
      <c r="E30" s="136" t="s">
        <v>143</v>
      </c>
      <c r="F30" s="136" t="s">
        <v>144</v>
      </c>
      <c r="G30" s="136" t="s">
        <v>348</v>
      </c>
      <c r="H30" s="136" t="s">
        <v>349</v>
      </c>
      <c r="I30" s="141">
        <v>1500</v>
      </c>
      <c r="J30" s="141">
        <v>1500</v>
      </c>
      <c r="K30" s="141">
        <v>1500</v>
      </c>
      <c r="L30" s="141"/>
      <c r="M30" s="141"/>
      <c r="N30" s="136"/>
      <c r="O30" s="136"/>
      <c r="P30" s="136"/>
      <c r="Q30" s="141"/>
      <c r="R30" s="141"/>
      <c r="S30" s="141"/>
      <c r="T30" s="141"/>
      <c r="U30" s="141"/>
      <c r="V30" s="141"/>
      <c r="W30" s="141"/>
    </row>
    <row r="31" ht="52.5" customHeight="1" outlineLevel="1" spans="1:23">
      <c r="A31" s="136" t="s">
        <v>585</v>
      </c>
      <c r="B31" s="136" t="s">
        <v>612</v>
      </c>
      <c r="C31" s="136" t="s">
        <v>611</v>
      </c>
      <c r="D31" s="136" t="s">
        <v>72</v>
      </c>
      <c r="E31" s="136" t="s">
        <v>143</v>
      </c>
      <c r="F31" s="136" t="s">
        <v>144</v>
      </c>
      <c r="G31" s="136" t="s">
        <v>358</v>
      </c>
      <c r="H31" s="136" t="s">
        <v>359</v>
      </c>
      <c r="I31" s="141">
        <v>2250</v>
      </c>
      <c r="J31" s="141">
        <v>2250</v>
      </c>
      <c r="K31" s="141">
        <v>2250</v>
      </c>
      <c r="L31" s="141"/>
      <c r="M31" s="141"/>
      <c r="N31" s="136"/>
      <c r="O31" s="136"/>
      <c r="P31" s="136"/>
      <c r="Q31" s="141"/>
      <c r="R31" s="141"/>
      <c r="S31" s="141"/>
      <c r="T31" s="141"/>
      <c r="U31" s="141"/>
      <c r="V31" s="141"/>
      <c r="W31" s="141"/>
    </row>
    <row r="32" ht="52.5" customHeight="1" spans="1:23">
      <c r="A32" s="136"/>
      <c r="B32" s="136"/>
      <c r="C32" s="136" t="s">
        <v>613</v>
      </c>
      <c r="D32" s="136"/>
      <c r="E32" s="136"/>
      <c r="F32" s="136"/>
      <c r="G32" s="136"/>
      <c r="H32" s="136"/>
      <c r="I32" s="141">
        <v>328800</v>
      </c>
      <c r="J32" s="141">
        <v>328800</v>
      </c>
      <c r="K32" s="141">
        <v>328800</v>
      </c>
      <c r="L32" s="141"/>
      <c r="M32" s="141"/>
      <c r="N32" s="136"/>
      <c r="O32" s="136"/>
      <c r="P32" s="136"/>
      <c r="Q32" s="141"/>
      <c r="R32" s="141"/>
      <c r="S32" s="141"/>
      <c r="T32" s="141"/>
      <c r="U32" s="141"/>
      <c r="V32" s="141"/>
      <c r="W32" s="141"/>
    </row>
    <row r="33" ht="52.5" customHeight="1" outlineLevel="1" spans="1:23">
      <c r="A33" s="136" t="s">
        <v>596</v>
      </c>
      <c r="B33" s="136" t="s">
        <v>614</v>
      </c>
      <c r="C33" s="136" t="s">
        <v>613</v>
      </c>
      <c r="D33" s="136" t="s">
        <v>72</v>
      </c>
      <c r="E33" s="136" t="s">
        <v>161</v>
      </c>
      <c r="F33" s="136" t="s">
        <v>162</v>
      </c>
      <c r="G33" s="136" t="s">
        <v>593</v>
      </c>
      <c r="H33" s="136" t="s">
        <v>594</v>
      </c>
      <c r="I33" s="141">
        <v>328800</v>
      </c>
      <c r="J33" s="141">
        <v>328800</v>
      </c>
      <c r="K33" s="141">
        <v>328800</v>
      </c>
      <c r="L33" s="141"/>
      <c r="M33" s="141"/>
      <c r="N33" s="136"/>
      <c r="O33" s="136"/>
      <c r="P33" s="136"/>
      <c r="Q33" s="141"/>
      <c r="R33" s="141"/>
      <c r="S33" s="141"/>
      <c r="T33" s="141"/>
      <c r="U33" s="141"/>
      <c r="V33" s="141"/>
      <c r="W33" s="141"/>
    </row>
    <row r="34" ht="52.5" customHeight="1" spans="1:23">
      <c r="A34" s="136"/>
      <c r="B34" s="136"/>
      <c r="C34" s="136" t="s">
        <v>615</v>
      </c>
      <c r="D34" s="136"/>
      <c r="E34" s="136"/>
      <c r="F34" s="136"/>
      <c r="G34" s="136"/>
      <c r="H34" s="136"/>
      <c r="I34" s="141">
        <v>79048.2</v>
      </c>
      <c r="J34" s="141">
        <v>79048.2</v>
      </c>
      <c r="K34" s="141">
        <v>79048.2</v>
      </c>
      <c r="L34" s="141"/>
      <c r="M34" s="141"/>
      <c r="N34" s="136"/>
      <c r="O34" s="136"/>
      <c r="P34" s="136"/>
      <c r="Q34" s="141"/>
      <c r="R34" s="141"/>
      <c r="S34" s="141"/>
      <c r="T34" s="141"/>
      <c r="U34" s="141"/>
      <c r="V34" s="141"/>
      <c r="W34" s="141"/>
    </row>
    <row r="35" ht="52.5" customHeight="1" outlineLevel="1" spans="1:23">
      <c r="A35" s="136" t="s">
        <v>603</v>
      </c>
      <c r="B35" s="136" t="s">
        <v>616</v>
      </c>
      <c r="C35" s="136" t="s">
        <v>615</v>
      </c>
      <c r="D35" s="136" t="s">
        <v>72</v>
      </c>
      <c r="E35" s="136" t="s">
        <v>177</v>
      </c>
      <c r="F35" s="136" t="s">
        <v>178</v>
      </c>
      <c r="G35" s="136" t="s">
        <v>600</v>
      </c>
      <c r="H35" s="136" t="s">
        <v>601</v>
      </c>
      <c r="I35" s="141">
        <v>3675</v>
      </c>
      <c r="J35" s="141">
        <v>3675</v>
      </c>
      <c r="K35" s="141">
        <v>3675</v>
      </c>
      <c r="L35" s="141"/>
      <c r="M35" s="141"/>
      <c r="N35" s="136"/>
      <c r="O35" s="136"/>
      <c r="P35" s="136"/>
      <c r="Q35" s="141"/>
      <c r="R35" s="141"/>
      <c r="S35" s="141"/>
      <c r="T35" s="141"/>
      <c r="U35" s="141"/>
      <c r="V35" s="141"/>
      <c r="W35" s="141"/>
    </row>
    <row r="36" ht="52.5" customHeight="1" outlineLevel="1" spans="1:23">
      <c r="A36" s="136" t="s">
        <v>603</v>
      </c>
      <c r="B36" s="136" t="s">
        <v>616</v>
      </c>
      <c r="C36" s="136" t="s">
        <v>615</v>
      </c>
      <c r="D36" s="136" t="s">
        <v>72</v>
      </c>
      <c r="E36" s="136" t="s">
        <v>177</v>
      </c>
      <c r="F36" s="136" t="s">
        <v>178</v>
      </c>
      <c r="G36" s="136" t="s">
        <v>600</v>
      </c>
      <c r="H36" s="136" t="s">
        <v>601</v>
      </c>
      <c r="I36" s="141">
        <v>70242.9</v>
      </c>
      <c r="J36" s="141">
        <v>70242.9</v>
      </c>
      <c r="K36" s="141">
        <v>70242.9</v>
      </c>
      <c r="L36" s="141"/>
      <c r="M36" s="141"/>
      <c r="N36" s="136"/>
      <c r="O36" s="136"/>
      <c r="P36" s="136"/>
      <c r="Q36" s="141"/>
      <c r="R36" s="141"/>
      <c r="S36" s="141"/>
      <c r="T36" s="141"/>
      <c r="U36" s="141"/>
      <c r="V36" s="141"/>
      <c r="W36" s="141"/>
    </row>
    <row r="37" ht="52.5" customHeight="1" outlineLevel="1" spans="1:23">
      <c r="A37" s="136" t="s">
        <v>603</v>
      </c>
      <c r="B37" s="136" t="s">
        <v>616</v>
      </c>
      <c r="C37" s="136" t="s">
        <v>615</v>
      </c>
      <c r="D37" s="136" t="s">
        <v>72</v>
      </c>
      <c r="E37" s="136" t="s">
        <v>177</v>
      </c>
      <c r="F37" s="136" t="s">
        <v>178</v>
      </c>
      <c r="G37" s="136" t="s">
        <v>600</v>
      </c>
      <c r="H37" s="136" t="s">
        <v>601</v>
      </c>
      <c r="I37" s="141">
        <v>5130.3</v>
      </c>
      <c r="J37" s="141">
        <v>5130.3</v>
      </c>
      <c r="K37" s="141">
        <v>5130.3</v>
      </c>
      <c r="L37" s="141"/>
      <c r="M37" s="141"/>
      <c r="N37" s="136"/>
      <c r="O37" s="136"/>
      <c r="P37" s="136"/>
      <c r="Q37" s="141"/>
      <c r="R37" s="141"/>
      <c r="S37" s="141"/>
      <c r="T37" s="141"/>
      <c r="U37" s="141"/>
      <c r="V37" s="141"/>
      <c r="W37" s="141"/>
    </row>
    <row r="38" ht="52.5" customHeight="1" spans="1:23">
      <c r="A38" s="136"/>
      <c r="B38" s="136"/>
      <c r="C38" s="136" t="s">
        <v>617</v>
      </c>
      <c r="D38" s="136"/>
      <c r="E38" s="136"/>
      <c r="F38" s="136"/>
      <c r="G38" s="136"/>
      <c r="H38" s="136"/>
      <c r="I38" s="141">
        <v>45969.84</v>
      </c>
      <c r="J38" s="141">
        <v>45969.84</v>
      </c>
      <c r="K38" s="141">
        <v>45969.84</v>
      </c>
      <c r="L38" s="141"/>
      <c r="M38" s="141"/>
      <c r="N38" s="136"/>
      <c r="O38" s="136"/>
      <c r="P38" s="136"/>
      <c r="Q38" s="141"/>
      <c r="R38" s="141"/>
      <c r="S38" s="141"/>
      <c r="T38" s="141"/>
      <c r="U38" s="141"/>
      <c r="V38" s="141"/>
      <c r="W38" s="141"/>
    </row>
    <row r="39" ht="52.5" customHeight="1" outlineLevel="1" spans="1:23">
      <c r="A39" s="136" t="s">
        <v>603</v>
      </c>
      <c r="B39" s="136" t="s">
        <v>618</v>
      </c>
      <c r="C39" s="136" t="s">
        <v>617</v>
      </c>
      <c r="D39" s="136" t="s">
        <v>72</v>
      </c>
      <c r="E39" s="136" t="s">
        <v>177</v>
      </c>
      <c r="F39" s="136" t="s">
        <v>178</v>
      </c>
      <c r="G39" s="136" t="s">
        <v>600</v>
      </c>
      <c r="H39" s="136" t="s">
        <v>601</v>
      </c>
      <c r="I39" s="141">
        <v>45969.84</v>
      </c>
      <c r="J39" s="141">
        <v>45969.84</v>
      </c>
      <c r="K39" s="141">
        <v>45969.84</v>
      </c>
      <c r="L39" s="141"/>
      <c r="M39" s="141"/>
      <c r="N39" s="136"/>
      <c r="O39" s="136"/>
      <c r="P39" s="136"/>
      <c r="Q39" s="141"/>
      <c r="R39" s="141"/>
      <c r="S39" s="141"/>
      <c r="T39" s="141"/>
      <c r="U39" s="141"/>
      <c r="V39" s="141"/>
      <c r="W39" s="141"/>
    </row>
    <row r="40" ht="52.5" customHeight="1" spans="1:23">
      <c r="A40" s="136"/>
      <c r="B40" s="136"/>
      <c r="C40" s="136" t="s">
        <v>619</v>
      </c>
      <c r="D40" s="136"/>
      <c r="E40" s="136"/>
      <c r="F40" s="136"/>
      <c r="G40" s="136"/>
      <c r="H40" s="136"/>
      <c r="I40" s="141">
        <v>10800</v>
      </c>
      <c r="J40" s="141">
        <v>10800</v>
      </c>
      <c r="K40" s="141">
        <v>10800</v>
      </c>
      <c r="L40" s="141"/>
      <c r="M40" s="141"/>
      <c r="N40" s="136"/>
      <c r="O40" s="136"/>
      <c r="P40" s="136"/>
      <c r="Q40" s="141"/>
      <c r="R40" s="141"/>
      <c r="S40" s="141"/>
      <c r="T40" s="141"/>
      <c r="U40" s="141"/>
      <c r="V40" s="141"/>
      <c r="W40" s="141"/>
    </row>
    <row r="41" ht="52.5" customHeight="1" outlineLevel="1" spans="1:23">
      <c r="A41" s="136" t="s">
        <v>585</v>
      </c>
      <c r="B41" s="136" t="s">
        <v>620</v>
      </c>
      <c r="C41" s="136" t="s">
        <v>619</v>
      </c>
      <c r="D41" s="136" t="s">
        <v>72</v>
      </c>
      <c r="E41" s="136" t="s">
        <v>177</v>
      </c>
      <c r="F41" s="136" t="s">
        <v>178</v>
      </c>
      <c r="G41" s="136" t="s">
        <v>541</v>
      </c>
      <c r="H41" s="136" t="s">
        <v>542</v>
      </c>
      <c r="I41" s="141">
        <v>10800</v>
      </c>
      <c r="J41" s="141">
        <v>10800</v>
      </c>
      <c r="K41" s="141">
        <v>10800</v>
      </c>
      <c r="L41" s="141"/>
      <c r="M41" s="141"/>
      <c r="N41" s="136"/>
      <c r="O41" s="136"/>
      <c r="P41" s="136"/>
      <c r="Q41" s="141"/>
      <c r="R41" s="141"/>
      <c r="S41" s="141"/>
      <c r="T41" s="141"/>
      <c r="U41" s="141"/>
      <c r="V41" s="141"/>
      <c r="W41" s="141"/>
    </row>
    <row r="42" ht="52.5" customHeight="1" spans="1:23">
      <c r="A42" s="136"/>
      <c r="B42" s="136"/>
      <c r="C42" s="136" t="s">
        <v>621</v>
      </c>
      <c r="D42" s="136"/>
      <c r="E42" s="136"/>
      <c r="F42" s="136"/>
      <c r="G42" s="136"/>
      <c r="H42" s="136"/>
      <c r="I42" s="141">
        <v>50000</v>
      </c>
      <c r="J42" s="141">
        <v>50000</v>
      </c>
      <c r="K42" s="141">
        <v>50000</v>
      </c>
      <c r="L42" s="141"/>
      <c r="M42" s="141"/>
      <c r="N42" s="136"/>
      <c r="O42" s="136"/>
      <c r="P42" s="136"/>
      <c r="Q42" s="141"/>
      <c r="R42" s="141"/>
      <c r="S42" s="141"/>
      <c r="T42" s="141"/>
      <c r="U42" s="141"/>
      <c r="V42" s="141"/>
      <c r="W42" s="141"/>
    </row>
    <row r="43" ht="52.5" customHeight="1" outlineLevel="1" spans="1:23">
      <c r="A43" s="136" t="s">
        <v>596</v>
      </c>
      <c r="B43" s="136" t="s">
        <v>622</v>
      </c>
      <c r="C43" s="136" t="s">
        <v>621</v>
      </c>
      <c r="D43" s="136" t="s">
        <v>72</v>
      </c>
      <c r="E43" s="136" t="s">
        <v>177</v>
      </c>
      <c r="F43" s="136" t="s">
        <v>178</v>
      </c>
      <c r="G43" s="136" t="s">
        <v>593</v>
      </c>
      <c r="H43" s="136" t="s">
        <v>594</v>
      </c>
      <c r="I43" s="141">
        <v>50000</v>
      </c>
      <c r="J43" s="141">
        <v>50000</v>
      </c>
      <c r="K43" s="141">
        <v>50000</v>
      </c>
      <c r="L43" s="141"/>
      <c r="M43" s="141"/>
      <c r="N43" s="136"/>
      <c r="O43" s="136"/>
      <c r="P43" s="136"/>
      <c r="Q43" s="141"/>
      <c r="R43" s="141"/>
      <c r="S43" s="141"/>
      <c r="T43" s="141"/>
      <c r="U43" s="141"/>
      <c r="V43" s="141"/>
      <c r="W43" s="141"/>
    </row>
    <row r="44" ht="52.5" customHeight="1" spans="1:23">
      <c r="A44" s="136"/>
      <c r="B44" s="136"/>
      <c r="C44" s="136" t="s">
        <v>623</v>
      </c>
      <c r="D44" s="136"/>
      <c r="E44" s="136"/>
      <c r="F44" s="136"/>
      <c r="G44" s="136"/>
      <c r="H44" s="136"/>
      <c r="I44" s="141">
        <v>489600</v>
      </c>
      <c r="J44" s="141">
        <v>489600</v>
      </c>
      <c r="K44" s="141">
        <v>489600</v>
      </c>
      <c r="L44" s="141"/>
      <c r="M44" s="141"/>
      <c r="N44" s="136"/>
      <c r="O44" s="136"/>
      <c r="P44" s="136"/>
      <c r="Q44" s="141"/>
      <c r="R44" s="141"/>
      <c r="S44" s="141"/>
      <c r="T44" s="141"/>
      <c r="U44" s="141"/>
      <c r="V44" s="141"/>
      <c r="W44" s="141"/>
    </row>
    <row r="45" ht="52.5" customHeight="1" outlineLevel="1" spans="1:23">
      <c r="A45" s="136" t="s">
        <v>585</v>
      </c>
      <c r="B45" s="136" t="s">
        <v>624</v>
      </c>
      <c r="C45" s="136" t="s">
        <v>623</v>
      </c>
      <c r="D45" s="136" t="s">
        <v>72</v>
      </c>
      <c r="E45" s="136" t="s">
        <v>177</v>
      </c>
      <c r="F45" s="136" t="s">
        <v>178</v>
      </c>
      <c r="G45" s="136" t="s">
        <v>605</v>
      </c>
      <c r="H45" s="136" t="s">
        <v>606</v>
      </c>
      <c r="I45" s="141">
        <v>489600</v>
      </c>
      <c r="J45" s="141">
        <v>489600</v>
      </c>
      <c r="K45" s="141">
        <v>489600</v>
      </c>
      <c r="L45" s="141"/>
      <c r="M45" s="141"/>
      <c r="N45" s="136"/>
      <c r="O45" s="136"/>
      <c r="P45" s="136"/>
      <c r="Q45" s="141"/>
      <c r="R45" s="141"/>
      <c r="S45" s="141"/>
      <c r="T45" s="141"/>
      <c r="U45" s="141"/>
      <c r="V45" s="141"/>
      <c r="W45" s="141"/>
    </row>
    <row r="46" ht="52.5" customHeight="1" spans="1:23">
      <c r="A46" s="136"/>
      <c r="B46" s="136"/>
      <c r="C46" s="136" t="s">
        <v>625</v>
      </c>
      <c r="D46" s="136"/>
      <c r="E46" s="136"/>
      <c r="F46" s="136"/>
      <c r="G46" s="136"/>
      <c r="H46" s="136"/>
      <c r="I46" s="141">
        <v>3000</v>
      </c>
      <c r="J46" s="141">
        <v>3000</v>
      </c>
      <c r="K46" s="141">
        <v>3000</v>
      </c>
      <c r="L46" s="141"/>
      <c r="M46" s="141"/>
      <c r="N46" s="136"/>
      <c r="O46" s="136"/>
      <c r="P46" s="136"/>
      <c r="Q46" s="141"/>
      <c r="R46" s="141"/>
      <c r="S46" s="141"/>
      <c r="T46" s="141"/>
      <c r="U46" s="141"/>
      <c r="V46" s="141"/>
      <c r="W46" s="141"/>
    </row>
    <row r="47" ht="52.5" customHeight="1" outlineLevel="1" spans="1:23">
      <c r="A47" s="136" t="s">
        <v>585</v>
      </c>
      <c r="B47" s="136" t="s">
        <v>626</v>
      </c>
      <c r="C47" s="136" t="s">
        <v>625</v>
      </c>
      <c r="D47" s="136" t="s">
        <v>72</v>
      </c>
      <c r="E47" s="136" t="s">
        <v>126</v>
      </c>
      <c r="F47" s="136" t="s">
        <v>127</v>
      </c>
      <c r="G47" s="136" t="s">
        <v>346</v>
      </c>
      <c r="H47" s="136" t="s">
        <v>347</v>
      </c>
      <c r="I47" s="141">
        <v>1000</v>
      </c>
      <c r="J47" s="141">
        <v>1000</v>
      </c>
      <c r="K47" s="141">
        <v>1000</v>
      </c>
      <c r="L47" s="141"/>
      <c r="M47" s="141"/>
      <c r="N47" s="136"/>
      <c r="O47" s="136"/>
      <c r="P47" s="136"/>
      <c r="Q47" s="141"/>
      <c r="R47" s="141"/>
      <c r="S47" s="141"/>
      <c r="T47" s="141"/>
      <c r="U47" s="141"/>
      <c r="V47" s="141"/>
      <c r="W47" s="141"/>
    </row>
    <row r="48" ht="52.5" customHeight="1" outlineLevel="1" spans="1:23">
      <c r="A48" s="136" t="s">
        <v>585</v>
      </c>
      <c r="B48" s="136" t="s">
        <v>626</v>
      </c>
      <c r="C48" s="136" t="s">
        <v>625</v>
      </c>
      <c r="D48" s="136" t="s">
        <v>72</v>
      </c>
      <c r="E48" s="136" t="s">
        <v>126</v>
      </c>
      <c r="F48" s="136" t="s">
        <v>127</v>
      </c>
      <c r="G48" s="136" t="s">
        <v>365</v>
      </c>
      <c r="H48" s="136" t="s">
        <v>366</v>
      </c>
      <c r="I48" s="141">
        <v>1000</v>
      </c>
      <c r="J48" s="141">
        <v>1000</v>
      </c>
      <c r="K48" s="141">
        <v>1000</v>
      </c>
      <c r="L48" s="141"/>
      <c r="M48" s="141"/>
      <c r="N48" s="136"/>
      <c r="O48" s="136"/>
      <c r="P48" s="136"/>
      <c r="Q48" s="141"/>
      <c r="R48" s="141"/>
      <c r="S48" s="141"/>
      <c r="T48" s="141"/>
      <c r="U48" s="141"/>
      <c r="V48" s="141"/>
      <c r="W48" s="141"/>
    </row>
    <row r="49" ht="52.5" customHeight="1" outlineLevel="1" spans="1:23">
      <c r="A49" s="136" t="s">
        <v>585</v>
      </c>
      <c r="B49" s="136" t="s">
        <v>626</v>
      </c>
      <c r="C49" s="136" t="s">
        <v>625</v>
      </c>
      <c r="D49" s="136" t="s">
        <v>72</v>
      </c>
      <c r="E49" s="136" t="s">
        <v>126</v>
      </c>
      <c r="F49" s="136" t="s">
        <v>127</v>
      </c>
      <c r="G49" s="136" t="s">
        <v>358</v>
      </c>
      <c r="H49" s="136" t="s">
        <v>359</v>
      </c>
      <c r="I49" s="141">
        <v>1000</v>
      </c>
      <c r="J49" s="141">
        <v>1000</v>
      </c>
      <c r="K49" s="141">
        <v>1000</v>
      </c>
      <c r="L49" s="141"/>
      <c r="M49" s="141"/>
      <c r="N49" s="136"/>
      <c r="O49" s="136"/>
      <c r="P49" s="136"/>
      <c r="Q49" s="141"/>
      <c r="R49" s="141"/>
      <c r="S49" s="141"/>
      <c r="T49" s="141"/>
      <c r="U49" s="141"/>
      <c r="V49" s="141"/>
      <c r="W49" s="141"/>
    </row>
    <row r="50" ht="52.5" customHeight="1" spans="1:23">
      <c r="A50" s="136"/>
      <c r="B50" s="136"/>
      <c r="C50" s="136" t="s">
        <v>627</v>
      </c>
      <c r="D50" s="136"/>
      <c r="E50" s="136"/>
      <c r="F50" s="136"/>
      <c r="G50" s="136"/>
      <c r="H50" s="136"/>
      <c r="I50" s="141">
        <v>72000</v>
      </c>
      <c r="J50" s="141">
        <v>72000</v>
      </c>
      <c r="K50" s="141">
        <v>72000</v>
      </c>
      <c r="L50" s="141"/>
      <c r="M50" s="141"/>
      <c r="N50" s="136"/>
      <c r="O50" s="136"/>
      <c r="P50" s="136"/>
      <c r="Q50" s="141"/>
      <c r="R50" s="141"/>
      <c r="S50" s="141"/>
      <c r="T50" s="141"/>
      <c r="U50" s="141"/>
      <c r="V50" s="141"/>
      <c r="W50" s="141"/>
    </row>
    <row r="51" ht="52.5" customHeight="1" outlineLevel="1" spans="1:23">
      <c r="A51" s="136" t="s">
        <v>596</v>
      </c>
      <c r="B51" s="136" t="s">
        <v>628</v>
      </c>
      <c r="C51" s="136" t="s">
        <v>627</v>
      </c>
      <c r="D51" s="136" t="s">
        <v>72</v>
      </c>
      <c r="E51" s="136" t="s">
        <v>177</v>
      </c>
      <c r="F51" s="136" t="s">
        <v>178</v>
      </c>
      <c r="G51" s="136" t="s">
        <v>629</v>
      </c>
      <c r="H51" s="136" t="s">
        <v>630</v>
      </c>
      <c r="I51" s="141">
        <v>72000</v>
      </c>
      <c r="J51" s="141">
        <v>72000</v>
      </c>
      <c r="K51" s="141">
        <v>72000</v>
      </c>
      <c r="L51" s="141"/>
      <c r="M51" s="141"/>
      <c r="N51" s="136"/>
      <c r="O51" s="136"/>
      <c r="P51" s="136"/>
      <c r="Q51" s="141"/>
      <c r="R51" s="141"/>
      <c r="S51" s="141"/>
      <c r="T51" s="141"/>
      <c r="U51" s="141"/>
      <c r="V51" s="141"/>
      <c r="W51" s="141"/>
    </row>
    <row r="52" ht="52.5" customHeight="1" spans="1:23">
      <c r="A52" s="136"/>
      <c r="B52" s="136"/>
      <c r="C52" s="136" t="s">
        <v>631</v>
      </c>
      <c r="D52" s="136"/>
      <c r="E52" s="136"/>
      <c r="F52" s="136"/>
      <c r="G52" s="136"/>
      <c r="H52" s="136"/>
      <c r="I52" s="141">
        <v>680000</v>
      </c>
      <c r="J52" s="141">
        <v>680000</v>
      </c>
      <c r="K52" s="141">
        <v>680000</v>
      </c>
      <c r="L52" s="141"/>
      <c r="M52" s="141"/>
      <c r="N52" s="136"/>
      <c r="O52" s="136"/>
      <c r="P52" s="136"/>
      <c r="Q52" s="141"/>
      <c r="R52" s="141"/>
      <c r="S52" s="141"/>
      <c r="T52" s="141"/>
      <c r="U52" s="141"/>
      <c r="V52" s="141"/>
      <c r="W52" s="141"/>
    </row>
    <row r="53" ht="52.5" customHeight="1" outlineLevel="1" spans="1:23">
      <c r="A53" s="136" t="s">
        <v>585</v>
      </c>
      <c r="B53" s="136" t="s">
        <v>632</v>
      </c>
      <c r="C53" s="136" t="s">
        <v>631</v>
      </c>
      <c r="D53" s="136" t="s">
        <v>72</v>
      </c>
      <c r="E53" s="136" t="s">
        <v>143</v>
      </c>
      <c r="F53" s="136" t="s">
        <v>144</v>
      </c>
      <c r="G53" s="136" t="s">
        <v>346</v>
      </c>
      <c r="H53" s="136" t="s">
        <v>347</v>
      </c>
      <c r="I53" s="141">
        <v>166900</v>
      </c>
      <c r="J53" s="141">
        <v>166900</v>
      </c>
      <c r="K53" s="141">
        <v>166900</v>
      </c>
      <c r="L53" s="141"/>
      <c r="M53" s="141"/>
      <c r="N53" s="136"/>
      <c r="O53" s="136"/>
      <c r="P53" s="136"/>
      <c r="Q53" s="141"/>
      <c r="R53" s="141"/>
      <c r="S53" s="141"/>
      <c r="T53" s="141"/>
      <c r="U53" s="141"/>
      <c r="V53" s="141"/>
      <c r="W53" s="141"/>
    </row>
    <row r="54" ht="52.5" customHeight="1" outlineLevel="1" spans="1:23">
      <c r="A54" s="136" t="s">
        <v>585</v>
      </c>
      <c r="B54" s="136" t="s">
        <v>632</v>
      </c>
      <c r="C54" s="136" t="s">
        <v>631</v>
      </c>
      <c r="D54" s="136" t="s">
        <v>72</v>
      </c>
      <c r="E54" s="136" t="s">
        <v>143</v>
      </c>
      <c r="F54" s="136" t="s">
        <v>144</v>
      </c>
      <c r="G54" s="136" t="s">
        <v>350</v>
      </c>
      <c r="H54" s="136" t="s">
        <v>351</v>
      </c>
      <c r="I54" s="141">
        <v>300</v>
      </c>
      <c r="J54" s="141">
        <v>300</v>
      </c>
      <c r="K54" s="141">
        <v>300</v>
      </c>
      <c r="L54" s="141"/>
      <c r="M54" s="141"/>
      <c r="N54" s="136"/>
      <c r="O54" s="136"/>
      <c r="P54" s="136"/>
      <c r="Q54" s="141"/>
      <c r="R54" s="141"/>
      <c r="S54" s="141"/>
      <c r="T54" s="141"/>
      <c r="U54" s="141"/>
      <c r="V54" s="141"/>
      <c r="W54" s="141"/>
    </row>
    <row r="55" ht="52.5" customHeight="1" outlineLevel="1" spans="1:23">
      <c r="A55" s="136" t="s">
        <v>585</v>
      </c>
      <c r="B55" s="136" t="s">
        <v>632</v>
      </c>
      <c r="C55" s="136" t="s">
        <v>631</v>
      </c>
      <c r="D55" s="136" t="s">
        <v>72</v>
      </c>
      <c r="E55" s="136" t="s">
        <v>143</v>
      </c>
      <c r="F55" s="136" t="s">
        <v>144</v>
      </c>
      <c r="G55" s="136" t="s">
        <v>513</v>
      </c>
      <c r="H55" s="136" t="s">
        <v>514</v>
      </c>
      <c r="I55" s="141">
        <v>3500</v>
      </c>
      <c r="J55" s="141">
        <v>3500</v>
      </c>
      <c r="K55" s="141">
        <v>3500</v>
      </c>
      <c r="L55" s="141"/>
      <c r="M55" s="141"/>
      <c r="N55" s="136"/>
      <c r="O55" s="136"/>
      <c r="P55" s="136"/>
      <c r="Q55" s="141"/>
      <c r="R55" s="141"/>
      <c r="S55" s="141"/>
      <c r="T55" s="141"/>
      <c r="U55" s="141"/>
      <c r="V55" s="141"/>
      <c r="W55" s="141"/>
    </row>
    <row r="56" ht="52.5" customHeight="1" outlineLevel="1" spans="1:23">
      <c r="A56" s="136" t="s">
        <v>585</v>
      </c>
      <c r="B56" s="136" t="s">
        <v>632</v>
      </c>
      <c r="C56" s="136" t="s">
        <v>631</v>
      </c>
      <c r="D56" s="136" t="s">
        <v>72</v>
      </c>
      <c r="E56" s="136" t="s">
        <v>143</v>
      </c>
      <c r="F56" s="136" t="s">
        <v>144</v>
      </c>
      <c r="G56" s="136" t="s">
        <v>515</v>
      </c>
      <c r="H56" s="136" t="s">
        <v>516</v>
      </c>
      <c r="I56" s="141">
        <v>19000</v>
      </c>
      <c r="J56" s="141">
        <v>19000</v>
      </c>
      <c r="K56" s="141">
        <v>19000</v>
      </c>
      <c r="L56" s="141"/>
      <c r="M56" s="141"/>
      <c r="N56" s="136"/>
      <c r="O56" s="136"/>
      <c r="P56" s="136"/>
      <c r="Q56" s="141"/>
      <c r="R56" s="141"/>
      <c r="S56" s="141"/>
      <c r="T56" s="141"/>
      <c r="U56" s="141"/>
      <c r="V56" s="141"/>
      <c r="W56" s="141"/>
    </row>
    <row r="57" ht="52.5" customHeight="1" outlineLevel="1" spans="1:23">
      <c r="A57" s="136" t="s">
        <v>585</v>
      </c>
      <c r="B57" s="136" t="s">
        <v>632</v>
      </c>
      <c r="C57" s="136" t="s">
        <v>631</v>
      </c>
      <c r="D57" s="136" t="s">
        <v>72</v>
      </c>
      <c r="E57" s="136" t="s">
        <v>143</v>
      </c>
      <c r="F57" s="136" t="s">
        <v>144</v>
      </c>
      <c r="G57" s="136" t="s">
        <v>352</v>
      </c>
      <c r="H57" s="136" t="s">
        <v>353</v>
      </c>
      <c r="I57" s="141">
        <v>6000</v>
      </c>
      <c r="J57" s="141">
        <v>6000</v>
      </c>
      <c r="K57" s="141">
        <v>6000</v>
      </c>
      <c r="L57" s="141"/>
      <c r="M57" s="141"/>
      <c r="N57" s="136"/>
      <c r="O57" s="136"/>
      <c r="P57" s="136"/>
      <c r="Q57" s="141"/>
      <c r="R57" s="141"/>
      <c r="S57" s="141"/>
      <c r="T57" s="141"/>
      <c r="U57" s="141"/>
      <c r="V57" s="141"/>
      <c r="W57" s="141"/>
    </row>
    <row r="58" ht="52.5" customHeight="1" outlineLevel="1" spans="1:23">
      <c r="A58" s="136" t="s">
        <v>585</v>
      </c>
      <c r="B58" s="136" t="s">
        <v>632</v>
      </c>
      <c r="C58" s="136" t="s">
        <v>631</v>
      </c>
      <c r="D58" s="136" t="s">
        <v>72</v>
      </c>
      <c r="E58" s="136" t="s">
        <v>143</v>
      </c>
      <c r="F58" s="136" t="s">
        <v>144</v>
      </c>
      <c r="G58" s="136" t="s">
        <v>348</v>
      </c>
      <c r="H58" s="136" t="s">
        <v>349</v>
      </c>
      <c r="I58" s="141">
        <v>80000</v>
      </c>
      <c r="J58" s="141">
        <v>80000</v>
      </c>
      <c r="K58" s="141">
        <v>80000</v>
      </c>
      <c r="L58" s="141"/>
      <c r="M58" s="141"/>
      <c r="N58" s="136"/>
      <c r="O58" s="136"/>
      <c r="P58" s="136"/>
      <c r="Q58" s="141"/>
      <c r="R58" s="141"/>
      <c r="S58" s="141"/>
      <c r="T58" s="141"/>
      <c r="U58" s="141"/>
      <c r="V58" s="141"/>
      <c r="W58" s="141"/>
    </row>
    <row r="59" ht="52.5" customHeight="1" outlineLevel="1" spans="1:23">
      <c r="A59" s="136" t="s">
        <v>585</v>
      </c>
      <c r="B59" s="136" t="s">
        <v>632</v>
      </c>
      <c r="C59" s="136" t="s">
        <v>631</v>
      </c>
      <c r="D59" s="136" t="s">
        <v>72</v>
      </c>
      <c r="E59" s="136" t="s">
        <v>143</v>
      </c>
      <c r="F59" s="136" t="s">
        <v>144</v>
      </c>
      <c r="G59" s="136" t="s">
        <v>517</v>
      </c>
      <c r="H59" s="136" t="s">
        <v>518</v>
      </c>
      <c r="I59" s="141">
        <v>6000</v>
      </c>
      <c r="J59" s="141">
        <v>6000</v>
      </c>
      <c r="K59" s="141">
        <v>6000</v>
      </c>
      <c r="L59" s="141"/>
      <c r="M59" s="141"/>
      <c r="N59" s="136"/>
      <c r="O59" s="136"/>
      <c r="P59" s="136"/>
      <c r="Q59" s="141"/>
      <c r="R59" s="141"/>
      <c r="S59" s="141"/>
      <c r="T59" s="141"/>
      <c r="U59" s="141"/>
      <c r="V59" s="141"/>
      <c r="W59" s="141"/>
    </row>
    <row r="60" ht="52.5" customHeight="1" outlineLevel="1" spans="1:23">
      <c r="A60" s="136" t="s">
        <v>585</v>
      </c>
      <c r="B60" s="136" t="s">
        <v>632</v>
      </c>
      <c r="C60" s="136" t="s">
        <v>631</v>
      </c>
      <c r="D60" s="136" t="s">
        <v>72</v>
      </c>
      <c r="E60" s="136" t="s">
        <v>143</v>
      </c>
      <c r="F60" s="136" t="s">
        <v>144</v>
      </c>
      <c r="G60" s="136" t="s">
        <v>589</v>
      </c>
      <c r="H60" s="136" t="s">
        <v>590</v>
      </c>
      <c r="I60" s="141">
        <v>10000</v>
      </c>
      <c r="J60" s="141">
        <v>10000</v>
      </c>
      <c r="K60" s="141">
        <v>10000</v>
      </c>
      <c r="L60" s="141"/>
      <c r="M60" s="141"/>
      <c r="N60" s="136"/>
      <c r="O60" s="136"/>
      <c r="P60" s="136"/>
      <c r="Q60" s="141"/>
      <c r="R60" s="141"/>
      <c r="S60" s="141"/>
      <c r="T60" s="141"/>
      <c r="U60" s="141"/>
      <c r="V60" s="141"/>
      <c r="W60" s="141"/>
    </row>
    <row r="61" ht="52.5" customHeight="1" outlineLevel="1" spans="1:23">
      <c r="A61" s="136" t="s">
        <v>585</v>
      </c>
      <c r="B61" s="136" t="s">
        <v>632</v>
      </c>
      <c r="C61" s="136" t="s">
        <v>631</v>
      </c>
      <c r="D61" s="136" t="s">
        <v>72</v>
      </c>
      <c r="E61" s="136" t="s">
        <v>143</v>
      </c>
      <c r="F61" s="136" t="s">
        <v>144</v>
      </c>
      <c r="G61" s="136" t="s">
        <v>339</v>
      </c>
      <c r="H61" s="136" t="s">
        <v>251</v>
      </c>
      <c r="I61" s="141">
        <v>16000</v>
      </c>
      <c r="J61" s="141">
        <v>16000</v>
      </c>
      <c r="K61" s="141">
        <v>16000</v>
      </c>
      <c r="L61" s="141"/>
      <c r="M61" s="141"/>
      <c r="N61" s="136"/>
      <c r="O61" s="136"/>
      <c r="P61" s="136"/>
      <c r="Q61" s="141"/>
      <c r="R61" s="141"/>
      <c r="S61" s="141"/>
      <c r="T61" s="141"/>
      <c r="U61" s="141"/>
      <c r="V61" s="141"/>
      <c r="W61" s="141"/>
    </row>
    <row r="62" ht="52.5" customHeight="1" outlineLevel="1" spans="1:23">
      <c r="A62" s="136" t="s">
        <v>585</v>
      </c>
      <c r="B62" s="136" t="s">
        <v>632</v>
      </c>
      <c r="C62" s="136" t="s">
        <v>631</v>
      </c>
      <c r="D62" s="136" t="s">
        <v>72</v>
      </c>
      <c r="E62" s="136" t="s">
        <v>143</v>
      </c>
      <c r="F62" s="136" t="s">
        <v>144</v>
      </c>
      <c r="G62" s="136" t="s">
        <v>605</v>
      </c>
      <c r="H62" s="136" t="s">
        <v>606</v>
      </c>
      <c r="I62" s="141">
        <v>85000</v>
      </c>
      <c r="J62" s="141">
        <v>85000</v>
      </c>
      <c r="K62" s="141">
        <v>85000</v>
      </c>
      <c r="L62" s="141"/>
      <c r="M62" s="141"/>
      <c r="N62" s="136"/>
      <c r="O62" s="136"/>
      <c r="P62" s="136"/>
      <c r="Q62" s="141"/>
      <c r="R62" s="141"/>
      <c r="S62" s="141"/>
      <c r="T62" s="141"/>
      <c r="U62" s="141"/>
      <c r="V62" s="141"/>
      <c r="W62" s="141"/>
    </row>
    <row r="63" ht="52.5" customHeight="1" outlineLevel="1" spans="1:23">
      <c r="A63" s="136" t="s">
        <v>585</v>
      </c>
      <c r="B63" s="136" t="s">
        <v>632</v>
      </c>
      <c r="C63" s="136" t="s">
        <v>631</v>
      </c>
      <c r="D63" s="136" t="s">
        <v>72</v>
      </c>
      <c r="E63" s="136" t="s">
        <v>143</v>
      </c>
      <c r="F63" s="136" t="s">
        <v>144</v>
      </c>
      <c r="G63" s="136" t="s">
        <v>593</v>
      </c>
      <c r="H63" s="136" t="s">
        <v>594</v>
      </c>
      <c r="I63" s="141">
        <v>60000</v>
      </c>
      <c r="J63" s="141">
        <v>60000</v>
      </c>
      <c r="K63" s="141">
        <v>60000</v>
      </c>
      <c r="L63" s="141"/>
      <c r="M63" s="141"/>
      <c r="N63" s="136"/>
      <c r="O63" s="136"/>
      <c r="P63" s="136"/>
      <c r="Q63" s="141"/>
      <c r="R63" s="141"/>
      <c r="S63" s="141"/>
      <c r="T63" s="141"/>
      <c r="U63" s="141"/>
      <c r="V63" s="141"/>
      <c r="W63" s="141"/>
    </row>
    <row r="64" ht="52.5" customHeight="1" outlineLevel="1" spans="1:23">
      <c r="A64" s="136" t="s">
        <v>585</v>
      </c>
      <c r="B64" s="136" t="s">
        <v>632</v>
      </c>
      <c r="C64" s="136" t="s">
        <v>631</v>
      </c>
      <c r="D64" s="136" t="s">
        <v>72</v>
      </c>
      <c r="E64" s="136" t="s">
        <v>143</v>
      </c>
      <c r="F64" s="136" t="s">
        <v>144</v>
      </c>
      <c r="G64" s="136" t="s">
        <v>342</v>
      </c>
      <c r="H64" s="136" t="s">
        <v>343</v>
      </c>
      <c r="I64" s="141">
        <v>20500</v>
      </c>
      <c r="J64" s="141">
        <v>20500</v>
      </c>
      <c r="K64" s="141">
        <v>20500</v>
      </c>
      <c r="L64" s="141"/>
      <c r="M64" s="141"/>
      <c r="N64" s="136"/>
      <c r="O64" s="136"/>
      <c r="P64" s="136"/>
      <c r="Q64" s="141"/>
      <c r="R64" s="141"/>
      <c r="S64" s="141"/>
      <c r="T64" s="141"/>
      <c r="U64" s="141"/>
      <c r="V64" s="141"/>
      <c r="W64" s="141"/>
    </row>
    <row r="65" ht="52.5" customHeight="1" outlineLevel="1" spans="1:23">
      <c r="A65" s="136" t="s">
        <v>585</v>
      </c>
      <c r="B65" s="136" t="s">
        <v>632</v>
      </c>
      <c r="C65" s="136" t="s">
        <v>631</v>
      </c>
      <c r="D65" s="136" t="s">
        <v>72</v>
      </c>
      <c r="E65" s="136" t="s">
        <v>143</v>
      </c>
      <c r="F65" s="136" t="s">
        <v>144</v>
      </c>
      <c r="G65" s="136" t="s">
        <v>365</v>
      </c>
      <c r="H65" s="136" t="s">
        <v>366</v>
      </c>
      <c r="I65" s="141">
        <v>15000</v>
      </c>
      <c r="J65" s="141">
        <v>15000</v>
      </c>
      <c r="K65" s="141">
        <v>15000</v>
      </c>
      <c r="L65" s="141"/>
      <c r="M65" s="141"/>
      <c r="N65" s="136"/>
      <c r="O65" s="136"/>
      <c r="P65" s="136"/>
      <c r="Q65" s="141"/>
      <c r="R65" s="141"/>
      <c r="S65" s="141"/>
      <c r="T65" s="141"/>
      <c r="U65" s="141"/>
      <c r="V65" s="141"/>
      <c r="W65" s="141"/>
    </row>
    <row r="66" ht="52.5" customHeight="1" outlineLevel="1" spans="1:23">
      <c r="A66" s="136" t="s">
        <v>585</v>
      </c>
      <c r="B66" s="136" t="s">
        <v>632</v>
      </c>
      <c r="C66" s="136" t="s">
        <v>631</v>
      </c>
      <c r="D66" s="136" t="s">
        <v>72</v>
      </c>
      <c r="E66" s="136" t="s">
        <v>143</v>
      </c>
      <c r="F66" s="136" t="s">
        <v>144</v>
      </c>
      <c r="G66" s="136" t="s">
        <v>358</v>
      </c>
      <c r="H66" s="136" t="s">
        <v>359</v>
      </c>
      <c r="I66" s="141">
        <v>191800</v>
      </c>
      <c r="J66" s="141">
        <v>191800</v>
      </c>
      <c r="K66" s="141">
        <v>191800</v>
      </c>
      <c r="L66" s="141"/>
      <c r="M66" s="141"/>
      <c r="N66" s="136"/>
      <c r="O66" s="136"/>
      <c r="P66" s="136"/>
      <c r="Q66" s="141"/>
      <c r="R66" s="141"/>
      <c r="S66" s="141"/>
      <c r="T66" s="141"/>
      <c r="U66" s="141"/>
      <c r="V66" s="141"/>
      <c r="W66" s="141"/>
    </row>
    <row r="67" ht="52.5" customHeight="1" spans="1:23">
      <c r="A67" s="136"/>
      <c r="B67" s="136"/>
      <c r="C67" s="136" t="s">
        <v>633</v>
      </c>
      <c r="D67" s="136"/>
      <c r="E67" s="136"/>
      <c r="F67" s="136"/>
      <c r="G67" s="136"/>
      <c r="H67" s="136"/>
      <c r="I67" s="141">
        <v>80000</v>
      </c>
      <c r="J67" s="141">
        <v>80000</v>
      </c>
      <c r="K67" s="141">
        <v>80000</v>
      </c>
      <c r="L67" s="141"/>
      <c r="M67" s="141"/>
      <c r="N67" s="136"/>
      <c r="O67" s="136"/>
      <c r="P67" s="136"/>
      <c r="Q67" s="141"/>
      <c r="R67" s="141"/>
      <c r="S67" s="141"/>
      <c r="T67" s="141"/>
      <c r="U67" s="141"/>
      <c r="V67" s="141"/>
      <c r="W67" s="141"/>
    </row>
    <row r="68" ht="52.5" customHeight="1" outlineLevel="1" spans="1:23">
      <c r="A68" s="136" t="s">
        <v>585</v>
      </c>
      <c r="B68" s="136" t="s">
        <v>634</v>
      </c>
      <c r="C68" s="136" t="s">
        <v>633</v>
      </c>
      <c r="D68" s="136" t="s">
        <v>72</v>
      </c>
      <c r="E68" s="136" t="s">
        <v>173</v>
      </c>
      <c r="F68" s="136" t="s">
        <v>174</v>
      </c>
      <c r="G68" s="136" t="s">
        <v>348</v>
      </c>
      <c r="H68" s="136" t="s">
        <v>349</v>
      </c>
      <c r="I68" s="141">
        <v>30000</v>
      </c>
      <c r="J68" s="141">
        <v>30000</v>
      </c>
      <c r="K68" s="141">
        <v>30000</v>
      </c>
      <c r="L68" s="141"/>
      <c r="M68" s="141"/>
      <c r="N68" s="136"/>
      <c r="O68" s="136"/>
      <c r="P68" s="136"/>
      <c r="Q68" s="141"/>
      <c r="R68" s="141"/>
      <c r="S68" s="141"/>
      <c r="T68" s="141"/>
      <c r="U68" s="141"/>
      <c r="V68" s="141"/>
      <c r="W68" s="141"/>
    </row>
    <row r="69" ht="52.5" customHeight="1" outlineLevel="1" spans="1:23">
      <c r="A69" s="136" t="s">
        <v>585</v>
      </c>
      <c r="B69" s="136" t="s">
        <v>634</v>
      </c>
      <c r="C69" s="136" t="s">
        <v>633</v>
      </c>
      <c r="D69" s="136" t="s">
        <v>72</v>
      </c>
      <c r="E69" s="136" t="s">
        <v>173</v>
      </c>
      <c r="F69" s="136" t="s">
        <v>174</v>
      </c>
      <c r="G69" s="136" t="s">
        <v>589</v>
      </c>
      <c r="H69" s="136" t="s">
        <v>590</v>
      </c>
      <c r="I69" s="141">
        <v>50000</v>
      </c>
      <c r="J69" s="141">
        <v>50000</v>
      </c>
      <c r="K69" s="141">
        <v>50000</v>
      </c>
      <c r="L69" s="141"/>
      <c r="M69" s="141"/>
      <c r="N69" s="136"/>
      <c r="O69" s="136"/>
      <c r="P69" s="136"/>
      <c r="Q69" s="141"/>
      <c r="R69" s="141"/>
      <c r="S69" s="141"/>
      <c r="T69" s="141"/>
      <c r="U69" s="141"/>
      <c r="V69" s="141"/>
      <c r="W69" s="141"/>
    </row>
    <row r="70" ht="52.5" customHeight="1" spans="1:23">
      <c r="A70" s="136"/>
      <c r="B70" s="136"/>
      <c r="C70" s="136" t="s">
        <v>635</v>
      </c>
      <c r="D70" s="136"/>
      <c r="E70" s="136"/>
      <c r="F70" s="136"/>
      <c r="G70" s="136"/>
      <c r="H70" s="136"/>
      <c r="I70" s="141">
        <v>795000</v>
      </c>
      <c r="J70" s="141">
        <v>795000</v>
      </c>
      <c r="K70" s="141">
        <v>795000</v>
      </c>
      <c r="L70" s="141"/>
      <c r="M70" s="141"/>
      <c r="N70" s="136"/>
      <c r="O70" s="136"/>
      <c r="P70" s="136"/>
      <c r="Q70" s="141"/>
      <c r="R70" s="141"/>
      <c r="S70" s="141"/>
      <c r="T70" s="141"/>
      <c r="U70" s="141"/>
      <c r="V70" s="141"/>
      <c r="W70" s="141"/>
    </row>
    <row r="71" ht="52.5" customHeight="1" outlineLevel="1" spans="1:23">
      <c r="A71" s="136" t="s">
        <v>596</v>
      </c>
      <c r="B71" s="136" t="s">
        <v>636</v>
      </c>
      <c r="C71" s="136" t="s">
        <v>635</v>
      </c>
      <c r="D71" s="136" t="s">
        <v>72</v>
      </c>
      <c r="E71" s="136" t="s">
        <v>177</v>
      </c>
      <c r="F71" s="136" t="s">
        <v>178</v>
      </c>
      <c r="G71" s="136" t="s">
        <v>541</v>
      </c>
      <c r="H71" s="136" t="s">
        <v>542</v>
      </c>
      <c r="I71" s="141">
        <v>795000</v>
      </c>
      <c r="J71" s="141">
        <v>795000</v>
      </c>
      <c r="K71" s="141">
        <v>795000</v>
      </c>
      <c r="L71" s="141"/>
      <c r="M71" s="141"/>
      <c r="N71" s="136"/>
      <c r="O71" s="136"/>
      <c r="P71" s="136"/>
      <c r="Q71" s="141"/>
      <c r="R71" s="141"/>
      <c r="S71" s="141"/>
      <c r="T71" s="141"/>
      <c r="U71" s="141"/>
      <c r="V71" s="141"/>
      <c r="W71" s="141"/>
    </row>
    <row r="72" ht="52.5" customHeight="1" spans="1:23">
      <c r="A72" s="136"/>
      <c r="B72" s="136"/>
      <c r="C72" s="136" t="s">
        <v>637</v>
      </c>
      <c r="D72" s="136"/>
      <c r="E72" s="136"/>
      <c r="F72" s="136"/>
      <c r="G72" s="136"/>
      <c r="H72" s="136"/>
      <c r="I72" s="141">
        <v>21192</v>
      </c>
      <c r="J72" s="141">
        <v>21192</v>
      </c>
      <c r="K72" s="141">
        <v>21192</v>
      </c>
      <c r="L72" s="141"/>
      <c r="M72" s="141"/>
      <c r="N72" s="136"/>
      <c r="O72" s="136"/>
      <c r="P72" s="136"/>
      <c r="Q72" s="141"/>
      <c r="R72" s="141"/>
      <c r="S72" s="141"/>
      <c r="T72" s="141"/>
      <c r="U72" s="141"/>
      <c r="V72" s="141"/>
      <c r="W72" s="141"/>
    </row>
    <row r="73" ht="52.5" customHeight="1" outlineLevel="1" spans="1:23">
      <c r="A73" s="136" t="s">
        <v>603</v>
      </c>
      <c r="B73" s="136" t="s">
        <v>638</v>
      </c>
      <c r="C73" s="136" t="s">
        <v>637</v>
      </c>
      <c r="D73" s="136" t="s">
        <v>72</v>
      </c>
      <c r="E73" s="136" t="s">
        <v>134</v>
      </c>
      <c r="F73" s="136" t="s">
        <v>135</v>
      </c>
      <c r="G73" s="136" t="s">
        <v>369</v>
      </c>
      <c r="H73" s="136" t="s">
        <v>370</v>
      </c>
      <c r="I73" s="141">
        <v>21192</v>
      </c>
      <c r="J73" s="141">
        <v>21192</v>
      </c>
      <c r="K73" s="141">
        <v>21192</v>
      </c>
      <c r="L73" s="141"/>
      <c r="M73" s="141"/>
      <c r="N73" s="136"/>
      <c r="O73" s="136"/>
      <c r="P73" s="136"/>
      <c r="Q73" s="141"/>
      <c r="R73" s="141"/>
      <c r="S73" s="141"/>
      <c r="T73" s="141"/>
      <c r="U73" s="141"/>
      <c r="V73" s="141"/>
      <c r="W73" s="141"/>
    </row>
    <row r="74" ht="52.5" customHeight="1" spans="1:23">
      <c r="A74" s="136"/>
      <c r="B74" s="136"/>
      <c r="C74" s="136" t="s">
        <v>639</v>
      </c>
      <c r="D74" s="136"/>
      <c r="E74" s="136"/>
      <c r="F74" s="136"/>
      <c r="G74" s="136"/>
      <c r="H74" s="136"/>
      <c r="I74" s="141">
        <v>28411.2</v>
      </c>
      <c r="J74" s="141">
        <v>28411.2</v>
      </c>
      <c r="K74" s="141">
        <v>28411.2</v>
      </c>
      <c r="L74" s="141"/>
      <c r="M74" s="141"/>
      <c r="N74" s="136"/>
      <c r="O74" s="136"/>
      <c r="P74" s="136"/>
      <c r="Q74" s="141"/>
      <c r="R74" s="141"/>
      <c r="S74" s="141"/>
      <c r="T74" s="141"/>
      <c r="U74" s="141"/>
      <c r="V74" s="141"/>
      <c r="W74" s="141"/>
    </row>
    <row r="75" ht="52.5" customHeight="1" outlineLevel="1" spans="1:23">
      <c r="A75" s="136" t="s">
        <v>585</v>
      </c>
      <c r="B75" s="136" t="s">
        <v>640</v>
      </c>
      <c r="C75" s="136" t="s">
        <v>639</v>
      </c>
      <c r="D75" s="136" t="s">
        <v>72</v>
      </c>
      <c r="E75" s="136" t="s">
        <v>151</v>
      </c>
      <c r="F75" s="136" t="s">
        <v>152</v>
      </c>
      <c r="G75" s="136" t="s">
        <v>593</v>
      </c>
      <c r="H75" s="136" t="s">
        <v>594</v>
      </c>
      <c r="I75" s="141">
        <v>28411.2</v>
      </c>
      <c r="J75" s="141">
        <v>28411.2</v>
      </c>
      <c r="K75" s="141">
        <v>28411.2</v>
      </c>
      <c r="L75" s="141"/>
      <c r="M75" s="141"/>
      <c r="N75" s="136"/>
      <c r="O75" s="136"/>
      <c r="P75" s="136"/>
      <c r="Q75" s="141"/>
      <c r="R75" s="141"/>
      <c r="S75" s="141"/>
      <c r="T75" s="141"/>
      <c r="U75" s="141"/>
      <c r="V75" s="141"/>
      <c r="W75" s="141"/>
    </row>
    <row r="76" ht="52.5" customHeight="1" spans="1:23">
      <c r="A76" s="136"/>
      <c r="B76" s="136"/>
      <c r="C76" s="136" t="s">
        <v>641</v>
      </c>
      <c r="D76" s="136"/>
      <c r="E76" s="136"/>
      <c r="F76" s="136"/>
      <c r="G76" s="136"/>
      <c r="H76" s="136"/>
      <c r="I76" s="141">
        <v>24930</v>
      </c>
      <c r="J76" s="141">
        <v>24930</v>
      </c>
      <c r="K76" s="141">
        <v>24930</v>
      </c>
      <c r="L76" s="141"/>
      <c r="M76" s="141"/>
      <c r="N76" s="136"/>
      <c r="O76" s="136"/>
      <c r="P76" s="136"/>
      <c r="Q76" s="141"/>
      <c r="R76" s="141"/>
      <c r="S76" s="141"/>
      <c r="T76" s="141"/>
      <c r="U76" s="141"/>
      <c r="V76" s="141"/>
      <c r="W76" s="141"/>
    </row>
    <row r="77" ht="52.5" customHeight="1" outlineLevel="1" spans="1:23">
      <c r="A77" s="136" t="s">
        <v>596</v>
      </c>
      <c r="B77" s="136" t="s">
        <v>642</v>
      </c>
      <c r="C77" s="136" t="s">
        <v>641</v>
      </c>
      <c r="D77" s="136" t="s">
        <v>72</v>
      </c>
      <c r="E77" s="136" t="s">
        <v>177</v>
      </c>
      <c r="F77" s="136" t="s">
        <v>178</v>
      </c>
      <c r="G77" s="136" t="s">
        <v>541</v>
      </c>
      <c r="H77" s="136" t="s">
        <v>542</v>
      </c>
      <c r="I77" s="141">
        <v>24930</v>
      </c>
      <c r="J77" s="141">
        <v>24930</v>
      </c>
      <c r="K77" s="141">
        <v>24930</v>
      </c>
      <c r="L77" s="141"/>
      <c r="M77" s="141"/>
      <c r="N77" s="136"/>
      <c r="O77" s="136"/>
      <c r="P77" s="136"/>
      <c r="Q77" s="141"/>
      <c r="R77" s="141"/>
      <c r="S77" s="141"/>
      <c r="T77" s="141"/>
      <c r="U77" s="141"/>
      <c r="V77" s="141"/>
      <c r="W77" s="141"/>
    </row>
    <row r="78" ht="52.5" customHeight="1" spans="1:23">
      <c r="A78" s="136"/>
      <c r="B78" s="136"/>
      <c r="C78" s="136" t="s">
        <v>643</v>
      </c>
      <c r="D78" s="136"/>
      <c r="E78" s="136"/>
      <c r="F78" s="136"/>
      <c r="G78" s="136"/>
      <c r="H78" s="136"/>
      <c r="I78" s="141">
        <v>232200</v>
      </c>
      <c r="J78" s="141">
        <v>232200</v>
      </c>
      <c r="K78" s="141">
        <v>232200</v>
      </c>
      <c r="L78" s="141"/>
      <c r="M78" s="141"/>
      <c r="N78" s="136"/>
      <c r="O78" s="136"/>
      <c r="P78" s="136"/>
      <c r="Q78" s="141"/>
      <c r="R78" s="141"/>
      <c r="S78" s="141"/>
      <c r="T78" s="141"/>
      <c r="U78" s="141"/>
      <c r="V78" s="141"/>
      <c r="W78" s="141"/>
    </row>
    <row r="79" ht="52.5" customHeight="1" outlineLevel="1" spans="1:23">
      <c r="A79" s="136" t="s">
        <v>596</v>
      </c>
      <c r="B79" s="136" t="s">
        <v>644</v>
      </c>
      <c r="C79" s="136" t="s">
        <v>643</v>
      </c>
      <c r="D79" s="136" t="s">
        <v>72</v>
      </c>
      <c r="E79" s="136" t="s">
        <v>177</v>
      </c>
      <c r="F79" s="136" t="s">
        <v>178</v>
      </c>
      <c r="G79" s="136" t="s">
        <v>541</v>
      </c>
      <c r="H79" s="136" t="s">
        <v>542</v>
      </c>
      <c r="I79" s="141">
        <v>232200</v>
      </c>
      <c r="J79" s="141">
        <v>232200</v>
      </c>
      <c r="K79" s="141">
        <v>232200</v>
      </c>
      <c r="L79" s="141"/>
      <c r="M79" s="141"/>
      <c r="N79" s="136"/>
      <c r="O79" s="136"/>
      <c r="P79" s="136"/>
      <c r="Q79" s="141"/>
      <c r="R79" s="141"/>
      <c r="S79" s="141"/>
      <c r="T79" s="141"/>
      <c r="U79" s="141"/>
      <c r="V79" s="141"/>
      <c r="W79" s="141"/>
    </row>
    <row r="80" ht="52.5" customHeight="1" spans="1:23">
      <c r="A80" s="136"/>
      <c r="B80" s="136"/>
      <c r="C80" s="136" t="s">
        <v>645</v>
      </c>
      <c r="D80" s="136"/>
      <c r="E80" s="136"/>
      <c r="F80" s="136"/>
      <c r="G80" s="136"/>
      <c r="H80" s="136"/>
      <c r="I80" s="141">
        <v>29750</v>
      </c>
      <c r="J80" s="141">
        <v>29750</v>
      </c>
      <c r="K80" s="141">
        <v>29750</v>
      </c>
      <c r="L80" s="141"/>
      <c r="M80" s="141"/>
      <c r="N80" s="136"/>
      <c r="O80" s="136"/>
      <c r="P80" s="136"/>
      <c r="Q80" s="141"/>
      <c r="R80" s="141"/>
      <c r="S80" s="141"/>
      <c r="T80" s="141"/>
      <c r="U80" s="141"/>
      <c r="V80" s="141"/>
      <c r="W80" s="141"/>
    </row>
    <row r="81" ht="52.5" customHeight="1" outlineLevel="1" spans="1:23">
      <c r="A81" s="136" t="s">
        <v>585</v>
      </c>
      <c r="B81" s="136" t="s">
        <v>646</v>
      </c>
      <c r="C81" s="136" t="s">
        <v>645</v>
      </c>
      <c r="D81" s="136" t="s">
        <v>72</v>
      </c>
      <c r="E81" s="136" t="s">
        <v>191</v>
      </c>
      <c r="F81" s="136" t="s">
        <v>192</v>
      </c>
      <c r="G81" s="136" t="s">
        <v>348</v>
      </c>
      <c r="H81" s="136" t="s">
        <v>349</v>
      </c>
      <c r="I81" s="141">
        <v>10000</v>
      </c>
      <c r="J81" s="141">
        <v>10000</v>
      </c>
      <c r="K81" s="141">
        <v>10000</v>
      </c>
      <c r="L81" s="141"/>
      <c r="M81" s="141"/>
      <c r="N81" s="136"/>
      <c r="O81" s="136"/>
      <c r="P81" s="136"/>
      <c r="Q81" s="141"/>
      <c r="R81" s="141"/>
      <c r="S81" s="141"/>
      <c r="T81" s="141"/>
      <c r="U81" s="141"/>
      <c r="V81" s="141"/>
      <c r="W81" s="141"/>
    </row>
    <row r="82" ht="52.5" customHeight="1" outlineLevel="1" spans="1:23">
      <c r="A82" s="136" t="s">
        <v>585</v>
      </c>
      <c r="B82" s="136" t="s">
        <v>646</v>
      </c>
      <c r="C82" s="136" t="s">
        <v>645</v>
      </c>
      <c r="D82" s="136" t="s">
        <v>72</v>
      </c>
      <c r="E82" s="136" t="s">
        <v>191</v>
      </c>
      <c r="F82" s="136" t="s">
        <v>192</v>
      </c>
      <c r="G82" s="136" t="s">
        <v>589</v>
      </c>
      <c r="H82" s="136" t="s">
        <v>590</v>
      </c>
      <c r="I82" s="141">
        <v>5000</v>
      </c>
      <c r="J82" s="141">
        <v>5000</v>
      </c>
      <c r="K82" s="141">
        <v>5000</v>
      </c>
      <c r="L82" s="141"/>
      <c r="M82" s="141"/>
      <c r="N82" s="136"/>
      <c r="O82" s="136"/>
      <c r="P82" s="136"/>
      <c r="Q82" s="141"/>
      <c r="R82" s="141"/>
      <c r="S82" s="141"/>
      <c r="T82" s="141"/>
      <c r="U82" s="141"/>
      <c r="V82" s="141"/>
      <c r="W82" s="141"/>
    </row>
    <row r="83" ht="52.5" customHeight="1" outlineLevel="1" spans="1:23">
      <c r="A83" s="136" t="s">
        <v>585</v>
      </c>
      <c r="B83" s="136" t="s">
        <v>646</v>
      </c>
      <c r="C83" s="136" t="s">
        <v>645</v>
      </c>
      <c r="D83" s="136" t="s">
        <v>72</v>
      </c>
      <c r="E83" s="136" t="s">
        <v>191</v>
      </c>
      <c r="F83" s="136" t="s">
        <v>192</v>
      </c>
      <c r="G83" s="136" t="s">
        <v>358</v>
      </c>
      <c r="H83" s="136" t="s">
        <v>359</v>
      </c>
      <c r="I83" s="141">
        <v>14750</v>
      </c>
      <c r="J83" s="141">
        <v>14750</v>
      </c>
      <c r="K83" s="141">
        <v>14750</v>
      </c>
      <c r="L83" s="141"/>
      <c r="M83" s="141"/>
      <c r="N83" s="136"/>
      <c r="O83" s="136"/>
      <c r="P83" s="136"/>
      <c r="Q83" s="141"/>
      <c r="R83" s="141"/>
      <c r="S83" s="141"/>
      <c r="T83" s="141"/>
      <c r="U83" s="141"/>
      <c r="V83" s="141"/>
      <c r="W83" s="141"/>
    </row>
    <row r="84" ht="52.5" customHeight="1" spans="1:23">
      <c r="A84" s="136"/>
      <c r="B84" s="136"/>
      <c r="C84" s="136" t="s">
        <v>647</v>
      </c>
      <c r="D84" s="136"/>
      <c r="E84" s="136"/>
      <c r="F84" s="136"/>
      <c r="G84" s="136"/>
      <c r="H84" s="136"/>
      <c r="I84" s="141">
        <v>10000000</v>
      </c>
      <c r="J84" s="141"/>
      <c r="K84" s="141"/>
      <c r="L84" s="141"/>
      <c r="M84" s="141"/>
      <c r="N84" s="136"/>
      <c r="O84" s="136"/>
      <c r="P84" s="136"/>
      <c r="Q84" s="141"/>
      <c r="R84" s="141">
        <v>10000000</v>
      </c>
      <c r="S84" s="141">
        <v>10000000</v>
      </c>
      <c r="T84" s="141"/>
      <c r="U84" s="141"/>
      <c r="V84" s="141"/>
      <c r="W84" s="141"/>
    </row>
    <row r="85" ht="52.5" customHeight="1" outlineLevel="1" spans="1:23">
      <c r="A85" s="136" t="s">
        <v>596</v>
      </c>
      <c r="B85" s="136" t="s">
        <v>648</v>
      </c>
      <c r="C85" s="136" t="s">
        <v>647</v>
      </c>
      <c r="D85" s="136" t="s">
        <v>88</v>
      </c>
      <c r="E85" s="136" t="s">
        <v>165</v>
      </c>
      <c r="F85" s="136" t="s">
        <v>166</v>
      </c>
      <c r="G85" s="136" t="s">
        <v>346</v>
      </c>
      <c r="H85" s="136" t="s">
        <v>347</v>
      </c>
      <c r="I85" s="141">
        <v>1000000</v>
      </c>
      <c r="J85" s="141"/>
      <c r="K85" s="141"/>
      <c r="L85" s="141"/>
      <c r="M85" s="141"/>
      <c r="N85" s="136"/>
      <c r="O85" s="136"/>
      <c r="P85" s="136"/>
      <c r="Q85" s="141"/>
      <c r="R85" s="141">
        <v>1000000</v>
      </c>
      <c r="S85" s="141">
        <v>1000000</v>
      </c>
      <c r="T85" s="141"/>
      <c r="U85" s="141"/>
      <c r="V85" s="141"/>
      <c r="W85" s="141"/>
    </row>
    <row r="86" ht="52.5" customHeight="1" outlineLevel="1" spans="1:23">
      <c r="A86" s="136" t="s">
        <v>596</v>
      </c>
      <c r="B86" s="136" t="s">
        <v>648</v>
      </c>
      <c r="C86" s="136" t="s">
        <v>647</v>
      </c>
      <c r="D86" s="136" t="s">
        <v>88</v>
      </c>
      <c r="E86" s="136" t="s">
        <v>165</v>
      </c>
      <c r="F86" s="136" t="s">
        <v>166</v>
      </c>
      <c r="G86" s="136" t="s">
        <v>587</v>
      </c>
      <c r="H86" s="136" t="s">
        <v>588</v>
      </c>
      <c r="I86" s="141">
        <v>200000</v>
      </c>
      <c r="J86" s="141"/>
      <c r="K86" s="141"/>
      <c r="L86" s="141"/>
      <c r="M86" s="141"/>
      <c r="N86" s="136"/>
      <c r="O86" s="136"/>
      <c r="P86" s="136"/>
      <c r="Q86" s="141"/>
      <c r="R86" s="141">
        <v>200000</v>
      </c>
      <c r="S86" s="141">
        <v>200000</v>
      </c>
      <c r="T86" s="141"/>
      <c r="U86" s="141"/>
      <c r="V86" s="141"/>
      <c r="W86" s="141"/>
    </row>
    <row r="87" ht="52.5" customHeight="1" outlineLevel="1" spans="1:23">
      <c r="A87" s="136" t="s">
        <v>596</v>
      </c>
      <c r="B87" s="136" t="s">
        <v>648</v>
      </c>
      <c r="C87" s="136" t="s">
        <v>647</v>
      </c>
      <c r="D87" s="136" t="s">
        <v>88</v>
      </c>
      <c r="E87" s="136" t="s">
        <v>165</v>
      </c>
      <c r="F87" s="136" t="s">
        <v>166</v>
      </c>
      <c r="G87" s="136" t="s">
        <v>513</v>
      </c>
      <c r="H87" s="136" t="s">
        <v>514</v>
      </c>
      <c r="I87" s="141">
        <v>5000</v>
      </c>
      <c r="J87" s="141"/>
      <c r="K87" s="141"/>
      <c r="L87" s="141"/>
      <c r="M87" s="141"/>
      <c r="N87" s="136"/>
      <c r="O87" s="136"/>
      <c r="P87" s="136"/>
      <c r="Q87" s="141"/>
      <c r="R87" s="141">
        <v>5000</v>
      </c>
      <c r="S87" s="141">
        <v>5000</v>
      </c>
      <c r="T87" s="141"/>
      <c r="U87" s="141"/>
      <c r="V87" s="141"/>
      <c r="W87" s="141"/>
    </row>
    <row r="88" ht="52.5" customHeight="1" outlineLevel="1" spans="1:23">
      <c r="A88" s="136" t="s">
        <v>596</v>
      </c>
      <c r="B88" s="136" t="s">
        <v>648</v>
      </c>
      <c r="C88" s="136" t="s">
        <v>647</v>
      </c>
      <c r="D88" s="136" t="s">
        <v>88</v>
      </c>
      <c r="E88" s="136" t="s">
        <v>165</v>
      </c>
      <c r="F88" s="136" t="s">
        <v>166</v>
      </c>
      <c r="G88" s="136" t="s">
        <v>515</v>
      </c>
      <c r="H88" s="136" t="s">
        <v>516</v>
      </c>
      <c r="I88" s="141">
        <v>150000</v>
      </c>
      <c r="J88" s="141"/>
      <c r="K88" s="141"/>
      <c r="L88" s="141"/>
      <c r="M88" s="141"/>
      <c r="N88" s="136"/>
      <c r="O88" s="136"/>
      <c r="P88" s="136"/>
      <c r="Q88" s="141"/>
      <c r="R88" s="141">
        <v>150000</v>
      </c>
      <c r="S88" s="141">
        <v>150000</v>
      </c>
      <c r="T88" s="141"/>
      <c r="U88" s="141"/>
      <c r="V88" s="141"/>
      <c r="W88" s="141"/>
    </row>
    <row r="89" ht="52.5" customHeight="1" outlineLevel="1" spans="1:23">
      <c r="A89" s="136" t="s">
        <v>596</v>
      </c>
      <c r="B89" s="136" t="s">
        <v>648</v>
      </c>
      <c r="C89" s="136" t="s">
        <v>647</v>
      </c>
      <c r="D89" s="136" t="s">
        <v>88</v>
      </c>
      <c r="E89" s="136" t="s">
        <v>165</v>
      </c>
      <c r="F89" s="136" t="s">
        <v>166</v>
      </c>
      <c r="G89" s="136" t="s">
        <v>352</v>
      </c>
      <c r="H89" s="136" t="s">
        <v>353</v>
      </c>
      <c r="I89" s="141">
        <v>80000</v>
      </c>
      <c r="J89" s="141"/>
      <c r="K89" s="141"/>
      <c r="L89" s="141"/>
      <c r="M89" s="141"/>
      <c r="N89" s="136"/>
      <c r="O89" s="136"/>
      <c r="P89" s="136"/>
      <c r="Q89" s="141"/>
      <c r="R89" s="141">
        <v>80000</v>
      </c>
      <c r="S89" s="141">
        <v>80000</v>
      </c>
      <c r="T89" s="141"/>
      <c r="U89" s="141"/>
      <c r="V89" s="141"/>
      <c r="W89" s="141"/>
    </row>
    <row r="90" ht="52.5" customHeight="1" outlineLevel="1" spans="1:23">
      <c r="A90" s="136" t="s">
        <v>596</v>
      </c>
      <c r="B90" s="136" t="s">
        <v>648</v>
      </c>
      <c r="C90" s="136" t="s">
        <v>647</v>
      </c>
      <c r="D90" s="136" t="s">
        <v>88</v>
      </c>
      <c r="E90" s="136" t="s">
        <v>165</v>
      </c>
      <c r="F90" s="136" t="s">
        <v>166</v>
      </c>
      <c r="G90" s="136" t="s">
        <v>348</v>
      </c>
      <c r="H90" s="136" t="s">
        <v>349</v>
      </c>
      <c r="I90" s="141">
        <v>100000</v>
      </c>
      <c r="J90" s="141"/>
      <c r="K90" s="141"/>
      <c r="L90" s="141"/>
      <c r="M90" s="141"/>
      <c r="N90" s="136"/>
      <c r="O90" s="136"/>
      <c r="P90" s="136"/>
      <c r="Q90" s="141"/>
      <c r="R90" s="141">
        <v>100000</v>
      </c>
      <c r="S90" s="141">
        <v>100000</v>
      </c>
      <c r="T90" s="141"/>
      <c r="U90" s="141"/>
      <c r="V90" s="141"/>
      <c r="W90" s="141"/>
    </row>
    <row r="91" ht="52.5" customHeight="1" outlineLevel="1" spans="1:23">
      <c r="A91" s="136" t="s">
        <v>596</v>
      </c>
      <c r="B91" s="136" t="s">
        <v>648</v>
      </c>
      <c r="C91" s="136" t="s">
        <v>647</v>
      </c>
      <c r="D91" s="136" t="s">
        <v>88</v>
      </c>
      <c r="E91" s="136" t="s">
        <v>165</v>
      </c>
      <c r="F91" s="136" t="s">
        <v>166</v>
      </c>
      <c r="G91" s="136" t="s">
        <v>517</v>
      </c>
      <c r="H91" s="136" t="s">
        <v>518</v>
      </c>
      <c r="I91" s="141">
        <v>100000</v>
      </c>
      <c r="J91" s="141"/>
      <c r="K91" s="141"/>
      <c r="L91" s="141"/>
      <c r="M91" s="141"/>
      <c r="N91" s="136"/>
      <c r="O91" s="136"/>
      <c r="P91" s="136"/>
      <c r="Q91" s="141"/>
      <c r="R91" s="141">
        <v>100000</v>
      </c>
      <c r="S91" s="141">
        <v>100000</v>
      </c>
      <c r="T91" s="141"/>
      <c r="U91" s="141"/>
      <c r="V91" s="141"/>
      <c r="W91" s="141"/>
    </row>
    <row r="92" ht="52.5" customHeight="1" outlineLevel="1" spans="1:23">
      <c r="A92" s="136" t="s">
        <v>596</v>
      </c>
      <c r="B92" s="136" t="s">
        <v>648</v>
      </c>
      <c r="C92" s="136" t="s">
        <v>647</v>
      </c>
      <c r="D92" s="136" t="s">
        <v>88</v>
      </c>
      <c r="E92" s="136" t="s">
        <v>165</v>
      </c>
      <c r="F92" s="136" t="s">
        <v>166</v>
      </c>
      <c r="G92" s="136" t="s">
        <v>589</v>
      </c>
      <c r="H92" s="136" t="s">
        <v>590</v>
      </c>
      <c r="I92" s="141">
        <v>150000</v>
      </c>
      <c r="J92" s="141"/>
      <c r="K92" s="141"/>
      <c r="L92" s="141"/>
      <c r="M92" s="141"/>
      <c r="N92" s="136"/>
      <c r="O92" s="136"/>
      <c r="P92" s="136"/>
      <c r="Q92" s="141"/>
      <c r="R92" s="141">
        <v>150000</v>
      </c>
      <c r="S92" s="141">
        <v>150000</v>
      </c>
      <c r="T92" s="141"/>
      <c r="U92" s="141"/>
      <c r="V92" s="141"/>
      <c r="W92" s="141"/>
    </row>
    <row r="93" ht="52.5" customHeight="1" outlineLevel="1" spans="1:23">
      <c r="A93" s="136" t="s">
        <v>596</v>
      </c>
      <c r="B93" s="136" t="s">
        <v>648</v>
      </c>
      <c r="C93" s="136" t="s">
        <v>647</v>
      </c>
      <c r="D93" s="136" t="s">
        <v>88</v>
      </c>
      <c r="E93" s="136" t="s">
        <v>165</v>
      </c>
      <c r="F93" s="136" t="s">
        <v>166</v>
      </c>
      <c r="G93" s="136" t="s">
        <v>591</v>
      </c>
      <c r="H93" s="136" t="s">
        <v>592</v>
      </c>
      <c r="I93" s="141">
        <v>1000000</v>
      </c>
      <c r="J93" s="141"/>
      <c r="K93" s="141"/>
      <c r="L93" s="141"/>
      <c r="M93" s="141"/>
      <c r="N93" s="136"/>
      <c r="O93" s="136"/>
      <c r="P93" s="136"/>
      <c r="Q93" s="141"/>
      <c r="R93" s="141">
        <v>1000000</v>
      </c>
      <c r="S93" s="141">
        <v>1000000</v>
      </c>
      <c r="T93" s="141"/>
      <c r="U93" s="141"/>
      <c r="V93" s="141"/>
      <c r="W93" s="141"/>
    </row>
    <row r="94" ht="52.5" customHeight="1" outlineLevel="1" spans="1:23">
      <c r="A94" s="136" t="s">
        <v>596</v>
      </c>
      <c r="B94" s="136" t="s">
        <v>648</v>
      </c>
      <c r="C94" s="136" t="s">
        <v>647</v>
      </c>
      <c r="D94" s="136" t="s">
        <v>88</v>
      </c>
      <c r="E94" s="136" t="s">
        <v>165</v>
      </c>
      <c r="F94" s="136" t="s">
        <v>166</v>
      </c>
      <c r="G94" s="136" t="s">
        <v>605</v>
      </c>
      <c r="H94" s="136" t="s">
        <v>606</v>
      </c>
      <c r="I94" s="141">
        <v>1000000</v>
      </c>
      <c r="J94" s="141"/>
      <c r="K94" s="141"/>
      <c r="L94" s="141"/>
      <c r="M94" s="141"/>
      <c r="N94" s="136"/>
      <c r="O94" s="136"/>
      <c r="P94" s="136"/>
      <c r="Q94" s="141"/>
      <c r="R94" s="141">
        <v>1000000</v>
      </c>
      <c r="S94" s="141">
        <v>1000000</v>
      </c>
      <c r="T94" s="141"/>
      <c r="U94" s="141"/>
      <c r="V94" s="141"/>
      <c r="W94" s="141"/>
    </row>
    <row r="95" ht="52.5" customHeight="1" outlineLevel="1" spans="1:23">
      <c r="A95" s="136" t="s">
        <v>596</v>
      </c>
      <c r="B95" s="136" t="s">
        <v>648</v>
      </c>
      <c r="C95" s="136" t="s">
        <v>647</v>
      </c>
      <c r="D95" s="136" t="s">
        <v>88</v>
      </c>
      <c r="E95" s="136" t="s">
        <v>165</v>
      </c>
      <c r="F95" s="136" t="s">
        <v>166</v>
      </c>
      <c r="G95" s="136" t="s">
        <v>593</v>
      </c>
      <c r="H95" s="136" t="s">
        <v>594</v>
      </c>
      <c r="I95" s="141">
        <v>3865000</v>
      </c>
      <c r="J95" s="141"/>
      <c r="K95" s="141"/>
      <c r="L95" s="141"/>
      <c r="M95" s="141"/>
      <c r="N95" s="136"/>
      <c r="O95" s="136"/>
      <c r="P95" s="136"/>
      <c r="Q95" s="141"/>
      <c r="R95" s="141">
        <v>3865000</v>
      </c>
      <c r="S95" s="141">
        <v>3865000</v>
      </c>
      <c r="T95" s="141"/>
      <c r="U95" s="141"/>
      <c r="V95" s="141"/>
      <c r="W95" s="141"/>
    </row>
    <row r="96" ht="52.5" customHeight="1" outlineLevel="1" spans="1:23">
      <c r="A96" s="136" t="s">
        <v>596</v>
      </c>
      <c r="B96" s="136" t="s">
        <v>648</v>
      </c>
      <c r="C96" s="136" t="s">
        <v>647</v>
      </c>
      <c r="D96" s="136" t="s">
        <v>88</v>
      </c>
      <c r="E96" s="136" t="s">
        <v>165</v>
      </c>
      <c r="F96" s="136" t="s">
        <v>166</v>
      </c>
      <c r="G96" s="136" t="s">
        <v>365</v>
      </c>
      <c r="H96" s="136" t="s">
        <v>366</v>
      </c>
      <c r="I96" s="141">
        <v>50000</v>
      </c>
      <c r="J96" s="141"/>
      <c r="K96" s="141"/>
      <c r="L96" s="141"/>
      <c r="M96" s="141"/>
      <c r="N96" s="136"/>
      <c r="O96" s="136"/>
      <c r="P96" s="136"/>
      <c r="Q96" s="141"/>
      <c r="R96" s="141">
        <v>50000</v>
      </c>
      <c r="S96" s="141">
        <v>50000</v>
      </c>
      <c r="T96" s="141"/>
      <c r="U96" s="141"/>
      <c r="V96" s="141"/>
      <c r="W96" s="141"/>
    </row>
    <row r="97" ht="52.5" customHeight="1" outlineLevel="1" spans="1:23">
      <c r="A97" s="136" t="s">
        <v>596</v>
      </c>
      <c r="B97" s="136" t="s">
        <v>648</v>
      </c>
      <c r="C97" s="136" t="s">
        <v>647</v>
      </c>
      <c r="D97" s="136" t="s">
        <v>88</v>
      </c>
      <c r="E97" s="136" t="s">
        <v>165</v>
      </c>
      <c r="F97" s="136" t="s">
        <v>166</v>
      </c>
      <c r="G97" s="136" t="s">
        <v>358</v>
      </c>
      <c r="H97" s="136" t="s">
        <v>359</v>
      </c>
      <c r="I97" s="141">
        <v>1000000</v>
      </c>
      <c r="J97" s="141"/>
      <c r="K97" s="141"/>
      <c r="L97" s="141"/>
      <c r="M97" s="141"/>
      <c r="N97" s="136"/>
      <c r="O97" s="136"/>
      <c r="P97" s="136"/>
      <c r="Q97" s="141"/>
      <c r="R97" s="141">
        <v>1000000</v>
      </c>
      <c r="S97" s="141">
        <v>1000000</v>
      </c>
      <c r="T97" s="141"/>
      <c r="U97" s="141"/>
      <c r="V97" s="141"/>
      <c r="W97" s="141"/>
    </row>
    <row r="98" ht="52.5" customHeight="1" outlineLevel="1" spans="1:23">
      <c r="A98" s="136" t="s">
        <v>596</v>
      </c>
      <c r="B98" s="136" t="s">
        <v>648</v>
      </c>
      <c r="C98" s="136" t="s">
        <v>647</v>
      </c>
      <c r="D98" s="136" t="s">
        <v>88</v>
      </c>
      <c r="E98" s="136" t="s">
        <v>165</v>
      </c>
      <c r="F98" s="136" t="s">
        <v>166</v>
      </c>
      <c r="G98" s="136" t="s">
        <v>649</v>
      </c>
      <c r="H98" s="136" t="s">
        <v>650</v>
      </c>
      <c r="I98" s="141">
        <v>300000</v>
      </c>
      <c r="J98" s="141"/>
      <c r="K98" s="141"/>
      <c r="L98" s="141"/>
      <c r="M98" s="141"/>
      <c r="N98" s="136"/>
      <c r="O98" s="136"/>
      <c r="P98" s="136"/>
      <c r="Q98" s="141"/>
      <c r="R98" s="141">
        <v>300000</v>
      </c>
      <c r="S98" s="141">
        <v>300000</v>
      </c>
      <c r="T98" s="141"/>
      <c r="U98" s="141"/>
      <c r="V98" s="141"/>
      <c r="W98" s="141"/>
    </row>
    <row r="99" ht="52.5" customHeight="1" outlineLevel="1" spans="1:23">
      <c r="A99" s="136" t="s">
        <v>596</v>
      </c>
      <c r="B99" s="136" t="s">
        <v>648</v>
      </c>
      <c r="C99" s="136" t="s">
        <v>647</v>
      </c>
      <c r="D99" s="136" t="s">
        <v>88</v>
      </c>
      <c r="E99" s="136" t="s">
        <v>165</v>
      </c>
      <c r="F99" s="136" t="s">
        <v>166</v>
      </c>
      <c r="G99" s="136" t="s">
        <v>651</v>
      </c>
      <c r="H99" s="136" t="s">
        <v>652</v>
      </c>
      <c r="I99" s="141">
        <v>1000000</v>
      </c>
      <c r="J99" s="141"/>
      <c r="K99" s="141"/>
      <c r="L99" s="141"/>
      <c r="M99" s="141"/>
      <c r="N99" s="136"/>
      <c r="O99" s="136"/>
      <c r="P99" s="136"/>
      <c r="Q99" s="141"/>
      <c r="R99" s="141">
        <v>1000000</v>
      </c>
      <c r="S99" s="141">
        <v>1000000</v>
      </c>
      <c r="T99" s="141"/>
      <c r="U99" s="141"/>
      <c r="V99" s="141"/>
      <c r="W99" s="141"/>
    </row>
    <row r="100" ht="52.5" customHeight="1" spans="1:23">
      <c r="A100" s="136"/>
      <c r="B100" s="136"/>
      <c r="C100" s="136" t="s">
        <v>653</v>
      </c>
      <c r="D100" s="136"/>
      <c r="E100" s="136"/>
      <c r="F100" s="136"/>
      <c r="G100" s="136"/>
      <c r="H100" s="136"/>
      <c r="I100" s="141">
        <v>6450</v>
      </c>
      <c r="J100" s="141">
        <v>6450</v>
      </c>
      <c r="K100" s="141">
        <v>6450</v>
      </c>
      <c r="L100" s="141"/>
      <c r="M100" s="141"/>
      <c r="N100" s="136"/>
      <c r="O100" s="136"/>
      <c r="P100" s="136"/>
      <c r="Q100" s="141"/>
      <c r="R100" s="141"/>
      <c r="S100" s="141"/>
      <c r="T100" s="141"/>
      <c r="U100" s="141"/>
      <c r="V100" s="141"/>
      <c r="W100" s="141"/>
    </row>
    <row r="101" ht="52.5" customHeight="1" outlineLevel="1" spans="1:23">
      <c r="A101" s="136" t="s">
        <v>596</v>
      </c>
      <c r="B101" s="136" t="s">
        <v>654</v>
      </c>
      <c r="C101" s="136" t="s">
        <v>653</v>
      </c>
      <c r="D101" s="136" t="s">
        <v>88</v>
      </c>
      <c r="E101" s="136" t="s">
        <v>165</v>
      </c>
      <c r="F101" s="136" t="s">
        <v>166</v>
      </c>
      <c r="G101" s="136" t="s">
        <v>346</v>
      </c>
      <c r="H101" s="136" t="s">
        <v>347</v>
      </c>
      <c r="I101" s="141">
        <v>6450</v>
      </c>
      <c r="J101" s="141">
        <v>6450</v>
      </c>
      <c r="K101" s="141">
        <v>6450</v>
      </c>
      <c r="L101" s="141"/>
      <c r="M101" s="141"/>
      <c r="N101" s="136"/>
      <c r="O101" s="136"/>
      <c r="P101" s="136"/>
      <c r="Q101" s="141"/>
      <c r="R101" s="141"/>
      <c r="S101" s="141"/>
      <c r="T101" s="141"/>
      <c r="U101" s="141"/>
      <c r="V101" s="141"/>
      <c r="W101" s="141"/>
    </row>
    <row r="102" ht="52.5" customHeight="1" spans="1:23">
      <c r="A102" s="136"/>
      <c r="B102" s="136"/>
      <c r="C102" s="136" t="s">
        <v>655</v>
      </c>
      <c r="D102" s="136"/>
      <c r="E102" s="136"/>
      <c r="F102" s="136"/>
      <c r="G102" s="136"/>
      <c r="H102" s="136"/>
      <c r="I102" s="141">
        <v>610000</v>
      </c>
      <c r="J102" s="141">
        <v>610000</v>
      </c>
      <c r="K102" s="141">
        <v>610000</v>
      </c>
      <c r="L102" s="141"/>
      <c r="M102" s="141"/>
      <c r="N102" s="136"/>
      <c r="O102" s="136"/>
      <c r="P102" s="136"/>
      <c r="Q102" s="141"/>
      <c r="R102" s="141"/>
      <c r="S102" s="141"/>
      <c r="T102" s="141"/>
      <c r="U102" s="141"/>
      <c r="V102" s="141"/>
      <c r="W102" s="141"/>
    </row>
    <row r="103" ht="52.5" customHeight="1" outlineLevel="1" spans="1:23">
      <c r="A103" s="136" t="s">
        <v>596</v>
      </c>
      <c r="B103" s="136" t="s">
        <v>656</v>
      </c>
      <c r="C103" s="136" t="s">
        <v>655</v>
      </c>
      <c r="D103" s="136" t="s">
        <v>88</v>
      </c>
      <c r="E103" s="136" t="s">
        <v>165</v>
      </c>
      <c r="F103" s="136" t="s">
        <v>166</v>
      </c>
      <c r="G103" s="136" t="s">
        <v>513</v>
      </c>
      <c r="H103" s="136" t="s">
        <v>514</v>
      </c>
      <c r="I103" s="141">
        <v>2000</v>
      </c>
      <c r="J103" s="141">
        <v>2000</v>
      </c>
      <c r="K103" s="141">
        <v>2000</v>
      </c>
      <c r="L103" s="141"/>
      <c r="M103" s="141"/>
      <c r="N103" s="136"/>
      <c r="O103" s="136"/>
      <c r="P103" s="136"/>
      <c r="Q103" s="141"/>
      <c r="R103" s="141"/>
      <c r="S103" s="141"/>
      <c r="T103" s="141"/>
      <c r="U103" s="141"/>
      <c r="V103" s="141"/>
      <c r="W103" s="141"/>
    </row>
    <row r="104" ht="52.5" customHeight="1" outlineLevel="1" spans="1:23">
      <c r="A104" s="136" t="s">
        <v>596</v>
      </c>
      <c r="B104" s="136" t="s">
        <v>656</v>
      </c>
      <c r="C104" s="136" t="s">
        <v>655</v>
      </c>
      <c r="D104" s="136" t="s">
        <v>88</v>
      </c>
      <c r="E104" s="136" t="s">
        <v>165</v>
      </c>
      <c r="F104" s="136" t="s">
        <v>166</v>
      </c>
      <c r="G104" s="136" t="s">
        <v>515</v>
      </c>
      <c r="H104" s="136" t="s">
        <v>516</v>
      </c>
      <c r="I104" s="141">
        <v>54000</v>
      </c>
      <c r="J104" s="141">
        <v>54000</v>
      </c>
      <c r="K104" s="141">
        <v>54000</v>
      </c>
      <c r="L104" s="141"/>
      <c r="M104" s="141"/>
      <c r="N104" s="136"/>
      <c r="O104" s="136"/>
      <c r="P104" s="136"/>
      <c r="Q104" s="141"/>
      <c r="R104" s="141"/>
      <c r="S104" s="141"/>
      <c r="T104" s="141"/>
      <c r="U104" s="141"/>
      <c r="V104" s="141"/>
      <c r="W104" s="141"/>
    </row>
    <row r="105" ht="52.5" customHeight="1" outlineLevel="1" spans="1:23">
      <c r="A105" s="136" t="s">
        <v>596</v>
      </c>
      <c r="B105" s="136" t="s">
        <v>656</v>
      </c>
      <c r="C105" s="136" t="s">
        <v>655</v>
      </c>
      <c r="D105" s="136" t="s">
        <v>88</v>
      </c>
      <c r="E105" s="136" t="s">
        <v>165</v>
      </c>
      <c r="F105" s="136" t="s">
        <v>166</v>
      </c>
      <c r="G105" s="136" t="s">
        <v>352</v>
      </c>
      <c r="H105" s="136" t="s">
        <v>353</v>
      </c>
      <c r="I105" s="141">
        <v>25000</v>
      </c>
      <c r="J105" s="141">
        <v>25000</v>
      </c>
      <c r="K105" s="141">
        <v>25000</v>
      </c>
      <c r="L105" s="141"/>
      <c r="M105" s="141"/>
      <c r="N105" s="136"/>
      <c r="O105" s="136"/>
      <c r="P105" s="136"/>
      <c r="Q105" s="141"/>
      <c r="R105" s="141"/>
      <c r="S105" s="141"/>
      <c r="T105" s="141"/>
      <c r="U105" s="141"/>
      <c r="V105" s="141"/>
      <c r="W105" s="141"/>
    </row>
    <row r="106" ht="52.5" customHeight="1" outlineLevel="1" spans="1:23">
      <c r="A106" s="136" t="s">
        <v>596</v>
      </c>
      <c r="B106" s="136" t="s">
        <v>656</v>
      </c>
      <c r="C106" s="136" t="s">
        <v>655</v>
      </c>
      <c r="D106" s="136" t="s">
        <v>88</v>
      </c>
      <c r="E106" s="136" t="s">
        <v>165</v>
      </c>
      <c r="F106" s="136" t="s">
        <v>166</v>
      </c>
      <c r="G106" s="136" t="s">
        <v>657</v>
      </c>
      <c r="H106" s="136" t="s">
        <v>658</v>
      </c>
      <c r="I106" s="141">
        <v>30600</v>
      </c>
      <c r="J106" s="141">
        <v>30600</v>
      </c>
      <c r="K106" s="141">
        <v>30600</v>
      </c>
      <c r="L106" s="141"/>
      <c r="M106" s="141"/>
      <c r="N106" s="136"/>
      <c r="O106" s="136"/>
      <c r="P106" s="136"/>
      <c r="Q106" s="141"/>
      <c r="R106" s="141"/>
      <c r="S106" s="141"/>
      <c r="T106" s="141"/>
      <c r="U106" s="141"/>
      <c r="V106" s="141"/>
      <c r="W106" s="141"/>
    </row>
    <row r="107" ht="52.5" customHeight="1" outlineLevel="1" spans="1:23">
      <c r="A107" s="136" t="s">
        <v>596</v>
      </c>
      <c r="B107" s="136" t="s">
        <v>656</v>
      </c>
      <c r="C107" s="136" t="s">
        <v>655</v>
      </c>
      <c r="D107" s="136" t="s">
        <v>88</v>
      </c>
      <c r="E107" s="136" t="s">
        <v>165</v>
      </c>
      <c r="F107" s="136" t="s">
        <v>166</v>
      </c>
      <c r="G107" s="136" t="s">
        <v>517</v>
      </c>
      <c r="H107" s="136" t="s">
        <v>518</v>
      </c>
      <c r="I107" s="141">
        <v>50400</v>
      </c>
      <c r="J107" s="141">
        <v>50400</v>
      </c>
      <c r="K107" s="141">
        <v>50400</v>
      </c>
      <c r="L107" s="141"/>
      <c r="M107" s="141"/>
      <c r="N107" s="136"/>
      <c r="O107" s="136"/>
      <c r="P107" s="136"/>
      <c r="Q107" s="141"/>
      <c r="R107" s="141"/>
      <c r="S107" s="141"/>
      <c r="T107" s="141"/>
      <c r="U107" s="141"/>
      <c r="V107" s="141"/>
      <c r="W107" s="141"/>
    </row>
    <row r="108" ht="52.5" customHeight="1" outlineLevel="1" spans="1:23">
      <c r="A108" s="136" t="s">
        <v>596</v>
      </c>
      <c r="B108" s="136" t="s">
        <v>656</v>
      </c>
      <c r="C108" s="136" t="s">
        <v>655</v>
      </c>
      <c r="D108" s="136" t="s">
        <v>88</v>
      </c>
      <c r="E108" s="136" t="s">
        <v>165</v>
      </c>
      <c r="F108" s="136" t="s">
        <v>166</v>
      </c>
      <c r="G108" s="136" t="s">
        <v>605</v>
      </c>
      <c r="H108" s="136" t="s">
        <v>606</v>
      </c>
      <c r="I108" s="141">
        <v>24000</v>
      </c>
      <c r="J108" s="141">
        <v>24000</v>
      </c>
      <c r="K108" s="141">
        <v>24000</v>
      </c>
      <c r="L108" s="141"/>
      <c r="M108" s="141"/>
      <c r="N108" s="136"/>
      <c r="O108" s="136"/>
      <c r="P108" s="136"/>
      <c r="Q108" s="141"/>
      <c r="R108" s="141"/>
      <c r="S108" s="141"/>
      <c r="T108" s="141"/>
      <c r="U108" s="141"/>
      <c r="V108" s="141"/>
      <c r="W108" s="141"/>
    </row>
    <row r="109" ht="52.5" customHeight="1" outlineLevel="1" spans="1:23">
      <c r="A109" s="136" t="s">
        <v>596</v>
      </c>
      <c r="B109" s="136" t="s">
        <v>656</v>
      </c>
      <c r="C109" s="136" t="s">
        <v>655</v>
      </c>
      <c r="D109" s="136" t="s">
        <v>88</v>
      </c>
      <c r="E109" s="136" t="s">
        <v>165</v>
      </c>
      <c r="F109" s="136" t="s">
        <v>166</v>
      </c>
      <c r="G109" s="136" t="s">
        <v>593</v>
      </c>
      <c r="H109" s="136" t="s">
        <v>594</v>
      </c>
      <c r="I109" s="141">
        <v>94000</v>
      </c>
      <c r="J109" s="141">
        <v>94000</v>
      </c>
      <c r="K109" s="141">
        <v>94000</v>
      </c>
      <c r="L109" s="141"/>
      <c r="M109" s="141"/>
      <c r="N109" s="136"/>
      <c r="O109" s="136"/>
      <c r="P109" s="136"/>
      <c r="Q109" s="141"/>
      <c r="R109" s="141"/>
      <c r="S109" s="141"/>
      <c r="T109" s="141"/>
      <c r="U109" s="141"/>
      <c r="V109" s="141"/>
      <c r="W109" s="141"/>
    </row>
    <row r="110" ht="52.5" customHeight="1" outlineLevel="1" spans="1:23">
      <c r="A110" s="136" t="s">
        <v>596</v>
      </c>
      <c r="B110" s="136" t="s">
        <v>656</v>
      </c>
      <c r="C110" s="136" t="s">
        <v>655</v>
      </c>
      <c r="D110" s="136" t="s">
        <v>88</v>
      </c>
      <c r="E110" s="136" t="s">
        <v>165</v>
      </c>
      <c r="F110" s="136" t="s">
        <v>166</v>
      </c>
      <c r="G110" s="136" t="s">
        <v>659</v>
      </c>
      <c r="H110" s="136" t="s">
        <v>660</v>
      </c>
      <c r="I110" s="141">
        <v>330000</v>
      </c>
      <c r="J110" s="141">
        <v>330000</v>
      </c>
      <c r="K110" s="141">
        <v>330000</v>
      </c>
      <c r="L110" s="141"/>
      <c r="M110" s="141"/>
      <c r="N110" s="136"/>
      <c r="O110" s="136"/>
      <c r="P110" s="136"/>
      <c r="Q110" s="141"/>
      <c r="R110" s="141"/>
      <c r="S110" s="141"/>
      <c r="T110" s="141"/>
      <c r="U110" s="141"/>
      <c r="V110" s="141"/>
      <c r="W110" s="141"/>
    </row>
    <row r="111" ht="52.5" customHeight="1" spans="1:23">
      <c r="A111" s="136"/>
      <c r="B111" s="136"/>
      <c r="C111" s="136" t="s">
        <v>661</v>
      </c>
      <c r="D111" s="136"/>
      <c r="E111" s="136"/>
      <c r="F111" s="136"/>
      <c r="G111" s="136"/>
      <c r="H111" s="136"/>
      <c r="I111" s="141">
        <v>153600</v>
      </c>
      <c r="J111" s="141">
        <v>153600</v>
      </c>
      <c r="K111" s="141">
        <v>153600</v>
      </c>
      <c r="L111" s="141"/>
      <c r="M111" s="141"/>
      <c r="N111" s="136"/>
      <c r="O111" s="136"/>
      <c r="P111" s="136"/>
      <c r="Q111" s="141"/>
      <c r="R111" s="141"/>
      <c r="S111" s="141"/>
      <c r="T111" s="141"/>
      <c r="U111" s="141"/>
      <c r="V111" s="141"/>
      <c r="W111" s="141"/>
    </row>
    <row r="112" ht="52.5" customHeight="1" outlineLevel="1" spans="1:23">
      <c r="A112" s="136" t="s">
        <v>596</v>
      </c>
      <c r="B112" s="136" t="s">
        <v>662</v>
      </c>
      <c r="C112" s="136" t="s">
        <v>661</v>
      </c>
      <c r="D112" s="136" t="s">
        <v>88</v>
      </c>
      <c r="E112" s="136" t="s">
        <v>165</v>
      </c>
      <c r="F112" s="136" t="s">
        <v>166</v>
      </c>
      <c r="G112" s="136" t="s">
        <v>605</v>
      </c>
      <c r="H112" s="136" t="s">
        <v>606</v>
      </c>
      <c r="I112" s="141">
        <v>153600</v>
      </c>
      <c r="J112" s="141">
        <v>153600</v>
      </c>
      <c r="K112" s="141">
        <v>153600</v>
      </c>
      <c r="L112" s="141"/>
      <c r="M112" s="141"/>
      <c r="N112" s="136"/>
      <c r="O112" s="136"/>
      <c r="P112" s="136"/>
      <c r="Q112" s="141"/>
      <c r="R112" s="141"/>
      <c r="S112" s="141"/>
      <c r="T112" s="141"/>
      <c r="U112" s="141"/>
      <c r="V112" s="141"/>
      <c r="W112" s="141"/>
    </row>
    <row r="113" ht="52.5" customHeight="1" spans="1:23">
      <c r="A113" s="136"/>
      <c r="B113" s="136"/>
      <c r="C113" s="136" t="s">
        <v>663</v>
      </c>
      <c r="D113" s="136"/>
      <c r="E113" s="136"/>
      <c r="F113" s="136"/>
      <c r="G113" s="136"/>
      <c r="H113" s="136"/>
      <c r="I113" s="141">
        <v>3000</v>
      </c>
      <c r="J113" s="141">
        <v>3000</v>
      </c>
      <c r="K113" s="141">
        <v>3000</v>
      </c>
      <c r="L113" s="141"/>
      <c r="M113" s="141"/>
      <c r="N113" s="136"/>
      <c r="O113" s="136"/>
      <c r="P113" s="136"/>
      <c r="Q113" s="141"/>
      <c r="R113" s="141"/>
      <c r="S113" s="141"/>
      <c r="T113" s="141"/>
      <c r="U113" s="141"/>
      <c r="V113" s="141"/>
      <c r="W113" s="141"/>
    </row>
    <row r="114" ht="52.5" customHeight="1" outlineLevel="1" spans="1:23">
      <c r="A114" s="136" t="s">
        <v>596</v>
      </c>
      <c r="B114" s="136" t="s">
        <v>664</v>
      </c>
      <c r="C114" s="136" t="s">
        <v>663</v>
      </c>
      <c r="D114" s="136" t="s">
        <v>88</v>
      </c>
      <c r="E114" s="136" t="s">
        <v>165</v>
      </c>
      <c r="F114" s="136" t="s">
        <v>166</v>
      </c>
      <c r="G114" s="136" t="s">
        <v>358</v>
      </c>
      <c r="H114" s="136" t="s">
        <v>359</v>
      </c>
      <c r="I114" s="141">
        <v>3000</v>
      </c>
      <c r="J114" s="141">
        <v>3000</v>
      </c>
      <c r="K114" s="141">
        <v>3000</v>
      </c>
      <c r="L114" s="141"/>
      <c r="M114" s="141"/>
      <c r="N114" s="136"/>
      <c r="O114" s="136"/>
      <c r="P114" s="136"/>
      <c r="Q114" s="141"/>
      <c r="R114" s="141"/>
      <c r="S114" s="141"/>
      <c r="T114" s="141"/>
      <c r="U114" s="141"/>
      <c r="V114" s="141"/>
      <c r="W114" s="141"/>
    </row>
    <row r="115" ht="52.5" customHeight="1" spans="1:23">
      <c r="A115" s="136"/>
      <c r="B115" s="136"/>
      <c r="C115" s="136" t="s">
        <v>665</v>
      </c>
      <c r="D115" s="136"/>
      <c r="E115" s="136"/>
      <c r="F115" s="136"/>
      <c r="G115" s="136"/>
      <c r="H115" s="136"/>
      <c r="I115" s="141">
        <v>150000</v>
      </c>
      <c r="J115" s="141">
        <v>150000</v>
      </c>
      <c r="K115" s="141">
        <v>150000</v>
      </c>
      <c r="L115" s="141"/>
      <c r="M115" s="141"/>
      <c r="N115" s="136"/>
      <c r="O115" s="136"/>
      <c r="P115" s="136"/>
      <c r="Q115" s="141"/>
      <c r="R115" s="141"/>
      <c r="S115" s="141"/>
      <c r="T115" s="141"/>
      <c r="U115" s="141"/>
      <c r="V115" s="141"/>
      <c r="W115" s="141"/>
    </row>
    <row r="116" ht="52.5" customHeight="1" outlineLevel="1" spans="1:23">
      <c r="A116" s="136" t="s">
        <v>585</v>
      </c>
      <c r="B116" s="136" t="s">
        <v>666</v>
      </c>
      <c r="C116" s="136" t="s">
        <v>665</v>
      </c>
      <c r="D116" s="136" t="s">
        <v>88</v>
      </c>
      <c r="E116" s="136" t="s">
        <v>165</v>
      </c>
      <c r="F116" s="136" t="s">
        <v>166</v>
      </c>
      <c r="G116" s="136" t="s">
        <v>587</v>
      </c>
      <c r="H116" s="136" t="s">
        <v>588</v>
      </c>
      <c r="I116" s="141">
        <v>2000</v>
      </c>
      <c r="J116" s="141">
        <v>2000</v>
      </c>
      <c r="K116" s="141">
        <v>2000</v>
      </c>
      <c r="L116" s="141"/>
      <c r="M116" s="141"/>
      <c r="N116" s="136"/>
      <c r="O116" s="136"/>
      <c r="P116" s="136"/>
      <c r="Q116" s="141"/>
      <c r="R116" s="141"/>
      <c r="S116" s="141"/>
      <c r="T116" s="141"/>
      <c r="U116" s="141"/>
      <c r="V116" s="141"/>
      <c r="W116" s="141"/>
    </row>
    <row r="117" ht="52.5" customHeight="1" outlineLevel="1" spans="1:23">
      <c r="A117" s="136" t="s">
        <v>585</v>
      </c>
      <c r="B117" s="136" t="s">
        <v>666</v>
      </c>
      <c r="C117" s="136" t="s">
        <v>665</v>
      </c>
      <c r="D117" s="136" t="s">
        <v>88</v>
      </c>
      <c r="E117" s="136" t="s">
        <v>165</v>
      </c>
      <c r="F117" s="136" t="s">
        <v>166</v>
      </c>
      <c r="G117" s="136" t="s">
        <v>513</v>
      </c>
      <c r="H117" s="136" t="s">
        <v>514</v>
      </c>
      <c r="I117" s="141">
        <v>2000</v>
      </c>
      <c r="J117" s="141">
        <v>2000</v>
      </c>
      <c r="K117" s="141">
        <v>2000</v>
      </c>
      <c r="L117" s="141"/>
      <c r="M117" s="141"/>
      <c r="N117" s="136"/>
      <c r="O117" s="136"/>
      <c r="P117" s="136"/>
      <c r="Q117" s="141"/>
      <c r="R117" s="141"/>
      <c r="S117" s="141"/>
      <c r="T117" s="141"/>
      <c r="U117" s="141"/>
      <c r="V117" s="141"/>
      <c r="W117" s="141"/>
    </row>
    <row r="118" ht="52.5" customHeight="1" outlineLevel="1" spans="1:23">
      <c r="A118" s="136" t="s">
        <v>585</v>
      </c>
      <c r="B118" s="136" t="s">
        <v>666</v>
      </c>
      <c r="C118" s="136" t="s">
        <v>665</v>
      </c>
      <c r="D118" s="136" t="s">
        <v>88</v>
      </c>
      <c r="E118" s="136" t="s">
        <v>165</v>
      </c>
      <c r="F118" s="136" t="s">
        <v>166</v>
      </c>
      <c r="G118" s="136" t="s">
        <v>515</v>
      </c>
      <c r="H118" s="136" t="s">
        <v>516</v>
      </c>
      <c r="I118" s="141">
        <v>30000</v>
      </c>
      <c r="J118" s="141">
        <v>30000</v>
      </c>
      <c r="K118" s="141">
        <v>30000</v>
      </c>
      <c r="L118" s="141"/>
      <c r="M118" s="141"/>
      <c r="N118" s="136"/>
      <c r="O118" s="136"/>
      <c r="P118" s="136"/>
      <c r="Q118" s="141"/>
      <c r="R118" s="141"/>
      <c r="S118" s="141"/>
      <c r="T118" s="141"/>
      <c r="U118" s="141"/>
      <c r="V118" s="141"/>
      <c r="W118" s="141"/>
    </row>
    <row r="119" ht="52.5" customHeight="1" outlineLevel="1" spans="1:23">
      <c r="A119" s="136" t="s">
        <v>585</v>
      </c>
      <c r="B119" s="136" t="s">
        <v>666</v>
      </c>
      <c r="C119" s="136" t="s">
        <v>665</v>
      </c>
      <c r="D119" s="136" t="s">
        <v>88</v>
      </c>
      <c r="E119" s="136" t="s">
        <v>165</v>
      </c>
      <c r="F119" s="136" t="s">
        <v>166</v>
      </c>
      <c r="G119" s="136" t="s">
        <v>352</v>
      </c>
      <c r="H119" s="136" t="s">
        <v>353</v>
      </c>
      <c r="I119" s="141">
        <v>30000</v>
      </c>
      <c r="J119" s="141">
        <v>30000</v>
      </c>
      <c r="K119" s="141">
        <v>30000</v>
      </c>
      <c r="L119" s="141"/>
      <c r="M119" s="141"/>
      <c r="N119" s="136"/>
      <c r="O119" s="136"/>
      <c r="P119" s="136"/>
      <c r="Q119" s="141"/>
      <c r="R119" s="141"/>
      <c r="S119" s="141"/>
      <c r="T119" s="141"/>
      <c r="U119" s="141"/>
      <c r="V119" s="141"/>
      <c r="W119" s="141"/>
    </row>
    <row r="120" ht="52.5" customHeight="1" outlineLevel="1" spans="1:23">
      <c r="A120" s="136" t="s">
        <v>585</v>
      </c>
      <c r="B120" s="136" t="s">
        <v>666</v>
      </c>
      <c r="C120" s="136" t="s">
        <v>665</v>
      </c>
      <c r="D120" s="136" t="s">
        <v>88</v>
      </c>
      <c r="E120" s="136" t="s">
        <v>165</v>
      </c>
      <c r="F120" s="136" t="s">
        <v>166</v>
      </c>
      <c r="G120" s="136" t="s">
        <v>657</v>
      </c>
      <c r="H120" s="136" t="s">
        <v>658</v>
      </c>
      <c r="I120" s="141">
        <v>46000</v>
      </c>
      <c r="J120" s="141">
        <v>46000</v>
      </c>
      <c r="K120" s="141">
        <v>46000</v>
      </c>
      <c r="L120" s="141"/>
      <c r="M120" s="141"/>
      <c r="N120" s="136"/>
      <c r="O120" s="136"/>
      <c r="P120" s="136"/>
      <c r="Q120" s="141"/>
      <c r="R120" s="141"/>
      <c r="S120" s="141"/>
      <c r="T120" s="141"/>
      <c r="U120" s="141"/>
      <c r="V120" s="141"/>
      <c r="W120" s="141"/>
    </row>
    <row r="121" ht="52.5" customHeight="1" outlineLevel="1" spans="1:23">
      <c r="A121" s="136" t="s">
        <v>585</v>
      </c>
      <c r="B121" s="136" t="s">
        <v>666</v>
      </c>
      <c r="C121" s="136" t="s">
        <v>665</v>
      </c>
      <c r="D121" s="136" t="s">
        <v>88</v>
      </c>
      <c r="E121" s="136" t="s">
        <v>165</v>
      </c>
      <c r="F121" s="136" t="s">
        <v>166</v>
      </c>
      <c r="G121" s="136" t="s">
        <v>517</v>
      </c>
      <c r="H121" s="136" t="s">
        <v>518</v>
      </c>
      <c r="I121" s="141">
        <v>20000</v>
      </c>
      <c r="J121" s="141">
        <v>20000</v>
      </c>
      <c r="K121" s="141">
        <v>20000</v>
      </c>
      <c r="L121" s="141"/>
      <c r="M121" s="141"/>
      <c r="N121" s="136"/>
      <c r="O121" s="136"/>
      <c r="P121" s="136"/>
      <c r="Q121" s="141"/>
      <c r="R121" s="141"/>
      <c r="S121" s="141"/>
      <c r="T121" s="141"/>
      <c r="U121" s="141"/>
      <c r="V121" s="141"/>
      <c r="W121" s="141"/>
    </row>
    <row r="122" ht="52.5" customHeight="1" outlineLevel="1" spans="1:23">
      <c r="A122" s="136" t="s">
        <v>585</v>
      </c>
      <c r="B122" s="136" t="s">
        <v>666</v>
      </c>
      <c r="C122" s="136" t="s">
        <v>665</v>
      </c>
      <c r="D122" s="136" t="s">
        <v>88</v>
      </c>
      <c r="E122" s="136" t="s">
        <v>165</v>
      </c>
      <c r="F122" s="136" t="s">
        <v>166</v>
      </c>
      <c r="G122" s="136" t="s">
        <v>358</v>
      </c>
      <c r="H122" s="136" t="s">
        <v>359</v>
      </c>
      <c r="I122" s="141">
        <v>20000</v>
      </c>
      <c r="J122" s="141">
        <v>20000</v>
      </c>
      <c r="K122" s="141">
        <v>20000</v>
      </c>
      <c r="L122" s="141"/>
      <c r="M122" s="141"/>
      <c r="N122" s="136"/>
      <c r="O122" s="136"/>
      <c r="P122" s="136"/>
      <c r="Q122" s="141"/>
      <c r="R122" s="141"/>
      <c r="S122" s="141"/>
      <c r="T122" s="141"/>
      <c r="U122" s="141"/>
      <c r="V122" s="141"/>
      <c r="W122" s="141"/>
    </row>
    <row r="123" ht="52.5" customHeight="1" spans="1:23">
      <c r="A123" s="136"/>
      <c r="B123" s="136"/>
      <c r="C123" s="136" t="s">
        <v>667</v>
      </c>
      <c r="D123" s="136"/>
      <c r="E123" s="136"/>
      <c r="F123" s="136"/>
      <c r="G123" s="136"/>
      <c r="H123" s="136"/>
      <c r="I123" s="141">
        <v>24167.4</v>
      </c>
      <c r="J123" s="141">
        <v>24167.4</v>
      </c>
      <c r="K123" s="141">
        <v>24167.4</v>
      </c>
      <c r="L123" s="141"/>
      <c r="M123" s="141"/>
      <c r="N123" s="136"/>
      <c r="O123" s="136"/>
      <c r="P123" s="136"/>
      <c r="Q123" s="141"/>
      <c r="R123" s="141"/>
      <c r="S123" s="141"/>
      <c r="T123" s="141"/>
      <c r="U123" s="141"/>
      <c r="V123" s="141"/>
      <c r="W123" s="141"/>
    </row>
    <row r="124" ht="52.5" customHeight="1" outlineLevel="1" spans="1:23">
      <c r="A124" s="136" t="s">
        <v>603</v>
      </c>
      <c r="B124" s="136" t="s">
        <v>668</v>
      </c>
      <c r="C124" s="136" t="s">
        <v>667</v>
      </c>
      <c r="D124" s="136" t="s">
        <v>88</v>
      </c>
      <c r="E124" s="136" t="s">
        <v>134</v>
      </c>
      <c r="F124" s="136" t="s">
        <v>135</v>
      </c>
      <c r="G124" s="136" t="s">
        <v>369</v>
      </c>
      <c r="H124" s="136" t="s">
        <v>370</v>
      </c>
      <c r="I124" s="141">
        <v>24167.4</v>
      </c>
      <c r="J124" s="141">
        <v>24167.4</v>
      </c>
      <c r="K124" s="141">
        <v>24167.4</v>
      </c>
      <c r="L124" s="141"/>
      <c r="M124" s="141"/>
      <c r="N124" s="136"/>
      <c r="O124" s="136"/>
      <c r="P124" s="136"/>
      <c r="Q124" s="141"/>
      <c r="R124" s="141"/>
      <c r="S124" s="141"/>
      <c r="T124" s="141"/>
      <c r="U124" s="141"/>
      <c r="V124" s="141"/>
      <c r="W124" s="141"/>
    </row>
    <row r="125" ht="52.5" customHeight="1" spans="1:23">
      <c r="A125" s="136"/>
      <c r="B125" s="136"/>
      <c r="C125" s="136" t="s">
        <v>669</v>
      </c>
      <c r="D125" s="136"/>
      <c r="E125" s="136"/>
      <c r="F125" s="136"/>
      <c r="G125" s="136"/>
      <c r="H125" s="136"/>
      <c r="I125" s="141">
        <v>550000</v>
      </c>
      <c r="J125" s="141">
        <v>550000</v>
      </c>
      <c r="K125" s="141">
        <v>550000</v>
      </c>
      <c r="L125" s="141"/>
      <c r="M125" s="141"/>
      <c r="N125" s="136"/>
      <c r="O125" s="136"/>
      <c r="P125" s="136"/>
      <c r="Q125" s="141"/>
      <c r="R125" s="141"/>
      <c r="S125" s="141"/>
      <c r="T125" s="141"/>
      <c r="U125" s="141"/>
      <c r="V125" s="141"/>
      <c r="W125" s="141"/>
    </row>
    <row r="126" ht="52.5" customHeight="1" outlineLevel="1" spans="1:23">
      <c r="A126" s="136" t="s">
        <v>596</v>
      </c>
      <c r="B126" s="136" t="s">
        <v>670</v>
      </c>
      <c r="C126" s="136" t="s">
        <v>669</v>
      </c>
      <c r="D126" s="136" t="s">
        <v>88</v>
      </c>
      <c r="E126" s="136" t="s">
        <v>165</v>
      </c>
      <c r="F126" s="136" t="s">
        <v>166</v>
      </c>
      <c r="G126" s="136" t="s">
        <v>346</v>
      </c>
      <c r="H126" s="136" t="s">
        <v>347</v>
      </c>
      <c r="I126" s="141">
        <v>3000</v>
      </c>
      <c r="J126" s="141">
        <v>3000</v>
      </c>
      <c r="K126" s="141">
        <v>3000</v>
      </c>
      <c r="L126" s="141"/>
      <c r="M126" s="141"/>
      <c r="N126" s="136"/>
      <c r="O126" s="136"/>
      <c r="P126" s="136"/>
      <c r="Q126" s="141"/>
      <c r="R126" s="141"/>
      <c r="S126" s="141"/>
      <c r="T126" s="141"/>
      <c r="U126" s="141"/>
      <c r="V126" s="141"/>
      <c r="W126" s="141"/>
    </row>
    <row r="127" ht="52.5" customHeight="1" outlineLevel="1" spans="1:23">
      <c r="A127" s="136" t="s">
        <v>596</v>
      </c>
      <c r="B127" s="136" t="s">
        <v>670</v>
      </c>
      <c r="C127" s="136" t="s">
        <v>669</v>
      </c>
      <c r="D127" s="136" t="s">
        <v>88</v>
      </c>
      <c r="E127" s="136" t="s">
        <v>165</v>
      </c>
      <c r="F127" s="136" t="s">
        <v>166</v>
      </c>
      <c r="G127" s="136" t="s">
        <v>348</v>
      </c>
      <c r="H127" s="136" t="s">
        <v>349</v>
      </c>
      <c r="I127" s="141">
        <v>15000</v>
      </c>
      <c r="J127" s="141">
        <v>15000</v>
      </c>
      <c r="K127" s="141">
        <v>15000</v>
      </c>
      <c r="L127" s="141"/>
      <c r="M127" s="141"/>
      <c r="N127" s="136"/>
      <c r="O127" s="136"/>
      <c r="P127" s="136"/>
      <c r="Q127" s="141"/>
      <c r="R127" s="141"/>
      <c r="S127" s="141"/>
      <c r="T127" s="141"/>
      <c r="U127" s="141"/>
      <c r="V127" s="141"/>
      <c r="W127" s="141"/>
    </row>
    <row r="128" ht="52.5" customHeight="1" outlineLevel="1" spans="1:23">
      <c r="A128" s="136" t="s">
        <v>596</v>
      </c>
      <c r="B128" s="136" t="s">
        <v>670</v>
      </c>
      <c r="C128" s="136" t="s">
        <v>669</v>
      </c>
      <c r="D128" s="136" t="s">
        <v>88</v>
      </c>
      <c r="E128" s="136" t="s">
        <v>165</v>
      </c>
      <c r="F128" s="136" t="s">
        <v>166</v>
      </c>
      <c r="G128" s="136" t="s">
        <v>517</v>
      </c>
      <c r="H128" s="136" t="s">
        <v>518</v>
      </c>
      <c r="I128" s="141">
        <v>50000</v>
      </c>
      <c r="J128" s="141">
        <v>50000</v>
      </c>
      <c r="K128" s="141">
        <v>50000</v>
      </c>
      <c r="L128" s="141"/>
      <c r="M128" s="141"/>
      <c r="N128" s="136"/>
      <c r="O128" s="136"/>
      <c r="P128" s="136"/>
      <c r="Q128" s="141"/>
      <c r="R128" s="141"/>
      <c r="S128" s="141"/>
      <c r="T128" s="141"/>
      <c r="U128" s="141"/>
      <c r="V128" s="141"/>
      <c r="W128" s="141"/>
    </row>
    <row r="129" ht="52.5" customHeight="1" outlineLevel="1" spans="1:23">
      <c r="A129" s="136" t="s">
        <v>596</v>
      </c>
      <c r="B129" s="136" t="s">
        <v>670</v>
      </c>
      <c r="C129" s="136" t="s">
        <v>669</v>
      </c>
      <c r="D129" s="136" t="s">
        <v>88</v>
      </c>
      <c r="E129" s="136" t="s">
        <v>165</v>
      </c>
      <c r="F129" s="136" t="s">
        <v>166</v>
      </c>
      <c r="G129" s="136" t="s">
        <v>339</v>
      </c>
      <c r="H129" s="136" t="s">
        <v>251</v>
      </c>
      <c r="I129" s="141">
        <v>18000</v>
      </c>
      <c r="J129" s="141">
        <v>18000</v>
      </c>
      <c r="K129" s="141">
        <v>18000</v>
      </c>
      <c r="L129" s="141"/>
      <c r="M129" s="141"/>
      <c r="N129" s="136"/>
      <c r="O129" s="136"/>
      <c r="P129" s="136"/>
      <c r="Q129" s="141"/>
      <c r="R129" s="141"/>
      <c r="S129" s="141"/>
      <c r="T129" s="141"/>
      <c r="U129" s="141"/>
      <c r="V129" s="141"/>
      <c r="W129" s="141"/>
    </row>
    <row r="130" ht="52.5" customHeight="1" outlineLevel="1" spans="1:23">
      <c r="A130" s="136" t="s">
        <v>596</v>
      </c>
      <c r="B130" s="136" t="s">
        <v>670</v>
      </c>
      <c r="C130" s="136" t="s">
        <v>669</v>
      </c>
      <c r="D130" s="136" t="s">
        <v>88</v>
      </c>
      <c r="E130" s="136" t="s">
        <v>165</v>
      </c>
      <c r="F130" s="136" t="s">
        <v>166</v>
      </c>
      <c r="G130" s="136" t="s">
        <v>591</v>
      </c>
      <c r="H130" s="136" t="s">
        <v>592</v>
      </c>
      <c r="I130" s="141">
        <v>231000</v>
      </c>
      <c r="J130" s="141">
        <v>231000</v>
      </c>
      <c r="K130" s="141">
        <v>231000</v>
      </c>
      <c r="L130" s="141"/>
      <c r="M130" s="141"/>
      <c r="N130" s="136"/>
      <c r="O130" s="136"/>
      <c r="P130" s="136"/>
      <c r="Q130" s="141"/>
      <c r="R130" s="141"/>
      <c r="S130" s="141"/>
      <c r="T130" s="141"/>
      <c r="U130" s="141"/>
      <c r="V130" s="141"/>
      <c r="W130" s="141"/>
    </row>
    <row r="131" ht="52.5" customHeight="1" outlineLevel="1" spans="1:23">
      <c r="A131" s="136" t="s">
        <v>596</v>
      </c>
      <c r="B131" s="136" t="s">
        <v>670</v>
      </c>
      <c r="C131" s="136" t="s">
        <v>669</v>
      </c>
      <c r="D131" s="136" t="s">
        <v>88</v>
      </c>
      <c r="E131" s="136" t="s">
        <v>165</v>
      </c>
      <c r="F131" s="136" t="s">
        <v>166</v>
      </c>
      <c r="G131" s="136" t="s">
        <v>605</v>
      </c>
      <c r="H131" s="136" t="s">
        <v>606</v>
      </c>
      <c r="I131" s="141">
        <v>113000</v>
      </c>
      <c r="J131" s="141">
        <v>113000</v>
      </c>
      <c r="K131" s="141">
        <v>113000</v>
      </c>
      <c r="L131" s="141"/>
      <c r="M131" s="141"/>
      <c r="N131" s="136"/>
      <c r="O131" s="136"/>
      <c r="P131" s="136"/>
      <c r="Q131" s="141"/>
      <c r="R131" s="141"/>
      <c r="S131" s="141"/>
      <c r="T131" s="141"/>
      <c r="U131" s="141"/>
      <c r="V131" s="141"/>
      <c r="W131" s="141"/>
    </row>
    <row r="132" ht="52.5" customHeight="1" outlineLevel="1" spans="1:23">
      <c r="A132" s="136" t="s">
        <v>596</v>
      </c>
      <c r="B132" s="136" t="s">
        <v>670</v>
      </c>
      <c r="C132" s="136" t="s">
        <v>669</v>
      </c>
      <c r="D132" s="136" t="s">
        <v>88</v>
      </c>
      <c r="E132" s="136" t="s">
        <v>165</v>
      </c>
      <c r="F132" s="136" t="s">
        <v>166</v>
      </c>
      <c r="G132" s="136" t="s">
        <v>342</v>
      </c>
      <c r="H132" s="136" t="s">
        <v>343</v>
      </c>
      <c r="I132" s="141">
        <v>100000</v>
      </c>
      <c r="J132" s="141">
        <v>100000</v>
      </c>
      <c r="K132" s="141">
        <v>100000</v>
      </c>
      <c r="L132" s="141"/>
      <c r="M132" s="141"/>
      <c r="N132" s="136"/>
      <c r="O132" s="136"/>
      <c r="P132" s="136"/>
      <c r="Q132" s="141"/>
      <c r="R132" s="141"/>
      <c r="S132" s="141"/>
      <c r="T132" s="141"/>
      <c r="U132" s="141"/>
      <c r="V132" s="141"/>
      <c r="W132" s="141"/>
    </row>
    <row r="133" ht="52.5" customHeight="1" outlineLevel="1" spans="1:23">
      <c r="A133" s="136" t="s">
        <v>596</v>
      </c>
      <c r="B133" s="136" t="s">
        <v>670</v>
      </c>
      <c r="C133" s="136" t="s">
        <v>669</v>
      </c>
      <c r="D133" s="136" t="s">
        <v>88</v>
      </c>
      <c r="E133" s="136" t="s">
        <v>165</v>
      </c>
      <c r="F133" s="136" t="s">
        <v>166</v>
      </c>
      <c r="G133" s="136" t="s">
        <v>358</v>
      </c>
      <c r="H133" s="136" t="s">
        <v>359</v>
      </c>
      <c r="I133" s="141">
        <v>20000</v>
      </c>
      <c r="J133" s="141">
        <v>20000</v>
      </c>
      <c r="K133" s="141">
        <v>20000</v>
      </c>
      <c r="L133" s="141"/>
      <c r="M133" s="141"/>
      <c r="N133" s="136"/>
      <c r="O133" s="136"/>
      <c r="P133" s="136"/>
      <c r="Q133" s="141"/>
      <c r="R133" s="141"/>
      <c r="S133" s="141"/>
      <c r="T133" s="141"/>
      <c r="U133" s="141"/>
      <c r="V133" s="141"/>
      <c r="W133" s="141"/>
    </row>
    <row r="134" ht="52.5" customHeight="1" spans="1:23">
      <c r="A134" s="136"/>
      <c r="B134" s="136"/>
      <c r="C134" s="136" t="s">
        <v>671</v>
      </c>
      <c r="D134" s="136"/>
      <c r="E134" s="136"/>
      <c r="F134" s="136"/>
      <c r="G134" s="136"/>
      <c r="H134" s="136"/>
      <c r="I134" s="141">
        <v>17300000</v>
      </c>
      <c r="J134" s="141"/>
      <c r="K134" s="141"/>
      <c r="L134" s="141"/>
      <c r="M134" s="141"/>
      <c r="N134" s="136"/>
      <c r="O134" s="136"/>
      <c r="P134" s="136"/>
      <c r="Q134" s="141"/>
      <c r="R134" s="141">
        <v>17300000</v>
      </c>
      <c r="S134" s="141">
        <v>16300000</v>
      </c>
      <c r="T134" s="141"/>
      <c r="U134" s="141"/>
      <c r="V134" s="141"/>
      <c r="W134" s="141">
        <v>1000000</v>
      </c>
    </row>
    <row r="135" ht="52.5" customHeight="1" outlineLevel="1" spans="1:23">
      <c r="A135" s="136" t="s">
        <v>596</v>
      </c>
      <c r="B135" s="136" t="s">
        <v>672</v>
      </c>
      <c r="C135" s="136" t="s">
        <v>671</v>
      </c>
      <c r="D135" s="136" t="s">
        <v>86</v>
      </c>
      <c r="E135" s="136" t="s">
        <v>167</v>
      </c>
      <c r="F135" s="136" t="s">
        <v>168</v>
      </c>
      <c r="G135" s="136" t="s">
        <v>346</v>
      </c>
      <c r="H135" s="136" t="s">
        <v>347</v>
      </c>
      <c r="I135" s="141">
        <v>800000</v>
      </c>
      <c r="J135" s="141"/>
      <c r="K135" s="141"/>
      <c r="L135" s="141"/>
      <c r="M135" s="141"/>
      <c r="N135" s="136"/>
      <c r="O135" s="136"/>
      <c r="P135" s="136"/>
      <c r="Q135" s="141"/>
      <c r="R135" s="141">
        <v>800000</v>
      </c>
      <c r="S135" s="141">
        <v>800000</v>
      </c>
      <c r="T135" s="141"/>
      <c r="U135" s="141"/>
      <c r="V135" s="141"/>
      <c r="W135" s="141"/>
    </row>
    <row r="136" ht="52.5" customHeight="1" outlineLevel="1" spans="1:23">
      <c r="A136" s="136" t="s">
        <v>596</v>
      </c>
      <c r="B136" s="136" t="s">
        <v>672</v>
      </c>
      <c r="C136" s="136" t="s">
        <v>671</v>
      </c>
      <c r="D136" s="136" t="s">
        <v>86</v>
      </c>
      <c r="E136" s="136" t="s">
        <v>167</v>
      </c>
      <c r="F136" s="136" t="s">
        <v>168</v>
      </c>
      <c r="G136" s="136" t="s">
        <v>346</v>
      </c>
      <c r="H136" s="136" t="s">
        <v>347</v>
      </c>
      <c r="I136" s="141">
        <v>200000</v>
      </c>
      <c r="J136" s="141"/>
      <c r="K136" s="141"/>
      <c r="L136" s="141"/>
      <c r="M136" s="141"/>
      <c r="N136" s="136"/>
      <c r="O136" s="136"/>
      <c r="P136" s="136"/>
      <c r="Q136" s="141"/>
      <c r="R136" s="141">
        <v>200000</v>
      </c>
      <c r="S136" s="141"/>
      <c r="T136" s="141"/>
      <c r="U136" s="141"/>
      <c r="V136" s="141"/>
      <c r="W136" s="141">
        <v>200000</v>
      </c>
    </row>
    <row r="137" ht="52.5" customHeight="1" outlineLevel="1" spans="1:23">
      <c r="A137" s="136" t="s">
        <v>596</v>
      </c>
      <c r="B137" s="136" t="s">
        <v>672</v>
      </c>
      <c r="C137" s="136" t="s">
        <v>671</v>
      </c>
      <c r="D137" s="136" t="s">
        <v>86</v>
      </c>
      <c r="E137" s="136" t="s">
        <v>167</v>
      </c>
      <c r="F137" s="136" t="s">
        <v>168</v>
      </c>
      <c r="G137" s="136" t="s">
        <v>587</v>
      </c>
      <c r="H137" s="136" t="s">
        <v>588</v>
      </c>
      <c r="I137" s="141">
        <v>100000</v>
      </c>
      <c r="J137" s="141"/>
      <c r="K137" s="141"/>
      <c r="L137" s="141"/>
      <c r="M137" s="141"/>
      <c r="N137" s="136"/>
      <c r="O137" s="136"/>
      <c r="P137" s="136"/>
      <c r="Q137" s="141"/>
      <c r="R137" s="141">
        <v>100000</v>
      </c>
      <c r="S137" s="141">
        <v>100000</v>
      </c>
      <c r="T137" s="141"/>
      <c r="U137" s="141"/>
      <c r="V137" s="141"/>
      <c r="W137" s="141"/>
    </row>
    <row r="138" ht="52.5" customHeight="1" outlineLevel="1" spans="1:23">
      <c r="A138" s="136" t="s">
        <v>596</v>
      </c>
      <c r="B138" s="136" t="s">
        <v>672</v>
      </c>
      <c r="C138" s="136" t="s">
        <v>671</v>
      </c>
      <c r="D138" s="136" t="s">
        <v>86</v>
      </c>
      <c r="E138" s="136" t="s">
        <v>167</v>
      </c>
      <c r="F138" s="136" t="s">
        <v>168</v>
      </c>
      <c r="G138" s="136" t="s">
        <v>513</v>
      </c>
      <c r="H138" s="136" t="s">
        <v>514</v>
      </c>
      <c r="I138" s="141">
        <v>60000</v>
      </c>
      <c r="J138" s="141"/>
      <c r="K138" s="141"/>
      <c r="L138" s="141"/>
      <c r="M138" s="141"/>
      <c r="N138" s="136"/>
      <c r="O138" s="136"/>
      <c r="P138" s="136"/>
      <c r="Q138" s="141"/>
      <c r="R138" s="141">
        <v>60000</v>
      </c>
      <c r="S138" s="141">
        <v>60000</v>
      </c>
      <c r="T138" s="141"/>
      <c r="U138" s="141"/>
      <c r="V138" s="141"/>
      <c r="W138" s="141"/>
    </row>
    <row r="139" ht="52.5" customHeight="1" outlineLevel="1" spans="1:23">
      <c r="A139" s="136" t="s">
        <v>596</v>
      </c>
      <c r="B139" s="136" t="s">
        <v>672</v>
      </c>
      <c r="C139" s="136" t="s">
        <v>671</v>
      </c>
      <c r="D139" s="136" t="s">
        <v>86</v>
      </c>
      <c r="E139" s="136" t="s">
        <v>167</v>
      </c>
      <c r="F139" s="136" t="s">
        <v>168</v>
      </c>
      <c r="G139" s="136" t="s">
        <v>515</v>
      </c>
      <c r="H139" s="136" t="s">
        <v>516</v>
      </c>
      <c r="I139" s="141">
        <v>650000</v>
      </c>
      <c r="J139" s="141"/>
      <c r="K139" s="141"/>
      <c r="L139" s="141"/>
      <c r="M139" s="141"/>
      <c r="N139" s="136"/>
      <c r="O139" s="136"/>
      <c r="P139" s="136"/>
      <c r="Q139" s="141"/>
      <c r="R139" s="141">
        <v>650000</v>
      </c>
      <c r="S139" s="141">
        <v>650000</v>
      </c>
      <c r="T139" s="141"/>
      <c r="U139" s="141"/>
      <c r="V139" s="141"/>
      <c r="W139" s="141"/>
    </row>
    <row r="140" ht="52.5" customHeight="1" outlineLevel="1" spans="1:23">
      <c r="A140" s="136" t="s">
        <v>596</v>
      </c>
      <c r="B140" s="136" t="s">
        <v>672</v>
      </c>
      <c r="C140" s="136" t="s">
        <v>671</v>
      </c>
      <c r="D140" s="136" t="s">
        <v>86</v>
      </c>
      <c r="E140" s="136" t="s">
        <v>167</v>
      </c>
      <c r="F140" s="136" t="s">
        <v>168</v>
      </c>
      <c r="G140" s="136" t="s">
        <v>348</v>
      </c>
      <c r="H140" s="136" t="s">
        <v>349</v>
      </c>
      <c r="I140" s="141">
        <v>250000</v>
      </c>
      <c r="J140" s="141"/>
      <c r="K140" s="141"/>
      <c r="L140" s="141"/>
      <c r="M140" s="141"/>
      <c r="N140" s="136"/>
      <c r="O140" s="136"/>
      <c r="P140" s="136"/>
      <c r="Q140" s="141"/>
      <c r="R140" s="141">
        <v>250000</v>
      </c>
      <c r="S140" s="141">
        <v>250000</v>
      </c>
      <c r="T140" s="141"/>
      <c r="U140" s="141"/>
      <c r="V140" s="141"/>
      <c r="W140" s="141"/>
    </row>
    <row r="141" ht="52.5" customHeight="1" outlineLevel="1" spans="1:23">
      <c r="A141" s="136" t="s">
        <v>596</v>
      </c>
      <c r="B141" s="136" t="s">
        <v>672</v>
      </c>
      <c r="C141" s="136" t="s">
        <v>671</v>
      </c>
      <c r="D141" s="136" t="s">
        <v>86</v>
      </c>
      <c r="E141" s="136" t="s">
        <v>167</v>
      </c>
      <c r="F141" s="136" t="s">
        <v>168</v>
      </c>
      <c r="G141" s="136" t="s">
        <v>517</v>
      </c>
      <c r="H141" s="136" t="s">
        <v>518</v>
      </c>
      <c r="I141" s="141">
        <v>300000</v>
      </c>
      <c r="J141" s="141"/>
      <c r="K141" s="141"/>
      <c r="L141" s="141"/>
      <c r="M141" s="141"/>
      <c r="N141" s="136"/>
      <c r="O141" s="136"/>
      <c r="P141" s="136"/>
      <c r="Q141" s="141"/>
      <c r="R141" s="141">
        <v>300000</v>
      </c>
      <c r="S141" s="141">
        <v>300000</v>
      </c>
      <c r="T141" s="141"/>
      <c r="U141" s="141"/>
      <c r="V141" s="141"/>
      <c r="W141" s="141"/>
    </row>
    <row r="142" ht="52.5" customHeight="1" outlineLevel="1" spans="1:23">
      <c r="A142" s="136" t="s">
        <v>596</v>
      </c>
      <c r="B142" s="136" t="s">
        <v>672</v>
      </c>
      <c r="C142" s="136" t="s">
        <v>671</v>
      </c>
      <c r="D142" s="136" t="s">
        <v>86</v>
      </c>
      <c r="E142" s="136" t="s">
        <v>167</v>
      </c>
      <c r="F142" s="136" t="s">
        <v>168</v>
      </c>
      <c r="G142" s="136" t="s">
        <v>589</v>
      </c>
      <c r="H142" s="136" t="s">
        <v>590</v>
      </c>
      <c r="I142" s="141">
        <v>240000</v>
      </c>
      <c r="J142" s="141"/>
      <c r="K142" s="141"/>
      <c r="L142" s="141"/>
      <c r="M142" s="141"/>
      <c r="N142" s="136"/>
      <c r="O142" s="136"/>
      <c r="P142" s="136"/>
      <c r="Q142" s="141"/>
      <c r="R142" s="141">
        <v>240000</v>
      </c>
      <c r="S142" s="141">
        <v>240000</v>
      </c>
      <c r="T142" s="141"/>
      <c r="U142" s="141"/>
      <c r="V142" s="141"/>
      <c r="W142" s="141"/>
    </row>
    <row r="143" ht="52.5" customHeight="1" outlineLevel="1" spans="1:23">
      <c r="A143" s="136" t="s">
        <v>596</v>
      </c>
      <c r="B143" s="136" t="s">
        <v>672</v>
      </c>
      <c r="C143" s="136" t="s">
        <v>671</v>
      </c>
      <c r="D143" s="136" t="s">
        <v>86</v>
      </c>
      <c r="E143" s="136" t="s">
        <v>167</v>
      </c>
      <c r="F143" s="136" t="s">
        <v>168</v>
      </c>
      <c r="G143" s="136" t="s">
        <v>591</v>
      </c>
      <c r="H143" s="136" t="s">
        <v>592</v>
      </c>
      <c r="I143" s="141">
        <v>10900000</v>
      </c>
      <c r="J143" s="141"/>
      <c r="K143" s="141"/>
      <c r="L143" s="141"/>
      <c r="M143" s="141"/>
      <c r="N143" s="136"/>
      <c r="O143" s="136"/>
      <c r="P143" s="136"/>
      <c r="Q143" s="141"/>
      <c r="R143" s="141">
        <v>10900000</v>
      </c>
      <c r="S143" s="141">
        <v>10900000</v>
      </c>
      <c r="T143" s="141"/>
      <c r="U143" s="141"/>
      <c r="V143" s="141"/>
      <c r="W143" s="141"/>
    </row>
    <row r="144" ht="52.5" customHeight="1" outlineLevel="1" spans="1:23">
      <c r="A144" s="136" t="s">
        <v>596</v>
      </c>
      <c r="B144" s="136" t="s">
        <v>672</v>
      </c>
      <c r="C144" s="136" t="s">
        <v>671</v>
      </c>
      <c r="D144" s="136" t="s">
        <v>86</v>
      </c>
      <c r="E144" s="136" t="s">
        <v>167</v>
      </c>
      <c r="F144" s="136" t="s">
        <v>168</v>
      </c>
      <c r="G144" s="136" t="s">
        <v>593</v>
      </c>
      <c r="H144" s="136" t="s">
        <v>594</v>
      </c>
      <c r="I144" s="141">
        <v>2250000</v>
      </c>
      <c r="J144" s="141"/>
      <c r="K144" s="141"/>
      <c r="L144" s="141"/>
      <c r="M144" s="141"/>
      <c r="N144" s="136"/>
      <c r="O144" s="136"/>
      <c r="P144" s="136"/>
      <c r="Q144" s="141"/>
      <c r="R144" s="141">
        <v>2250000</v>
      </c>
      <c r="S144" s="141">
        <v>2250000</v>
      </c>
      <c r="T144" s="141"/>
      <c r="U144" s="141"/>
      <c r="V144" s="141"/>
      <c r="W144" s="141"/>
    </row>
    <row r="145" ht="52.5" customHeight="1" outlineLevel="1" spans="1:23">
      <c r="A145" s="136" t="s">
        <v>596</v>
      </c>
      <c r="B145" s="136" t="s">
        <v>672</v>
      </c>
      <c r="C145" s="136" t="s">
        <v>671</v>
      </c>
      <c r="D145" s="136" t="s">
        <v>86</v>
      </c>
      <c r="E145" s="136" t="s">
        <v>167</v>
      </c>
      <c r="F145" s="136" t="s">
        <v>168</v>
      </c>
      <c r="G145" s="136" t="s">
        <v>358</v>
      </c>
      <c r="H145" s="136" t="s">
        <v>359</v>
      </c>
      <c r="I145" s="141">
        <v>800000</v>
      </c>
      <c r="J145" s="141"/>
      <c r="K145" s="141"/>
      <c r="L145" s="141"/>
      <c r="M145" s="141"/>
      <c r="N145" s="136"/>
      <c r="O145" s="136"/>
      <c r="P145" s="136"/>
      <c r="Q145" s="141"/>
      <c r="R145" s="141">
        <v>800000</v>
      </c>
      <c r="S145" s="141"/>
      <c r="T145" s="141"/>
      <c r="U145" s="141"/>
      <c r="V145" s="141"/>
      <c r="W145" s="141">
        <v>800000</v>
      </c>
    </row>
    <row r="146" ht="52.5" customHeight="1" outlineLevel="1" spans="1:23">
      <c r="A146" s="136" t="s">
        <v>596</v>
      </c>
      <c r="B146" s="136" t="s">
        <v>672</v>
      </c>
      <c r="C146" s="136" t="s">
        <v>671</v>
      </c>
      <c r="D146" s="136" t="s">
        <v>86</v>
      </c>
      <c r="E146" s="136" t="s">
        <v>167</v>
      </c>
      <c r="F146" s="136" t="s">
        <v>168</v>
      </c>
      <c r="G146" s="136" t="s">
        <v>659</v>
      </c>
      <c r="H146" s="136" t="s">
        <v>660</v>
      </c>
      <c r="I146" s="141">
        <v>750000</v>
      </c>
      <c r="J146" s="141"/>
      <c r="K146" s="141"/>
      <c r="L146" s="141"/>
      <c r="M146" s="141"/>
      <c r="N146" s="136"/>
      <c r="O146" s="136"/>
      <c r="P146" s="136"/>
      <c r="Q146" s="141"/>
      <c r="R146" s="141">
        <v>750000</v>
      </c>
      <c r="S146" s="141">
        <v>750000</v>
      </c>
      <c r="T146" s="141"/>
      <c r="U146" s="141"/>
      <c r="V146" s="141"/>
      <c r="W146" s="141"/>
    </row>
    <row r="147" ht="52.5" customHeight="1" spans="1:23">
      <c r="A147" s="136"/>
      <c r="B147" s="136"/>
      <c r="C147" s="136" t="s">
        <v>673</v>
      </c>
      <c r="D147" s="136"/>
      <c r="E147" s="136"/>
      <c r="F147" s="136"/>
      <c r="G147" s="136"/>
      <c r="H147" s="136"/>
      <c r="I147" s="141">
        <v>4500000</v>
      </c>
      <c r="J147" s="141"/>
      <c r="K147" s="141"/>
      <c r="L147" s="141"/>
      <c r="M147" s="141"/>
      <c r="N147" s="136"/>
      <c r="O147" s="136"/>
      <c r="P147" s="136"/>
      <c r="Q147" s="141"/>
      <c r="R147" s="141">
        <v>4500000</v>
      </c>
      <c r="S147" s="141">
        <v>4500000</v>
      </c>
      <c r="T147" s="141"/>
      <c r="U147" s="141"/>
      <c r="V147" s="141"/>
      <c r="W147" s="141"/>
    </row>
    <row r="148" ht="52.5" customHeight="1" outlineLevel="1" spans="1:23">
      <c r="A148" s="136" t="s">
        <v>596</v>
      </c>
      <c r="B148" s="136" t="s">
        <v>674</v>
      </c>
      <c r="C148" s="136" t="s">
        <v>673</v>
      </c>
      <c r="D148" s="136" t="s">
        <v>86</v>
      </c>
      <c r="E148" s="136" t="s">
        <v>167</v>
      </c>
      <c r="F148" s="136" t="s">
        <v>168</v>
      </c>
      <c r="G148" s="136" t="s">
        <v>346</v>
      </c>
      <c r="H148" s="136" t="s">
        <v>347</v>
      </c>
      <c r="I148" s="141">
        <v>100000</v>
      </c>
      <c r="J148" s="141"/>
      <c r="K148" s="141"/>
      <c r="L148" s="141"/>
      <c r="M148" s="141"/>
      <c r="N148" s="136"/>
      <c r="O148" s="136"/>
      <c r="P148" s="136"/>
      <c r="Q148" s="141"/>
      <c r="R148" s="141">
        <v>100000</v>
      </c>
      <c r="S148" s="141">
        <v>100000</v>
      </c>
      <c r="T148" s="141"/>
      <c r="U148" s="141"/>
      <c r="V148" s="141"/>
      <c r="W148" s="141"/>
    </row>
    <row r="149" ht="52.5" customHeight="1" outlineLevel="1" spans="1:23">
      <c r="A149" s="136" t="s">
        <v>596</v>
      </c>
      <c r="B149" s="136" t="s">
        <v>674</v>
      </c>
      <c r="C149" s="136" t="s">
        <v>673</v>
      </c>
      <c r="D149" s="136" t="s">
        <v>86</v>
      </c>
      <c r="E149" s="136" t="s">
        <v>167</v>
      </c>
      <c r="F149" s="136" t="s">
        <v>168</v>
      </c>
      <c r="G149" s="136" t="s">
        <v>657</v>
      </c>
      <c r="H149" s="136" t="s">
        <v>658</v>
      </c>
      <c r="I149" s="141">
        <v>700000</v>
      </c>
      <c r="J149" s="141"/>
      <c r="K149" s="141"/>
      <c r="L149" s="141"/>
      <c r="M149" s="141"/>
      <c r="N149" s="136"/>
      <c r="O149" s="136"/>
      <c r="P149" s="136"/>
      <c r="Q149" s="141"/>
      <c r="R149" s="141">
        <v>700000</v>
      </c>
      <c r="S149" s="141">
        <v>700000</v>
      </c>
      <c r="T149" s="141"/>
      <c r="U149" s="141"/>
      <c r="V149" s="141"/>
      <c r="W149" s="141"/>
    </row>
    <row r="150" ht="52.5" customHeight="1" outlineLevel="1" spans="1:23">
      <c r="A150" s="136" t="s">
        <v>596</v>
      </c>
      <c r="B150" s="136" t="s">
        <v>674</v>
      </c>
      <c r="C150" s="136" t="s">
        <v>673</v>
      </c>
      <c r="D150" s="136" t="s">
        <v>86</v>
      </c>
      <c r="E150" s="136" t="s">
        <v>167</v>
      </c>
      <c r="F150" s="136" t="s">
        <v>168</v>
      </c>
      <c r="G150" s="136" t="s">
        <v>593</v>
      </c>
      <c r="H150" s="136" t="s">
        <v>594</v>
      </c>
      <c r="I150" s="141">
        <v>50000</v>
      </c>
      <c r="J150" s="141"/>
      <c r="K150" s="141"/>
      <c r="L150" s="141"/>
      <c r="M150" s="141"/>
      <c r="N150" s="136"/>
      <c r="O150" s="136"/>
      <c r="P150" s="136"/>
      <c r="Q150" s="141"/>
      <c r="R150" s="141">
        <v>50000</v>
      </c>
      <c r="S150" s="141">
        <v>50000</v>
      </c>
      <c r="T150" s="141"/>
      <c r="U150" s="141"/>
      <c r="V150" s="141"/>
      <c r="W150" s="141"/>
    </row>
    <row r="151" ht="52.5" customHeight="1" outlineLevel="1" spans="1:23">
      <c r="A151" s="136" t="s">
        <v>596</v>
      </c>
      <c r="B151" s="136" t="s">
        <v>674</v>
      </c>
      <c r="C151" s="136" t="s">
        <v>673</v>
      </c>
      <c r="D151" s="136" t="s">
        <v>86</v>
      </c>
      <c r="E151" s="136" t="s">
        <v>167</v>
      </c>
      <c r="F151" s="136" t="s">
        <v>168</v>
      </c>
      <c r="G151" s="136" t="s">
        <v>365</v>
      </c>
      <c r="H151" s="136" t="s">
        <v>366</v>
      </c>
      <c r="I151" s="141">
        <v>150000</v>
      </c>
      <c r="J151" s="141"/>
      <c r="K151" s="141"/>
      <c r="L151" s="141"/>
      <c r="M151" s="141"/>
      <c r="N151" s="136"/>
      <c r="O151" s="136"/>
      <c r="P151" s="136"/>
      <c r="Q151" s="141"/>
      <c r="R151" s="141">
        <v>150000</v>
      </c>
      <c r="S151" s="141">
        <v>150000</v>
      </c>
      <c r="T151" s="141"/>
      <c r="U151" s="141"/>
      <c r="V151" s="141"/>
      <c r="W151" s="141"/>
    </row>
    <row r="152" ht="52.5" customHeight="1" outlineLevel="1" spans="1:23">
      <c r="A152" s="136" t="s">
        <v>596</v>
      </c>
      <c r="B152" s="136" t="s">
        <v>674</v>
      </c>
      <c r="C152" s="136" t="s">
        <v>673</v>
      </c>
      <c r="D152" s="136" t="s">
        <v>86</v>
      </c>
      <c r="E152" s="136" t="s">
        <v>167</v>
      </c>
      <c r="F152" s="136" t="s">
        <v>168</v>
      </c>
      <c r="G152" s="136" t="s">
        <v>649</v>
      </c>
      <c r="H152" s="136" t="s">
        <v>650</v>
      </c>
      <c r="I152" s="141">
        <v>500000</v>
      </c>
      <c r="J152" s="141"/>
      <c r="K152" s="141"/>
      <c r="L152" s="141"/>
      <c r="M152" s="141"/>
      <c r="N152" s="136"/>
      <c r="O152" s="136"/>
      <c r="P152" s="136"/>
      <c r="Q152" s="141"/>
      <c r="R152" s="141">
        <v>500000</v>
      </c>
      <c r="S152" s="141">
        <v>500000</v>
      </c>
      <c r="T152" s="141"/>
      <c r="U152" s="141"/>
      <c r="V152" s="141"/>
      <c r="W152" s="141"/>
    </row>
    <row r="153" ht="52.5" customHeight="1" outlineLevel="1" spans="1:23">
      <c r="A153" s="136" t="s">
        <v>596</v>
      </c>
      <c r="B153" s="136" t="s">
        <v>674</v>
      </c>
      <c r="C153" s="136" t="s">
        <v>673</v>
      </c>
      <c r="D153" s="136" t="s">
        <v>86</v>
      </c>
      <c r="E153" s="136" t="s">
        <v>167</v>
      </c>
      <c r="F153" s="136" t="s">
        <v>168</v>
      </c>
      <c r="G153" s="136" t="s">
        <v>651</v>
      </c>
      <c r="H153" s="136" t="s">
        <v>652</v>
      </c>
      <c r="I153" s="141">
        <v>3000000</v>
      </c>
      <c r="J153" s="141"/>
      <c r="K153" s="141"/>
      <c r="L153" s="141"/>
      <c r="M153" s="141"/>
      <c r="N153" s="136"/>
      <c r="O153" s="136"/>
      <c r="P153" s="136"/>
      <c r="Q153" s="141"/>
      <c r="R153" s="141">
        <v>3000000</v>
      </c>
      <c r="S153" s="141">
        <v>3000000</v>
      </c>
      <c r="T153" s="141"/>
      <c r="U153" s="141"/>
      <c r="V153" s="141"/>
      <c r="W153" s="141"/>
    </row>
    <row r="154" ht="52.5" customHeight="1" spans="1:23">
      <c r="A154" s="136"/>
      <c r="B154" s="136"/>
      <c r="C154" s="136" t="s">
        <v>675</v>
      </c>
      <c r="D154" s="136"/>
      <c r="E154" s="136"/>
      <c r="F154" s="136"/>
      <c r="G154" s="136"/>
      <c r="H154" s="136"/>
      <c r="I154" s="141">
        <v>96900</v>
      </c>
      <c r="J154" s="141">
        <v>96900</v>
      </c>
      <c r="K154" s="141">
        <v>96900</v>
      </c>
      <c r="L154" s="141"/>
      <c r="M154" s="141"/>
      <c r="N154" s="136"/>
      <c r="O154" s="136"/>
      <c r="P154" s="136"/>
      <c r="Q154" s="141"/>
      <c r="R154" s="141"/>
      <c r="S154" s="141"/>
      <c r="T154" s="141"/>
      <c r="U154" s="141"/>
      <c r="V154" s="141"/>
      <c r="W154" s="141"/>
    </row>
    <row r="155" ht="52.5" customHeight="1" outlineLevel="1" spans="1:23">
      <c r="A155" s="136" t="s">
        <v>603</v>
      </c>
      <c r="B155" s="136" t="s">
        <v>676</v>
      </c>
      <c r="C155" s="136" t="s">
        <v>675</v>
      </c>
      <c r="D155" s="136" t="s">
        <v>86</v>
      </c>
      <c r="E155" s="136" t="s">
        <v>167</v>
      </c>
      <c r="F155" s="136" t="s">
        <v>168</v>
      </c>
      <c r="G155" s="136" t="s">
        <v>591</v>
      </c>
      <c r="H155" s="136" t="s">
        <v>592</v>
      </c>
      <c r="I155" s="141">
        <v>96900</v>
      </c>
      <c r="J155" s="141">
        <v>96900</v>
      </c>
      <c r="K155" s="141">
        <v>96900</v>
      </c>
      <c r="L155" s="141"/>
      <c r="M155" s="141"/>
      <c r="N155" s="136"/>
      <c r="O155" s="136"/>
      <c r="P155" s="136"/>
      <c r="Q155" s="141"/>
      <c r="R155" s="141"/>
      <c r="S155" s="141"/>
      <c r="T155" s="141"/>
      <c r="U155" s="141"/>
      <c r="V155" s="141"/>
      <c r="W155" s="141"/>
    </row>
    <row r="156" ht="52.5" customHeight="1" spans="1:23">
      <c r="A156" s="136"/>
      <c r="B156" s="136"/>
      <c r="C156" s="136" t="s">
        <v>677</v>
      </c>
      <c r="D156" s="136"/>
      <c r="E156" s="136"/>
      <c r="F156" s="136"/>
      <c r="G156" s="136"/>
      <c r="H156" s="136"/>
      <c r="I156" s="141">
        <v>11604</v>
      </c>
      <c r="J156" s="141">
        <v>11604</v>
      </c>
      <c r="K156" s="141">
        <v>11604</v>
      </c>
      <c r="L156" s="141"/>
      <c r="M156" s="141"/>
      <c r="N156" s="136"/>
      <c r="O156" s="136"/>
      <c r="P156" s="136"/>
      <c r="Q156" s="141"/>
      <c r="R156" s="141"/>
      <c r="S156" s="141"/>
      <c r="T156" s="141"/>
      <c r="U156" s="141"/>
      <c r="V156" s="141"/>
      <c r="W156" s="141"/>
    </row>
    <row r="157" ht="52.5" customHeight="1" outlineLevel="1" spans="1:23">
      <c r="A157" s="136" t="s">
        <v>603</v>
      </c>
      <c r="B157" s="136" t="s">
        <v>678</v>
      </c>
      <c r="C157" s="136" t="s">
        <v>677</v>
      </c>
      <c r="D157" s="136" t="s">
        <v>86</v>
      </c>
      <c r="E157" s="136" t="s">
        <v>134</v>
      </c>
      <c r="F157" s="136" t="s">
        <v>135</v>
      </c>
      <c r="G157" s="136" t="s">
        <v>369</v>
      </c>
      <c r="H157" s="136" t="s">
        <v>370</v>
      </c>
      <c r="I157" s="141">
        <v>11604</v>
      </c>
      <c r="J157" s="141">
        <v>11604</v>
      </c>
      <c r="K157" s="141">
        <v>11604</v>
      </c>
      <c r="L157" s="141"/>
      <c r="M157" s="141"/>
      <c r="N157" s="136"/>
      <c r="O157" s="136"/>
      <c r="P157" s="136"/>
      <c r="Q157" s="141"/>
      <c r="R157" s="141"/>
      <c r="S157" s="141"/>
      <c r="T157" s="141"/>
      <c r="U157" s="141"/>
      <c r="V157" s="141"/>
      <c r="W157" s="141"/>
    </row>
    <row r="158" ht="52.5" customHeight="1" spans="1:23">
      <c r="A158" s="136"/>
      <c r="B158" s="136"/>
      <c r="C158" s="136" t="s">
        <v>679</v>
      </c>
      <c r="D158" s="136"/>
      <c r="E158" s="136"/>
      <c r="F158" s="136"/>
      <c r="G158" s="136"/>
      <c r="H158" s="136"/>
      <c r="I158" s="141">
        <v>1211681.24</v>
      </c>
      <c r="J158" s="141">
        <v>1211681.24</v>
      </c>
      <c r="K158" s="141">
        <v>1211681.24</v>
      </c>
      <c r="L158" s="141"/>
      <c r="M158" s="141"/>
      <c r="N158" s="136"/>
      <c r="O158" s="136"/>
      <c r="P158" s="136"/>
      <c r="Q158" s="141"/>
      <c r="R158" s="141"/>
      <c r="S158" s="141"/>
      <c r="T158" s="141"/>
      <c r="U158" s="141"/>
      <c r="V158" s="141"/>
      <c r="W158" s="141"/>
    </row>
    <row r="159" ht="52.5" customHeight="1" outlineLevel="1" spans="1:23">
      <c r="A159" s="136" t="s">
        <v>585</v>
      </c>
      <c r="B159" s="136" t="s">
        <v>680</v>
      </c>
      <c r="C159" s="136" t="s">
        <v>679</v>
      </c>
      <c r="D159" s="136" t="s">
        <v>86</v>
      </c>
      <c r="E159" s="136" t="s">
        <v>167</v>
      </c>
      <c r="F159" s="136" t="s">
        <v>168</v>
      </c>
      <c r="G159" s="136" t="s">
        <v>681</v>
      </c>
      <c r="H159" s="136" t="s">
        <v>682</v>
      </c>
      <c r="I159" s="141">
        <v>1211681.24</v>
      </c>
      <c r="J159" s="141">
        <v>1211681.24</v>
      </c>
      <c r="K159" s="141">
        <v>1211681.24</v>
      </c>
      <c r="L159" s="141"/>
      <c r="M159" s="141"/>
      <c r="N159" s="136"/>
      <c r="O159" s="136"/>
      <c r="P159" s="136"/>
      <c r="Q159" s="141"/>
      <c r="R159" s="141"/>
      <c r="S159" s="141"/>
      <c r="T159" s="141"/>
      <c r="U159" s="141"/>
      <c r="V159" s="141"/>
      <c r="W159" s="141"/>
    </row>
    <row r="160" ht="52.5" customHeight="1" spans="1:23">
      <c r="A160" s="136"/>
      <c r="B160" s="136"/>
      <c r="C160" s="136" t="s">
        <v>683</v>
      </c>
      <c r="D160" s="136"/>
      <c r="E160" s="136"/>
      <c r="F160" s="136"/>
      <c r="G160" s="136"/>
      <c r="H160" s="136"/>
      <c r="I160" s="141">
        <v>104200</v>
      </c>
      <c r="J160" s="141">
        <v>104200</v>
      </c>
      <c r="K160" s="141">
        <v>104200</v>
      </c>
      <c r="L160" s="141"/>
      <c r="M160" s="141"/>
      <c r="N160" s="136"/>
      <c r="O160" s="136"/>
      <c r="P160" s="136"/>
      <c r="Q160" s="141"/>
      <c r="R160" s="141"/>
      <c r="S160" s="141"/>
      <c r="T160" s="141"/>
      <c r="U160" s="141"/>
      <c r="V160" s="141"/>
      <c r="W160" s="141"/>
    </row>
    <row r="161" ht="52.5" customHeight="1" outlineLevel="1" spans="1:23">
      <c r="A161" s="136" t="s">
        <v>585</v>
      </c>
      <c r="B161" s="136" t="s">
        <v>684</v>
      </c>
      <c r="C161" s="136" t="s">
        <v>683</v>
      </c>
      <c r="D161" s="136" t="s">
        <v>86</v>
      </c>
      <c r="E161" s="136" t="s">
        <v>167</v>
      </c>
      <c r="F161" s="136" t="s">
        <v>168</v>
      </c>
      <c r="G161" s="136" t="s">
        <v>358</v>
      </c>
      <c r="H161" s="136" t="s">
        <v>359</v>
      </c>
      <c r="I161" s="141">
        <v>36000</v>
      </c>
      <c r="J161" s="141">
        <v>36000</v>
      </c>
      <c r="K161" s="141">
        <v>36000</v>
      </c>
      <c r="L161" s="141"/>
      <c r="M161" s="141"/>
      <c r="N161" s="136"/>
      <c r="O161" s="136"/>
      <c r="P161" s="136"/>
      <c r="Q161" s="141"/>
      <c r="R161" s="141"/>
      <c r="S161" s="141"/>
      <c r="T161" s="141"/>
      <c r="U161" s="141"/>
      <c r="V161" s="141"/>
      <c r="W161" s="141"/>
    </row>
    <row r="162" ht="52.5" customHeight="1" outlineLevel="1" spans="1:23">
      <c r="A162" s="136" t="s">
        <v>585</v>
      </c>
      <c r="B162" s="136" t="s">
        <v>684</v>
      </c>
      <c r="C162" s="136" t="s">
        <v>683</v>
      </c>
      <c r="D162" s="136" t="s">
        <v>86</v>
      </c>
      <c r="E162" s="136" t="s">
        <v>167</v>
      </c>
      <c r="F162" s="136" t="s">
        <v>168</v>
      </c>
      <c r="G162" s="136" t="s">
        <v>358</v>
      </c>
      <c r="H162" s="136" t="s">
        <v>359</v>
      </c>
      <c r="I162" s="141">
        <v>9200</v>
      </c>
      <c r="J162" s="141">
        <v>9200</v>
      </c>
      <c r="K162" s="141">
        <v>9200</v>
      </c>
      <c r="L162" s="141"/>
      <c r="M162" s="141"/>
      <c r="N162" s="136"/>
      <c r="O162" s="136"/>
      <c r="P162" s="136"/>
      <c r="Q162" s="141"/>
      <c r="R162" s="141"/>
      <c r="S162" s="141"/>
      <c r="T162" s="141"/>
      <c r="U162" s="141"/>
      <c r="V162" s="141"/>
      <c r="W162" s="141"/>
    </row>
    <row r="163" ht="52.5" customHeight="1" outlineLevel="1" spans="1:23">
      <c r="A163" s="136" t="s">
        <v>585</v>
      </c>
      <c r="B163" s="136" t="s">
        <v>684</v>
      </c>
      <c r="C163" s="136" t="s">
        <v>683</v>
      </c>
      <c r="D163" s="136" t="s">
        <v>86</v>
      </c>
      <c r="E163" s="136" t="s">
        <v>167</v>
      </c>
      <c r="F163" s="136" t="s">
        <v>168</v>
      </c>
      <c r="G163" s="136" t="s">
        <v>358</v>
      </c>
      <c r="H163" s="136" t="s">
        <v>359</v>
      </c>
      <c r="I163" s="141">
        <v>9000</v>
      </c>
      <c r="J163" s="141">
        <v>9000</v>
      </c>
      <c r="K163" s="141">
        <v>9000</v>
      </c>
      <c r="L163" s="141"/>
      <c r="M163" s="141"/>
      <c r="N163" s="136"/>
      <c r="O163" s="136"/>
      <c r="P163" s="136"/>
      <c r="Q163" s="141"/>
      <c r="R163" s="141"/>
      <c r="S163" s="141"/>
      <c r="T163" s="141"/>
      <c r="U163" s="141"/>
      <c r="V163" s="141"/>
      <c r="W163" s="141"/>
    </row>
    <row r="164" ht="52.5" customHeight="1" outlineLevel="1" spans="1:23">
      <c r="A164" s="136" t="s">
        <v>585</v>
      </c>
      <c r="B164" s="136" t="s">
        <v>684</v>
      </c>
      <c r="C164" s="136" t="s">
        <v>683</v>
      </c>
      <c r="D164" s="136" t="s">
        <v>86</v>
      </c>
      <c r="E164" s="136" t="s">
        <v>167</v>
      </c>
      <c r="F164" s="136" t="s">
        <v>168</v>
      </c>
      <c r="G164" s="136" t="s">
        <v>358</v>
      </c>
      <c r="H164" s="136" t="s">
        <v>359</v>
      </c>
      <c r="I164" s="141">
        <v>50000</v>
      </c>
      <c r="J164" s="141">
        <v>50000</v>
      </c>
      <c r="K164" s="141">
        <v>50000</v>
      </c>
      <c r="L164" s="141"/>
      <c r="M164" s="141"/>
      <c r="N164" s="136"/>
      <c r="O164" s="136"/>
      <c r="P164" s="136"/>
      <c r="Q164" s="141"/>
      <c r="R164" s="141"/>
      <c r="S164" s="141"/>
      <c r="T164" s="141"/>
      <c r="U164" s="141"/>
      <c r="V164" s="141"/>
      <c r="W164" s="141"/>
    </row>
    <row r="165" ht="52.5" customHeight="1" spans="1:23">
      <c r="A165" s="136"/>
      <c r="B165" s="136"/>
      <c r="C165" s="136" t="s">
        <v>685</v>
      </c>
      <c r="D165" s="136"/>
      <c r="E165" s="136"/>
      <c r="F165" s="136"/>
      <c r="G165" s="136"/>
      <c r="H165" s="136"/>
      <c r="I165" s="141">
        <v>60000</v>
      </c>
      <c r="J165" s="141">
        <v>60000</v>
      </c>
      <c r="K165" s="141">
        <v>60000</v>
      </c>
      <c r="L165" s="141"/>
      <c r="M165" s="141"/>
      <c r="N165" s="136"/>
      <c r="O165" s="136"/>
      <c r="P165" s="136"/>
      <c r="Q165" s="141"/>
      <c r="R165" s="141"/>
      <c r="S165" s="141"/>
      <c r="T165" s="141"/>
      <c r="U165" s="141"/>
      <c r="V165" s="141"/>
      <c r="W165" s="141"/>
    </row>
    <row r="166" ht="52.5" customHeight="1" outlineLevel="1" spans="1:23">
      <c r="A166" s="136" t="s">
        <v>603</v>
      </c>
      <c r="B166" s="136" t="s">
        <v>686</v>
      </c>
      <c r="C166" s="136" t="s">
        <v>685</v>
      </c>
      <c r="D166" s="136" t="s">
        <v>86</v>
      </c>
      <c r="E166" s="136" t="s">
        <v>167</v>
      </c>
      <c r="F166" s="136" t="s">
        <v>168</v>
      </c>
      <c r="G166" s="136" t="s">
        <v>605</v>
      </c>
      <c r="H166" s="136" t="s">
        <v>606</v>
      </c>
      <c r="I166" s="141">
        <v>60000</v>
      </c>
      <c r="J166" s="141">
        <v>60000</v>
      </c>
      <c r="K166" s="141">
        <v>60000</v>
      </c>
      <c r="L166" s="141"/>
      <c r="M166" s="141"/>
      <c r="N166" s="136"/>
      <c r="O166" s="136"/>
      <c r="P166" s="136"/>
      <c r="Q166" s="141"/>
      <c r="R166" s="141"/>
      <c r="S166" s="141"/>
      <c r="T166" s="141"/>
      <c r="U166" s="141"/>
      <c r="V166" s="141"/>
      <c r="W166" s="141"/>
    </row>
    <row r="167" ht="52.5" customHeight="1" spans="1:23">
      <c r="A167" s="136"/>
      <c r="B167" s="136"/>
      <c r="C167" s="136" t="s">
        <v>669</v>
      </c>
      <c r="D167" s="136"/>
      <c r="E167" s="136"/>
      <c r="F167" s="136"/>
      <c r="G167" s="136"/>
      <c r="H167" s="136"/>
      <c r="I167" s="141">
        <v>15000</v>
      </c>
      <c r="J167" s="141">
        <v>15000</v>
      </c>
      <c r="K167" s="141">
        <v>15000</v>
      </c>
      <c r="L167" s="141"/>
      <c r="M167" s="141"/>
      <c r="N167" s="136"/>
      <c r="O167" s="136"/>
      <c r="P167" s="136"/>
      <c r="Q167" s="141"/>
      <c r="R167" s="141"/>
      <c r="S167" s="141"/>
      <c r="T167" s="141"/>
      <c r="U167" s="141"/>
      <c r="V167" s="141"/>
      <c r="W167" s="141"/>
    </row>
    <row r="168" ht="52.5" customHeight="1" outlineLevel="1" spans="1:23">
      <c r="A168" s="136" t="s">
        <v>596</v>
      </c>
      <c r="B168" s="136" t="s">
        <v>687</v>
      </c>
      <c r="C168" s="136" t="s">
        <v>669</v>
      </c>
      <c r="D168" s="136" t="s">
        <v>86</v>
      </c>
      <c r="E168" s="136" t="s">
        <v>167</v>
      </c>
      <c r="F168" s="136" t="s">
        <v>168</v>
      </c>
      <c r="G168" s="136" t="s">
        <v>591</v>
      </c>
      <c r="H168" s="136" t="s">
        <v>592</v>
      </c>
      <c r="I168" s="141">
        <v>15000</v>
      </c>
      <c r="J168" s="141">
        <v>15000</v>
      </c>
      <c r="K168" s="141">
        <v>15000</v>
      </c>
      <c r="L168" s="141"/>
      <c r="M168" s="141"/>
      <c r="N168" s="136"/>
      <c r="O168" s="136"/>
      <c r="P168" s="136"/>
      <c r="Q168" s="141"/>
      <c r="R168" s="141"/>
      <c r="S168" s="141"/>
      <c r="T168" s="141"/>
      <c r="U168" s="141"/>
      <c r="V168" s="141"/>
      <c r="W168" s="141"/>
    </row>
    <row r="169" ht="52.5" customHeight="1" spans="1:23">
      <c r="A169" s="136"/>
      <c r="B169" s="136"/>
      <c r="C169" s="136" t="s">
        <v>688</v>
      </c>
      <c r="D169" s="136"/>
      <c r="E169" s="136"/>
      <c r="F169" s="136"/>
      <c r="G169" s="136"/>
      <c r="H169" s="136"/>
      <c r="I169" s="141">
        <v>200000</v>
      </c>
      <c r="J169" s="141">
        <v>200000</v>
      </c>
      <c r="K169" s="141">
        <v>200000</v>
      </c>
      <c r="L169" s="141"/>
      <c r="M169" s="141"/>
      <c r="N169" s="136"/>
      <c r="O169" s="136"/>
      <c r="P169" s="136"/>
      <c r="Q169" s="141"/>
      <c r="R169" s="141"/>
      <c r="S169" s="141"/>
      <c r="T169" s="141"/>
      <c r="U169" s="141"/>
      <c r="V169" s="141"/>
      <c r="W169" s="141"/>
    </row>
    <row r="170" ht="52.5" customHeight="1" outlineLevel="1" spans="1:23">
      <c r="A170" s="136" t="s">
        <v>596</v>
      </c>
      <c r="B170" s="136" t="s">
        <v>689</v>
      </c>
      <c r="C170" s="136" t="s">
        <v>688</v>
      </c>
      <c r="D170" s="136" t="s">
        <v>90</v>
      </c>
      <c r="E170" s="136" t="s">
        <v>149</v>
      </c>
      <c r="F170" s="136" t="s">
        <v>150</v>
      </c>
      <c r="G170" s="136" t="s">
        <v>365</v>
      </c>
      <c r="H170" s="136" t="s">
        <v>366</v>
      </c>
      <c r="I170" s="141">
        <v>200000</v>
      </c>
      <c r="J170" s="141">
        <v>200000</v>
      </c>
      <c r="K170" s="141">
        <v>200000</v>
      </c>
      <c r="L170" s="141"/>
      <c r="M170" s="141"/>
      <c r="N170" s="136"/>
      <c r="O170" s="136"/>
      <c r="P170" s="136"/>
      <c r="Q170" s="141"/>
      <c r="R170" s="141"/>
      <c r="S170" s="141"/>
      <c r="T170" s="141"/>
      <c r="U170" s="141"/>
      <c r="V170" s="141"/>
      <c r="W170" s="141"/>
    </row>
    <row r="171" ht="52.5" customHeight="1" spans="1:23">
      <c r="A171" s="136"/>
      <c r="B171" s="136"/>
      <c r="C171" s="136" t="s">
        <v>690</v>
      </c>
      <c r="D171" s="136"/>
      <c r="E171" s="136"/>
      <c r="F171" s="136"/>
      <c r="G171" s="136"/>
      <c r="H171" s="136"/>
      <c r="I171" s="141">
        <v>190000</v>
      </c>
      <c r="J171" s="141">
        <v>190000</v>
      </c>
      <c r="K171" s="141">
        <v>190000</v>
      </c>
      <c r="L171" s="141"/>
      <c r="M171" s="141"/>
      <c r="N171" s="136"/>
      <c r="O171" s="136"/>
      <c r="P171" s="136"/>
      <c r="Q171" s="141"/>
      <c r="R171" s="141"/>
      <c r="S171" s="141"/>
      <c r="T171" s="141"/>
      <c r="U171" s="141"/>
      <c r="V171" s="141"/>
      <c r="W171" s="141"/>
    </row>
    <row r="172" ht="52.5" customHeight="1" outlineLevel="1" spans="1:23">
      <c r="A172" s="136" t="s">
        <v>596</v>
      </c>
      <c r="B172" s="136" t="s">
        <v>691</v>
      </c>
      <c r="C172" s="136" t="s">
        <v>690</v>
      </c>
      <c r="D172" s="136" t="s">
        <v>90</v>
      </c>
      <c r="E172" s="136" t="s">
        <v>149</v>
      </c>
      <c r="F172" s="136" t="s">
        <v>150</v>
      </c>
      <c r="G172" s="136" t="s">
        <v>358</v>
      </c>
      <c r="H172" s="136" t="s">
        <v>359</v>
      </c>
      <c r="I172" s="141">
        <v>190000</v>
      </c>
      <c r="J172" s="141">
        <v>190000</v>
      </c>
      <c r="K172" s="141">
        <v>190000</v>
      </c>
      <c r="L172" s="141"/>
      <c r="M172" s="141"/>
      <c r="N172" s="136"/>
      <c r="O172" s="136"/>
      <c r="P172" s="136"/>
      <c r="Q172" s="141"/>
      <c r="R172" s="141"/>
      <c r="S172" s="141"/>
      <c r="T172" s="141"/>
      <c r="U172" s="141"/>
      <c r="V172" s="141"/>
      <c r="W172" s="141"/>
    </row>
    <row r="173" ht="52.5" customHeight="1" spans="1:23">
      <c r="A173" s="136"/>
      <c r="B173" s="136"/>
      <c r="C173" s="136" t="s">
        <v>692</v>
      </c>
      <c r="D173" s="136"/>
      <c r="E173" s="136"/>
      <c r="F173" s="136"/>
      <c r="G173" s="136"/>
      <c r="H173" s="136"/>
      <c r="I173" s="141">
        <v>75600</v>
      </c>
      <c r="J173" s="141"/>
      <c r="K173" s="141"/>
      <c r="L173" s="141"/>
      <c r="M173" s="141"/>
      <c r="N173" s="136"/>
      <c r="O173" s="136"/>
      <c r="P173" s="136"/>
      <c r="Q173" s="141"/>
      <c r="R173" s="141">
        <v>75600</v>
      </c>
      <c r="S173" s="141">
        <v>75600</v>
      </c>
      <c r="T173" s="141"/>
      <c r="U173" s="141"/>
      <c r="V173" s="141"/>
      <c r="W173" s="141"/>
    </row>
    <row r="174" ht="52.5" customHeight="1" outlineLevel="1" spans="1:23">
      <c r="A174" s="136" t="s">
        <v>596</v>
      </c>
      <c r="B174" s="136" t="s">
        <v>693</v>
      </c>
      <c r="C174" s="136" t="s">
        <v>692</v>
      </c>
      <c r="D174" s="136" t="s">
        <v>90</v>
      </c>
      <c r="E174" s="136" t="s">
        <v>149</v>
      </c>
      <c r="F174" s="136" t="s">
        <v>150</v>
      </c>
      <c r="G174" s="136" t="s">
        <v>358</v>
      </c>
      <c r="H174" s="136" t="s">
        <v>359</v>
      </c>
      <c r="I174" s="141">
        <v>75600</v>
      </c>
      <c r="J174" s="141"/>
      <c r="K174" s="141"/>
      <c r="L174" s="141"/>
      <c r="M174" s="141"/>
      <c r="N174" s="136"/>
      <c r="O174" s="136"/>
      <c r="P174" s="136"/>
      <c r="Q174" s="141"/>
      <c r="R174" s="141">
        <v>75600</v>
      </c>
      <c r="S174" s="141">
        <v>75600</v>
      </c>
      <c r="T174" s="141"/>
      <c r="U174" s="141"/>
      <c r="V174" s="141"/>
      <c r="W174" s="141"/>
    </row>
    <row r="175" ht="52.5" customHeight="1" spans="1:23">
      <c r="A175" s="136"/>
      <c r="B175" s="136"/>
      <c r="C175" s="136" t="s">
        <v>671</v>
      </c>
      <c r="D175" s="136"/>
      <c r="E175" s="136"/>
      <c r="F175" s="136"/>
      <c r="G175" s="136"/>
      <c r="H175" s="136"/>
      <c r="I175" s="141">
        <v>92803600</v>
      </c>
      <c r="J175" s="141"/>
      <c r="K175" s="141"/>
      <c r="L175" s="141"/>
      <c r="M175" s="141"/>
      <c r="N175" s="136"/>
      <c r="O175" s="136"/>
      <c r="P175" s="136"/>
      <c r="Q175" s="141"/>
      <c r="R175" s="141">
        <v>92803600</v>
      </c>
      <c r="S175" s="141">
        <v>92803600</v>
      </c>
      <c r="T175" s="141"/>
      <c r="U175" s="141"/>
      <c r="V175" s="141"/>
      <c r="W175" s="141"/>
    </row>
    <row r="176" ht="52.5" customHeight="1" outlineLevel="1" spans="1:23">
      <c r="A176" s="136" t="s">
        <v>596</v>
      </c>
      <c r="B176" s="136" t="s">
        <v>694</v>
      </c>
      <c r="C176" s="136" t="s">
        <v>671</v>
      </c>
      <c r="D176" s="136" t="s">
        <v>90</v>
      </c>
      <c r="E176" s="136" t="s">
        <v>149</v>
      </c>
      <c r="F176" s="136" t="s">
        <v>150</v>
      </c>
      <c r="G176" s="136" t="s">
        <v>513</v>
      </c>
      <c r="H176" s="136" t="s">
        <v>514</v>
      </c>
      <c r="I176" s="141">
        <v>375000</v>
      </c>
      <c r="J176" s="141"/>
      <c r="K176" s="141"/>
      <c r="L176" s="141"/>
      <c r="M176" s="141"/>
      <c r="N176" s="136"/>
      <c r="O176" s="136"/>
      <c r="P176" s="136"/>
      <c r="Q176" s="141"/>
      <c r="R176" s="141">
        <v>375000</v>
      </c>
      <c r="S176" s="141">
        <v>375000</v>
      </c>
      <c r="T176" s="141"/>
      <c r="U176" s="141"/>
      <c r="V176" s="141"/>
      <c r="W176" s="141"/>
    </row>
    <row r="177" ht="52.5" customHeight="1" outlineLevel="1" spans="1:23">
      <c r="A177" s="136" t="s">
        <v>596</v>
      </c>
      <c r="B177" s="136" t="s">
        <v>694</v>
      </c>
      <c r="C177" s="136" t="s">
        <v>671</v>
      </c>
      <c r="D177" s="136" t="s">
        <v>90</v>
      </c>
      <c r="E177" s="136" t="s">
        <v>149</v>
      </c>
      <c r="F177" s="136" t="s">
        <v>150</v>
      </c>
      <c r="G177" s="136" t="s">
        <v>515</v>
      </c>
      <c r="H177" s="136" t="s">
        <v>516</v>
      </c>
      <c r="I177" s="141">
        <v>2000000</v>
      </c>
      <c r="J177" s="141"/>
      <c r="K177" s="141"/>
      <c r="L177" s="141"/>
      <c r="M177" s="141"/>
      <c r="N177" s="136"/>
      <c r="O177" s="136"/>
      <c r="P177" s="136"/>
      <c r="Q177" s="141"/>
      <c r="R177" s="141">
        <v>2000000</v>
      </c>
      <c r="S177" s="141">
        <v>2000000</v>
      </c>
      <c r="T177" s="141"/>
      <c r="U177" s="141"/>
      <c r="V177" s="141"/>
      <c r="W177" s="141"/>
    </row>
    <row r="178" ht="52.5" customHeight="1" outlineLevel="1" spans="1:23">
      <c r="A178" s="136" t="s">
        <v>596</v>
      </c>
      <c r="B178" s="136" t="s">
        <v>694</v>
      </c>
      <c r="C178" s="136" t="s">
        <v>671</v>
      </c>
      <c r="D178" s="136" t="s">
        <v>90</v>
      </c>
      <c r="E178" s="136" t="s">
        <v>149</v>
      </c>
      <c r="F178" s="136" t="s">
        <v>150</v>
      </c>
      <c r="G178" s="136" t="s">
        <v>352</v>
      </c>
      <c r="H178" s="136" t="s">
        <v>353</v>
      </c>
      <c r="I178" s="141">
        <v>166900</v>
      </c>
      <c r="J178" s="141"/>
      <c r="K178" s="141"/>
      <c r="L178" s="141"/>
      <c r="M178" s="141"/>
      <c r="N178" s="136"/>
      <c r="O178" s="136"/>
      <c r="P178" s="136"/>
      <c r="Q178" s="141"/>
      <c r="R178" s="141">
        <v>166900</v>
      </c>
      <c r="S178" s="141">
        <v>166900</v>
      </c>
      <c r="T178" s="141"/>
      <c r="U178" s="141"/>
      <c r="V178" s="141"/>
      <c r="W178" s="141"/>
    </row>
    <row r="179" ht="52.5" customHeight="1" outlineLevel="1" spans="1:23">
      <c r="A179" s="136" t="s">
        <v>596</v>
      </c>
      <c r="B179" s="136" t="s">
        <v>694</v>
      </c>
      <c r="C179" s="136" t="s">
        <v>671</v>
      </c>
      <c r="D179" s="136" t="s">
        <v>90</v>
      </c>
      <c r="E179" s="136" t="s">
        <v>149</v>
      </c>
      <c r="F179" s="136" t="s">
        <v>150</v>
      </c>
      <c r="G179" s="136" t="s">
        <v>348</v>
      </c>
      <c r="H179" s="136" t="s">
        <v>349</v>
      </c>
      <c r="I179" s="141">
        <v>500000</v>
      </c>
      <c r="J179" s="141"/>
      <c r="K179" s="141"/>
      <c r="L179" s="141"/>
      <c r="M179" s="141"/>
      <c r="N179" s="136"/>
      <c r="O179" s="136"/>
      <c r="P179" s="136"/>
      <c r="Q179" s="141"/>
      <c r="R179" s="141">
        <v>500000</v>
      </c>
      <c r="S179" s="141">
        <v>500000</v>
      </c>
      <c r="T179" s="141"/>
      <c r="U179" s="141"/>
      <c r="V179" s="141"/>
      <c r="W179" s="141"/>
    </row>
    <row r="180" ht="52.5" customHeight="1" outlineLevel="1" spans="1:23">
      <c r="A180" s="136" t="s">
        <v>596</v>
      </c>
      <c r="B180" s="136" t="s">
        <v>694</v>
      </c>
      <c r="C180" s="136" t="s">
        <v>671</v>
      </c>
      <c r="D180" s="136" t="s">
        <v>90</v>
      </c>
      <c r="E180" s="136" t="s">
        <v>149</v>
      </c>
      <c r="F180" s="136" t="s">
        <v>150</v>
      </c>
      <c r="G180" s="136" t="s">
        <v>589</v>
      </c>
      <c r="H180" s="136" t="s">
        <v>590</v>
      </c>
      <c r="I180" s="141">
        <v>1045000</v>
      </c>
      <c r="J180" s="141"/>
      <c r="K180" s="141"/>
      <c r="L180" s="141"/>
      <c r="M180" s="141"/>
      <c r="N180" s="136"/>
      <c r="O180" s="136"/>
      <c r="P180" s="136"/>
      <c r="Q180" s="141"/>
      <c r="R180" s="141">
        <v>1045000</v>
      </c>
      <c r="S180" s="141">
        <v>1045000</v>
      </c>
      <c r="T180" s="141"/>
      <c r="U180" s="141"/>
      <c r="V180" s="141"/>
      <c r="W180" s="141"/>
    </row>
    <row r="181" ht="52.5" customHeight="1" outlineLevel="1" spans="1:23">
      <c r="A181" s="136" t="s">
        <v>596</v>
      </c>
      <c r="B181" s="136" t="s">
        <v>694</v>
      </c>
      <c r="C181" s="136" t="s">
        <v>671</v>
      </c>
      <c r="D181" s="136" t="s">
        <v>90</v>
      </c>
      <c r="E181" s="136" t="s">
        <v>149</v>
      </c>
      <c r="F181" s="136" t="s">
        <v>150</v>
      </c>
      <c r="G181" s="136" t="s">
        <v>591</v>
      </c>
      <c r="H181" s="136" t="s">
        <v>592</v>
      </c>
      <c r="I181" s="141">
        <v>82149500</v>
      </c>
      <c r="J181" s="141"/>
      <c r="K181" s="141"/>
      <c r="L181" s="141"/>
      <c r="M181" s="141"/>
      <c r="N181" s="136"/>
      <c r="O181" s="136"/>
      <c r="P181" s="136"/>
      <c r="Q181" s="141"/>
      <c r="R181" s="141">
        <v>82149500</v>
      </c>
      <c r="S181" s="141">
        <v>82149500</v>
      </c>
      <c r="T181" s="141"/>
      <c r="U181" s="141"/>
      <c r="V181" s="141"/>
      <c r="W181" s="141"/>
    </row>
    <row r="182" ht="52.5" customHeight="1" outlineLevel="1" spans="1:23">
      <c r="A182" s="136" t="s">
        <v>596</v>
      </c>
      <c r="B182" s="136" t="s">
        <v>694</v>
      </c>
      <c r="C182" s="136" t="s">
        <v>671</v>
      </c>
      <c r="D182" s="136" t="s">
        <v>90</v>
      </c>
      <c r="E182" s="136" t="s">
        <v>149</v>
      </c>
      <c r="F182" s="136" t="s">
        <v>150</v>
      </c>
      <c r="G182" s="136" t="s">
        <v>356</v>
      </c>
      <c r="H182" s="136" t="s">
        <v>357</v>
      </c>
      <c r="I182" s="141">
        <v>1630700</v>
      </c>
      <c r="J182" s="141"/>
      <c r="K182" s="141"/>
      <c r="L182" s="141"/>
      <c r="M182" s="141"/>
      <c r="N182" s="136"/>
      <c r="O182" s="136"/>
      <c r="P182" s="136"/>
      <c r="Q182" s="141"/>
      <c r="R182" s="141">
        <v>1630700</v>
      </c>
      <c r="S182" s="141">
        <v>1630700</v>
      </c>
      <c r="T182" s="141"/>
      <c r="U182" s="141"/>
      <c r="V182" s="141"/>
      <c r="W182" s="141"/>
    </row>
    <row r="183" ht="52.5" customHeight="1" outlineLevel="1" spans="1:23">
      <c r="A183" s="136" t="s">
        <v>596</v>
      </c>
      <c r="B183" s="136" t="s">
        <v>694</v>
      </c>
      <c r="C183" s="136" t="s">
        <v>671</v>
      </c>
      <c r="D183" s="136" t="s">
        <v>90</v>
      </c>
      <c r="E183" s="136" t="s">
        <v>149</v>
      </c>
      <c r="F183" s="136" t="s">
        <v>150</v>
      </c>
      <c r="G183" s="136" t="s">
        <v>358</v>
      </c>
      <c r="H183" s="136" t="s">
        <v>359</v>
      </c>
      <c r="I183" s="141">
        <v>4936500</v>
      </c>
      <c r="J183" s="141"/>
      <c r="K183" s="141"/>
      <c r="L183" s="141"/>
      <c r="M183" s="141"/>
      <c r="N183" s="136"/>
      <c r="O183" s="136"/>
      <c r="P183" s="136"/>
      <c r="Q183" s="141"/>
      <c r="R183" s="141">
        <v>4936500</v>
      </c>
      <c r="S183" s="141">
        <v>4936500</v>
      </c>
      <c r="T183" s="141"/>
      <c r="U183" s="141"/>
      <c r="V183" s="141"/>
      <c r="W183" s="141"/>
    </row>
    <row r="184" ht="52.5" customHeight="1" spans="1:23">
      <c r="A184" s="136"/>
      <c r="B184" s="136"/>
      <c r="C184" s="136" t="s">
        <v>695</v>
      </c>
      <c r="D184" s="136"/>
      <c r="E184" s="136"/>
      <c r="F184" s="136"/>
      <c r="G184" s="136"/>
      <c r="H184" s="136"/>
      <c r="I184" s="141">
        <v>35314100</v>
      </c>
      <c r="J184" s="141"/>
      <c r="K184" s="141"/>
      <c r="L184" s="141"/>
      <c r="M184" s="141"/>
      <c r="N184" s="136"/>
      <c r="O184" s="136"/>
      <c r="P184" s="136"/>
      <c r="Q184" s="141"/>
      <c r="R184" s="141">
        <v>35314100</v>
      </c>
      <c r="S184" s="141">
        <v>35314100</v>
      </c>
      <c r="T184" s="141"/>
      <c r="U184" s="141"/>
      <c r="V184" s="141"/>
      <c r="W184" s="141"/>
    </row>
    <row r="185" ht="52.5" customHeight="1" outlineLevel="1" spans="1:23">
      <c r="A185" s="136" t="s">
        <v>596</v>
      </c>
      <c r="B185" s="136" t="s">
        <v>696</v>
      </c>
      <c r="C185" s="136" t="s">
        <v>695</v>
      </c>
      <c r="D185" s="136" t="s">
        <v>90</v>
      </c>
      <c r="E185" s="136" t="s">
        <v>149</v>
      </c>
      <c r="F185" s="136" t="s">
        <v>150</v>
      </c>
      <c r="G185" s="136" t="s">
        <v>517</v>
      </c>
      <c r="H185" s="136" t="s">
        <v>518</v>
      </c>
      <c r="I185" s="141">
        <v>5642600</v>
      </c>
      <c r="J185" s="141"/>
      <c r="K185" s="141"/>
      <c r="L185" s="141"/>
      <c r="M185" s="141"/>
      <c r="N185" s="136"/>
      <c r="O185" s="136"/>
      <c r="P185" s="136"/>
      <c r="Q185" s="141"/>
      <c r="R185" s="141">
        <v>5642600</v>
      </c>
      <c r="S185" s="141">
        <v>5642600</v>
      </c>
      <c r="T185" s="141"/>
      <c r="U185" s="141"/>
      <c r="V185" s="141"/>
      <c r="W185" s="141"/>
    </row>
    <row r="186" ht="52.5" customHeight="1" outlineLevel="1" spans="1:23">
      <c r="A186" s="136" t="s">
        <v>596</v>
      </c>
      <c r="B186" s="136" t="s">
        <v>696</v>
      </c>
      <c r="C186" s="136" t="s">
        <v>695</v>
      </c>
      <c r="D186" s="136" t="s">
        <v>90</v>
      </c>
      <c r="E186" s="136" t="s">
        <v>149</v>
      </c>
      <c r="F186" s="136" t="s">
        <v>150</v>
      </c>
      <c r="G186" s="136" t="s">
        <v>593</v>
      </c>
      <c r="H186" s="136" t="s">
        <v>594</v>
      </c>
      <c r="I186" s="141">
        <v>4010000</v>
      </c>
      <c r="J186" s="141"/>
      <c r="K186" s="141"/>
      <c r="L186" s="141"/>
      <c r="M186" s="141"/>
      <c r="N186" s="136"/>
      <c r="O186" s="136"/>
      <c r="P186" s="136"/>
      <c r="Q186" s="141"/>
      <c r="R186" s="141">
        <v>4010000</v>
      </c>
      <c r="S186" s="141">
        <v>4010000</v>
      </c>
      <c r="T186" s="141"/>
      <c r="U186" s="141"/>
      <c r="V186" s="141"/>
      <c r="W186" s="141"/>
    </row>
    <row r="187" ht="52.5" customHeight="1" outlineLevel="1" spans="1:23">
      <c r="A187" s="136" t="s">
        <v>596</v>
      </c>
      <c r="B187" s="136" t="s">
        <v>696</v>
      </c>
      <c r="C187" s="136" t="s">
        <v>695</v>
      </c>
      <c r="D187" s="136" t="s">
        <v>90</v>
      </c>
      <c r="E187" s="136" t="s">
        <v>149</v>
      </c>
      <c r="F187" s="136" t="s">
        <v>150</v>
      </c>
      <c r="G187" s="136" t="s">
        <v>342</v>
      </c>
      <c r="H187" s="136" t="s">
        <v>343</v>
      </c>
      <c r="I187" s="141">
        <v>300000</v>
      </c>
      <c r="J187" s="141"/>
      <c r="K187" s="141"/>
      <c r="L187" s="141"/>
      <c r="M187" s="141"/>
      <c r="N187" s="136"/>
      <c r="O187" s="136"/>
      <c r="P187" s="136"/>
      <c r="Q187" s="141"/>
      <c r="R187" s="141">
        <v>300000</v>
      </c>
      <c r="S187" s="141">
        <v>300000</v>
      </c>
      <c r="T187" s="141"/>
      <c r="U187" s="141"/>
      <c r="V187" s="141"/>
      <c r="W187" s="141"/>
    </row>
    <row r="188" ht="52.5" customHeight="1" outlineLevel="1" spans="1:23">
      <c r="A188" s="136" t="s">
        <v>596</v>
      </c>
      <c r="B188" s="136" t="s">
        <v>696</v>
      </c>
      <c r="C188" s="136" t="s">
        <v>695</v>
      </c>
      <c r="D188" s="136" t="s">
        <v>90</v>
      </c>
      <c r="E188" s="136" t="s">
        <v>149</v>
      </c>
      <c r="F188" s="136" t="s">
        <v>150</v>
      </c>
      <c r="G188" s="136" t="s">
        <v>358</v>
      </c>
      <c r="H188" s="136" t="s">
        <v>359</v>
      </c>
      <c r="I188" s="141">
        <v>9866600</v>
      </c>
      <c r="J188" s="141"/>
      <c r="K188" s="141"/>
      <c r="L188" s="141"/>
      <c r="M188" s="141"/>
      <c r="N188" s="136"/>
      <c r="O188" s="136"/>
      <c r="P188" s="136"/>
      <c r="Q188" s="141"/>
      <c r="R188" s="141">
        <v>9866600</v>
      </c>
      <c r="S188" s="141">
        <v>9866600</v>
      </c>
      <c r="T188" s="141"/>
      <c r="U188" s="141"/>
      <c r="V188" s="141"/>
      <c r="W188" s="141"/>
    </row>
    <row r="189" ht="52.5" customHeight="1" outlineLevel="1" spans="1:23">
      <c r="A189" s="136" t="s">
        <v>596</v>
      </c>
      <c r="B189" s="136" t="s">
        <v>696</v>
      </c>
      <c r="C189" s="136" t="s">
        <v>695</v>
      </c>
      <c r="D189" s="136" t="s">
        <v>90</v>
      </c>
      <c r="E189" s="136" t="s">
        <v>149</v>
      </c>
      <c r="F189" s="136" t="s">
        <v>150</v>
      </c>
      <c r="G189" s="136" t="s">
        <v>649</v>
      </c>
      <c r="H189" s="136" t="s">
        <v>650</v>
      </c>
      <c r="I189" s="141">
        <v>2530000</v>
      </c>
      <c r="J189" s="141"/>
      <c r="K189" s="141"/>
      <c r="L189" s="141"/>
      <c r="M189" s="141"/>
      <c r="N189" s="136"/>
      <c r="O189" s="136"/>
      <c r="P189" s="136"/>
      <c r="Q189" s="141"/>
      <c r="R189" s="141">
        <v>2530000</v>
      </c>
      <c r="S189" s="141">
        <v>2530000</v>
      </c>
      <c r="T189" s="141"/>
      <c r="U189" s="141"/>
      <c r="V189" s="141"/>
      <c r="W189" s="141"/>
    </row>
    <row r="190" ht="52.5" customHeight="1" outlineLevel="1" spans="1:23">
      <c r="A190" s="136" t="s">
        <v>596</v>
      </c>
      <c r="B190" s="136" t="s">
        <v>696</v>
      </c>
      <c r="C190" s="136" t="s">
        <v>695</v>
      </c>
      <c r="D190" s="136" t="s">
        <v>90</v>
      </c>
      <c r="E190" s="136" t="s">
        <v>149</v>
      </c>
      <c r="F190" s="136" t="s">
        <v>150</v>
      </c>
      <c r="G190" s="136" t="s">
        <v>651</v>
      </c>
      <c r="H190" s="136" t="s">
        <v>652</v>
      </c>
      <c r="I190" s="141">
        <v>7064900</v>
      </c>
      <c r="J190" s="141"/>
      <c r="K190" s="141"/>
      <c r="L190" s="141"/>
      <c r="M190" s="141"/>
      <c r="N190" s="136"/>
      <c r="O190" s="136"/>
      <c r="P190" s="136"/>
      <c r="Q190" s="141"/>
      <c r="R190" s="141">
        <v>7064900</v>
      </c>
      <c r="S190" s="141">
        <v>7064900</v>
      </c>
      <c r="T190" s="141"/>
      <c r="U190" s="141"/>
      <c r="V190" s="141"/>
      <c r="W190" s="141"/>
    </row>
    <row r="191" ht="52.5" customHeight="1" outlineLevel="1" spans="1:23">
      <c r="A191" s="136" t="s">
        <v>596</v>
      </c>
      <c r="B191" s="136" t="s">
        <v>696</v>
      </c>
      <c r="C191" s="136" t="s">
        <v>695</v>
      </c>
      <c r="D191" s="136" t="s">
        <v>90</v>
      </c>
      <c r="E191" s="136" t="s">
        <v>149</v>
      </c>
      <c r="F191" s="136" t="s">
        <v>150</v>
      </c>
      <c r="G191" s="136" t="s">
        <v>697</v>
      </c>
      <c r="H191" s="136" t="s">
        <v>698</v>
      </c>
      <c r="I191" s="141">
        <v>5900000</v>
      </c>
      <c r="J191" s="141"/>
      <c r="K191" s="141"/>
      <c r="L191" s="141"/>
      <c r="M191" s="141"/>
      <c r="N191" s="136"/>
      <c r="O191" s="136"/>
      <c r="P191" s="136"/>
      <c r="Q191" s="141"/>
      <c r="R191" s="141">
        <v>5900000</v>
      </c>
      <c r="S191" s="141">
        <v>5900000</v>
      </c>
      <c r="T191" s="141"/>
      <c r="U191" s="141"/>
      <c r="V191" s="141"/>
      <c r="W191" s="141"/>
    </row>
    <row r="192" ht="52.5" customHeight="1" spans="1:23">
      <c r="A192" s="136"/>
      <c r="B192" s="136"/>
      <c r="C192" s="136" t="s">
        <v>699</v>
      </c>
      <c r="D192" s="136"/>
      <c r="E192" s="136"/>
      <c r="F192" s="136"/>
      <c r="G192" s="136"/>
      <c r="H192" s="136"/>
      <c r="I192" s="141">
        <v>543500</v>
      </c>
      <c r="J192" s="141">
        <v>543500</v>
      </c>
      <c r="K192" s="141">
        <v>543500</v>
      </c>
      <c r="L192" s="141"/>
      <c r="M192" s="141"/>
      <c r="N192" s="136"/>
      <c r="O192" s="136"/>
      <c r="P192" s="136"/>
      <c r="Q192" s="141"/>
      <c r="R192" s="141"/>
      <c r="S192" s="141"/>
      <c r="T192" s="141"/>
      <c r="U192" s="141"/>
      <c r="V192" s="141"/>
      <c r="W192" s="141"/>
    </row>
    <row r="193" ht="52.5" customHeight="1" outlineLevel="1" spans="1:23">
      <c r="A193" s="136" t="s">
        <v>596</v>
      </c>
      <c r="B193" s="136" t="s">
        <v>700</v>
      </c>
      <c r="C193" s="136" t="s">
        <v>699</v>
      </c>
      <c r="D193" s="136" t="s">
        <v>90</v>
      </c>
      <c r="E193" s="136" t="s">
        <v>149</v>
      </c>
      <c r="F193" s="136" t="s">
        <v>150</v>
      </c>
      <c r="G193" s="136" t="s">
        <v>591</v>
      </c>
      <c r="H193" s="136" t="s">
        <v>592</v>
      </c>
      <c r="I193" s="141">
        <v>543500</v>
      </c>
      <c r="J193" s="141">
        <v>543500</v>
      </c>
      <c r="K193" s="141">
        <v>543500</v>
      </c>
      <c r="L193" s="141"/>
      <c r="M193" s="141"/>
      <c r="N193" s="136"/>
      <c r="O193" s="136"/>
      <c r="P193" s="136"/>
      <c r="Q193" s="141"/>
      <c r="R193" s="141"/>
      <c r="S193" s="141"/>
      <c r="T193" s="141"/>
      <c r="U193" s="141"/>
      <c r="V193" s="141"/>
      <c r="W193" s="141"/>
    </row>
    <row r="194" ht="52.5" customHeight="1" spans="1:23">
      <c r="A194" s="136"/>
      <c r="B194" s="136"/>
      <c r="C194" s="136" t="s">
        <v>701</v>
      </c>
      <c r="D194" s="136"/>
      <c r="E194" s="136"/>
      <c r="F194" s="136"/>
      <c r="G194" s="136"/>
      <c r="H194" s="136"/>
      <c r="I194" s="141">
        <v>782400</v>
      </c>
      <c r="J194" s="141">
        <v>782400</v>
      </c>
      <c r="K194" s="141">
        <v>782400</v>
      </c>
      <c r="L194" s="141"/>
      <c r="M194" s="141"/>
      <c r="N194" s="136"/>
      <c r="O194" s="136"/>
      <c r="P194" s="136"/>
      <c r="Q194" s="141"/>
      <c r="R194" s="141"/>
      <c r="S194" s="141"/>
      <c r="T194" s="141"/>
      <c r="U194" s="141"/>
      <c r="V194" s="141"/>
      <c r="W194" s="141"/>
    </row>
    <row r="195" ht="52.5" customHeight="1" outlineLevel="1" spans="1:23">
      <c r="A195" s="136" t="s">
        <v>596</v>
      </c>
      <c r="B195" s="136" t="s">
        <v>702</v>
      </c>
      <c r="C195" s="136" t="s">
        <v>701</v>
      </c>
      <c r="D195" s="136" t="s">
        <v>90</v>
      </c>
      <c r="E195" s="136" t="s">
        <v>149</v>
      </c>
      <c r="F195" s="136" t="s">
        <v>150</v>
      </c>
      <c r="G195" s="136" t="s">
        <v>605</v>
      </c>
      <c r="H195" s="136" t="s">
        <v>606</v>
      </c>
      <c r="I195" s="141">
        <v>782400</v>
      </c>
      <c r="J195" s="141">
        <v>782400</v>
      </c>
      <c r="K195" s="141">
        <v>782400</v>
      </c>
      <c r="L195" s="141"/>
      <c r="M195" s="141"/>
      <c r="N195" s="136"/>
      <c r="O195" s="136"/>
      <c r="P195" s="136"/>
      <c r="Q195" s="141"/>
      <c r="R195" s="141"/>
      <c r="S195" s="141"/>
      <c r="T195" s="141"/>
      <c r="U195" s="141"/>
      <c r="V195" s="141"/>
      <c r="W195" s="141"/>
    </row>
    <row r="196" ht="52.5" customHeight="1" spans="1:23">
      <c r="A196" s="136"/>
      <c r="B196" s="136"/>
      <c r="C196" s="136" t="s">
        <v>671</v>
      </c>
      <c r="D196" s="136"/>
      <c r="E196" s="136"/>
      <c r="F196" s="136"/>
      <c r="G196" s="136"/>
      <c r="H196" s="136"/>
      <c r="I196" s="141">
        <v>5500000</v>
      </c>
      <c r="J196" s="141"/>
      <c r="K196" s="141"/>
      <c r="L196" s="141"/>
      <c r="M196" s="141"/>
      <c r="N196" s="136"/>
      <c r="O196" s="136"/>
      <c r="P196" s="136"/>
      <c r="Q196" s="141"/>
      <c r="R196" s="141">
        <v>5500000</v>
      </c>
      <c r="S196" s="141">
        <v>5500000</v>
      </c>
      <c r="T196" s="141"/>
      <c r="U196" s="141"/>
      <c r="V196" s="141"/>
      <c r="W196" s="141"/>
    </row>
    <row r="197" ht="52.5" customHeight="1" outlineLevel="1" spans="1:23">
      <c r="A197" s="136" t="s">
        <v>596</v>
      </c>
      <c r="B197" s="136" t="s">
        <v>703</v>
      </c>
      <c r="C197" s="136" t="s">
        <v>671</v>
      </c>
      <c r="D197" s="136" t="s">
        <v>94</v>
      </c>
      <c r="E197" s="136" t="s">
        <v>151</v>
      </c>
      <c r="F197" s="136" t="s">
        <v>152</v>
      </c>
      <c r="G197" s="136" t="s">
        <v>346</v>
      </c>
      <c r="H197" s="136" t="s">
        <v>347</v>
      </c>
      <c r="I197" s="141">
        <v>500000</v>
      </c>
      <c r="J197" s="141"/>
      <c r="K197" s="141"/>
      <c r="L197" s="141"/>
      <c r="M197" s="141"/>
      <c r="N197" s="136"/>
      <c r="O197" s="136"/>
      <c r="P197" s="136"/>
      <c r="Q197" s="141"/>
      <c r="R197" s="141">
        <v>500000</v>
      </c>
      <c r="S197" s="141">
        <v>500000</v>
      </c>
      <c r="T197" s="141"/>
      <c r="U197" s="141"/>
      <c r="V197" s="141"/>
      <c r="W197" s="141"/>
    </row>
    <row r="198" ht="52.5" customHeight="1" outlineLevel="1" spans="1:23">
      <c r="A198" s="136" t="s">
        <v>596</v>
      </c>
      <c r="B198" s="136" t="s">
        <v>703</v>
      </c>
      <c r="C198" s="136" t="s">
        <v>671</v>
      </c>
      <c r="D198" s="136" t="s">
        <v>94</v>
      </c>
      <c r="E198" s="136" t="s">
        <v>151</v>
      </c>
      <c r="F198" s="136" t="s">
        <v>152</v>
      </c>
      <c r="G198" s="136" t="s">
        <v>513</v>
      </c>
      <c r="H198" s="136" t="s">
        <v>514</v>
      </c>
      <c r="I198" s="141">
        <v>50000</v>
      </c>
      <c r="J198" s="141"/>
      <c r="K198" s="141"/>
      <c r="L198" s="141"/>
      <c r="M198" s="141"/>
      <c r="N198" s="136"/>
      <c r="O198" s="136"/>
      <c r="P198" s="136"/>
      <c r="Q198" s="141"/>
      <c r="R198" s="141">
        <v>50000</v>
      </c>
      <c r="S198" s="141">
        <v>50000</v>
      </c>
      <c r="T198" s="141"/>
      <c r="U198" s="141"/>
      <c r="V198" s="141"/>
      <c r="W198" s="141"/>
    </row>
    <row r="199" ht="52.5" customHeight="1" outlineLevel="1" spans="1:23">
      <c r="A199" s="136" t="s">
        <v>596</v>
      </c>
      <c r="B199" s="136" t="s">
        <v>703</v>
      </c>
      <c r="C199" s="136" t="s">
        <v>671</v>
      </c>
      <c r="D199" s="136" t="s">
        <v>94</v>
      </c>
      <c r="E199" s="136" t="s">
        <v>151</v>
      </c>
      <c r="F199" s="136" t="s">
        <v>152</v>
      </c>
      <c r="G199" s="136" t="s">
        <v>515</v>
      </c>
      <c r="H199" s="136" t="s">
        <v>516</v>
      </c>
      <c r="I199" s="141">
        <v>300000</v>
      </c>
      <c r="J199" s="141"/>
      <c r="K199" s="141"/>
      <c r="L199" s="141"/>
      <c r="M199" s="141"/>
      <c r="N199" s="136"/>
      <c r="O199" s="136"/>
      <c r="P199" s="136"/>
      <c r="Q199" s="141"/>
      <c r="R199" s="141">
        <v>300000</v>
      </c>
      <c r="S199" s="141">
        <v>300000</v>
      </c>
      <c r="T199" s="141"/>
      <c r="U199" s="141"/>
      <c r="V199" s="141"/>
      <c r="W199" s="141"/>
    </row>
    <row r="200" ht="52.5" customHeight="1" outlineLevel="1" spans="1:23">
      <c r="A200" s="136" t="s">
        <v>596</v>
      </c>
      <c r="B200" s="136" t="s">
        <v>703</v>
      </c>
      <c r="C200" s="136" t="s">
        <v>671</v>
      </c>
      <c r="D200" s="136" t="s">
        <v>94</v>
      </c>
      <c r="E200" s="136" t="s">
        <v>151</v>
      </c>
      <c r="F200" s="136" t="s">
        <v>152</v>
      </c>
      <c r="G200" s="136" t="s">
        <v>348</v>
      </c>
      <c r="H200" s="136" t="s">
        <v>349</v>
      </c>
      <c r="I200" s="141">
        <v>150000</v>
      </c>
      <c r="J200" s="141"/>
      <c r="K200" s="141"/>
      <c r="L200" s="141"/>
      <c r="M200" s="141"/>
      <c r="N200" s="136"/>
      <c r="O200" s="136"/>
      <c r="P200" s="136"/>
      <c r="Q200" s="141"/>
      <c r="R200" s="141">
        <v>150000</v>
      </c>
      <c r="S200" s="141">
        <v>150000</v>
      </c>
      <c r="T200" s="141"/>
      <c r="U200" s="141"/>
      <c r="V200" s="141"/>
      <c r="W200" s="141"/>
    </row>
    <row r="201" ht="52.5" customHeight="1" outlineLevel="1" spans="1:23">
      <c r="A201" s="136" t="s">
        <v>596</v>
      </c>
      <c r="B201" s="136" t="s">
        <v>703</v>
      </c>
      <c r="C201" s="136" t="s">
        <v>671</v>
      </c>
      <c r="D201" s="136" t="s">
        <v>94</v>
      </c>
      <c r="E201" s="136" t="s">
        <v>151</v>
      </c>
      <c r="F201" s="136" t="s">
        <v>152</v>
      </c>
      <c r="G201" s="136" t="s">
        <v>517</v>
      </c>
      <c r="H201" s="136" t="s">
        <v>518</v>
      </c>
      <c r="I201" s="141">
        <v>50000</v>
      </c>
      <c r="J201" s="141"/>
      <c r="K201" s="141"/>
      <c r="L201" s="141"/>
      <c r="M201" s="141"/>
      <c r="N201" s="136"/>
      <c r="O201" s="136"/>
      <c r="P201" s="136"/>
      <c r="Q201" s="141"/>
      <c r="R201" s="141">
        <v>50000</v>
      </c>
      <c r="S201" s="141">
        <v>50000</v>
      </c>
      <c r="T201" s="141"/>
      <c r="U201" s="141"/>
      <c r="V201" s="141"/>
      <c r="W201" s="141"/>
    </row>
    <row r="202" ht="52.5" customHeight="1" outlineLevel="1" spans="1:23">
      <c r="A202" s="136" t="s">
        <v>596</v>
      </c>
      <c r="B202" s="136" t="s">
        <v>703</v>
      </c>
      <c r="C202" s="136" t="s">
        <v>671</v>
      </c>
      <c r="D202" s="136" t="s">
        <v>94</v>
      </c>
      <c r="E202" s="136" t="s">
        <v>151</v>
      </c>
      <c r="F202" s="136" t="s">
        <v>152</v>
      </c>
      <c r="G202" s="136" t="s">
        <v>591</v>
      </c>
      <c r="H202" s="136" t="s">
        <v>592</v>
      </c>
      <c r="I202" s="141">
        <v>3200000</v>
      </c>
      <c r="J202" s="141"/>
      <c r="K202" s="141"/>
      <c r="L202" s="141"/>
      <c r="M202" s="141"/>
      <c r="N202" s="136"/>
      <c r="O202" s="136"/>
      <c r="P202" s="136"/>
      <c r="Q202" s="141"/>
      <c r="R202" s="141">
        <v>3200000</v>
      </c>
      <c r="S202" s="141">
        <v>3200000</v>
      </c>
      <c r="T202" s="141"/>
      <c r="U202" s="141"/>
      <c r="V202" s="141"/>
      <c r="W202" s="141"/>
    </row>
    <row r="203" ht="52.5" customHeight="1" outlineLevel="1" spans="1:23">
      <c r="A203" s="136" t="s">
        <v>596</v>
      </c>
      <c r="B203" s="136" t="s">
        <v>703</v>
      </c>
      <c r="C203" s="136" t="s">
        <v>671</v>
      </c>
      <c r="D203" s="136" t="s">
        <v>94</v>
      </c>
      <c r="E203" s="136" t="s">
        <v>151</v>
      </c>
      <c r="F203" s="136" t="s">
        <v>152</v>
      </c>
      <c r="G203" s="136" t="s">
        <v>605</v>
      </c>
      <c r="H203" s="136" t="s">
        <v>606</v>
      </c>
      <c r="I203" s="141">
        <v>200000</v>
      </c>
      <c r="J203" s="141"/>
      <c r="K203" s="141"/>
      <c r="L203" s="141"/>
      <c r="M203" s="141"/>
      <c r="N203" s="136"/>
      <c r="O203" s="136"/>
      <c r="P203" s="136"/>
      <c r="Q203" s="141"/>
      <c r="R203" s="141">
        <v>200000</v>
      </c>
      <c r="S203" s="141">
        <v>200000</v>
      </c>
      <c r="T203" s="141"/>
      <c r="U203" s="141"/>
      <c r="V203" s="141"/>
      <c r="W203" s="141"/>
    </row>
    <row r="204" ht="52.5" customHeight="1" outlineLevel="1" spans="1:23">
      <c r="A204" s="136" t="s">
        <v>596</v>
      </c>
      <c r="B204" s="136" t="s">
        <v>703</v>
      </c>
      <c r="C204" s="136" t="s">
        <v>671</v>
      </c>
      <c r="D204" s="136" t="s">
        <v>94</v>
      </c>
      <c r="E204" s="136" t="s">
        <v>151</v>
      </c>
      <c r="F204" s="136" t="s">
        <v>152</v>
      </c>
      <c r="G204" s="136" t="s">
        <v>593</v>
      </c>
      <c r="H204" s="136" t="s">
        <v>594</v>
      </c>
      <c r="I204" s="141">
        <v>500000</v>
      </c>
      <c r="J204" s="141"/>
      <c r="K204" s="141"/>
      <c r="L204" s="141"/>
      <c r="M204" s="141"/>
      <c r="N204" s="136"/>
      <c r="O204" s="136"/>
      <c r="P204" s="136"/>
      <c r="Q204" s="141"/>
      <c r="R204" s="141">
        <v>500000</v>
      </c>
      <c r="S204" s="141">
        <v>500000</v>
      </c>
      <c r="T204" s="141"/>
      <c r="U204" s="141"/>
      <c r="V204" s="141"/>
      <c r="W204" s="141"/>
    </row>
    <row r="205" ht="52.5" customHeight="1" outlineLevel="1" spans="1:23">
      <c r="A205" s="136" t="s">
        <v>596</v>
      </c>
      <c r="B205" s="136" t="s">
        <v>703</v>
      </c>
      <c r="C205" s="136" t="s">
        <v>671</v>
      </c>
      <c r="D205" s="136" t="s">
        <v>94</v>
      </c>
      <c r="E205" s="136" t="s">
        <v>151</v>
      </c>
      <c r="F205" s="136" t="s">
        <v>152</v>
      </c>
      <c r="G205" s="136" t="s">
        <v>356</v>
      </c>
      <c r="H205" s="136" t="s">
        <v>357</v>
      </c>
      <c r="I205" s="141">
        <v>50000</v>
      </c>
      <c r="J205" s="141"/>
      <c r="K205" s="141"/>
      <c r="L205" s="141"/>
      <c r="M205" s="141"/>
      <c r="N205" s="136"/>
      <c r="O205" s="136"/>
      <c r="P205" s="136"/>
      <c r="Q205" s="141"/>
      <c r="R205" s="141">
        <v>50000</v>
      </c>
      <c r="S205" s="141">
        <v>50000</v>
      </c>
      <c r="T205" s="141"/>
      <c r="U205" s="141"/>
      <c r="V205" s="141"/>
      <c r="W205" s="141"/>
    </row>
    <row r="206" ht="52.5" customHeight="1" outlineLevel="1" spans="1:23">
      <c r="A206" s="136" t="s">
        <v>596</v>
      </c>
      <c r="B206" s="136" t="s">
        <v>703</v>
      </c>
      <c r="C206" s="136" t="s">
        <v>671</v>
      </c>
      <c r="D206" s="136" t="s">
        <v>94</v>
      </c>
      <c r="E206" s="136" t="s">
        <v>151</v>
      </c>
      <c r="F206" s="136" t="s">
        <v>152</v>
      </c>
      <c r="G206" s="136" t="s">
        <v>358</v>
      </c>
      <c r="H206" s="136" t="s">
        <v>359</v>
      </c>
      <c r="I206" s="141">
        <v>500000</v>
      </c>
      <c r="J206" s="141"/>
      <c r="K206" s="141"/>
      <c r="L206" s="141"/>
      <c r="M206" s="141"/>
      <c r="N206" s="136"/>
      <c r="O206" s="136"/>
      <c r="P206" s="136"/>
      <c r="Q206" s="141"/>
      <c r="R206" s="141">
        <v>500000</v>
      </c>
      <c r="S206" s="141">
        <v>500000</v>
      </c>
      <c r="T206" s="141"/>
      <c r="U206" s="141"/>
      <c r="V206" s="141"/>
      <c r="W206" s="141"/>
    </row>
    <row r="207" ht="52.5" customHeight="1" spans="1:23">
      <c r="A207" s="136"/>
      <c r="B207" s="136"/>
      <c r="C207" s="136" t="s">
        <v>704</v>
      </c>
      <c r="D207" s="136"/>
      <c r="E207" s="136"/>
      <c r="F207" s="136"/>
      <c r="G207" s="136"/>
      <c r="H207" s="136"/>
      <c r="I207" s="141">
        <v>1500000</v>
      </c>
      <c r="J207" s="141"/>
      <c r="K207" s="141"/>
      <c r="L207" s="141"/>
      <c r="M207" s="141"/>
      <c r="N207" s="136"/>
      <c r="O207" s="136"/>
      <c r="P207" s="136"/>
      <c r="Q207" s="141"/>
      <c r="R207" s="141">
        <v>1500000</v>
      </c>
      <c r="S207" s="141">
        <v>1500000</v>
      </c>
      <c r="T207" s="141"/>
      <c r="U207" s="141"/>
      <c r="V207" s="141"/>
      <c r="W207" s="141"/>
    </row>
    <row r="208" ht="52.5" customHeight="1" outlineLevel="1" spans="1:23">
      <c r="A208" s="136" t="s">
        <v>596</v>
      </c>
      <c r="B208" s="136" t="s">
        <v>705</v>
      </c>
      <c r="C208" s="136" t="s">
        <v>704</v>
      </c>
      <c r="D208" s="136" t="s">
        <v>94</v>
      </c>
      <c r="E208" s="136" t="s">
        <v>151</v>
      </c>
      <c r="F208" s="136" t="s">
        <v>152</v>
      </c>
      <c r="G208" s="136" t="s">
        <v>346</v>
      </c>
      <c r="H208" s="136" t="s">
        <v>347</v>
      </c>
      <c r="I208" s="141">
        <v>180000</v>
      </c>
      <c r="J208" s="141"/>
      <c r="K208" s="141"/>
      <c r="L208" s="141"/>
      <c r="M208" s="141"/>
      <c r="N208" s="136"/>
      <c r="O208" s="136"/>
      <c r="P208" s="136"/>
      <c r="Q208" s="141"/>
      <c r="R208" s="141">
        <v>180000</v>
      </c>
      <c r="S208" s="141">
        <v>180000</v>
      </c>
      <c r="T208" s="141"/>
      <c r="U208" s="141"/>
      <c r="V208" s="141"/>
      <c r="W208" s="141"/>
    </row>
    <row r="209" ht="52.5" customHeight="1" outlineLevel="1" spans="1:23">
      <c r="A209" s="136" t="s">
        <v>596</v>
      </c>
      <c r="B209" s="136" t="s">
        <v>705</v>
      </c>
      <c r="C209" s="136" t="s">
        <v>704</v>
      </c>
      <c r="D209" s="136" t="s">
        <v>94</v>
      </c>
      <c r="E209" s="136" t="s">
        <v>151</v>
      </c>
      <c r="F209" s="136" t="s">
        <v>152</v>
      </c>
      <c r="G209" s="136" t="s">
        <v>605</v>
      </c>
      <c r="H209" s="136" t="s">
        <v>606</v>
      </c>
      <c r="I209" s="141">
        <v>450000</v>
      </c>
      <c r="J209" s="141"/>
      <c r="K209" s="141"/>
      <c r="L209" s="141"/>
      <c r="M209" s="141"/>
      <c r="N209" s="136"/>
      <c r="O209" s="136"/>
      <c r="P209" s="136"/>
      <c r="Q209" s="141"/>
      <c r="R209" s="141">
        <v>450000</v>
      </c>
      <c r="S209" s="141">
        <v>450000</v>
      </c>
      <c r="T209" s="141"/>
      <c r="U209" s="141"/>
      <c r="V209" s="141"/>
      <c r="W209" s="141"/>
    </row>
    <row r="210" ht="52.5" customHeight="1" outlineLevel="1" spans="1:23">
      <c r="A210" s="136" t="s">
        <v>596</v>
      </c>
      <c r="B210" s="136" t="s">
        <v>705</v>
      </c>
      <c r="C210" s="136" t="s">
        <v>704</v>
      </c>
      <c r="D210" s="136" t="s">
        <v>94</v>
      </c>
      <c r="E210" s="136" t="s">
        <v>151</v>
      </c>
      <c r="F210" s="136" t="s">
        <v>152</v>
      </c>
      <c r="G210" s="136" t="s">
        <v>649</v>
      </c>
      <c r="H210" s="136" t="s">
        <v>650</v>
      </c>
      <c r="I210" s="141">
        <v>320000</v>
      </c>
      <c r="J210" s="141"/>
      <c r="K210" s="141"/>
      <c r="L210" s="141"/>
      <c r="M210" s="141"/>
      <c r="N210" s="136"/>
      <c r="O210" s="136"/>
      <c r="P210" s="136"/>
      <c r="Q210" s="141"/>
      <c r="R210" s="141">
        <v>320000</v>
      </c>
      <c r="S210" s="141">
        <v>320000</v>
      </c>
      <c r="T210" s="141"/>
      <c r="U210" s="141"/>
      <c r="V210" s="141"/>
      <c r="W210" s="141"/>
    </row>
    <row r="211" ht="52.5" customHeight="1" outlineLevel="1" spans="1:23">
      <c r="A211" s="136" t="s">
        <v>596</v>
      </c>
      <c r="B211" s="136" t="s">
        <v>705</v>
      </c>
      <c r="C211" s="136" t="s">
        <v>704</v>
      </c>
      <c r="D211" s="136" t="s">
        <v>94</v>
      </c>
      <c r="E211" s="136" t="s">
        <v>151</v>
      </c>
      <c r="F211" s="136" t="s">
        <v>152</v>
      </c>
      <c r="G211" s="136" t="s">
        <v>706</v>
      </c>
      <c r="H211" s="136" t="s">
        <v>707</v>
      </c>
      <c r="I211" s="141">
        <v>550000</v>
      </c>
      <c r="J211" s="141"/>
      <c r="K211" s="141"/>
      <c r="L211" s="141"/>
      <c r="M211" s="141"/>
      <c r="N211" s="136"/>
      <c r="O211" s="136"/>
      <c r="P211" s="136"/>
      <c r="Q211" s="141"/>
      <c r="R211" s="141">
        <v>550000</v>
      </c>
      <c r="S211" s="141">
        <v>550000</v>
      </c>
      <c r="T211" s="141"/>
      <c r="U211" s="141"/>
      <c r="V211" s="141"/>
      <c r="W211" s="141"/>
    </row>
    <row r="212" ht="52.5" customHeight="1" spans="1:23">
      <c r="A212" s="136"/>
      <c r="B212" s="136"/>
      <c r="C212" s="136" t="s">
        <v>699</v>
      </c>
      <c r="D212" s="136"/>
      <c r="E212" s="136"/>
      <c r="F212" s="136"/>
      <c r="G212" s="136"/>
      <c r="H212" s="136"/>
      <c r="I212" s="141">
        <v>49200</v>
      </c>
      <c r="J212" s="141">
        <v>49200</v>
      </c>
      <c r="K212" s="141">
        <v>49200</v>
      </c>
      <c r="L212" s="141"/>
      <c r="M212" s="141"/>
      <c r="N212" s="136"/>
      <c r="O212" s="136"/>
      <c r="P212" s="136"/>
      <c r="Q212" s="141"/>
      <c r="R212" s="141"/>
      <c r="S212" s="141"/>
      <c r="T212" s="141"/>
      <c r="U212" s="141"/>
      <c r="V212" s="141"/>
      <c r="W212" s="141"/>
    </row>
    <row r="213" ht="52.5" customHeight="1" outlineLevel="1" spans="1:23">
      <c r="A213" s="136" t="s">
        <v>596</v>
      </c>
      <c r="B213" s="136" t="s">
        <v>708</v>
      </c>
      <c r="C213" s="136" t="s">
        <v>699</v>
      </c>
      <c r="D213" s="136" t="s">
        <v>94</v>
      </c>
      <c r="E213" s="136" t="s">
        <v>153</v>
      </c>
      <c r="F213" s="136" t="s">
        <v>154</v>
      </c>
      <c r="G213" s="136" t="s">
        <v>591</v>
      </c>
      <c r="H213" s="136" t="s">
        <v>592</v>
      </c>
      <c r="I213" s="141">
        <v>49200</v>
      </c>
      <c r="J213" s="141">
        <v>49200</v>
      </c>
      <c r="K213" s="141">
        <v>49200</v>
      </c>
      <c r="L213" s="141"/>
      <c r="M213" s="141"/>
      <c r="N213" s="136"/>
      <c r="O213" s="136"/>
      <c r="P213" s="136"/>
      <c r="Q213" s="141"/>
      <c r="R213" s="141"/>
      <c r="S213" s="141"/>
      <c r="T213" s="141"/>
      <c r="U213" s="141"/>
      <c r="V213" s="141"/>
      <c r="W213" s="141"/>
    </row>
    <row r="214" ht="52.5" customHeight="1" spans="1:23">
      <c r="A214" s="136"/>
      <c r="B214" s="136"/>
      <c r="C214" s="136" t="s">
        <v>701</v>
      </c>
      <c r="D214" s="136"/>
      <c r="E214" s="136"/>
      <c r="F214" s="136"/>
      <c r="G214" s="136"/>
      <c r="H214" s="136"/>
      <c r="I214" s="141">
        <v>24000</v>
      </c>
      <c r="J214" s="141">
        <v>24000</v>
      </c>
      <c r="K214" s="141">
        <v>24000</v>
      </c>
      <c r="L214" s="141"/>
      <c r="M214" s="141"/>
      <c r="N214" s="136"/>
      <c r="O214" s="136"/>
      <c r="P214" s="136"/>
      <c r="Q214" s="141"/>
      <c r="R214" s="141"/>
      <c r="S214" s="141"/>
      <c r="T214" s="141"/>
      <c r="U214" s="141"/>
      <c r="V214" s="141"/>
      <c r="W214" s="141"/>
    </row>
    <row r="215" ht="52.5" customHeight="1" outlineLevel="1" spans="1:23">
      <c r="A215" s="136" t="s">
        <v>596</v>
      </c>
      <c r="B215" s="136" t="s">
        <v>709</v>
      </c>
      <c r="C215" s="136" t="s">
        <v>701</v>
      </c>
      <c r="D215" s="136" t="s">
        <v>94</v>
      </c>
      <c r="E215" s="136" t="s">
        <v>151</v>
      </c>
      <c r="F215" s="136" t="s">
        <v>152</v>
      </c>
      <c r="G215" s="136" t="s">
        <v>605</v>
      </c>
      <c r="H215" s="136" t="s">
        <v>606</v>
      </c>
      <c r="I215" s="141">
        <v>24000</v>
      </c>
      <c r="J215" s="141">
        <v>24000</v>
      </c>
      <c r="K215" s="141">
        <v>24000</v>
      </c>
      <c r="L215" s="141"/>
      <c r="M215" s="141"/>
      <c r="N215" s="136"/>
      <c r="O215" s="136"/>
      <c r="P215" s="136"/>
      <c r="Q215" s="141"/>
      <c r="R215" s="141"/>
      <c r="S215" s="141"/>
      <c r="T215" s="141"/>
      <c r="U215" s="141"/>
      <c r="V215" s="141"/>
      <c r="W215" s="141"/>
    </row>
    <row r="216" ht="52.5" customHeight="1" spans="1:23">
      <c r="A216" s="136"/>
      <c r="B216" s="136"/>
      <c r="C216" s="136" t="s">
        <v>710</v>
      </c>
      <c r="D216" s="136"/>
      <c r="E216" s="136"/>
      <c r="F216" s="136"/>
      <c r="G216" s="136"/>
      <c r="H216" s="136"/>
      <c r="I216" s="141">
        <v>100000</v>
      </c>
      <c r="J216" s="141">
        <v>100000</v>
      </c>
      <c r="K216" s="141">
        <v>100000</v>
      </c>
      <c r="L216" s="141"/>
      <c r="M216" s="141"/>
      <c r="N216" s="136"/>
      <c r="O216" s="136"/>
      <c r="P216" s="136"/>
      <c r="Q216" s="141"/>
      <c r="R216" s="141"/>
      <c r="S216" s="141"/>
      <c r="T216" s="141"/>
      <c r="U216" s="141"/>
      <c r="V216" s="141"/>
      <c r="W216" s="141"/>
    </row>
    <row r="217" ht="52.5" customHeight="1" outlineLevel="1" spans="1:23">
      <c r="A217" s="136" t="s">
        <v>596</v>
      </c>
      <c r="B217" s="136" t="s">
        <v>711</v>
      </c>
      <c r="C217" s="136" t="s">
        <v>710</v>
      </c>
      <c r="D217" s="136" t="s">
        <v>94</v>
      </c>
      <c r="E217" s="136" t="s">
        <v>153</v>
      </c>
      <c r="F217" s="136" t="s">
        <v>154</v>
      </c>
      <c r="G217" s="136" t="s">
        <v>365</v>
      </c>
      <c r="H217" s="136" t="s">
        <v>366</v>
      </c>
      <c r="I217" s="141">
        <v>100000</v>
      </c>
      <c r="J217" s="141">
        <v>100000</v>
      </c>
      <c r="K217" s="141">
        <v>100000</v>
      </c>
      <c r="L217" s="141"/>
      <c r="M217" s="141"/>
      <c r="N217" s="136"/>
      <c r="O217" s="136"/>
      <c r="P217" s="136"/>
      <c r="Q217" s="141"/>
      <c r="R217" s="141"/>
      <c r="S217" s="141"/>
      <c r="T217" s="141"/>
      <c r="U217" s="141"/>
      <c r="V217" s="141"/>
      <c r="W217" s="141"/>
    </row>
    <row r="218" ht="52.5" customHeight="1" spans="1:23">
      <c r="A218" s="136"/>
      <c r="B218" s="136"/>
      <c r="C218" s="136" t="s">
        <v>669</v>
      </c>
      <c r="D218" s="136"/>
      <c r="E218" s="136"/>
      <c r="F218" s="136"/>
      <c r="G218" s="136"/>
      <c r="H218" s="136"/>
      <c r="I218" s="141">
        <v>50000</v>
      </c>
      <c r="J218" s="141">
        <v>50000</v>
      </c>
      <c r="K218" s="141">
        <v>50000</v>
      </c>
      <c r="L218" s="141"/>
      <c r="M218" s="141"/>
      <c r="N218" s="136"/>
      <c r="O218" s="136"/>
      <c r="P218" s="136"/>
      <c r="Q218" s="141"/>
      <c r="R218" s="141"/>
      <c r="S218" s="141"/>
      <c r="T218" s="141"/>
      <c r="U218" s="141"/>
      <c r="V218" s="141"/>
      <c r="W218" s="141"/>
    </row>
    <row r="219" ht="52.5" customHeight="1" outlineLevel="1" spans="1:23">
      <c r="A219" s="136" t="s">
        <v>596</v>
      </c>
      <c r="B219" s="136" t="s">
        <v>712</v>
      </c>
      <c r="C219" s="136" t="s">
        <v>669</v>
      </c>
      <c r="D219" s="136" t="s">
        <v>94</v>
      </c>
      <c r="E219" s="136" t="s">
        <v>151</v>
      </c>
      <c r="F219" s="136" t="s">
        <v>152</v>
      </c>
      <c r="G219" s="136" t="s">
        <v>591</v>
      </c>
      <c r="H219" s="136" t="s">
        <v>592</v>
      </c>
      <c r="I219" s="141">
        <v>50000</v>
      </c>
      <c r="J219" s="141">
        <v>50000</v>
      </c>
      <c r="K219" s="141">
        <v>50000</v>
      </c>
      <c r="L219" s="141"/>
      <c r="M219" s="141"/>
      <c r="N219" s="136"/>
      <c r="O219" s="136"/>
      <c r="P219" s="136"/>
      <c r="Q219" s="141"/>
      <c r="R219" s="141"/>
      <c r="S219" s="141"/>
      <c r="T219" s="141"/>
      <c r="U219" s="141"/>
      <c r="V219" s="141"/>
      <c r="W219" s="141"/>
    </row>
    <row r="220" ht="52.5" customHeight="1" spans="1:23">
      <c r="A220" s="136"/>
      <c r="B220" s="136"/>
      <c r="C220" s="136" t="s">
        <v>713</v>
      </c>
      <c r="D220" s="136"/>
      <c r="E220" s="136"/>
      <c r="F220" s="136"/>
      <c r="G220" s="136"/>
      <c r="H220" s="136"/>
      <c r="I220" s="141">
        <v>7600000</v>
      </c>
      <c r="J220" s="141"/>
      <c r="K220" s="141"/>
      <c r="L220" s="141"/>
      <c r="M220" s="141"/>
      <c r="N220" s="136"/>
      <c r="O220" s="136"/>
      <c r="P220" s="136"/>
      <c r="Q220" s="141"/>
      <c r="R220" s="141">
        <v>7600000</v>
      </c>
      <c r="S220" s="141">
        <v>7600000</v>
      </c>
      <c r="T220" s="141"/>
      <c r="U220" s="141"/>
      <c r="V220" s="141"/>
      <c r="W220" s="141"/>
    </row>
    <row r="221" ht="52.5" customHeight="1" outlineLevel="1" spans="1:23">
      <c r="A221" s="136" t="s">
        <v>596</v>
      </c>
      <c r="B221" s="136" t="s">
        <v>714</v>
      </c>
      <c r="C221" s="136" t="s">
        <v>713</v>
      </c>
      <c r="D221" s="136" t="s">
        <v>92</v>
      </c>
      <c r="E221" s="136" t="s">
        <v>159</v>
      </c>
      <c r="F221" s="136" t="s">
        <v>160</v>
      </c>
      <c r="G221" s="136" t="s">
        <v>346</v>
      </c>
      <c r="H221" s="136" t="s">
        <v>347</v>
      </c>
      <c r="I221" s="141">
        <v>240000</v>
      </c>
      <c r="J221" s="141"/>
      <c r="K221" s="141"/>
      <c r="L221" s="141"/>
      <c r="M221" s="141"/>
      <c r="N221" s="136"/>
      <c r="O221" s="136"/>
      <c r="P221" s="136"/>
      <c r="Q221" s="141"/>
      <c r="R221" s="141">
        <v>240000</v>
      </c>
      <c r="S221" s="141">
        <v>240000</v>
      </c>
      <c r="T221" s="141"/>
      <c r="U221" s="141"/>
      <c r="V221" s="141"/>
      <c r="W221" s="141"/>
    </row>
    <row r="222" ht="52.5" customHeight="1" outlineLevel="1" spans="1:23">
      <c r="A222" s="136" t="s">
        <v>596</v>
      </c>
      <c r="B222" s="136" t="s">
        <v>714</v>
      </c>
      <c r="C222" s="136" t="s">
        <v>713</v>
      </c>
      <c r="D222" s="136" t="s">
        <v>92</v>
      </c>
      <c r="E222" s="136" t="s">
        <v>159</v>
      </c>
      <c r="F222" s="136" t="s">
        <v>160</v>
      </c>
      <c r="G222" s="136" t="s">
        <v>587</v>
      </c>
      <c r="H222" s="136" t="s">
        <v>588</v>
      </c>
      <c r="I222" s="141">
        <v>5000</v>
      </c>
      <c r="J222" s="141"/>
      <c r="K222" s="141"/>
      <c r="L222" s="141"/>
      <c r="M222" s="141"/>
      <c r="N222" s="136"/>
      <c r="O222" s="136"/>
      <c r="P222" s="136"/>
      <c r="Q222" s="141"/>
      <c r="R222" s="141">
        <v>5000</v>
      </c>
      <c r="S222" s="141">
        <v>5000</v>
      </c>
      <c r="T222" s="141"/>
      <c r="U222" s="141"/>
      <c r="V222" s="141"/>
      <c r="W222" s="141"/>
    </row>
    <row r="223" ht="52.5" customHeight="1" outlineLevel="1" spans="1:23">
      <c r="A223" s="136" t="s">
        <v>596</v>
      </c>
      <c r="B223" s="136" t="s">
        <v>714</v>
      </c>
      <c r="C223" s="136" t="s">
        <v>713</v>
      </c>
      <c r="D223" s="136" t="s">
        <v>92</v>
      </c>
      <c r="E223" s="136" t="s">
        <v>159</v>
      </c>
      <c r="F223" s="136" t="s">
        <v>160</v>
      </c>
      <c r="G223" s="136" t="s">
        <v>350</v>
      </c>
      <c r="H223" s="136" t="s">
        <v>351</v>
      </c>
      <c r="I223" s="141">
        <v>1000</v>
      </c>
      <c r="J223" s="141"/>
      <c r="K223" s="141"/>
      <c r="L223" s="141"/>
      <c r="M223" s="141"/>
      <c r="N223" s="136"/>
      <c r="O223" s="136"/>
      <c r="P223" s="136"/>
      <c r="Q223" s="141"/>
      <c r="R223" s="141">
        <v>1000</v>
      </c>
      <c r="S223" s="141">
        <v>1000</v>
      </c>
      <c r="T223" s="141"/>
      <c r="U223" s="141"/>
      <c r="V223" s="141"/>
      <c r="W223" s="141"/>
    </row>
    <row r="224" ht="52.5" customHeight="1" outlineLevel="1" spans="1:23">
      <c r="A224" s="136" t="s">
        <v>596</v>
      </c>
      <c r="B224" s="136" t="s">
        <v>714</v>
      </c>
      <c r="C224" s="136" t="s">
        <v>713</v>
      </c>
      <c r="D224" s="136" t="s">
        <v>92</v>
      </c>
      <c r="E224" s="136" t="s">
        <v>159</v>
      </c>
      <c r="F224" s="136" t="s">
        <v>160</v>
      </c>
      <c r="G224" s="136" t="s">
        <v>513</v>
      </c>
      <c r="H224" s="136" t="s">
        <v>514</v>
      </c>
      <c r="I224" s="141">
        <v>70000</v>
      </c>
      <c r="J224" s="141"/>
      <c r="K224" s="141"/>
      <c r="L224" s="141"/>
      <c r="M224" s="141"/>
      <c r="N224" s="136"/>
      <c r="O224" s="136"/>
      <c r="P224" s="136"/>
      <c r="Q224" s="141"/>
      <c r="R224" s="141">
        <v>70000</v>
      </c>
      <c r="S224" s="141">
        <v>70000</v>
      </c>
      <c r="T224" s="141"/>
      <c r="U224" s="141"/>
      <c r="V224" s="141"/>
      <c r="W224" s="141"/>
    </row>
    <row r="225" ht="52.5" customHeight="1" outlineLevel="1" spans="1:23">
      <c r="A225" s="136" t="s">
        <v>596</v>
      </c>
      <c r="B225" s="136" t="s">
        <v>714</v>
      </c>
      <c r="C225" s="136" t="s">
        <v>713</v>
      </c>
      <c r="D225" s="136" t="s">
        <v>92</v>
      </c>
      <c r="E225" s="136" t="s">
        <v>159</v>
      </c>
      <c r="F225" s="136" t="s">
        <v>160</v>
      </c>
      <c r="G225" s="136" t="s">
        <v>515</v>
      </c>
      <c r="H225" s="136" t="s">
        <v>516</v>
      </c>
      <c r="I225" s="141">
        <v>130000</v>
      </c>
      <c r="J225" s="141"/>
      <c r="K225" s="141"/>
      <c r="L225" s="141"/>
      <c r="M225" s="141"/>
      <c r="N225" s="136"/>
      <c r="O225" s="136"/>
      <c r="P225" s="136"/>
      <c r="Q225" s="141"/>
      <c r="R225" s="141">
        <v>130000</v>
      </c>
      <c r="S225" s="141">
        <v>130000</v>
      </c>
      <c r="T225" s="141"/>
      <c r="U225" s="141"/>
      <c r="V225" s="141"/>
      <c r="W225" s="141"/>
    </row>
    <row r="226" ht="52.5" customHeight="1" outlineLevel="1" spans="1:23">
      <c r="A226" s="136" t="s">
        <v>596</v>
      </c>
      <c r="B226" s="136" t="s">
        <v>714</v>
      </c>
      <c r="C226" s="136" t="s">
        <v>713</v>
      </c>
      <c r="D226" s="136" t="s">
        <v>92</v>
      </c>
      <c r="E226" s="136" t="s">
        <v>159</v>
      </c>
      <c r="F226" s="136" t="s">
        <v>160</v>
      </c>
      <c r="G226" s="136" t="s">
        <v>352</v>
      </c>
      <c r="H226" s="136" t="s">
        <v>353</v>
      </c>
      <c r="I226" s="141">
        <v>84000</v>
      </c>
      <c r="J226" s="141"/>
      <c r="K226" s="141"/>
      <c r="L226" s="141"/>
      <c r="M226" s="141"/>
      <c r="N226" s="136"/>
      <c r="O226" s="136"/>
      <c r="P226" s="136"/>
      <c r="Q226" s="141"/>
      <c r="R226" s="141">
        <v>84000</v>
      </c>
      <c r="S226" s="141">
        <v>84000</v>
      </c>
      <c r="T226" s="141"/>
      <c r="U226" s="141"/>
      <c r="V226" s="141"/>
      <c r="W226" s="141"/>
    </row>
    <row r="227" ht="52.5" customHeight="1" outlineLevel="1" spans="1:23">
      <c r="A227" s="136" t="s">
        <v>596</v>
      </c>
      <c r="B227" s="136" t="s">
        <v>714</v>
      </c>
      <c r="C227" s="136" t="s">
        <v>713</v>
      </c>
      <c r="D227" s="136" t="s">
        <v>92</v>
      </c>
      <c r="E227" s="136" t="s">
        <v>159</v>
      </c>
      <c r="F227" s="136" t="s">
        <v>160</v>
      </c>
      <c r="G227" s="136" t="s">
        <v>657</v>
      </c>
      <c r="H227" s="136" t="s">
        <v>658</v>
      </c>
      <c r="I227" s="141">
        <v>360000</v>
      </c>
      <c r="J227" s="141"/>
      <c r="K227" s="141"/>
      <c r="L227" s="141"/>
      <c r="M227" s="141"/>
      <c r="N227" s="136"/>
      <c r="O227" s="136"/>
      <c r="P227" s="136"/>
      <c r="Q227" s="141"/>
      <c r="R227" s="141">
        <v>360000</v>
      </c>
      <c r="S227" s="141">
        <v>360000</v>
      </c>
      <c r="T227" s="141"/>
      <c r="U227" s="141"/>
      <c r="V227" s="141"/>
      <c r="W227" s="141"/>
    </row>
    <row r="228" ht="52.5" customHeight="1" outlineLevel="1" spans="1:23">
      <c r="A228" s="136" t="s">
        <v>596</v>
      </c>
      <c r="B228" s="136" t="s">
        <v>714</v>
      </c>
      <c r="C228" s="136" t="s">
        <v>713</v>
      </c>
      <c r="D228" s="136" t="s">
        <v>92</v>
      </c>
      <c r="E228" s="136" t="s">
        <v>159</v>
      </c>
      <c r="F228" s="136" t="s">
        <v>160</v>
      </c>
      <c r="G228" s="136" t="s">
        <v>348</v>
      </c>
      <c r="H228" s="136" t="s">
        <v>349</v>
      </c>
      <c r="I228" s="141">
        <v>110000</v>
      </c>
      <c r="J228" s="141"/>
      <c r="K228" s="141"/>
      <c r="L228" s="141"/>
      <c r="M228" s="141"/>
      <c r="N228" s="136"/>
      <c r="O228" s="136"/>
      <c r="P228" s="136"/>
      <c r="Q228" s="141"/>
      <c r="R228" s="141">
        <v>110000</v>
      </c>
      <c r="S228" s="141">
        <v>110000</v>
      </c>
      <c r="T228" s="141"/>
      <c r="U228" s="141"/>
      <c r="V228" s="141"/>
      <c r="W228" s="141"/>
    </row>
    <row r="229" ht="52.5" customHeight="1" outlineLevel="1" spans="1:23">
      <c r="A229" s="136" t="s">
        <v>596</v>
      </c>
      <c r="B229" s="136" t="s">
        <v>714</v>
      </c>
      <c r="C229" s="136" t="s">
        <v>713</v>
      </c>
      <c r="D229" s="136" t="s">
        <v>92</v>
      </c>
      <c r="E229" s="136" t="s">
        <v>159</v>
      </c>
      <c r="F229" s="136" t="s">
        <v>160</v>
      </c>
      <c r="G229" s="136" t="s">
        <v>517</v>
      </c>
      <c r="H229" s="136" t="s">
        <v>518</v>
      </c>
      <c r="I229" s="141">
        <v>400000</v>
      </c>
      <c r="J229" s="141"/>
      <c r="K229" s="141"/>
      <c r="L229" s="141"/>
      <c r="M229" s="141"/>
      <c r="N229" s="136"/>
      <c r="O229" s="136"/>
      <c r="P229" s="136"/>
      <c r="Q229" s="141"/>
      <c r="R229" s="141">
        <v>400000</v>
      </c>
      <c r="S229" s="141">
        <v>400000</v>
      </c>
      <c r="T229" s="141"/>
      <c r="U229" s="141"/>
      <c r="V229" s="141"/>
      <c r="W229" s="141"/>
    </row>
    <row r="230" ht="52.5" customHeight="1" outlineLevel="1" spans="1:23">
      <c r="A230" s="136" t="s">
        <v>596</v>
      </c>
      <c r="B230" s="136" t="s">
        <v>714</v>
      </c>
      <c r="C230" s="136" t="s">
        <v>713</v>
      </c>
      <c r="D230" s="136" t="s">
        <v>92</v>
      </c>
      <c r="E230" s="136" t="s">
        <v>159</v>
      </c>
      <c r="F230" s="136" t="s">
        <v>160</v>
      </c>
      <c r="G230" s="136" t="s">
        <v>715</v>
      </c>
      <c r="H230" s="136" t="s">
        <v>716</v>
      </c>
      <c r="I230" s="141">
        <v>300000</v>
      </c>
      <c r="J230" s="141"/>
      <c r="K230" s="141"/>
      <c r="L230" s="141"/>
      <c r="M230" s="141"/>
      <c r="N230" s="136"/>
      <c r="O230" s="136"/>
      <c r="P230" s="136"/>
      <c r="Q230" s="141"/>
      <c r="R230" s="141">
        <v>300000</v>
      </c>
      <c r="S230" s="141">
        <v>300000</v>
      </c>
      <c r="T230" s="141"/>
      <c r="U230" s="141"/>
      <c r="V230" s="141"/>
      <c r="W230" s="141"/>
    </row>
    <row r="231" ht="52.5" customHeight="1" outlineLevel="1" spans="1:23">
      <c r="A231" s="136" t="s">
        <v>596</v>
      </c>
      <c r="B231" s="136" t="s">
        <v>714</v>
      </c>
      <c r="C231" s="136" t="s">
        <v>713</v>
      </c>
      <c r="D231" s="136" t="s">
        <v>92</v>
      </c>
      <c r="E231" s="136" t="s">
        <v>159</v>
      </c>
      <c r="F231" s="136" t="s">
        <v>160</v>
      </c>
      <c r="G231" s="136" t="s">
        <v>589</v>
      </c>
      <c r="H231" s="136" t="s">
        <v>590</v>
      </c>
      <c r="I231" s="141">
        <v>20000</v>
      </c>
      <c r="J231" s="141"/>
      <c r="K231" s="141"/>
      <c r="L231" s="141"/>
      <c r="M231" s="141"/>
      <c r="N231" s="136"/>
      <c r="O231" s="136"/>
      <c r="P231" s="136"/>
      <c r="Q231" s="141"/>
      <c r="R231" s="141">
        <v>20000</v>
      </c>
      <c r="S231" s="141">
        <v>20000</v>
      </c>
      <c r="T231" s="141"/>
      <c r="U231" s="141"/>
      <c r="V231" s="141"/>
      <c r="W231" s="141"/>
    </row>
    <row r="232" ht="52.5" customHeight="1" outlineLevel="1" spans="1:23">
      <c r="A232" s="136" t="s">
        <v>596</v>
      </c>
      <c r="B232" s="136" t="s">
        <v>714</v>
      </c>
      <c r="C232" s="136" t="s">
        <v>713</v>
      </c>
      <c r="D232" s="136" t="s">
        <v>92</v>
      </c>
      <c r="E232" s="136" t="s">
        <v>159</v>
      </c>
      <c r="F232" s="136" t="s">
        <v>160</v>
      </c>
      <c r="G232" s="136" t="s">
        <v>339</v>
      </c>
      <c r="H232" s="136" t="s">
        <v>251</v>
      </c>
      <c r="I232" s="141">
        <v>10000</v>
      </c>
      <c r="J232" s="141"/>
      <c r="K232" s="141"/>
      <c r="L232" s="141"/>
      <c r="M232" s="141"/>
      <c r="N232" s="136"/>
      <c r="O232" s="136"/>
      <c r="P232" s="136"/>
      <c r="Q232" s="141"/>
      <c r="R232" s="141">
        <v>10000</v>
      </c>
      <c r="S232" s="141">
        <v>10000</v>
      </c>
      <c r="T232" s="141"/>
      <c r="U232" s="141"/>
      <c r="V232" s="141"/>
      <c r="W232" s="141"/>
    </row>
    <row r="233" ht="52.5" customHeight="1" outlineLevel="1" spans="1:23">
      <c r="A233" s="136" t="s">
        <v>596</v>
      </c>
      <c r="B233" s="136" t="s">
        <v>714</v>
      </c>
      <c r="C233" s="136" t="s">
        <v>713</v>
      </c>
      <c r="D233" s="136" t="s">
        <v>92</v>
      </c>
      <c r="E233" s="136" t="s">
        <v>159</v>
      </c>
      <c r="F233" s="136" t="s">
        <v>160</v>
      </c>
      <c r="G233" s="136" t="s">
        <v>591</v>
      </c>
      <c r="H233" s="136" t="s">
        <v>592</v>
      </c>
      <c r="I233" s="141">
        <v>4900000</v>
      </c>
      <c r="J233" s="141"/>
      <c r="K233" s="141"/>
      <c r="L233" s="141"/>
      <c r="M233" s="141"/>
      <c r="N233" s="136"/>
      <c r="O233" s="136"/>
      <c r="P233" s="136"/>
      <c r="Q233" s="141"/>
      <c r="R233" s="141">
        <v>4900000</v>
      </c>
      <c r="S233" s="141">
        <v>4900000</v>
      </c>
      <c r="T233" s="141"/>
      <c r="U233" s="141"/>
      <c r="V233" s="141"/>
      <c r="W233" s="141"/>
    </row>
    <row r="234" ht="52.5" customHeight="1" outlineLevel="1" spans="1:23">
      <c r="A234" s="136" t="s">
        <v>596</v>
      </c>
      <c r="B234" s="136" t="s">
        <v>714</v>
      </c>
      <c r="C234" s="136" t="s">
        <v>713</v>
      </c>
      <c r="D234" s="136" t="s">
        <v>92</v>
      </c>
      <c r="E234" s="136" t="s">
        <v>159</v>
      </c>
      <c r="F234" s="136" t="s">
        <v>160</v>
      </c>
      <c r="G234" s="136" t="s">
        <v>605</v>
      </c>
      <c r="H234" s="136" t="s">
        <v>606</v>
      </c>
      <c r="I234" s="141">
        <v>100000</v>
      </c>
      <c r="J234" s="141"/>
      <c r="K234" s="141"/>
      <c r="L234" s="141"/>
      <c r="M234" s="141"/>
      <c r="N234" s="136"/>
      <c r="O234" s="136"/>
      <c r="P234" s="136"/>
      <c r="Q234" s="141"/>
      <c r="R234" s="141">
        <v>100000</v>
      </c>
      <c r="S234" s="141">
        <v>100000</v>
      </c>
      <c r="T234" s="141"/>
      <c r="U234" s="141"/>
      <c r="V234" s="141"/>
      <c r="W234" s="141"/>
    </row>
    <row r="235" ht="52.5" customHeight="1" outlineLevel="1" spans="1:23">
      <c r="A235" s="136" t="s">
        <v>596</v>
      </c>
      <c r="B235" s="136" t="s">
        <v>714</v>
      </c>
      <c r="C235" s="136" t="s">
        <v>713</v>
      </c>
      <c r="D235" s="136" t="s">
        <v>92</v>
      </c>
      <c r="E235" s="136" t="s">
        <v>159</v>
      </c>
      <c r="F235" s="136" t="s">
        <v>160</v>
      </c>
      <c r="G235" s="136" t="s">
        <v>593</v>
      </c>
      <c r="H235" s="136" t="s">
        <v>594</v>
      </c>
      <c r="I235" s="141">
        <v>270000</v>
      </c>
      <c r="J235" s="141"/>
      <c r="K235" s="141"/>
      <c r="L235" s="141"/>
      <c r="M235" s="141"/>
      <c r="N235" s="136"/>
      <c r="O235" s="136"/>
      <c r="P235" s="136"/>
      <c r="Q235" s="141"/>
      <c r="R235" s="141">
        <v>270000</v>
      </c>
      <c r="S235" s="141">
        <v>270000</v>
      </c>
      <c r="T235" s="141"/>
      <c r="U235" s="141"/>
      <c r="V235" s="141"/>
      <c r="W235" s="141"/>
    </row>
    <row r="236" ht="52.5" customHeight="1" outlineLevel="1" spans="1:23">
      <c r="A236" s="136" t="s">
        <v>596</v>
      </c>
      <c r="B236" s="136" t="s">
        <v>714</v>
      </c>
      <c r="C236" s="136" t="s">
        <v>713</v>
      </c>
      <c r="D236" s="136" t="s">
        <v>92</v>
      </c>
      <c r="E236" s="136" t="s">
        <v>159</v>
      </c>
      <c r="F236" s="136" t="s">
        <v>160</v>
      </c>
      <c r="G236" s="136" t="s">
        <v>356</v>
      </c>
      <c r="H236" s="136" t="s">
        <v>357</v>
      </c>
      <c r="I236" s="141">
        <v>40000</v>
      </c>
      <c r="J236" s="141"/>
      <c r="K236" s="141"/>
      <c r="L236" s="141"/>
      <c r="M236" s="141"/>
      <c r="N236" s="136"/>
      <c r="O236" s="136"/>
      <c r="P236" s="136"/>
      <c r="Q236" s="141"/>
      <c r="R236" s="141">
        <v>40000</v>
      </c>
      <c r="S236" s="141">
        <v>40000</v>
      </c>
      <c r="T236" s="141"/>
      <c r="U236" s="141"/>
      <c r="V236" s="141"/>
      <c r="W236" s="141"/>
    </row>
    <row r="237" ht="52.5" customHeight="1" outlineLevel="1" spans="1:23">
      <c r="A237" s="136" t="s">
        <v>596</v>
      </c>
      <c r="B237" s="136" t="s">
        <v>714</v>
      </c>
      <c r="C237" s="136" t="s">
        <v>713</v>
      </c>
      <c r="D237" s="136" t="s">
        <v>92</v>
      </c>
      <c r="E237" s="136" t="s">
        <v>159</v>
      </c>
      <c r="F237" s="136" t="s">
        <v>160</v>
      </c>
      <c r="G237" s="136" t="s">
        <v>342</v>
      </c>
      <c r="H237" s="136" t="s">
        <v>343</v>
      </c>
      <c r="I237" s="141">
        <v>150000</v>
      </c>
      <c r="J237" s="141"/>
      <c r="K237" s="141"/>
      <c r="L237" s="141"/>
      <c r="M237" s="141"/>
      <c r="N237" s="136"/>
      <c r="O237" s="136"/>
      <c r="P237" s="136"/>
      <c r="Q237" s="141"/>
      <c r="R237" s="141">
        <v>150000</v>
      </c>
      <c r="S237" s="141">
        <v>150000</v>
      </c>
      <c r="T237" s="141"/>
      <c r="U237" s="141"/>
      <c r="V237" s="141"/>
      <c r="W237" s="141"/>
    </row>
    <row r="238" ht="52.5" customHeight="1" outlineLevel="1" spans="1:23">
      <c r="A238" s="136" t="s">
        <v>596</v>
      </c>
      <c r="B238" s="136" t="s">
        <v>714</v>
      </c>
      <c r="C238" s="136" t="s">
        <v>713</v>
      </c>
      <c r="D238" s="136" t="s">
        <v>92</v>
      </c>
      <c r="E238" s="136" t="s">
        <v>159</v>
      </c>
      <c r="F238" s="136" t="s">
        <v>160</v>
      </c>
      <c r="G238" s="136" t="s">
        <v>365</v>
      </c>
      <c r="H238" s="136" t="s">
        <v>366</v>
      </c>
      <c r="I238" s="141">
        <v>20000</v>
      </c>
      <c r="J238" s="141"/>
      <c r="K238" s="141"/>
      <c r="L238" s="141"/>
      <c r="M238" s="141"/>
      <c r="N238" s="136"/>
      <c r="O238" s="136"/>
      <c r="P238" s="136"/>
      <c r="Q238" s="141"/>
      <c r="R238" s="141">
        <v>20000</v>
      </c>
      <c r="S238" s="141">
        <v>20000</v>
      </c>
      <c r="T238" s="141"/>
      <c r="U238" s="141"/>
      <c r="V238" s="141"/>
      <c r="W238" s="141"/>
    </row>
    <row r="239" ht="52.5" customHeight="1" outlineLevel="1" spans="1:23">
      <c r="A239" s="136" t="s">
        <v>596</v>
      </c>
      <c r="B239" s="136" t="s">
        <v>714</v>
      </c>
      <c r="C239" s="136" t="s">
        <v>713</v>
      </c>
      <c r="D239" s="136" t="s">
        <v>92</v>
      </c>
      <c r="E239" s="136" t="s">
        <v>159</v>
      </c>
      <c r="F239" s="136" t="s">
        <v>160</v>
      </c>
      <c r="G239" s="136" t="s">
        <v>358</v>
      </c>
      <c r="H239" s="136" t="s">
        <v>359</v>
      </c>
      <c r="I239" s="141">
        <v>130000</v>
      </c>
      <c r="J239" s="141"/>
      <c r="K239" s="141"/>
      <c r="L239" s="141"/>
      <c r="M239" s="141"/>
      <c r="N239" s="136"/>
      <c r="O239" s="136"/>
      <c r="P239" s="136"/>
      <c r="Q239" s="141"/>
      <c r="R239" s="141">
        <v>130000</v>
      </c>
      <c r="S239" s="141">
        <v>130000</v>
      </c>
      <c r="T239" s="141"/>
      <c r="U239" s="141"/>
      <c r="V239" s="141"/>
      <c r="W239" s="141"/>
    </row>
    <row r="240" ht="52.5" customHeight="1" outlineLevel="1" spans="1:23">
      <c r="A240" s="136" t="s">
        <v>596</v>
      </c>
      <c r="B240" s="136" t="s">
        <v>714</v>
      </c>
      <c r="C240" s="136" t="s">
        <v>713</v>
      </c>
      <c r="D240" s="136" t="s">
        <v>92</v>
      </c>
      <c r="E240" s="136" t="s">
        <v>159</v>
      </c>
      <c r="F240" s="136" t="s">
        <v>160</v>
      </c>
      <c r="G240" s="136" t="s">
        <v>369</v>
      </c>
      <c r="H240" s="136" t="s">
        <v>370</v>
      </c>
      <c r="I240" s="141">
        <v>10000</v>
      </c>
      <c r="J240" s="141"/>
      <c r="K240" s="141"/>
      <c r="L240" s="141"/>
      <c r="M240" s="141"/>
      <c r="N240" s="136"/>
      <c r="O240" s="136"/>
      <c r="P240" s="136"/>
      <c r="Q240" s="141"/>
      <c r="R240" s="141">
        <v>10000</v>
      </c>
      <c r="S240" s="141">
        <v>10000</v>
      </c>
      <c r="T240" s="141"/>
      <c r="U240" s="141"/>
      <c r="V240" s="141"/>
      <c r="W240" s="141"/>
    </row>
    <row r="241" ht="52.5" customHeight="1" outlineLevel="1" spans="1:23">
      <c r="A241" s="136" t="s">
        <v>596</v>
      </c>
      <c r="B241" s="136" t="s">
        <v>714</v>
      </c>
      <c r="C241" s="136" t="s">
        <v>713</v>
      </c>
      <c r="D241" s="136" t="s">
        <v>92</v>
      </c>
      <c r="E241" s="136" t="s">
        <v>159</v>
      </c>
      <c r="F241" s="136" t="s">
        <v>160</v>
      </c>
      <c r="G241" s="136" t="s">
        <v>649</v>
      </c>
      <c r="H241" s="136" t="s">
        <v>650</v>
      </c>
      <c r="I241" s="141">
        <v>150000</v>
      </c>
      <c r="J241" s="141"/>
      <c r="K241" s="141"/>
      <c r="L241" s="141"/>
      <c r="M241" s="141"/>
      <c r="N241" s="136"/>
      <c r="O241" s="136"/>
      <c r="P241" s="136"/>
      <c r="Q241" s="141"/>
      <c r="R241" s="141">
        <v>150000</v>
      </c>
      <c r="S241" s="141">
        <v>150000</v>
      </c>
      <c r="T241" s="141"/>
      <c r="U241" s="141"/>
      <c r="V241" s="141"/>
      <c r="W241" s="141"/>
    </row>
    <row r="242" ht="52.5" customHeight="1" outlineLevel="1" spans="1:23">
      <c r="A242" s="136" t="s">
        <v>596</v>
      </c>
      <c r="B242" s="136" t="s">
        <v>714</v>
      </c>
      <c r="C242" s="136" t="s">
        <v>713</v>
      </c>
      <c r="D242" s="136" t="s">
        <v>92</v>
      </c>
      <c r="E242" s="136" t="s">
        <v>159</v>
      </c>
      <c r="F242" s="136" t="s">
        <v>160</v>
      </c>
      <c r="G242" s="136" t="s">
        <v>651</v>
      </c>
      <c r="H242" s="136" t="s">
        <v>652</v>
      </c>
      <c r="I242" s="141">
        <v>100000</v>
      </c>
      <c r="J242" s="141"/>
      <c r="K242" s="141"/>
      <c r="L242" s="141"/>
      <c r="M242" s="141"/>
      <c r="N242" s="136"/>
      <c r="O242" s="136"/>
      <c r="P242" s="136"/>
      <c r="Q242" s="141"/>
      <c r="R242" s="141">
        <v>100000</v>
      </c>
      <c r="S242" s="141">
        <v>100000</v>
      </c>
      <c r="T242" s="141"/>
      <c r="U242" s="141"/>
      <c r="V242" s="141"/>
      <c r="W242" s="141"/>
    </row>
    <row r="243" ht="52.5" customHeight="1" spans="1:23">
      <c r="A243" s="136"/>
      <c r="B243" s="136"/>
      <c r="C243" s="136" t="s">
        <v>717</v>
      </c>
      <c r="D243" s="136"/>
      <c r="E243" s="136"/>
      <c r="F243" s="136"/>
      <c r="G243" s="136"/>
      <c r="H243" s="136"/>
      <c r="I243" s="141">
        <v>170000</v>
      </c>
      <c r="J243" s="141"/>
      <c r="K243" s="141"/>
      <c r="L243" s="141"/>
      <c r="M243" s="141"/>
      <c r="N243" s="136"/>
      <c r="O243" s="136"/>
      <c r="P243" s="136"/>
      <c r="Q243" s="141"/>
      <c r="R243" s="141">
        <v>170000</v>
      </c>
      <c r="S243" s="141"/>
      <c r="T243" s="141"/>
      <c r="U243" s="141"/>
      <c r="V243" s="141"/>
      <c r="W243" s="141">
        <v>170000</v>
      </c>
    </row>
    <row r="244" ht="52.5" customHeight="1" outlineLevel="1" spans="1:23">
      <c r="A244" s="136" t="s">
        <v>585</v>
      </c>
      <c r="B244" s="136" t="s">
        <v>718</v>
      </c>
      <c r="C244" s="136" t="s">
        <v>717</v>
      </c>
      <c r="D244" s="136" t="s">
        <v>92</v>
      </c>
      <c r="E244" s="136" t="s">
        <v>159</v>
      </c>
      <c r="F244" s="136" t="s">
        <v>160</v>
      </c>
      <c r="G244" s="136" t="s">
        <v>605</v>
      </c>
      <c r="H244" s="136" t="s">
        <v>606</v>
      </c>
      <c r="I244" s="141">
        <v>50000</v>
      </c>
      <c r="J244" s="141"/>
      <c r="K244" s="141"/>
      <c r="L244" s="141"/>
      <c r="M244" s="141"/>
      <c r="N244" s="136"/>
      <c r="O244" s="136"/>
      <c r="P244" s="136"/>
      <c r="Q244" s="141"/>
      <c r="R244" s="141">
        <v>50000</v>
      </c>
      <c r="S244" s="141"/>
      <c r="T244" s="141"/>
      <c r="U244" s="141"/>
      <c r="V244" s="141"/>
      <c r="W244" s="141">
        <v>50000</v>
      </c>
    </row>
    <row r="245" ht="52.5" customHeight="1" outlineLevel="1" spans="1:23">
      <c r="A245" s="136" t="s">
        <v>585</v>
      </c>
      <c r="B245" s="136" t="s">
        <v>718</v>
      </c>
      <c r="C245" s="136" t="s">
        <v>717</v>
      </c>
      <c r="D245" s="136" t="s">
        <v>92</v>
      </c>
      <c r="E245" s="136" t="s">
        <v>169</v>
      </c>
      <c r="F245" s="136" t="s">
        <v>170</v>
      </c>
      <c r="G245" s="136" t="s">
        <v>605</v>
      </c>
      <c r="H245" s="136" t="s">
        <v>606</v>
      </c>
      <c r="I245" s="141">
        <v>120000</v>
      </c>
      <c r="J245" s="141"/>
      <c r="K245" s="141"/>
      <c r="L245" s="141"/>
      <c r="M245" s="141"/>
      <c r="N245" s="136"/>
      <c r="O245" s="136"/>
      <c r="P245" s="136"/>
      <c r="Q245" s="141"/>
      <c r="R245" s="141">
        <v>120000</v>
      </c>
      <c r="S245" s="141"/>
      <c r="T245" s="141"/>
      <c r="U245" s="141"/>
      <c r="V245" s="141"/>
      <c r="W245" s="141">
        <v>120000</v>
      </c>
    </row>
    <row r="246" ht="52.5" customHeight="1" spans="1:23">
      <c r="A246" s="136"/>
      <c r="B246" s="136"/>
      <c r="C246" s="136" t="s">
        <v>719</v>
      </c>
      <c r="D246" s="136"/>
      <c r="E246" s="136"/>
      <c r="F246" s="136"/>
      <c r="G246" s="136"/>
      <c r="H246" s="136"/>
      <c r="I246" s="141">
        <v>436500</v>
      </c>
      <c r="J246" s="141">
        <v>436500</v>
      </c>
      <c r="K246" s="141">
        <v>436500</v>
      </c>
      <c r="L246" s="141"/>
      <c r="M246" s="141"/>
      <c r="N246" s="136"/>
      <c r="O246" s="136"/>
      <c r="P246" s="136"/>
      <c r="Q246" s="141"/>
      <c r="R246" s="141"/>
      <c r="S246" s="141"/>
      <c r="T246" s="141"/>
      <c r="U246" s="141"/>
      <c r="V246" s="141"/>
      <c r="W246" s="141"/>
    </row>
    <row r="247" ht="52.5" customHeight="1" outlineLevel="1" spans="1:23">
      <c r="A247" s="136" t="s">
        <v>596</v>
      </c>
      <c r="B247" s="136" t="s">
        <v>720</v>
      </c>
      <c r="C247" s="136" t="s">
        <v>719</v>
      </c>
      <c r="D247" s="136" t="s">
        <v>92</v>
      </c>
      <c r="E247" s="136" t="s">
        <v>159</v>
      </c>
      <c r="F247" s="136" t="s">
        <v>160</v>
      </c>
      <c r="G247" s="136" t="s">
        <v>605</v>
      </c>
      <c r="H247" s="136" t="s">
        <v>606</v>
      </c>
      <c r="I247" s="141">
        <v>436500</v>
      </c>
      <c r="J247" s="141">
        <v>436500</v>
      </c>
      <c r="K247" s="141">
        <v>436500</v>
      </c>
      <c r="L247" s="141"/>
      <c r="M247" s="141"/>
      <c r="N247" s="136"/>
      <c r="O247" s="136"/>
      <c r="P247" s="136"/>
      <c r="Q247" s="141"/>
      <c r="R247" s="141"/>
      <c r="S247" s="141"/>
      <c r="T247" s="141"/>
      <c r="U247" s="141"/>
      <c r="V247" s="141"/>
      <c r="W247" s="141"/>
    </row>
    <row r="248" ht="52.5" customHeight="1" spans="1:23">
      <c r="A248" s="136"/>
      <c r="B248" s="136"/>
      <c r="C248" s="136" t="s">
        <v>669</v>
      </c>
      <c r="D248" s="136"/>
      <c r="E248" s="136"/>
      <c r="F248" s="136"/>
      <c r="G248" s="136"/>
      <c r="H248" s="136"/>
      <c r="I248" s="141">
        <v>40000</v>
      </c>
      <c r="J248" s="141">
        <v>40000</v>
      </c>
      <c r="K248" s="141">
        <v>40000</v>
      </c>
      <c r="L248" s="141"/>
      <c r="M248" s="141"/>
      <c r="N248" s="136"/>
      <c r="O248" s="136"/>
      <c r="P248" s="136"/>
      <c r="Q248" s="141"/>
      <c r="R248" s="141"/>
      <c r="S248" s="141"/>
      <c r="T248" s="141"/>
      <c r="U248" s="141"/>
      <c r="V248" s="141"/>
      <c r="W248" s="141"/>
    </row>
    <row r="249" ht="52.5" customHeight="1" outlineLevel="1" spans="1:23">
      <c r="A249" s="136" t="s">
        <v>596</v>
      </c>
      <c r="B249" s="136" t="s">
        <v>721</v>
      </c>
      <c r="C249" s="136" t="s">
        <v>669</v>
      </c>
      <c r="D249" s="136" t="s">
        <v>92</v>
      </c>
      <c r="E249" s="136" t="s">
        <v>159</v>
      </c>
      <c r="F249" s="136" t="s">
        <v>160</v>
      </c>
      <c r="G249" s="136" t="s">
        <v>591</v>
      </c>
      <c r="H249" s="136" t="s">
        <v>592</v>
      </c>
      <c r="I249" s="141">
        <v>40000</v>
      </c>
      <c r="J249" s="141">
        <v>40000</v>
      </c>
      <c r="K249" s="141">
        <v>40000</v>
      </c>
      <c r="L249" s="141"/>
      <c r="M249" s="141"/>
      <c r="N249" s="136"/>
      <c r="O249" s="136"/>
      <c r="P249" s="136"/>
      <c r="Q249" s="141"/>
      <c r="R249" s="141"/>
      <c r="S249" s="141"/>
      <c r="T249" s="141"/>
      <c r="U249" s="141"/>
      <c r="V249" s="141"/>
      <c r="W249" s="141"/>
    </row>
    <row r="250" ht="52.5" customHeight="1" spans="1:23">
      <c r="A250" s="136"/>
      <c r="B250" s="136"/>
      <c r="C250" s="136" t="s">
        <v>647</v>
      </c>
      <c r="D250" s="136"/>
      <c r="E250" s="136"/>
      <c r="F250" s="136"/>
      <c r="G250" s="136"/>
      <c r="H250" s="136"/>
      <c r="I250" s="141">
        <v>5202000</v>
      </c>
      <c r="J250" s="141"/>
      <c r="K250" s="141"/>
      <c r="L250" s="141"/>
      <c r="M250" s="141"/>
      <c r="N250" s="136"/>
      <c r="O250" s="136"/>
      <c r="P250" s="136"/>
      <c r="Q250" s="141"/>
      <c r="R250" s="141">
        <v>5202000</v>
      </c>
      <c r="S250" s="141">
        <v>5202000</v>
      </c>
      <c r="T250" s="141"/>
      <c r="U250" s="141"/>
      <c r="V250" s="141"/>
      <c r="W250" s="141"/>
    </row>
    <row r="251" ht="52.5" customHeight="1" outlineLevel="1" spans="1:23">
      <c r="A251" s="136" t="s">
        <v>596</v>
      </c>
      <c r="B251" s="136" t="s">
        <v>722</v>
      </c>
      <c r="C251" s="136" t="s">
        <v>647</v>
      </c>
      <c r="D251" s="136" t="s">
        <v>74</v>
      </c>
      <c r="E251" s="136" t="s">
        <v>159</v>
      </c>
      <c r="F251" s="136" t="s">
        <v>160</v>
      </c>
      <c r="G251" s="136" t="s">
        <v>346</v>
      </c>
      <c r="H251" s="136" t="s">
        <v>347</v>
      </c>
      <c r="I251" s="141">
        <v>80000</v>
      </c>
      <c r="J251" s="141"/>
      <c r="K251" s="141"/>
      <c r="L251" s="141"/>
      <c r="M251" s="141"/>
      <c r="N251" s="136"/>
      <c r="O251" s="136"/>
      <c r="P251" s="136"/>
      <c r="Q251" s="141"/>
      <c r="R251" s="141">
        <v>80000</v>
      </c>
      <c r="S251" s="141">
        <v>80000</v>
      </c>
      <c r="T251" s="141"/>
      <c r="U251" s="141"/>
      <c r="V251" s="141"/>
      <c r="W251" s="141"/>
    </row>
    <row r="252" ht="52.5" customHeight="1" outlineLevel="1" spans="1:23">
      <c r="A252" s="136" t="s">
        <v>596</v>
      </c>
      <c r="B252" s="136" t="s">
        <v>722</v>
      </c>
      <c r="C252" s="136" t="s">
        <v>647</v>
      </c>
      <c r="D252" s="136" t="s">
        <v>74</v>
      </c>
      <c r="E252" s="136" t="s">
        <v>159</v>
      </c>
      <c r="F252" s="136" t="s">
        <v>160</v>
      </c>
      <c r="G252" s="136" t="s">
        <v>587</v>
      </c>
      <c r="H252" s="136" t="s">
        <v>588</v>
      </c>
      <c r="I252" s="141">
        <v>20000</v>
      </c>
      <c r="J252" s="141"/>
      <c r="K252" s="141"/>
      <c r="L252" s="141"/>
      <c r="M252" s="141"/>
      <c r="N252" s="136"/>
      <c r="O252" s="136"/>
      <c r="P252" s="136"/>
      <c r="Q252" s="141"/>
      <c r="R252" s="141">
        <v>20000</v>
      </c>
      <c r="S252" s="141">
        <v>20000</v>
      </c>
      <c r="T252" s="141"/>
      <c r="U252" s="141"/>
      <c r="V252" s="141"/>
      <c r="W252" s="141"/>
    </row>
    <row r="253" ht="52.5" customHeight="1" outlineLevel="1" spans="1:23">
      <c r="A253" s="136" t="s">
        <v>596</v>
      </c>
      <c r="B253" s="136" t="s">
        <v>722</v>
      </c>
      <c r="C253" s="136" t="s">
        <v>647</v>
      </c>
      <c r="D253" s="136" t="s">
        <v>74</v>
      </c>
      <c r="E253" s="136" t="s">
        <v>159</v>
      </c>
      <c r="F253" s="136" t="s">
        <v>160</v>
      </c>
      <c r="G253" s="136" t="s">
        <v>350</v>
      </c>
      <c r="H253" s="136" t="s">
        <v>351</v>
      </c>
      <c r="I253" s="141">
        <v>2000</v>
      </c>
      <c r="J253" s="141"/>
      <c r="K253" s="141"/>
      <c r="L253" s="141"/>
      <c r="M253" s="141"/>
      <c r="N253" s="136"/>
      <c r="O253" s="136"/>
      <c r="P253" s="136"/>
      <c r="Q253" s="141"/>
      <c r="R253" s="141">
        <v>2000</v>
      </c>
      <c r="S253" s="141">
        <v>2000</v>
      </c>
      <c r="T253" s="141"/>
      <c r="U253" s="141"/>
      <c r="V253" s="141"/>
      <c r="W253" s="141"/>
    </row>
    <row r="254" ht="52.5" customHeight="1" outlineLevel="1" spans="1:23">
      <c r="A254" s="136" t="s">
        <v>596</v>
      </c>
      <c r="B254" s="136" t="s">
        <v>722</v>
      </c>
      <c r="C254" s="136" t="s">
        <v>647</v>
      </c>
      <c r="D254" s="136" t="s">
        <v>74</v>
      </c>
      <c r="E254" s="136" t="s">
        <v>159</v>
      </c>
      <c r="F254" s="136" t="s">
        <v>160</v>
      </c>
      <c r="G254" s="136" t="s">
        <v>513</v>
      </c>
      <c r="H254" s="136" t="s">
        <v>514</v>
      </c>
      <c r="I254" s="141">
        <v>10000</v>
      </c>
      <c r="J254" s="141"/>
      <c r="K254" s="141"/>
      <c r="L254" s="141"/>
      <c r="M254" s="141"/>
      <c r="N254" s="136"/>
      <c r="O254" s="136"/>
      <c r="P254" s="136"/>
      <c r="Q254" s="141"/>
      <c r="R254" s="141">
        <v>10000</v>
      </c>
      <c r="S254" s="141">
        <v>10000</v>
      </c>
      <c r="T254" s="141"/>
      <c r="U254" s="141"/>
      <c r="V254" s="141"/>
      <c r="W254" s="141"/>
    </row>
    <row r="255" ht="52.5" customHeight="1" outlineLevel="1" spans="1:23">
      <c r="A255" s="136" t="s">
        <v>596</v>
      </c>
      <c r="B255" s="136" t="s">
        <v>722</v>
      </c>
      <c r="C255" s="136" t="s">
        <v>647</v>
      </c>
      <c r="D255" s="136" t="s">
        <v>74</v>
      </c>
      <c r="E255" s="136" t="s">
        <v>159</v>
      </c>
      <c r="F255" s="136" t="s">
        <v>160</v>
      </c>
      <c r="G255" s="136" t="s">
        <v>515</v>
      </c>
      <c r="H255" s="136" t="s">
        <v>516</v>
      </c>
      <c r="I255" s="141">
        <v>40000</v>
      </c>
      <c r="J255" s="141"/>
      <c r="K255" s="141"/>
      <c r="L255" s="141"/>
      <c r="M255" s="141"/>
      <c r="N255" s="136"/>
      <c r="O255" s="136"/>
      <c r="P255" s="136"/>
      <c r="Q255" s="141"/>
      <c r="R255" s="141">
        <v>40000</v>
      </c>
      <c r="S255" s="141">
        <v>40000</v>
      </c>
      <c r="T255" s="141"/>
      <c r="U255" s="141"/>
      <c r="V255" s="141"/>
      <c r="W255" s="141"/>
    </row>
    <row r="256" ht="52.5" customHeight="1" outlineLevel="1" spans="1:23">
      <c r="A256" s="136" t="s">
        <v>596</v>
      </c>
      <c r="B256" s="136" t="s">
        <v>722</v>
      </c>
      <c r="C256" s="136" t="s">
        <v>647</v>
      </c>
      <c r="D256" s="136" t="s">
        <v>74</v>
      </c>
      <c r="E256" s="136" t="s">
        <v>159</v>
      </c>
      <c r="F256" s="136" t="s">
        <v>160</v>
      </c>
      <c r="G256" s="136" t="s">
        <v>352</v>
      </c>
      <c r="H256" s="136" t="s">
        <v>353</v>
      </c>
      <c r="I256" s="141">
        <v>40000</v>
      </c>
      <c r="J256" s="141"/>
      <c r="K256" s="141"/>
      <c r="L256" s="141"/>
      <c r="M256" s="141"/>
      <c r="N256" s="136"/>
      <c r="O256" s="136"/>
      <c r="P256" s="136"/>
      <c r="Q256" s="141"/>
      <c r="R256" s="141">
        <v>40000</v>
      </c>
      <c r="S256" s="141">
        <v>40000</v>
      </c>
      <c r="T256" s="141"/>
      <c r="U256" s="141"/>
      <c r="V256" s="141"/>
      <c r="W256" s="141"/>
    </row>
    <row r="257" ht="52.5" customHeight="1" outlineLevel="1" spans="1:23">
      <c r="A257" s="136" t="s">
        <v>596</v>
      </c>
      <c r="B257" s="136" t="s">
        <v>722</v>
      </c>
      <c r="C257" s="136" t="s">
        <v>647</v>
      </c>
      <c r="D257" s="136" t="s">
        <v>74</v>
      </c>
      <c r="E257" s="136" t="s">
        <v>159</v>
      </c>
      <c r="F257" s="136" t="s">
        <v>160</v>
      </c>
      <c r="G257" s="136" t="s">
        <v>657</v>
      </c>
      <c r="H257" s="136" t="s">
        <v>658</v>
      </c>
      <c r="I257" s="141">
        <v>300000</v>
      </c>
      <c r="J257" s="141"/>
      <c r="K257" s="141"/>
      <c r="L257" s="141"/>
      <c r="M257" s="141"/>
      <c r="N257" s="136"/>
      <c r="O257" s="136"/>
      <c r="P257" s="136"/>
      <c r="Q257" s="141"/>
      <c r="R257" s="141">
        <v>300000</v>
      </c>
      <c r="S257" s="141">
        <v>300000</v>
      </c>
      <c r="T257" s="141"/>
      <c r="U257" s="141"/>
      <c r="V257" s="141"/>
      <c r="W257" s="141"/>
    </row>
    <row r="258" ht="52.5" customHeight="1" outlineLevel="1" spans="1:23">
      <c r="A258" s="136" t="s">
        <v>596</v>
      </c>
      <c r="B258" s="136" t="s">
        <v>722</v>
      </c>
      <c r="C258" s="136" t="s">
        <v>647</v>
      </c>
      <c r="D258" s="136" t="s">
        <v>74</v>
      </c>
      <c r="E258" s="136" t="s">
        <v>159</v>
      </c>
      <c r="F258" s="136" t="s">
        <v>160</v>
      </c>
      <c r="G258" s="136" t="s">
        <v>348</v>
      </c>
      <c r="H258" s="136" t="s">
        <v>349</v>
      </c>
      <c r="I258" s="141">
        <v>30000</v>
      </c>
      <c r="J258" s="141"/>
      <c r="K258" s="141"/>
      <c r="L258" s="141"/>
      <c r="M258" s="141"/>
      <c r="N258" s="136"/>
      <c r="O258" s="136"/>
      <c r="P258" s="136"/>
      <c r="Q258" s="141"/>
      <c r="R258" s="141">
        <v>30000</v>
      </c>
      <c r="S258" s="141">
        <v>30000</v>
      </c>
      <c r="T258" s="141"/>
      <c r="U258" s="141"/>
      <c r="V258" s="141"/>
      <c r="W258" s="141"/>
    </row>
    <row r="259" ht="52.5" customHeight="1" outlineLevel="1" spans="1:23">
      <c r="A259" s="136" t="s">
        <v>596</v>
      </c>
      <c r="B259" s="136" t="s">
        <v>722</v>
      </c>
      <c r="C259" s="136" t="s">
        <v>647</v>
      </c>
      <c r="D259" s="136" t="s">
        <v>74</v>
      </c>
      <c r="E259" s="136" t="s">
        <v>159</v>
      </c>
      <c r="F259" s="136" t="s">
        <v>160</v>
      </c>
      <c r="G259" s="136" t="s">
        <v>517</v>
      </c>
      <c r="H259" s="136" t="s">
        <v>518</v>
      </c>
      <c r="I259" s="141">
        <v>200000</v>
      </c>
      <c r="J259" s="141"/>
      <c r="K259" s="141"/>
      <c r="L259" s="141"/>
      <c r="M259" s="141"/>
      <c r="N259" s="136"/>
      <c r="O259" s="136"/>
      <c r="P259" s="136"/>
      <c r="Q259" s="141"/>
      <c r="R259" s="141">
        <v>200000</v>
      </c>
      <c r="S259" s="141">
        <v>200000</v>
      </c>
      <c r="T259" s="141"/>
      <c r="U259" s="141"/>
      <c r="V259" s="141"/>
      <c r="W259" s="141"/>
    </row>
    <row r="260" ht="52.5" customHeight="1" outlineLevel="1" spans="1:23">
      <c r="A260" s="136" t="s">
        <v>596</v>
      </c>
      <c r="B260" s="136" t="s">
        <v>722</v>
      </c>
      <c r="C260" s="136" t="s">
        <v>647</v>
      </c>
      <c r="D260" s="136" t="s">
        <v>74</v>
      </c>
      <c r="E260" s="136" t="s">
        <v>159</v>
      </c>
      <c r="F260" s="136" t="s">
        <v>160</v>
      </c>
      <c r="G260" s="136" t="s">
        <v>589</v>
      </c>
      <c r="H260" s="136" t="s">
        <v>590</v>
      </c>
      <c r="I260" s="141">
        <v>10000</v>
      </c>
      <c r="J260" s="141"/>
      <c r="K260" s="141"/>
      <c r="L260" s="141"/>
      <c r="M260" s="141"/>
      <c r="N260" s="136"/>
      <c r="O260" s="136"/>
      <c r="P260" s="136"/>
      <c r="Q260" s="141"/>
      <c r="R260" s="141">
        <v>10000</v>
      </c>
      <c r="S260" s="141">
        <v>10000</v>
      </c>
      <c r="T260" s="141"/>
      <c r="U260" s="141"/>
      <c r="V260" s="141"/>
      <c r="W260" s="141"/>
    </row>
    <row r="261" ht="52.5" customHeight="1" outlineLevel="1" spans="1:23">
      <c r="A261" s="136" t="s">
        <v>596</v>
      </c>
      <c r="B261" s="136" t="s">
        <v>722</v>
      </c>
      <c r="C261" s="136" t="s">
        <v>647</v>
      </c>
      <c r="D261" s="136" t="s">
        <v>74</v>
      </c>
      <c r="E261" s="136" t="s">
        <v>159</v>
      </c>
      <c r="F261" s="136" t="s">
        <v>160</v>
      </c>
      <c r="G261" s="136" t="s">
        <v>339</v>
      </c>
      <c r="H261" s="136" t="s">
        <v>251</v>
      </c>
      <c r="I261" s="141">
        <v>3000</v>
      </c>
      <c r="J261" s="141"/>
      <c r="K261" s="141"/>
      <c r="L261" s="141"/>
      <c r="M261" s="141"/>
      <c r="N261" s="136"/>
      <c r="O261" s="136"/>
      <c r="P261" s="136"/>
      <c r="Q261" s="141"/>
      <c r="R261" s="141">
        <v>3000</v>
      </c>
      <c r="S261" s="141">
        <v>3000</v>
      </c>
      <c r="T261" s="141"/>
      <c r="U261" s="141"/>
      <c r="V261" s="141"/>
      <c r="W261" s="141"/>
    </row>
    <row r="262" ht="52.5" customHeight="1" outlineLevel="1" spans="1:23">
      <c r="A262" s="136" t="s">
        <v>596</v>
      </c>
      <c r="B262" s="136" t="s">
        <v>722</v>
      </c>
      <c r="C262" s="136" t="s">
        <v>647</v>
      </c>
      <c r="D262" s="136" t="s">
        <v>74</v>
      </c>
      <c r="E262" s="136" t="s">
        <v>159</v>
      </c>
      <c r="F262" s="136" t="s">
        <v>160</v>
      </c>
      <c r="G262" s="136" t="s">
        <v>591</v>
      </c>
      <c r="H262" s="136" t="s">
        <v>592</v>
      </c>
      <c r="I262" s="141">
        <v>3000000</v>
      </c>
      <c r="J262" s="141"/>
      <c r="K262" s="141"/>
      <c r="L262" s="141"/>
      <c r="M262" s="141"/>
      <c r="N262" s="136"/>
      <c r="O262" s="136"/>
      <c r="P262" s="136"/>
      <c r="Q262" s="141"/>
      <c r="R262" s="141">
        <v>3000000</v>
      </c>
      <c r="S262" s="141">
        <v>3000000</v>
      </c>
      <c r="T262" s="141"/>
      <c r="U262" s="141"/>
      <c r="V262" s="141"/>
      <c r="W262" s="141"/>
    </row>
    <row r="263" ht="52.5" customHeight="1" outlineLevel="1" spans="1:23">
      <c r="A263" s="136" t="s">
        <v>596</v>
      </c>
      <c r="B263" s="136" t="s">
        <v>722</v>
      </c>
      <c r="C263" s="136" t="s">
        <v>647</v>
      </c>
      <c r="D263" s="136" t="s">
        <v>74</v>
      </c>
      <c r="E263" s="136" t="s">
        <v>159</v>
      </c>
      <c r="F263" s="136" t="s">
        <v>160</v>
      </c>
      <c r="G263" s="136" t="s">
        <v>723</v>
      </c>
      <c r="H263" s="136" t="s">
        <v>724</v>
      </c>
      <c r="I263" s="141">
        <v>35000</v>
      </c>
      <c r="J263" s="141"/>
      <c r="K263" s="141"/>
      <c r="L263" s="141"/>
      <c r="M263" s="141"/>
      <c r="N263" s="136"/>
      <c r="O263" s="136"/>
      <c r="P263" s="136"/>
      <c r="Q263" s="141"/>
      <c r="R263" s="141">
        <v>35000</v>
      </c>
      <c r="S263" s="141">
        <v>35000</v>
      </c>
      <c r="T263" s="141"/>
      <c r="U263" s="141"/>
      <c r="V263" s="141"/>
      <c r="W263" s="141"/>
    </row>
    <row r="264" ht="52.5" customHeight="1" outlineLevel="1" spans="1:23">
      <c r="A264" s="136" t="s">
        <v>596</v>
      </c>
      <c r="B264" s="136" t="s">
        <v>722</v>
      </c>
      <c r="C264" s="136" t="s">
        <v>647</v>
      </c>
      <c r="D264" s="136" t="s">
        <v>74</v>
      </c>
      <c r="E264" s="136" t="s">
        <v>159</v>
      </c>
      <c r="F264" s="136" t="s">
        <v>160</v>
      </c>
      <c r="G264" s="136" t="s">
        <v>605</v>
      </c>
      <c r="H264" s="136" t="s">
        <v>606</v>
      </c>
      <c r="I264" s="141">
        <v>720000</v>
      </c>
      <c r="J264" s="141"/>
      <c r="K264" s="141"/>
      <c r="L264" s="141"/>
      <c r="M264" s="141"/>
      <c r="N264" s="136"/>
      <c r="O264" s="136"/>
      <c r="P264" s="136"/>
      <c r="Q264" s="141"/>
      <c r="R264" s="141">
        <v>720000</v>
      </c>
      <c r="S264" s="141">
        <v>720000</v>
      </c>
      <c r="T264" s="141"/>
      <c r="U264" s="141"/>
      <c r="V264" s="141"/>
      <c r="W264" s="141"/>
    </row>
    <row r="265" ht="52.5" customHeight="1" outlineLevel="1" spans="1:23">
      <c r="A265" s="136" t="s">
        <v>596</v>
      </c>
      <c r="B265" s="136" t="s">
        <v>722</v>
      </c>
      <c r="C265" s="136" t="s">
        <v>647</v>
      </c>
      <c r="D265" s="136" t="s">
        <v>74</v>
      </c>
      <c r="E265" s="136" t="s">
        <v>159</v>
      </c>
      <c r="F265" s="136" t="s">
        <v>160</v>
      </c>
      <c r="G265" s="136" t="s">
        <v>593</v>
      </c>
      <c r="H265" s="136" t="s">
        <v>594</v>
      </c>
      <c r="I265" s="141">
        <v>170000</v>
      </c>
      <c r="J265" s="141"/>
      <c r="K265" s="141"/>
      <c r="L265" s="141"/>
      <c r="M265" s="141"/>
      <c r="N265" s="136"/>
      <c r="O265" s="136"/>
      <c r="P265" s="136"/>
      <c r="Q265" s="141"/>
      <c r="R265" s="141">
        <v>170000</v>
      </c>
      <c r="S265" s="141">
        <v>170000</v>
      </c>
      <c r="T265" s="141"/>
      <c r="U265" s="141"/>
      <c r="V265" s="141"/>
      <c r="W265" s="141"/>
    </row>
    <row r="266" ht="52.5" customHeight="1" outlineLevel="1" spans="1:23">
      <c r="A266" s="136" t="s">
        <v>596</v>
      </c>
      <c r="B266" s="136" t="s">
        <v>722</v>
      </c>
      <c r="C266" s="136" t="s">
        <v>647</v>
      </c>
      <c r="D266" s="136" t="s">
        <v>74</v>
      </c>
      <c r="E266" s="136" t="s">
        <v>159</v>
      </c>
      <c r="F266" s="136" t="s">
        <v>160</v>
      </c>
      <c r="G266" s="136" t="s">
        <v>356</v>
      </c>
      <c r="H266" s="136" t="s">
        <v>357</v>
      </c>
      <c r="I266" s="141">
        <v>20000</v>
      </c>
      <c r="J266" s="141"/>
      <c r="K266" s="141"/>
      <c r="L266" s="141"/>
      <c r="M266" s="141"/>
      <c r="N266" s="136"/>
      <c r="O266" s="136"/>
      <c r="P266" s="136"/>
      <c r="Q266" s="141"/>
      <c r="R266" s="141">
        <v>20000</v>
      </c>
      <c r="S266" s="141">
        <v>20000</v>
      </c>
      <c r="T266" s="141"/>
      <c r="U266" s="141"/>
      <c r="V266" s="141"/>
      <c r="W266" s="141"/>
    </row>
    <row r="267" ht="52.5" customHeight="1" outlineLevel="1" spans="1:23">
      <c r="A267" s="136" t="s">
        <v>596</v>
      </c>
      <c r="B267" s="136" t="s">
        <v>722</v>
      </c>
      <c r="C267" s="136" t="s">
        <v>647</v>
      </c>
      <c r="D267" s="136" t="s">
        <v>74</v>
      </c>
      <c r="E267" s="136" t="s">
        <v>159</v>
      </c>
      <c r="F267" s="136" t="s">
        <v>160</v>
      </c>
      <c r="G267" s="136" t="s">
        <v>342</v>
      </c>
      <c r="H267" s="136" t="s">
        <v>343</v>
      </c>
      <c r="I267" s="141">
        <v>30000</v>
      </c>
      <c r="J267" s="141"/>
      <c r="K267" s="141"/>
      <c r="L267" s="141"/>
      <c r="M267" s="141"/>
      <c r="N267" s="136"/>
      <c r="O267" s="136"/>
      <c r="P267" s="136"/>
      <c r="Q267" s="141"/>
      <c r="R267" s="141">
        <v>30000</v>
      </c>
      <c r="S267" s="141">
        <v>30000</v>
      </c>
      <c r="T267" s="141"/>
      <c r="U267" s="141"/>
      <c r="V267" s="141"/>
      <c r="W267" s="141"/>
    </row>
    <row r="268" ht="52.5" customHeight="1" outlineLevel="1" spans="1:23">
      <c r="A268" s="136" t="s">
        <v>596</v>
      </c>
      <c r="B268" s="136" t="s">
        <v>722</v>
      </c>
      <c r="C268" s="136" t="s">
        <v>647</v>
      </c>
      <c r="D268" s="136" t="s">
        <v>74</v>
      </c>
      <c r="E268" s="136" t="s">
        <v>159</v>
      </c>
      <c r="F268" s="136" t="s">
        <v>160</v>
      </c>
      <c r="G268" s="136" t="s">
        <v>365</v>
      </c>
      <c r="H268" s="136" t="s">
        <v>366</v>
      </c>
      <c r="I268" s="141">
        <v>22000</v>
      </c>
      <c r="J268" s="141"/>
      <c r="K268" s="141"/>
      <c r="L268" s="141"/>
      <c r="M268" s="141"/>
      <c r="N268" s="136"/>
      <c r="O268" s="136"/>
      <c r="P268" s="136"/>
      <c r="Q268" s="141"/>
      <c r="R268" s="141">
        <v>22000</v>
      </c>
      <c r="S268" s="141">
        <v>22000</v>
      </c>
      <c r="T268" s="141"/>
      <c r="U268" s="141"/>
      <c r="V268" s="141"/>
      <c r="W268" s="141"/>
    </row>
    <row r="269" ht="52.5" customHeight="1" outlineLevel="1" spans="1:23">
      <c r="A269" s="136" t="s">
        <v>596</v>
      </c>
      <c r="B269" s="136" t="s">
        <v>722</v>
      </c>
      <c r="C269" s="136" t="s">
        <v>647</v>
      </c>
      <c r="D269" s="136" t="s">
        <v>74</v>
      </c>
      <c r="E269" s="136" t="s">
        <v>159</v>
      </c>
      <c r="F269" s="136" t="s">
        <v>160</v>
      </c>
      <c r="G269" s="136" t="s">
        <v>358</v>
      </c>
      <c r="H269" s="136" t="s">
        <v>359</v>
      </c>
      <c r="I269" s="141">
        <v>80000</v>
      </c>
      <c r="J269" s="141"/>
      <c r="K269" s="141"/>
      <c r="L269" s="141"/>
      <c r="M269" s="141"/>
      <c r="N269" s="136"/>
      <c r="O269" s="136"/>
      <c r="P269" s="136"/>
      <c r="Q269" s="141"/>
      <c r="R269" s="141">
        <v>80000</v>
      </c>
      <c r="S269" s="141">
        <v>80000</v>
      </c>
      <c r="T269" s="141"/>
      <c r="U269" s="141"/>
      <c r="V269" s="141"/>
      <c r="W269" s="141"/>
    </row>
    <row r="270" ht="52.5" customHeight="1" outlineLevel="1" spans="1:23">
      <c r="A270" s="136" t="s">
        <v>596</v>
      </c>
      <c r="B270" s="136" t="s">
        <v>722</v>
      </c>
      <c r="C270" s="136" t="s">
        <v>647</v>
      </c>
      <c r="D270" s="136" t="s">
        <v>74</v>
      </c>
      <c r="E270" s="136" t="s">
        <v>159</v>
      </c>
      <c r="F270" s="136" t="s">
        <v>160</v>
      </c>
      <c r="G270" s="136" t="s">
        <v>649</v>
      </c>
      <c r="H270" s="136" t="s">
        <v>650</v>
      </c>
      <c r="I270" s="141">
        <v>170000</v>
      </c>
      <c r="J270" s="141"/>
      <c r="K270" s="141"/>
      <c r="L270" s="141"/>
      <c r="M270" s="141"/>
      <c r="N270" s="136"/>
      <c r="O270" s="136"/>
      <c r="P270" s="136"/>
      <c r="Q270" s="141"/>
      <c r="R270" s="141">
        <v>170000</v>
      </c>
      <c r="S270" s="141">
        <v>170000</v>
      </c>
      <c r="T270" s="141"/>
      <c r="U270" s="141"/>
      <c r="V270" s="141"/>
      <c r="W270" s="141"/>
    </row>
    <row r="271" ht="52.5" customHeight="1" outlineLevel="1" spans="1:23">
      <c r="A271" s="136" t="s">
        <v>596</v>
      </c>
      <c r="B271" s="136" t="s">
        <v>722</v>
      </c>
      <c r="C271" s="136" t="s">
        <v>647</v>
      </c>
      <c r="D271" s="136" t="s">
        <v>74</v>
      </c>
      <c r="E271" s="136" t="s">
        <v>159</v>
      </c>
      <c r="F271" s="136" t="s">
        <v>160</v>
      </c>
      <c r="G271" s="136" t="s">
        <v>651</v>
      </c>
      <c r="H271" s="136" t="s">
        <v>652</v>
      </c>
      <c r="I271" s="141">
        <v>200000</v>
      </c>
      <c r="J271" s="141"/>
      <c r="K271" s="141"/>
      <c r="L271" s="141"/>
      <c r="M271" s="141"/>
      <c r="N271" s="136"/>
      <c r="O271" s="136"/>
      <c r="P271" s="136"/>
      <c r="Q271" s="141"/>
      <c r="R271" s="141">
        <v>200000</v>
      </c>
      <c r="S271" s="141">
        <v>200000</v>
      </c>
      <c r="T271" s="141"/>
      <c r="U271" s="141"/>
      <c r="V271" s="141"/>
      <c r="W271" s="141"/>
    </row>
    <row r="272" ht="52.5" customHeight="1" outlineLevel="1" spans="1:23">
      <c r="A272" s="136" t="s">
        <v>596</v>
      </c>
      <c r="B272" s="136" t="s">
        <v>722</v>
      </c>
      <c r="C272" s="136" t="s">
        <v>647</v>
      </c>
      <c r="D272" s="136" t="s">
        <v>74</v>
      </c>
      <c r="E272" s="136" t="s">
        <v>159</v>
      </c>
      <c r="F272" s="136" t="s">
        <v>160</v>
      </c>
      <c r="G272" s="136" t="s">
        <v>697</v>
      </c>
      <c r="H272" s="136" t="s">
        <v>698</v>
      </c>
      <c r="I272" s="141">
        <v>20000</v>
      </c>
      <c r="J272" s="141"/>
      <c r="K272" s="141"/>
      <c r="L272" s="141"/>
      <c r="M272" s="141"/>
      <c r="N272" s="136"/>
      <c r="O272" s="136"/>
      <c r="P272" s="136"/>
      <c r="Q272" s="141"/>
      <c r="R272" s="141">
        <v>20000</v>
      </c>
      <c r="S272" s="141">
        <v>20000</v>
      </c>
      <c r="T272" s="141"/>
      <c r="U272" s="141"/>
      <c r="V272" s="141"/>
      <c r="W272" s="141"/>
    </row>
    <row r="273" ht="52.5" customHeight="1" spans="1:23">
      <c r="A273" s="136"/>
      <c r="B273" s="136"/>
      <c r="C273" s="136" t="s">
        <v>717</v>
      </c>
      <c r="D273" s="136"/>
      <c r="E273" s="136"/>
      <c r="F273" s="136"/>
      <c r="G273" s="136"/>
      <c r="H273" s="136"/>
      <c r="I273" s="141">
        <v>365000</v>
      </c>
      <c r="J273" s="141"/>
      <c r="K273" s="141"/>
      <c r="L273" s="141"/>
      <c r="M273" s="141"/>
      <c r="N273" s="136"/>
      <c r="O273" s="136"/>
      <c r="P273" s="136"/>
      <c r="Q273" s="141"/>
      <c r="R273" s="141">
        <v>365000</v>
      </c>
      <c r="S273" s="141"/>
      <c r="T273" s="141"/>
      <c r="U273" s="141"/>
      <c r="V273" s="141"/>
      <c r="W273" s="141">
        <v>365000</v>
      </c>
    </row>
    <row r="274" ht="52.5" customHeight="1" outlineLevel="1" spans="1:23">
      <c r="A274" s="136" t="s">
        <v>585</v>
      </c>
      <c r="B274" s="136" t="s">
        <v>725</v>
      </c>
      <c r="C274" s="136" t="s">
        <v>717</v>
      </c>
      <c r="D274" s="136" t="s">
        <v>74</v>
      </c>
      <c r="E274" s="136" t="s">
        <v>159</v>
      </c>
      <c r="F274" s="136" t="s">
        <v>160</v>
      </c>
      <c r="G274" s="136" t="s">
        <v>346</v>
      </c>
      <c r="H274" s="136" t="s">
        <v>347</v>
      </c>
      <c r="I274" s="141">
        <v>10000</v>
      </c>
      <c r="J274" s="141"/>
      <c r="K274" s="141"/>
      <c r="L274" s="141"/>
      <c r="M274" s="141"/>
      <c r="N274" s="136"/>
      <c r="O274" s="136"/>
      <c r="P274" s="136"/>
      <c r="Q274" s="141"/>
      <c r="R274" s="141">
        <v>10000</v>
      </c>
      <c r="S274" s="141"/>
      <c r="T274" s="141"/>
      <c r="U274" s="141"/>
      <c r="V274" s="141"/>
      <c r="W274" s="141">
        <v>10000</v>
      </c>
    </row>
    <row r="275" ht="52.5" customHeight="1" outlineLevel="1" spans="1:23">
      <c r="A275" s="136" t="s">
        <v>585</v>
      </c>
      <c r="B275" s="136" t="s">
        <v>725</v>
      </c>
      <c r="C275" s="136" t="s">
        <v>717</v>
      </c>
      <c r="D275" s="136" t="s">
        <v>74</v>
      </c>
      <c r="E275" s="136" t="s">
        <v>159</v>
      </c>
      <c r="F275" s="136" t="s">
        <v>160</v>
      </c>
      <c r="G275" s="136" t="s">
        <v>605</v>
      </c>
      <c r="H275" s="136" t="s">
        <v>606</v>
      </c>
      <c r="I275" s="141">
        <v>350000</v>
      </c>
      <c r="J275" s="141"/>
      <c r="K275" s="141"/>
      <c r="L275" s="141"/>
      <c r="M275" s="141"/>
      <c r="N275" s="136"/>
      <c r="O275" s="136"/>
      <c r="P275" s="136"/>
      <c r="Q275" s="141"/>
      <c r="R275" s="141">
        <v>350000</v>
      </c>
      <c r="S275" s="141"/>
      <c r="T275" s="141"/>
      <c r="U275" s="141"/>
      <c r="V275" s="141"/>
      <c r="W275" s="141">
        <v>350000</v>
      </c>
    </row>
    <row r="276" ht="52.5" customHeight="1" outlineLevel="1" spans="1:23">
      <c r="A276" s="136" t="s">
        <v>585</v>
      </c>
      <c r="B276" s="136" t="s">
        <v>725</v>
      </c>
      <c r="C276" s="136" t="s">
        <v>717</v>
      </c>
      <c r="D276" s="136" t="s">
        <v>74</v>
      </c>
      <c r="E276" s="136" t="s">
        <v>159</v>
      </c>
      <c r="F276" s="136" t="s">
        <v>160</v>
      </c>
      <c r="G276" s="136" t="s">
        <v>358</v>
      </c>
      <c r="H276" s="136" t="s">
        <v>359</v>
      </c>
      <c r="I276" s="141">
        <v>5000</v>
      </c>
      <c r="J276" s="141"/>
      <c r="K276" s="141"/>
      <c r="L276" s="141"/>
      <c r="M276" s="141"/>
      <c r="N276" s="136"/>
      <c r="O276" s="136"/>
      <c r="P276" s="136"/>
      <c r="Q276" s="141"/>
      <c r="R276" s="141">
        <v>5000</v>
      </c>
      <c r="S276" s="141"/>
      <c r="T276" s="141"/>
      <c r="U276" s="141"/>
      <c r="V276" s="141"/>
      <c r="W276" s="141">
        <v>5000</v>
      </c>
    </row>
    <row r="277" ht="52.5" customHeight="1" spans="1:23">
      <c r="A277" s="136"/>
      <c r="B277" s="136"/>
      <c r="C277" s="136" t="s">
        <v>726</v>
      </c>
      <c r="D277" s="136"/>
      <c r="E277" s="136"/>
      <c r="F277" s="136"/>
      <c r="G277" s="136"/>
      <c r="H277" s="136"/>
      <c r="I277" s="141">
        <v>500000</v>
      </c>
      <c r="J277" s="141">
        <v>500000</v>
      </c>
      <c r="K277" s="141">
        <v>500000</v>
      </c>
      <c r="L277" s="141"/>
      <c r="M277" s="141"/>
      <c r="N277" s="136"/>
      <c r="O277" s="136"/>
      <c r="P277" s="136"/>
      <c r="Q277" s="141"/>
      <c r="R277" s="141"/>
      <c r="S277" s="141"/>
      <c r="T277" s="141"/>
      <c r="U277" s="141"/>
      <c r="V277" s="141"/>
      <c r="W277" s="141"/>
    </row>
    <row r="278" ht="52.5" customHeight="1" outlineLevel="1" spans="1:23">
      <c r="A278" s="136" t="s">
        <v>585</v>
      </c>
      <c r="B278" s="136" t="s">
        <v>727</v>
      </c>
      <c r="C278" s="136" t="s">
        <v>726</v>
      </c>
      <c r="D278" s="136" t="s">
        <v>74</v>
      </c>
      <c r="E278" s="136" t="s">
        <v>159</v>
      </c>
      <c r="F278" s="136" t="s">
        <v>160</v>
      </c>
      <c r="G278" s="136" t="s">
        <v>605</v>
      </c>
      <c r="H278" s="136" t="s">
        <v>606</v>
      </c>
      <c r="I278" s="141">
        <v>500000</v>
      </c>
      <c r="J278" s="141">
        <v>500000</v>
      </c>
      <c r="K278" s="141">
        <v>500000</v>
      </c>
      <c r="L278" s="141"/>
      <c r="M278" s="141"/>
      <c r="N278" s="136"/>
      <c r="O278" s="136"/>
      <c r="P278" s="136"/>
      <c r="Q278" s="141"/>
      <c r="R278" s="141"/>
      <c r="S278" s="141"/>
      <c r="T278" s="141"/>
      <c r="U278" s="141"/>
      <c r="V278" s="141"/>
      <c r="W278" s="141"/>
    </row>
    <row r="279" ht="52.5" customHeight="1" spans="1:23">
      <c r="A279" s="136"/>
      <c r="B279" s="136"/>
      <c r="C279" s="136" t="s">
        <v>701</v>
      </c>
      <c r="D279" s="136"/>
      <c r="E279" s="136"/>
      <c r="F279" s="136"/>
      <c r="G279" s="136"/>
      <c r="H279" s="136"/>
      <c r="I279" s="141">
        <v>252000</v>
      </c>
      <c r="J279" s="141">
        <v>252000</v>
      </c>
      <c r="K279" s="141">
        <v>252000</v>
      </c>
      <c r="L279" s="141"/>
      <c r="M279" s="141"/>
      <c r="N279" s="136"/>
      <c r="O279" s="136"/>
      <c r="P279" s="136"/>
      <c r="Q279" s="141"/>
      <c r="R279" s="141"/>
      <c r="S279" s="141"/>
      <c r="T279" s="141"/>
      <c r="U279" s="141"/>
      <c r="V279" s="141"/>
      <c r="W279" s="141"/>
    </row>
    <row r="280" ht="52.5" customHeight="1" outlineLevel="1" spans="1:23">
      <c r="A280" s="136" t="s">
        <v>596</v>
      </c>
      <c r="B280" s="136" t="s">
        <v>728</v>
      </c>
      <c r="C280" s="136" t="s">
        <v>701</v>
      </c>
      <c r="D280" s="136" t="s">
        <v>74</v>
      </c>
      <c r="E280" s="136" t="s">
        <v>159</v>
      </c>
      <c r="F280" s="136" t="s">
        <v>160</v>
      </c>
      <c r="G280" s="136" t="s">
        <v>605</v>
      </c>
      <c r="H280" s="136" t="s">
        <v>606</v>
      </c>
      <c r="I280" s="141">
        <v>252000</v>
      </c>
      <c r="J280" s="141">
        <v>252000</v>
      </c>
      <c r="K280" s="141">
        <v>252000</v>
      </c>
      <c r="L280" s="141"/>
      <c r="M280" s="141"/>
      <c r="N280" s="136"/>
      <c r="O280" s="136"/>
      <c r="P280" s="136"/>
      <c r="Q280" s="141"/>
      <c r="R280" s="141"/>
      <c r="S280" s="141"/>
      <c r="T280" s="141"/>
      <c r="U280" s="141"/>
      <c r="V280" s="141"/>
      <c r="W280" s="141"/>
    </row>
    <row r="281" ht="52.5" customHeight="1" spans="1:23">
      <c r="A281" s="136"/>
      <c r="B281" s="136"/>
      <c r="C281" s="136" t="s">
        <v>669</v>
      </c>
      <c r="D281" s="136"/>
      <c r="E281" s="136"/>
      <c r="F281" s="136"/>
      <c r="G281" s="136"/>
      <c r="H281" s="136"/>
      <c r="I281" s="141">
        <v>75000</v>
      </c>
      <c r="J281" s="141">
        <v>75000</v>
      </c>
      <c r="K281" s="141">
        <v>75000</v>
      </c>
      <c r="L281" s="141"/>
      <c r="M281" s="141"/>
      <c r="N281" s="136"/>
      <c r="O281" s="136"/>
      <c r="P281" s="136"/>
      <c r="Q281" s="141"/>
      <c r="R281" s="141"/>
      <c r="S281" s="141"/>
      <c r="T281" s="141"/>
      <c r="U281" s="141"/>
      <c r="V281" s="141"/>
      <c r="W281" s="141"/>
    </row>
    <row r="282" ht="52.5" customHeight="1" outlineLevel="1" spans="1:23">
      <c r="A282" s="136" t="s">
        <v>596</v>
      </c>
      <c r="B282" s="136" t="s">
        <v>729</v>
      </c>
      <c r="C282" s="136" t="s">
        <v>669</v>
      </c>
      <c r="D282" s="136" t="s">
        <v>74</v>
      </c>
      <c r="E282" s="136" t="s">
        <v>159</v>
      </c>
      <c r="F282" s="136" t="s">
        <v>160</v>
      </c>
      <c r="G282" s="136" t="s">
        <v>591</v>
      </c>
      <c r="H282" s="136" t="s">
        <v>592</v>
      </c>
      <c r="I282" s="141">
        <v>75000</v>
      </c>
      <c r="J282" s="141">
        <v>75000</v>
      </c>
      <c r="K282" s="141">
        <v>75000</v>
      </c>
      <c r="L282" s="141"/>
      <c r="M282" s="141"/>
      <c r="N282" s="136"/>
      <c r="O282" s="136"/>
      <c r="P282" s="136"/>
      <c r="Q282" s="141"/>
      <c r="R282" s="141"/>
      <c r="S282" s="141"/>
      <c r="T282" s="141"/>
      <c r="U282" s="141"/>
      <c r="V282" s="141"/>
      <c r="W282" s="141"/>
    </row>
    <row r="283" ht="52.5" customHeight="1" spans="1:23">
      <c r="A283" s="136"/>
      <c r="B283" s="136"/>
      <c r="C283" s="136" t="s">
        <v>730</v>
      </c>
      <c r="D283" s="136"/>
      <c r="E283" s="136"/>
      <c r="F283" s="136"/>
      <c r="G283" s="136"/>
      <c r="H283" s="136"/>
      <c r="I283" s="141">
        <v>3500000</v>
      </c>
      <c r="J283" s="141"/>
      <c r="K283" s="141"/>
      <c r="L283" s="141"/>
      <c r="M283" s="141"/>
      <c r="N283" s="136"/>
      <c r="O283" s="136"/>
      <c r="P283" s="136"/>
      <c r="Q283" s="141"/>
      <c r="R283" s="141">
        <v>3500000</v>
      </c>
      <c r="S283" s="141">
        <v>3500000</v>
      </c>
      <c r="T283" s="141"/>
      <c r="U283" s="141"/>
      <c r="V283" s="141"/>
      <c r="W283" s="141"/>
    </row>
    <row r="284" ht="52.5" customHeight="1" outlineLevel="1" spans="1:23">
      <c r="A284" s="136" t="s">
        <v>596</v>
      </c>
      <c r="B284" s="136" t="s">
        <v>731</v>
      </c>
      <c r="C284" s="136" t="s">
        <v>730</v>
      </c>
      <c r="D284" s="136" t="s">
        <v>80</v>
      </c>
      <c r="E284" s="136" t="s">
        <v>159</v>
      </c>
      <c r="F284" s="136" t="s">
        <v>160</v>
      </c>
      <c r="G284" s="136" t="s">
        <v>346</v>
      </c>
      <c r="H284" s="136" t="s">
        <v>347</v>
      </c>
      <c r="I284" s="141">
        <v>520000</v>
      </c>
      <c r="J284" s="141"/>
      <c r="K284" s="141"/>
      <c r="L284" s="141"/>
      <c r="M284" s="141"/>
      <c r="N284" s="136"/>
      <c r="O284" s="136"/>
      <c r="P284" s="136"/>
      <c r="Q284" s="141"/>
      <c r="R284" s="141">
        <v>520000</v>
      </c>
      <c r="S284" s="141">
        <v>520000</v>
      </c>
      <c r="T284" s="141"/>
      <c r="U284" s="141"/>
      <c r="V284" s="141"/>
      <c r="W284" s="141"/>
    </row>
    <row r="285" ht="52.5" customHeight="1" outlineLevel="1" spans="1:23">
      <c r="A285" s="136" t="s">
        <v>596</v>
      </c>
      <c r="B285" s="136" t="s">
        <v>731</v>
      </c>
      <c r="C285" s="136" t="s">
        <v>730</v>
      </c>
      <c r="D285" s="136" t="s">
        <v>80</v>
      </c>
      <c r="E285" s="136" t="s">
        <v>159</v>
      </c>
      <c r="F285" s="136" t="s">
        <v>160</v>
      </c>
      <c r="G285" s="136" t="s">
        <v>513</v>
      </c>
      <c r="H285" s="136" t="s">
        <v>514</v>
      </c>
      <c r="I285" s="141">
        <v>10000</v>
      </c>
      <c r="J285" s="141"/>
      <c r="K285" s="141"/>
      <c r="L285" s="141"/>
      <c r="M285" s="141"/>
      <c r="N285" s="136"/>
      <c r="O285" s="136"/>
      <c r="P285" s="136"/>
      <c r="Q285" s="141"/>
      <c r="R285" s="141">
        <v>10000</v>
      </c>
      <c r="S285" s="141">
        <v>10000</v>
      </c>
      <c r="T285" s="141"/>
      <c r="U285" s="141"/>
      <c r="V285" s="141"/>
      <c r="W285" s="141"/>
    </row>
    <row r="286" ht="52.5" customHeight="1" outlineLevel="1" spans="1:23">
      <c r="A286" s="136" t="s">
        <v>596</v>
      </c>
      <c r="B286" s="136" t="s">
        <v>731</v>
      </c>
      <c r="C286" s="136" t="s">
        <v>730</v>
      </c>
      <c r="D286" s="136" t="s">
        <v>80</v>
      </c>
      <c r="E286" s="136" t="s">
        <v>159</v>
      </c>
      <c r="F286" s="136" t="s">
        <v>160</v>
      </c>
      <c r="G286" s="136" t="s">
        <v>515</v>
      </c>
      <c r="H286" s="136" t="s">
        <v>516</v>
      </c>
      <c r="I286" s="141">
        <v>20000</v>
      </c>
      <c r="J286" s="141"/>
      <c r="K286" s="141"/>
      <c r="L286" s="141"/>
      <c r="M286" s="141"/>
      <c r="N286" s="136"/>
      <c r="O286" s="136"/>
      <c r="P286" s="136"/>
      <c r="Q286" s="141"/>
      <c r="R286" s="141">
        <v>20000</v>
      </c>
      <c r="S286" s="141">
        <v>20000</v>
      </c>
      <c r="T286" s="141"/>
      <c r="U286" s="141"/>
      <c r="V286" s="141"/>
      <c r="W286" s="141"/>
    </row>
    <row r="287" ht="52.5" customHeight="1" outlineLevel="1" spans="1:23">
      <c r="A287" s="136" t="s">
        <v>596</v>
      </c>
      <c r="B287" s="136" t="s">
        <v>731</v>
      </c>
      <c r="C287" s="136" t="s">
        <v>730</v>
      </c>
      <c r="D287" s="136" t="s">
        <v>80</v>
      </c>
      <c r="E287" s="136" t="s">
        <v>159</v>
      </c>
      <c r="F287" s="136" t="s">
        <v>160</v>
      </c>
      <c r="G287" s="136" t="s">
        <v>352</v>
      </c>
      <c r="H287" s="136" t="s">
        <v>353</v>
      </c>
      <c r="I287" s="141">
        <v>50000</v>
      </c>
      <c r="J287" s="141"/>
      <c r="K287" s="141"/>
      <c r="L287" s="141"/>
      <c r="M287" s="141"/>
      <c r="N287" s="136"/>
      <c r="O287" s="136"/>
      <c r="P287" s="136"/>
      <c r="Q287" s="141"/>
      <c r="R287" s="141">
        <v>50000</v>
      </c>
      <c r="S287" s="141">
        <v>50000</v>
      </c>
      <c r="T287" s="141"/>
      <c r="U287" s="141"/>
      <c r="V287" s="141"/>
      <c r="W287" s="141"/>
    </row>
    <row r="288" ht="52.5" customHeight="1" outlineLevel="1" spans="1:23">
      <c r="A288" s="136" t="s">
        <v>596</v>
      </c>
      <c r="B288" s="136" t="s">
        <v>731</v>
      </c>
      <c r="C288" s="136" t="s">
        <v>730</v>
      </c>
      <c r="D288" s="136" t="s">
        <v>80</v>
      </c>
      <c r="E288" s="136" t="s">
        <v>159</v>
      </c>
      <c r="F288" s="136" t="s">
        <v>160</v>
      </c>
      <c r="G288" s="136" t="s">
        <v>348</v>
      </c>
      <c r="H288" s="136" t="s">
        <v>349</v>
      </c>
      <c r="I288" s="141">
        <v>50000</v>
      </c>
      <c r="J288" s="141"/>
      <c r="K288" s="141"/>
      <c r="L288" s="141"/>
      <c r="M288" s="141"/>
      <c r="N288" s="136"/>
      <c r="O288" s="136"/>
      <c r="P288" s="136"/>
      <c r="Q288" s="141"/>
      <c r="R288" s="141">
        <v>50000</v>
      </c>
      <c r="S288" s="141">
        <v>50000</v>
      </c>
      <c r="T288" s="141"/>
      <c r="U288" s="141"/>
      <c r="V288" s="141"/>
      <c r="W288" s="141"/>
    </row>
    <row r="289" ht="52.5" customHeight="1" outlineLevel="1" spans="1:23">
      <c r="A289" s="136" t="s">
        <v>596</v>
      </c>
      <c r="B289" s="136" t="s">
        <v>731</v>
      </c>
      <c r="C289" s="136" t="s">
        <v>730</v>
      </c>
      <c r="D289" s="136" t="s">
        <v>80</v>
      </c>
      <c r="E289" s="136" t="s">
        <v>159</v>
      </c>
      <c r="F289" s="136" t="s">
        <v>160</v>
      </c>
      <c r="G289" s="136" t="s">
        <v>591</v>
      </c>
      <c r="H289" s="136" t="s">
        <v>592</v>
      </c>
      <c r="I289" s="141">
        <v>820000</v>
      </c>
      <c r="J289" s="141"/>
      <c r="K289" s="141"/>
      <c r="L289" s="141"/>
      <c r="M289" s="141"/>
      <c r="N289" s="136"/>
      <c r="O289" s="136"/>
      <c r="P289" s="136"/>
      <c r="Q289" s="141"/>
      <c r="R289" s="141">
        <v>820000</v>
      </c>
      <c r="S289" s="141">
        <v>820000</v>
      </c>
      <c r="T289" s="141"/>
      <c r="U289" s="141"/>
      <c r="V289" s="141"/>
      <c r="W289" s="141"/>
    </row>
    <row r="290" ht="52.5" customHeight="1" outlineLevel="1" spans="1:23">
      <c r="A290" s="136" t="s">
        <v>596</v>
      </c>
      <c r="B290" s="136" t="s">
        <v>731</v>
      </c>
      <c r="C290" s="136" t="s">
        <v>730</v>
      </c>
      <c r="D290" s="136" t="s">
        <v>80</v>
      </c>
      <c r="E290" s="136" t="s">
        <v>159</v>
      </c>
      <c r="F290" s="136" t="s">
        <v>160</v>
      </c>
      <c r="G290" s="136" t="s">
        <v>605</v>
      </c>
      <c r="H290" s="136" t="s">
        <v>606</v>
      </c>
      <c r="I290" s="141">
        <v>620000</v>
      </c>
      <c r="J290" s="141"/>
      <c r="K290" s="141"/>
      <c r="L290" s="141"/>
      <c r="M290" s="141"/>
      <c r="N290" s="136"/>
      <c r="O290" s="136"/>
      <c r="P290" s="136"/>
      <c r="Q290" s="141"/>
      <c r="R290" s="141">
        <v>620000</v>
      </c>
      <c r="S290" s="141">
        <v>620000</v>
      </c>
      <c r="T290" s="141"/>
      <c r="U290" s="141"/>
      <c r="V290" s="141"/>
      <c r="W290" s="141"/>
    </row>
    <row r="291" ht="52.5" customHeight="1" outlineLevel="1" spans="1:23">
      <c r="A291" s="136" t="s">
        <v>596</v>
      </c>
      <c r="B291" s="136" t="s">
        <v>731</v>
      </c>
      <c r="C291" s="136" t="s">
        <v>730</v>
      </c>
      <c r="D291" s="136" t="s">
        <v>80</v>
      </c>
      <c r="E291" s="136" t="s">
        <v>159</v>
      </c>
      <c r="F291" s="136" t="s">
        <v>160</v>
      </c>
      <c r="G291" s="136" t="s">
        <v>593</v>
      </c>
      <c r="H291" s="136" t="s">
        <v>594</v>
      </c>
      <c r="I291" s="141">
        <v>160000</v>
      </c>
      <c r="J291" s="141"/>
      <c r="K291" s="141"/>
      <c r="L291" s="141"/>
      <c r="M291" s="141"/>
      <c r="N291" s="136"/>
      <c r="O291" s="136"/>
      <c r="P291" s="136"/>
      <c r="Q291" s="141"/>
      <c r="R291" s="141">
        <v>160000</v>
      </c>
      <c r="S291" s="141">
        <v>160000</v>
      </c>
      <c r="T291" s="141"/>
      <c r="U291" s="141"/>
      <c r="V291" s="141"/>
      <c r="W291" s="141"/>
    </row>
    <row r="292" ht="52.5" customHeight="1" outlineLevel="1" spans="1:23">
      <c r="A292" s="136" t="s">
        <v>596</v>
      </c>
      <c r="B292" s="136" t="s">
        <v>731</v>
      </c>
      <c r="C292" s="136" t="s">
        <v>730</v>
      </c>
      <c r="D292" s="136" t="s">
        <v>80</v>
      </c>
      <c r="E292" s="136" t="s">
        <v>159</v>
      </c>
      <c r="F292" s="136" t="s">
        <v>160</v>
      </c>
      <c r="G292" s="136" t="s">
        <v>365</v>
      </c>
      <c r="H292" s="136" t="s">
        <v>366</v>
      </c>
      <c r="I292" s="141">
        <v>160000</v>
      </c>
      <c r="J292" s="141"/>
      <c r="K292" s="141"/>
      <c r="L292" s="141"/>
      <c r="M292" s="141"/>
      <c r="N292" s="136"/>
      <c r="O292" s="136"/>
      <c r="P292" s="136"/>
      <c r="Q292" s="141"/>
      <c r="R292" s="141">
        <v>160000</v>
      </c>
      <c r="S292" s="141">
        <v>160000</v>
      </c>
      <c r="T292" s="141"/>
      <c r="U292" s="141"/>
      <c r="V292" s="141"/>
      <c r="W292" s="141"/>
    </row>
    <row r="293" ht="52.5" customHeight="1" outlineLevel="1" spans="1:23">
      <c r="A293" s="136" t="s">
        <v>596</v>
      </c>
      <c r="B293" s="136" t="s">
        <v>731</v>
      </c>
      <c r="C293" s="136" t="s">
        <v>730</v>
      </c>
      <c r="D293" s="136" t="s">
        <v>80</v>
      </c>
      <c r="E293" s="136" t="s">
        <v>159</v>
      </c>
      <c r="F293" s="136" t="s">
        <v>160</v>
      </c>
      <c r="G293" s="136" t="s">
        <v>358</v>
      </c>
      <c r="H293" s="136" t="s">
        <v>359</v>
      </c>
      <c r="I293" s="141">
        <v>50000</v>
      </c>
      <c r="J293" s="141"/>
      <c r="K293" s="141"/>
      <c r="L293" s="141"/>
      <c r="M293" s="141"/>
      <c r="N293" s="136"/>
      <c r="O293" s="136"/>
      <c r="P293" s="136"/>
      <c r="Q293" s="141"/>
      <c r="R293" s="141">
        <v>50000</v>
      </c>
      <c r="S293" s="141">
        <v>50000</v>
      </c>
      <c r="T293" s="141"/>
      <c r="U293" s="141"/>
      <c r="V293" s="141"/>
      <c r="W293" s="141"/>
    </row>
    <row r="294" ht="52.5" customHeight="1" outlineLevel="1" spans="1:23">
      <c r="A294" s="136" t="s">
        <v>596</v>
      </c>
      <c r="B294" s="136" t="s">
        <v>731</v>
      </c>
      <c r="C294" s="136" t="s">
        <v>730</v>
      </c>
      <c r="D294" s="136" t="s">
        <v>80</v>
      </c>
      <c r="E294" s="136" t="s">
        <v>159</v>
      </c>
      <c r="F294" s="136" t="s">
        <v>160</v>
      </c>
      <c r="G294" s="136" t="s">
        <v>649</v>
      </c>
      <c r="H294" s="136" t="s">
        <v>650</v>
      </c>
      <c r="I294" s="141">
        <v>380000</v>
      </c>
      <c r="J294" s="141"/>
      <c r="K294" s="141"/>
      <c r="L294" s="141"/>
      <c r="M294" s="141"/>
      <c r="N294" s="136"/>
      <c r="O294" s="136"/>
      <c r="P294" s="136"/>
      <c r="Q294" s="141"/>
      <c r="R294" s="141">
        <v>380000</v>
      </c>
      <c r="S294" s="141">
        <v>380000</v>
      </c>
      <c r="T294" s="141"/>
      <c r="U294" s="141"/>
      <c r="V294" s="141"/>
      <c r="W294" s="141"/>
    </row>
    <row r="295" ht="52.5" customHeight="1" outlineLevel="1" spans="1:23">
      <c r="A295" s="136" t="s">
        <v>596</v>
      </c>
      <c r="B295" s="136" t="s">
        <v>731</v>
      </c>
      <c r="C295" s="136" t="s">
        <v>730</v>
      </c>
      <c r="D295" s="136" t="s">
        <v>80</v>
      </c>
      <c r="E295" s="136" t="s">
        <v>159</v>
      </c>
      <c r="F295" s="136" t="s">
        <v>160</v>
      </c>
      <c r="G295" s="136" t="s">
        <v>651</v>
      </c>
      <c r="H295" s="136" t="s">
        <v>652</v>
      </c>
      <c r="I295" s="141">
        <v>660000</v>
      </c>
      <c r="J295" s="141"/>
      <c r="K295" s="141"/>
      <c r="L295" s="141"/>
      <c r="M295" s="141"/>
      <c r="N295" s="136"/>
      <c r="O295" s="136"/>
      <c r="P295" s="136"/>
      <c r="Q295" s="141"/>
      <c r="R295" s="141">
        <v>660000</v>
      </c>
      <c r="S295" s="141">
        <v>660000</v>
      </c>
      <c r="T295" s="141"/>
      <c r="U295" s="141"/>
      <c r="V295" s="141"/>
      <c r="W295" s="141"/>
    </row>
    <row r="296" ht="52.5" customHeight="1" spans="1:23">
      <c r="A296" s="136"/>
      <c r="B296" s="136"/>
      <c r="C296" s="136" t="s">
        <v>732</v>
      </c>
      <c r="D296" s="136"/>
      <c r="E296" s="136"/>
      <c r="F296" s="136"/>
      <c r="G296" s="136"/>
      <c r="H296" s="136"/>
      <c r="I296" s="141">
        <v>300000</v>
      </c>
      <c r="J296" s="141"/>
      <c r="K296" s="141"/>
      <c r="L296" s="141"/>
      <c r="M296" s="141"/>
      <c r="N296" s="136"/>
      <c r="O296" s="136"/>
      <c r="P296" s="136"/>
      <c r="Q296" s="141"/>
      <c r="R296" s="141">
        <v>300000</v>
      </c>
      <c r="S296" s="141"/>
      <c r="T296" s="141"/>
      <c r="U296" s="141"/>
      <c r="V296" s="141"/>
      <c r="W296" s="141">
        <v>300000</v>
      </c>
    </row>
    <row r="297" ht="52.5" customHeight="1" outlineLevel="1" spans="1:23">
      <c r="A297" s="136" t="s">
        <v>585</v>
      </c>
      <c r="B297" s="136" t="s">
        <v>733</v>
      </c>
      <c r="C297" s="136" t="s">
        <v>732</v>
      </c>
      <c r="D297" s="136" t="s">
        <v>80</v>
      </c>
      <c r="E297" s="136" t="s">
        <v>159</v>
      </c>
      <c r="F297" s="136" t="s">
        <v>160</v>
      </c>
      <c r="G297" s="136" t="s">
        <v>346</v>
      </c>
      <c r="H297" s="136" t="s">
        <v>347</v>
      </c>
      <c r="I297" s="141">
        <v>300000</v>
      </c>
      <c r="J297" s="141"/>
      <c r="K297" s="141"/>
      <c r="L297" s="141"/>
      <c r="M297" s="141"/>
      <c r="N297" s="136"/>
      <c r="O297" s="136"/>
      <c r="P297" s="136"/>
      <c r="Q297" s="141"/>
      <c r="R297" s="141">
        <v>300000</v>
      </c>
      <c r="S297" s="141"/>
      <c r="T297" s="141"/>
      <c r="U297" s="141"/>
      <c r="V297" s="141"/>
      <c r="W297" s="141">
        <v>300000</v>
      </c>
    </row>
    <row r="298" ht="52.5" customHeight="1" spans="1:23">
      <c r="A298" s="136"/>
      <c r="B298" s="136"/>
      <c r="C298" s="136" t="s">
        <v>734</v>
      </c>
      <c r="D298" s="136"/>
      <c r="E298" s="136"/>
      <c r="F298" s="136"/>
      <c r="G298" s="136"/>
      <c r="H298" s="136"/>
      <c r="I298" s="141">
        <v>189000</v>
      </c>
      <c r="J298" s="141">
        <v>189000</v>
      </c>
      <c r="K298" s="141">
        <v>189000</v>
      </c>
      <c r="L298" s="141"/>
      <c r="M298" s="141"/>
      <c r="N298" s="136"/>
      <c r="O298" s="136"/>
      <c r="P298" s="136"/>
      <c r="Q298" s="141"/>
      <c r="R298" s="141"/>
      <c r="S298" s="141"/>
      <c r="T298" s="141"/>
      <c r="U298" s="141"/>
      <c r="V298" s="141"/>
      <c r="W298" s="141"/>
    </row>
    <row r="299" ht="52.5" customHeight="1" outlineLevel="1" spans="1:23">
      <c r="A299" s="136" t="s">
        <v>596</v>
      </c>
      <c r="B299" s="136" t="s">
        <v>735</v>
      </c>
      <c r="C299" s="136" t="s">
        <v>734</v>
      </c>
      <c r="D299" s="136" t="s">
        <v>80</v>
      </c>
      <c r="E299" s="136" t="s">
        <v>159</v>
      </c>
      <c r="F299" s="136" t="s">
        <v>160</v>
      </c>
      <c r="G299" s="136" t="s">
        <v>605</v>
      </c>
      <c r="H299" s="136" t="s">
        <v>606</v>
      </c>
      <c r="I299" s="141">
        <v>189000</v>
      </c>
      <c r="J299" s="141">
        <v>189000</v>
      </c>
      <c r="K299" s="141">
        <v>189000</v>
      </c>
      <c r="L299" s="141"/>
      <c r="M299" s="141"/>
      <c r="N299" s="136"/>
      <c r="O299" s="136"/>
      <c r="P299" s="136"/>
      <c r="Q299" s="141"/>
      <c r="R299" s="141"/>
      <c r="S299" s="141"/>
      <c r="T299" s="141"/>
      <c r="U299" s="141"/>
      <c r="V299" s="141"/>
      <c r="W299" s="141"/>
    </row>
    <row r="300" ht="52.5" customHeight="1" spans="1:23">
      <c r="A300" s="136"/>
      <c r="B300" s="136"/>
      <c r="C300" s="136" t="s">
        <v>669</v>
      </c>
      <c r="D300" s="136"/>
      <c r="E300" s="136"/>
      <c r="F300" s="136"/>
      <c r="G300" s="136"/>
      <c r="H300" s="136"/>
      <c r="I300" s="141">
        <v>136000</v>
      </c>
      <c r="J300" s="141">
        <v>136000</v>
      </c>
      <c r="K300" s="141">
        <v>136000</v>
      </c>
      <c r="L300" s="141"/>
      <c r="M300" s="141"/>
      <c r="N300" s="136"/>
      <c r="O300" s="136"/>
      <c r="P300" s="136"/>
      <c r="Q300" s="141"/>
      <c r="R300" s="141"/>
      <c r="S300" s="141"/>
      <c r="T300" s="141"/>
      <c r="U300" s="141"/>
      <c r="V300" s="141"/>
      <c r="W300" s="141"/>
    </row>
    <row r="301" ht="52.5" customHeight="1" outlineLevel="1" spans="1:23">
      <c r="A301" s="136" t="s">
        <v>596</v>
      </c>
      <c r="B301" s="136" t="s">
        <v>736</v>
      </c>
      <c r="C301" s="136" t="s">
        <v>669</v>
      </c>
      <c r="D301" s="136" t="s">
        <v>80</v>
      </c>
      <c r="E301" s="136" t="s">
        <v>159</v>
      </c>
      <c r="F301" s="136" t="s">
        <v>160</v>
      </c>
      <c r="G301" s="136" t="s">
        <v>358</v>
      </c>
      <c r="H301" s="136" t="s">
        <v>359</v>
      </c>
      <c r="I301" s="141">
        <v>105400</v>
      </c>
      <c r="J301" s="141">
        <v>105400</v>
      </c>
      <c r="K301" s="141">
        <v>105400</v>
      </c>
      <c r="L301" s="141"/>
      <c r="M301" s="141"/>
      <c r="N301" s="136"/>
      <c r="O301" s="136"/>
      <c r="P301" s="136"/>
      <c r="Q301" s="141"/>
      <c r="R301" s="141"/>
      <c r="S301" s="141"/>
      <c r="T301" s="141"/>
      <c r="U301" s="141"/>
      <c r="V301" s="141"/>
      <c r="W301" s="141"/>
    </row>
    <row r="302" ht="52.5" customHeight="1" outlineLevel="1" spans="1:23">
      <c r="A302" s="136" t="s">
        <v>596</v>
      </c>
      <c r="B302" s="136" t="s">
        <v>736</v>
      </c>
      <c r="C302" s="136" t="s">
        <v>669</v>
      </c>
      <c r="D302" s="136" t="s">
        <v>80</v>
      </c>
      <c r="E302" s="136" t="s">
        <v>159</v>
      </c>
      <c r="F302" s="136" t="s">
        <v>160</v>
      </c>
      <c r="G302" s="136" t="s">
        <v>358</v>
      </c>
      <c r="H302" s="136" t="s">
        <v>359</v>
      </c>
      <c r="I302" s="141">
        <v>2700</v>
      </c>
      <c r="J302" s="141">
        <v>2700</v>
      </c>
      <c r="K302" s="141">
        <v>2700</v>
      </c>
      <c r="L302" s="141"/>
      <c r="M302" s="141"/>
      <c r="N302" s="136"/>
      <c r="O302" s="136"/>
      <c r="P302" s="136"/>
      <c r="Q302" s="141"/>
      <c r="R302" s="141"/>
      <c r="S302" s="141"/>
      <c r="T302" s="141"/>
      <c r="U302" s="141"/>
      <c r="V302" s="141"/>
      <c r="W302" s="141"/>
    </row>
    <row r="303" ht="52.5" customHeight="1" outlineLevel="1" spans="1:23">
      <c r="A303" s="136" t="s">
        <v>596</v>
      </c>
      <c r="B303" s="136" t="s">
        <v>736</v>
      </c>
      <c r="C303" s="136" t="s">
        <v>669</v>
      </c>
      <c r="D303" s="136" t="s">
        <v>80</v>
      </c>
      <c r="E303" s="136" t="s">
        <v>159</v>
      </c>
      <c r="F303" s="136" t="s">
        <v>160</v>
      </c>
      <c r="G303" s="136" t="s">
        <v>358</v>
      </c>
      <c r="H303" s="136" t="s">
        <v>359</v>
      </c>
      <c r="I303" s="141">
        <v>27900</v>
      </c>
      <c r="J303" s="141">
        <v>27900</v>
      </c>
      <c r="K303" s="141">
        <v>27900</v>
      </c>
      <c r="L303" s="141"/>
      <c r="M303" s="141"/>
      <c r="N303" s="136"/>
      <c r="O303" s="136"/>
      <c r="P303" s="136"/>
      <c r="Q303" s="141"/>
      <c r="R303" s="141"/>
      <c r="S303" s="141"/>
      <c r="T303" s="141"/>
      <c r="U303" s="141"/>
      <c r="V303" s="141"/>
      <c r="W303" s="141"/>
    </row>
    <row r="304" ht="52.5" customHeight="1" spans="1:23">
      <c r="A304" s="136"/>
      <c r="B304" s="136"/>
      <c r="C304" s="136" t="s">
        <v>737</v>
      </c>
      <c r="D304" s="136"/>
      <c r="E304" s="136"/>
      <c r="F304" s="136"/>
      <c r="G304" s="136"/>
      <c r="H304" s="136"/>
      <c r="I304" s="141">
        <v>4000000</v>
      </c>
      <c r="J304" s="141"/>
      <c r="K304" s="141"/>
      <c r="L304" s="141"/>
      <c r="M304" s="141"/>
      <c r="N304" s="136"/>
      <c r="O304" s="136"/>
      <c r="P304" s="136"/>
      <c r="Q304" s="141"/>
      <c r="R304" s="141">
        <v>4000000</v>
      </c>
      <c r="S304" s="141">
        <v>4000000</v>
      </c>
      <c r="T304" s="141"/>
      <c r="U304" s="141"/>
      <c r="V304" s="141"/>
      <c r="W304" s="141"/>
    </row>
    <row r="305" ht="52.5" customHeight="1" outlineLevel="1" spans="1:23">
      <c r="A305" s="136" t="s">
        <v>596</v>
      </c>
      <c r="B305" s="136" t="s">
        <v>738</v>
      </c>
      <c r="C305" s="136" t="s">
        <v>737</v>
      </c>
      <c r="D305" s="136" t="s">
        <v>76</v>
      </c>
      <c r="E305" s="136" t="s">
        <v>159</v>
      </c>
      <c r="F305" s="136" t="s">
        <v>160</v>
      </c>
      <c r="G305" s="136" t="s">
        <v>346</v>
      </c>
      <c r="H305" s="136" t="s">
        <v>347</v>
      </c>
      <c r="I305" s="141">
        <v>80000</v>
      </c>
      <c r="J305" s="141"/>
      <c r="K305" s="141"/>
      <c r="L305" s="141"/>
      <c r="M305" s="141"/>
      <c r="N305" s="136"/>
      <c r="O305" s="136"/>
      <c r="P305" s="136"/>
      <c r="Q305" s="141"/>
      <c r="R305" s="141">
        <v>80000</v>
      </c>
      <c r="S305" s="141">
        <v>80000</v>
      </c>
      <c r="T305" s="141"/>
      <c r="U305" s="141"/>
      <c r="V305" s="141"/>
      <c r="W305" s="141"/>
    </row>
    <row r="306" ht="52.5" customHeight="1" outlineLevel="1" spans="1:23">
      <c r="A306" s="136" t="s">
        <v>596</v>
      </c>
      <c r="B306" s="136" t="s">
        <v>738</v>
      </c>
      <c r="C306" s="136" t="s">
        <v>737</v>
      </c>
      <c r="D306" s="136" t="s">
        <v>76</v>
      </c>
      <c r="E306" s="136" t="s">
        <v>159</v>
      </c>
      <c r="F306" s="136" t="s">
        <v>160</v>
      </c>
      <c r="G306" s="136" t="s">
        <v>587</v>
      </c>
      <c r="H306" s="136" t="s">
        <v>588</v>
      </c>
      <c r="I306" s="141">
        <v>5000</v>
      </c>
      <c r="J306" s="141"/>
      <c r="K306" s="141"/>
      <c r="L306" s="141"/>
      <c r="M306" s="141"/>
      <c r="N306" s="136"/>
      <c r="O306" s="136"/>
      <c r="P306" s="136"/>
      <c r="Q306" s="141"/>
      <c r="R306" s="141">
        <v>5000</v>
      </c>
      <c r="S306" s="141">
        <v>5000</v>
      </c>
      <c r="T306" s="141"/>
      <c r="U306" s="141"/>
      <c r="V306" s="141"/>
      <c r="W306" s="141"/>
    </row>
    <row r="307" ht="52.5" customHeight="1" outlineLevel="1" spans="1:23">
      <c r="A307" s="136" t="s">
        <v>596</v>
      </c>
      <c r="B307" s="136" t="s">
        <v>738</v>
      </c>
      <c r="C307" s="136" t="s">
        <v>737</v>
      </c>
      <c r="D307" s="136" t="s">
        <v>76</v>
      </c>
      <c r="E307" s="136" t="s">
        <v>159</v>
      </c>
      <c r="F307" s="136" t="s">
        <v>160</v>
      </c>
      <c r="G307" s="136" t="s">
        <v>350</v>
      </c>
      <c r="H307" s="136" t="s">
        <v>351</v>
      </c>
      <c r="I307" s="141">
        <v>1000</v>
      </c>
      <c r="J307" s="141"/>
      <c r="K307" s="141"/>
      <c r="L307" s="141"/>
      <c r="M307" s="141"/>
      <c r="N307" s="136"/>
      <c r="O307" s="136"/>
      <c r="P307" s="136"/>
      <c r="Q307" s="141"/>
      <c r="R307" s="141">
        <v>1000</v>
      </c>
      <c r="S307" s="141">
        <v>1000</v>
      </c>
      <c r="T307" s="141"/>
      <c r="U307" s="141"/>
      <c r="V307" s="141"/>
      <c r="W307" s="141"/>
    </row>
    <row r="308" ht="52.5" customHeight="1" outlineLevel="1" spans="1:23">
      <c r="A308" s="136" t="s">
        <v>596</v>
      </c>
      <c r="B308" s="136" t="s">
        <v>738</v>
      </c>
      <c r="C308" s="136" t="s">
        <v>737</v>
      </c>
      <c r="D308" s="136" t="s">
        <v>76</v>
      </c>
      <c r="E308" s="136" t="s">
        <v>159</v>
      </c>
      <c r="F308" s="136" t="s">
        <v>160</v>
      </c>
      <c r="G308" s="136" t="s">
        <v>513</v>
      </c>
      <c r="H308" s="136" t="s">
        <v>514</v>
      </c>
      <c r="I308" s="141">
        <v>50000</v>
      </c>
      <c r="J308" s="141"/>
      <c r="K308" s="141"/>
      <c r="L308" s="141"/>
      <c r="M308" s="141"/>
      <c r="N308" s="136"/>
      <c r="O308" s="136"/>
      <c r="P308" s="136"/>
      <c r="Q308" s="141"/>
      <c r="R308" s="141">
        <v>50000</v>
      </c>
      <c r="S308" s="141">
        <v>50000</v>
      </c>
      <c r="T308" s="141"/>
      <c r="U308" s="141"/>
      <c r="V308" s="141"/>
      <c r="W308" s="141"/>
    </row>
    <row r="309" ht="52.5" customHeight="1" outlineLevel="1" spans="1:23">
      <c r="A309" s="136" t="s">
        <v>596</v>
      </c>
      <c r="B309" s="136" t="s">
        <v>738</v>
      </c>
      <c r="C309" s="136" t="s">
        <v>737</v>
      </c>
      <c r="D309" s="136" t="s">
        <v>76</v>
      </c>
      <c r="E309" s="136" t="s">
        <v>159</v>
      </c>
      <c r="F309" s="136" t="s">
        <v>160</v>
      </c>
      <c r="G309" s="136" t="s">
        <v>515</v>
      </c>
      <c r="H309" s="136" t="s">
        <v>516</v>
      </c>
      <c r="I309" s="141">
        <v>10000</v>
      </c>
      <c r="J309" s="141"/>
      <c r="K309" s="141"/>
      <c r="L309" s="141"/>
      <c r="M309" s="141"/>
      <c r="N309" s="136"/>
      <c r="O309" s="136"/>
      <c r="P309" s="136"/>
      <c r="Q309" s="141"/>
      <c r="R309" s="141">
        <v>10000</v>
      </c>
      <c r="S309" s="141">
        <v>10000</v>
      </c>
      <c r="T309" s="141"/>
      <c r="U309" s="141"/>
      <c r="V309" s="141"/>
      <c r="W309" s="141"/>
    </row>
    <row r="310" ht="52.5" customHeight="1" outlineLevel="1" spans="1:23">
      <c r="A310" s="136" t="s">
        <v>596</v>
      </c>
      <c r="B310" s="136" t="s">
        <v>738</v>
      </c>
      <c r="C310" s="136" t="s">
        <v>737</v>
      </c>
      <c r="D310" s="136" t="s">
        <v>76</v>
      </c>
      <c r="E310" s="136" t="s">
        <v>159</v>
      </c>
      <c r="F310" s="136" t="s">
        <v>160</v>
      </c>
      <c r="G310" s="136" t="s">
        <v>352</v>
      </c>
      <c r="H310" s="136" t="s">
        <v>353</v>
      </c>
      <c r="I310" s="141">
        <v>75000</v>
      </c>
      <c r="J310" s="141"/>
      <c r="K310" s="141"/>
      <c r="L310" s="141"/>
      <c r="M310" s="141"/>
      <c r="N310" s="136"/>
      <c r="O310" s="136"/>
      <c r="P310" s="136"/>
      <c r="Q310" s="141"/>
      <c r="R310" s="141">
        <v>75000</v>
      </c>
      <c r="S310" s="141">
        <v>75000</v>
      </c>
      <c r="T310" s="141"/>
      <c r="U310" s="141"/>
      <c r="V310" s="141"/>
      <c r="W310" s="141"/>
    </row>
    <row r="311" ht="52.5" customHeight="1" outlineLevel="1" spans="1:23">
      <c r="A311" s="136" t="s">
        <v>596</v>
      </c>
      <c r="B311" s="136" t="s">
        <v>738</v>
      </c>
      <c r="C311" s="136" t="s">
        <v>737</v>
      </c>
      <c r="D311" s="136" t="s">
        <v>76</v>
      </c>
      <c r="E311" s="136" t="s">
        <v>159</v>
      </c>
      <c r="F311" s="136" t="s">
        <v>160</v>
      </c>
      <c r="G311" s="136" t="s">
        <v>657</v>
      </c>
      <c r="H311" s="136" t="s">
        <v>658</v>
      </c>
      <c r="I311" s="141">
        <v>250000</v>
      </c>
      <c r="J311" s="141"/>
      <c r="K311" s="141"/>
      <c r="L311" s="141"/>
      <c r="M311" s="141"/>
      <c r="N311" s="136"/>
      <c r="O311" s="136"/>
      <c r="P311" s="136"/>
      <c r="Q311" s="141"/>
      <c r="R311" s="141">
        <v>250000</v>
      </c>
      <c r="S311" s="141">
        <v>250000</v>
      </c>
      <c r="T311" s="141"/>
      <c r="U311" s="141"/>
      <c r="V311" s="141"/>
      <c r="W311" s="141"/>
    </row>
    <row r="312" ht="52.5" customHeight="1" outlineLevel="1" spans="1:23">
      <c r="A312" s="136" t="s">
        <v>596</v>
      </c>
      <c r="B312" s="136" t="s">
        <v>738</v>
      </c>
      <c r="C312" s="136" t="s">
        <v>737</v>
      </c>
      <c r="D312" s="136" t="s">
        <v>76</v>
      </c>
      <c r="E312" s="136" t="s">
        <v>159</v>
      </c>
      <c r="F312" s="136" t="s">
        <v>160</v>
      </c>
      <c r="G312" s="136" t="s">
        <v>348</v>
      </c>
      <c r="H312" s="136" t="s">
        <v>349</v>
      </c>
      <c r="I312" s="141">
        <v>20000</v>
      </c>
      <c r="J312" s="141"/>
      <c r="K312" s="141"/>
      <c r="L312" s="141"/>
      <c r="M312" s="141"/>
      <c r="N312" s="136"/>
      <c r="O312" s="136"/>
      <c r="P312" s="136"/>
      <c r="Q312" s="141"/>
      <c r="R312" s="141">
        <v>20000</v>
      </c>
      <c r="S312" s="141">
        <v>20000</v>
      </c>
      <c r="T312" s="141"/>
      <c r="U312" s="141"/>
      <c r="V312" s="141"/>
      <c r="W312" s="141"/>
    </row>
    <row r="313" ht="52.5" customHeight="1" outlineLevel="1" spans="1:23">
      <c r="A313" s="136" t="s">
        <v>596</v>
      </c>
      <c r="B313" s="136" t="s">
        <v>738</v>
      </c>
      <c r="C313" s="136" t="s">
        <v>737</v>
      </c>
      <c r="D313" s="136" t="s">
        <v>76</v>
      </c>
      <c r="E313" s="136" t="s">
        <v>159</v>
      </c>
      <c r="F313" s="136" t="s">
        <v>160</v>
      </c>
      <c r="G313" s="136" t="s">
        <v>517</v>
      </c>
      <c r="H313" s="136" t="s">
        <v>518</v>
      </c>
      <c r="I313" s="141">
        <v>100000</v>
      </c>
      <c r="J313" s="141"/>
      <c r="K313" s="141"/>
      <c r="L313" s="141"/>
      <c r="M313" s="141"/>
      <c r="N313" s="136"/>
      <c r="O313" s="136"/>
      <c r="P313" s="136"/>
      <c r="Q313" s="141"/>
      <c r="R313" s="141">
        <v>100000</v>
      </c>
      <c r="S313" s="141">
        <v>100000</v>
      </c>
      <c r="T313" s="141"/>
      <c r="U313" s="141"/>
      <c r="V313" s="141"/>
      <c r="W313" s="141"/>
    </row>
    <row r="314" ht="52.5" customHeight="1" outlineLevel="1" spans="1:23">
      <c r="A314" s="136" t="s">
        <v>596</v>
      </c>
      <c r="B314" s="136" t="s">
        <v>738</v>
      </c>
      <c r="C314" s="136" t="s">
        <v>737</v>
      </c>
      <c r="D314" s="136" t="s">
        <v>76</v>
      </c>
      <c r="E314" s="136" t="s">
        <v>159</v>
      </c>
      <c r="F314" s="136" t="s">
        <v>160</v>
      </c>
      <c r="G314" s="136" t="s">
        <v>591</v>
      </c>
      <c r="H314" s="136" t="s">
        <v>592</v>
      </c>
      <c r="I314" s="141">
        <v>2029000</v>
      </c>
      <c r="J314" s="141"/>
      <c r="K314" s="141"/>
      <c r="L314" s="141"/>
      <c r="M314" s="141"/>
      <c r="N314" s="136"/>
      <c r="O314" s="136"/>
      <c r="P314" s="136"/>
      <c r="Q314" s="141"/>
      <c r="R314" s="141">
        <v>2029000</v>
      </c>
      <c r="S314" s="141">
        <v>2029000</v>
      </c>
      <c r="T314" s="141"/>
      <c r="U314" s="141"/>
      <c r="V314" s="141"/>
      <c r="W314" s="141"/>
    </row>
    <row r="315" ht="52.5" customHeight="1" outlineLevel="1" spans="1:23">
      <c r="A315" s="136" t="s">
        <v>596</v>
      </c>
      <c r="B315" s="136" t="s">
        <v>738</v>
      </c>
      <c r="C315" s="136" t="s">
        <v>737</v>
      </c>
      <c r="D315" s="136" t="s">
        <v>76</v>
      </c>
      <c r="E315" s="136" t="s">
        <v>159</v>
      </c>
      <c r="F315" s="136" t="s">
        <v>160</v>
      </c>
      <c r="G315" s="136" t="s">
        <v>605</v>
      </c>
      <c r="H315" s="136" t="s">
        <v>606</v>
      </c>
      <c r="I315" s="141">
        <v>730000</v>
      </c>
      <c r="J315" s="141"/>
      <c r="K315" s="141"/>
      <c r="L315" s="141"/>
      <c r="M315" s="141"/>
      <c r="N315" s="136"/>
      <c r="O315" s="136"/>
      <c r="P315" s="136"/>
      <c r="Q315" s="141"/>
      <c r="R315" s="141">
        <v>730000</v>
      </c>
      <c r="S315" s="141">
        <v>730000</v>
      </c>
      <c r="T315" s="141"/>
      <c r="U315" s="141"/>
      <c r="V315" s="141"/>
      <c r="W315" s="141"/>
    </row>
    <row r="316" ht="52.5" customHeight="1" outlineLevel="1" spans="1:23">
      <c r="A316" s="136" t="s">
        <v>596</v>
      </c>
      <c r="B316" s="136" t="s">
        <v>738</v>
      </c>
      <c r="C316" s="136" t="s">
        <v>737</v>
      </c>
      <c r="D316" s="136" t="s">
        <v>76</v>
      </c>
      <c r="E316" s="136" t="s">
        <v>159</v>
      </c>
      <c r="F316" s="136" t="s">
        <v>160</v>
      </c>
      <c r="G316" s="136" t="s">
        <v>593</v>
      </c>
      <c r="H316" s="136" t="s">
        <v>594</v>
      </c>
      <c r="I316" s="141">
        <v>300000</v>
      </c>
      <c r="J316" s="141"/>
      <c r="K316" s="141"/>
      <c r="L316" s="141"/>
      <c r="M316" s="141"/>
      <c r="N316" s="136"/>
      <c r="O316" s="136"/>
      <c r="P316" s="136"/>
      <c r="Q316" s="141"/>
      <c r="R316" s="141">
        <v>300000</v>
      </c>
      <c r="S316" s="141">
        <v>300000</v>
      </c>
      <c r="T316" s="141"/>
      <c r="U316" s="141"/>
      <c r="V316" s="141"/>
      <c r="W316" s="141"/>
    </row>
    <row r="317" ht="52.5" customHeight="1" outlineLevel="1" spans="1:23">
      <c r="A317" s="136" t="s">
        <v>596</v>
      </c>
      <c r="B317" s="136" t="s">
        <v>738</v>
      </c>
      <c r="C317" s="136" t="s">
        <v>737</v>
      </c>
      <c r="D317" s="136" t="s">
        <v>76</v>
      </c>
      <c r="E317" s="136" t="s">
        <v>159</v>
      </c>
      <c r="F317" s="136" t="s">
        <v>160</v>
      </c>
      <c r="G317" s="136" t="s">
        <v>342</v>
      </c>
      <c r="H317" s="136" t="s">
        <v>343</v>
      </c>
      <c r="I317" s="141">
        <v>70000</v>
      </c>
      <c r="J317" s="141"/>
      <c r="K317" s="141"/>
      <c r="L317" s="141"/>
      <c r="M317" s="141"/>
      <c r="N317" s="136"/>
      <c r="O317" s="136"/>
      <c r="P317" s="136"/>
      <c r="Q317" s="141"/>
      <c r="R317" s="141">
        <v>70000</v>
      </c>
      <c r="S317" s="141">
        <v>70000</v>
      </c>
      <c r="T317" s="141"/>
      <c r="U317" s="141"/>
      <c r="V317" s="141"/>
      <c r="W317" s="141"/>
    </row>
    <row r="318" ht="52.5" customHeight="1" outlineLevel="1" spans="1:23">
      <c r="A318" s="136" t="s">
        <v>596</v>
      </c>
      <c r="B318" s="136" t="s">
        <v>738</v>
      </c>
      <c r="C318" s="136" t="s">
        <v>737</v>
      </c>
      <c r="D318" s="136" t="s">
        <v>76</v>
      </c>
      <c r="E318" s="136" t="s">
        <v>159</v>
      </c>
      <c r="F318" s="136" t="s">
        <v>160</v>
      </c>
      <c r="G318" s="136" t="s">
        <v>365</v>
      </c>
      <c r="H318" s="136" t="s">
        <v>366</v>
      </c>
      <c r="I318" s="141">
        <v>10000</v>
      </c>
      <c r="J318" s="141"/>
      <c r="K318" s="141"/>
      <c r="L318" s="141"/>
      <c r="M318" s="141"/>
      <c r="N318" s="136"/>
      <c r="O318" s="136"/>
      <c r="P318" s="136"/>
      <c r="Q318" s="141"/>
      <c r="R318" s="141">
        <v>10000</v>
      </c>
      <c r="S318" s="141">
        <v>10000</v>
      </c>
      <c r="T318" s="141"/>
      <c r="U318" s="141"/>
      <c r="V318" s="141"/>
      <c r="W318" s="141"/>
    </row>
    <row r="319" ht="52.5" customHeight="1" outlineLevel="1" spans="1:23">
      <c r="A319" s="136" t="s">
        <v>596</v>
      </c>
      <c r="B319" s="136" t="s">
        <v>738</v>
      </c>
      <c r="C319" s="136" t="s">
        <v>737</v>
      </c>
      <c r="D319" s="136" t="s">
        <v>76</v>
      </c>
      <c r="E319" s="136" t="s">
        <v>159</v>
      </c>
      <c r="F319" s="136" t="s">
        <v>160</v>
      </c>
      <c r="G319" s="136" t="s">
        <v>358</v>
      </c>
      <c r="H319" s="136" t="s">
        <v>359</v>
      </c>
      <c r="I319" s="141">
        <v>30000</v>
      </c>
      <c r="J319" s="141"/>
      <c r="K319" s="141"/>
      <c r="L319" s="141"/>
      <c r="M319" s="141"/>
      <c r="N319" s="136"/>
      <c r="O319" s="136"/>
      <c r="P319" s="136"/>
      <c r="Q319" s="141"/>
      <c r="R319" s="141">
        <v>30000</v>
      </c>
      <c r="S319" s="141">
        <v>30000</v>
      </c>
      <c r="T319" s="141"/>
      <c r="U319" s="141"/>
      <c r="V319" s="141"/>
      <c r="W319" s="141"/>
    </row>
    <row r="320" ht="52.5" customHeight="1" outlineLevel="1" spans="1:23">
      <c r="A320" s="136" t="s">
        <v>596</v>
      </c>
      <c r="B320" s="136" t="s">
        <v>738</v>
      </c>
      <c r="C320" s="136" t="s">
        <v>737</v>
      </c>
      <c r="D320" s="136" t="s">
        <v>76</v>
      </c>
      <c r="E320" s="136" t="s">
        <v>159</v>
      </c>
      <c r="F320" s="136" t="s">
        <v>160</v>
      </c>
      <c r="G320" s="136" t="s">
        <v>659</v>
      </c>
      <c r="H320" s="136" t="s">
        <v>660</v>
      </c>
      <c r="I320" s="141">
        <v>120000</v>
      </c>
      <c r="J320" s="141"/>
      <c r="K320" s="141"/>
      <c r="L320" s="141"/>
      <c r="M320" s="141"/>
      <c r="N320" s="136"/>
      <c r="O320" s="136"/>
      <c r="P320" s="136"/>
      <c r="Q320" s="141"/>
      <c r="R320" s="141">
        <v>120000</v>
      </c>
      <c r="S320" s="141">
        <v>120000</v>
      </c>
      <c r="T320" s="141"/>
      <c r="U320" s="141"/>
      <c r="V320" s="141"/>
      <c r="W320" s="141"/>
    </row>
    <row r="321" ht="52.5" customHeight="1" outlineLevel="1" spans="1:23">
      <c r="A321" s="136" t="s">
        <v>596</v>
      </c>
      <c r="B321" s="136" t="s">
        <v>738</v>
      </c>
      <c r="C321" s="136" t="s">
        <v>737</v>
      </c>
      <c r="D321" s="136" t="s">
        <v>76</v>
      </c>
      <c r="E321" s="136" t="s">
        <v>159</v>
      </c>
      <c r="F321" s="136" t="s">
        <v>160</v>
      </c>
      <c r="G321" s="136" t="s">
        <v>649</v>
      </c>
      <c r="H321" s="136" t="s">
        <v>650</v>
      </c>
      <c r="I321" s="141">
        <v>20000</v>
      </c>
      <c r="J321" s="141"/>
      <c r="K321" s="141"/>
      <c r="L321" s="141"/>
      <c r="M321" s="141"/>
      <c r="N321" s="136"/>
      <c r="O321" s="136"/>
      <c r="P321" s="136"/>
      <c r="Q321" s="141"/>
      <c r="R321" s="141">
        <v>20000</v>
      </c>
      <c r="S321" s="141">
        <v>20000</v>
      </c>
      <c r="T321" s="141"/>
      <c r="U321" s="141"/>
      <c r="V321" s="141"/>
      <c r="W321" s="141"/>
    </row>
    <row r="322" ht="52.5" customHeight="1" outlineLevel="1" spans="1:23">
      <c r="A322" s="136" t="s">
        <v>596</v>
      </c>
      <c r="B322" s="136" t="s">
        <v>738</v>
      </c>
      <c r="C322" s="136" t="s">
        <v>737</v>
      </c>
      <c r="D322" s="136" t="s">
        <v>76</v>
      </c>
      <c r="E322" s="136" t="s">
        <v>159</v>
      </c>
      <c r="F322" s="136" t="s">
        <v>160</v>
      </c>
      <c r="G322" s="136" t="s">
        <v>651</v>
      </c>
      <c r="H322" s="136" t="s">
        <v>652</v>
      </c>
      <c r="I322" s="141">
        <v>100000</v>
      </c>
      <c r="J322" s="141"/>
      <c r="K322" s="141"/>
      <c r="L322" s="141"/>
      <c r="M322" s="141"/>
      <c r="N322" s="136"/>
      <c r="O322" s="136"/>
      <c r="P322" s="136"/>
      <c r="Q322" s="141"/>
      <c r="R322" s="141">
        <v>100000</v>
      </c>
      <c r="S322" s="141">
        <v>100000</v>
      </c>
      <c r="T322" s="141"/>
      <c r="U322" s="141"/>
      <c r="V322" s="141"/>
      <c r="W322" s="141"/>
    </row>
    <row r="323" ht="52.5" customHeight="1" spans="1:23">
      <c r="A323" s="136"/>
      <c r="B323" s="136"/>
      <c r="C323" s="136" t="s">
        <v>701</v>
      </c>
      <c r="D323" s="136"/>
      <c r="E323" s="136"/>
      <c r="F323" s="136"/>
      <c r="G323" s="136"/>
      <c r="H323" s="136"/>
      <c r="I323" s="141">
        <v>207000</v>
      </c>
      <c r="J323" s="141">
        <v>207000</v>
      </c>
      <c r="K323" s="141">
        <v>207000</v>
      </c>
      <c r="L323" s="141"/>
      <c r="M323" s="141"/>
      <c r="N323" s="136"/>
      <c r="O323" s="136"/>
      <c r="P323" s="136"/>
      <c r="Q323" s="141"/>
      <c r="R323" s="141"/>
      <c r="S323" s="141"/>
      <c r="T323" s="141"/>
      <c r="U323" s="141"/>
      <c r="V323" s="141"/>
      <c r="W323" s="141"/>
    </row>
    <row r="324" ht="52.5" customHeight="1" outlineLevel="1" spans="1:23">
      <c r="A324" s="136" t="s">
        <v>596</v>
      </c>
      <c r="B324" s="136" t="s">
        <v>739</v>
      </c>
      <c r="C324" s="136" t="s">
        <v>701</v>
      </c>
      <c r="D324" s="136" t="s">
        <v>76</v>
      </c>
      <c r="E324" s="136" t="s">
        <v>159</v>
      </c>
      <c r="F324" s="136" t="s">
        <v>160</v>
      </c>
      <c r="G324" s="136" t="s">
        <v>605</v>
      </c>
      <c r="H324" s="136" t="s">
        <v>606</v>
      </c>
      <c r="I324" s="141">
        <v>207000</v>
      </c>
      <c r="J324" s="141">
        <v>207000</v>
      </c>
      <c r="K324" s="141">
        <v>207000</v>
      </c>
      <c r="L324" s="141"/>
      <c r="M324" s="141"/>
      <c r="N324" s="136"/>
      <c r="O324" s="136"/>
      <c r="P324" s="136"/>
      <c r="Q324" s="141"/>
      <c r="R324" s="141"/>
      <c r="S324" s="141"/>
      <c r="T324" s="141"/>
      <c r="U324" s="141"/>
      <c r="V324" s="141"/>
      <c r="W324" s="141"/>
    </row>
    <row r="325" ht="52.5" customHeight="1" spans="1:23">
      <c r="A325" s="136"/>
      <c r="B325" s="136"/>
      <c r="C325" s="136" t="s">
        <v>740</v>
      </c>
      <c r="D325" s="136"/>
      <c r="E325" s="136"/>
      <c r="F325" s="136"/>
      <c r="G325" s="136"/>
      <c r="H325" s="136"/>
      <c r="I325" s="141">
        <v>10000</v>
      </c>
      <c r="J325" s="141">
        <v>10000</v>
      </c>
      <c r="K325" s="141">
        <v>10000</v>
      </c>
      <c r="L325" s="141"/>
      <c r="M325" s="141"/>
      <c r="N325" s="136"/>
      <c r="O325" s="136"/>
      <c r="P325" s="136"/>
      <c r="Q325" s="141"/>
      <c r="R325" s="141"/>
      <c r="S325" s="141"/>
      <c r="T325" s="141"/>
      <c r="U325" s="141"/>
      <c r="V325" s="141"/>
      <c r="W325" s="141"/>
    </row>
    <row r="326" ht="52.5" customHeight="1" outlineLevel="1" spans="1:23">
      <c r="A326" s="136" t="s">
        <v>596</v>
      </c>
      <c r="B326" s="136" t="s">
        <v>741</v>
      </c>
      <c r="C326" s="136" t="s">
        <v>740</v>
      </c>
      <c r="D326" s="136" t="s">
        <v>76</v>
      </c>
      <c r="E326" s="136" t="s">
        <v>159</v>
      </c>
      <c r="F326" s="136" t="s">
        <v>160</v>
      </c>
      <c r="G326" s="136" t="s">
        <v>591</v>
      </c>
      <c r="H326" s="136" t="s">
        <v>592</v>
      </c>
      <c r="I326" s="141">
        <v>10000</v>
      </c>
      <c r="J326" s="141">
        <v>10000</v>
      </c>
      <c r="K326" s="141">
        <v>10000</v>
      </c>
      <c r="L326" s="141"/>
      <c r="M326" s="141"/>
      <c r="N326" s="136"/>
      <c r="O326" s="136"/>
      <c r="P326" s="136"/>
      <c r="Q326" s="141"/>
      <c r="R326" s="141"/>
      <c r="S326" s="141"/>
      <c r="T326" s="141"/>
      <c r="U326" s="141"/>
      <c r="V326" s="141"/>
      <c r="W326" s="141"/>
    </row>
    <row r="327" ht="52.5" customHeight="1" spans="1:23">
      <c r="A327" s="136"/>
      <c r="B327" s="136"/>
      <c r="C327" s="136" t="s">
        <v>742</v>
      </c>
      <c r="D327" s="136"/>
      <c r="E327" s="136"/>
      <c r="F327" s="136"/>
      <c r="G327" s="136"/>
      <c r="H327" s="136"/>
      <c r="I327" s="141">
        <v>1500000</v>
      </c>
      <c r="J327" s="141"/>
      <c r="K327" s="141"/>
      <c r="L327" s="141"/>
      <c r="M327" s="141"/>
      <c r="N327" s="136"/>
      <c r="O327" s="136"/>
      <c r="P327" s="136"/>
      <c r="Q327" s="141"/>
      <c r="R327" s="141">
        <v>1500000</v>
      </c>
      <c r="S327" s="141">
        <v>1500000</v>
      </c>
      <c r="T327" s="141"/>
      <c r="U327" s="141"/>
      <c r="V327" s="141"/>
      <c r="W327" s="141"/>
    </row>
    <row r="328" ht="52.5" customHeight="1" outlineLevel="1" spans="1:23">
      <c r="A328" s="136" t="s">
        <v>596</v>
      </c>
      <c r="B328" s="136" t="s">
        <v>743</v>
      </c>
      <c r="C328" s="136" t="s">
        <v>742</v>
      </c>
      <c r="D328" s="136" t="s">
        <v>82</v>
      </c>
      <c r="E328" s="136" t="s">
        <v>159</v>
      </c>
      <c r="F328" s="136" t="s">
        <v>160</v>
      </c>
      <c r="G328" s="136" t="s">
        <v>346</v>
      </c>
      <c r="H328" s="136" t="s">
        <v>347</v>
      </c>
      <c r="I328" s="141">
        <v>80000</v>
      </c>
      <c r="J328" s="141"/>
      <c r="K328" s="141"/>
      <c r="L328" s="141"/>
      <c r="M328" s="141"/>
      <c r="N328" s="136"/>
      <c r="O328" s="136"/>
      <c r="P328" s="136"/>
      <c r="Q328" s="141"/>
      <c r="R328" s="141">
        <v>80000</v>
      </c>
      <c r="S328" s="141">
        <v>80000</v>
      </c>
      <c r="T328" s="141"/>
      <c r="U328" s="141"/>
      <c r="V328" s="141"/>
      <c r="W328" s="141"/>
    </row>
    <row r="329" ht="52.5" customHeight="1" outlineLevel="1" spans="1:23">
      <c r="A329" s="136" t="s">
        <v>596</v>
      </c>
      <c r="B329" s="136" t="s">
        <v>743</v>
      </c>
      <c r="C329" s="136" t="s">
        <v>742</v>
      </c>
      <c r="D329" s="136" t="s">
        <v>82</v>
      </c>
      <c r="E329" s="136" t="s">
        <v>159</v>
      </c>
      <c r="F329" s="136" t="s">
        <v>160</v>
      </c>
      <c r="G329" s="136" t="s">
        <v>513</v>
      </c>
      <c r="H329" s="136" t="s">
        <v>514</v>
      </c>
      <c r="I329" s="141">
        <v>20000</v>
      </c>
      <c r="J329" s="141"/>
      <c r="K329" s="141"/>
      <c r="L329" s="141"/>
      <c r="M329" s="141"/>
      <c r="N329" s="136"/>
      <c r="O329" s="136"/>
      <c r="P329" s="136"/>
      <c r="Q329" s="141"/>
      <c r="R329" s="141">
        <v>20000</v>
      </c>
      <c r="S329" s="141">
        <v>20000</v>
      </c>
      <c r="T329" s="141"/>
      <c r="U329" s="141"/>
      <c r="V329" s="141"/>
      <c r="W329" s="141"/>
    </row>
    <row r="330" ht="52.5" customHeight="1" outlineLevel="1" spans="1:23">
      <c r="A330" s="136" t="s">
        <v>596</v>
      </c>
      <c r="B330" s="136" t="s">
        <v>743</v>
      </c>
      <c r="C330" s="136" t="s">
        <v>742</v>
      </c>
      <c r="D330" s="136" t="s">
        <v>82</v>
      </c>
      <c r="E330" s="136" t="s">
        <v>159</v>
      </c>
      <c r="F330" s="136" t="s">
        <v>160</v>
      </c>
      <c r="G330" s="136" t="s">
        <v>515</v>
      </c>
      <c r="H330" s="136" t="s">
        <v>516</v>
      </c>
      <c r="I330" s="141">
        <v>20000</v>
      </c>
      <c r="J330" s="141"/>
      <c r="K330" s="141"/>
      <c r="L330" s="141"/>
      <c r="M330" s="141"/>
      <c r="N330" s="136"/>
      <c r="O330" s="136"/>
      <c r="P330" s="136"/>
      <c r="Q330" s="141"/>
      <c r="R330" s="141">
        <v>20000</v>
      </c>
      <c r="S330" s="141">
        <v>20000</v>
      </c>
      <c r="T330" s="141"/>
      <c r="U330" s="141"/>
      <c r="V330" s="141"/>
      <c r="W330" s="141"/>
    </row>
    <row r="331" ht="52.5" customHeight="1" outlineLevel="1" spans="1:23">
      <c r="A331" s="136" t="s">
        <v>596</v>
      </c>
      <c r="B331" s="136" t="s">
        <v>743</v>
      </c>
      <c r="C331" s="136" t="s">
        <v>742</v>
      </c>
      <c r="D331" s="136" t="s">
        <v>82</v>
      </c>
      <c r="E331" s="136" t="s">
        <v>159</v>
      </c>
      <c r="F331" s="136" t="s">
        <v>160</v>
      </c>
      <c r="G331" s="136" t="s">
        <v>352</v>
      </c>
      <c r="H331" s="136" t="s">
        <v>353</v>
      </c>
      <c r="I331" s="141">
        <v>50000</v>
      </c>
      <c r="J331" s="141"/>
      <c r="K331" s="141"/>
      <c r="L331" s="141"/>
      <c r="M331" s="141"/>
      <c r="N331" s="136"/>
      <c r="O331" s="136"/>
      <c r="P331" s="136"/>
      <c r="Q331" s="141"/>
      <c r="R331" s="141">
        <v>50000</v>
      </c>
      <c r="S331" s="141">
        <v>50000</v>
      </c>
      <c r="T331" s="141"/>
      <c r="U331" s="141"/>
      <c r="V331" s="141"/>
      <c r="W331" s="141"/>
    </row>
    <row r="332" ht="52.5" customHeight="1" outlineLevel="1" spans="1:23">
      <c r="A332" s="136" t="s">
        <v>596</v>
      </c>
      <c r="B332" s="136" t="s">
        <v>743</v>
      </c>
      <c r="C332" s="136" t="s">
        <v>742</v>
      </c>
      <c r="D332" s="136" t="s">
        <v>82</v>
      </c>
      <c r="E332" s="136" t="s">
        <v>159</v>
      </c>
      <c r="F332" s="136" t="s">
        <v>160</v>
      </c>
      <c r="G332" s="136" t="s">
        <v>348</v>
      </c>
      <c r="H332" s="136" t="s">
        <v>349</v>
      </c>
      <c r="I332" s="141">
        <v>40000</v>
      </c>
      <c r="J332" s="141"/>
      <c r="K332" s="141"/>
      <c r="L332" s="141"/>
      <c r="M332" s="141"/>
      <c r="N332" s="136"/>
      <c r="O332" s="136"/>
      <c r="P332" s="136"/>
      <c r="Q332" s="141"/>
      <c r="R332" s="141">
        <v>40000</v>
      </c>
      <c r="S332" s="141">
        <v>40000</v>
      </c>
      <c r="T332" s="141"/>
      <c r="U332" s="141"/>
      <c r="V332" s="141"/>
      <c r="W332" s="141"/>
    </row>
    <row r="333" ht="52.5" customHeight="1" outlineLevel="1" spans="1:23">
      <c r="A333" s="136" t="s">
        <v>596</v>
      </c>
      <c r="B333" s="136" t="s">
        <v>743</v>
      </c>
      <c r="C333" s="136" t="s">
        <v>742</v>
      </c>
      <c r="D333" s="136" t="s">
        <v>82</v>
      </c>
      <c r="E333" s="136" t="s">
        <v>159</v>
      </c>
      <c r="F333" s="136" t="s">
        <v>160</v>
      </c>
      <c r="G333" s="136" t="s">
        <v>517</v>
      </c>
      <c r="H333" s="136" t="s">
        <v>518</v>
      </c>
      <c r="I333" s="141">
        <v>30000</v>
      </c>
      <c r="J333" s="141"/>
      <c r="K333" s="141"/>
      <c r="L333" s="141"/>
      <c r="M333" s="141"/>
      <c r="N333" s="136"/>
      <c r="O333" s="136"/>
      <c r="P333" s="136"/>
      <c r="Q333" s="141"/>
      <c r="R333" s="141">
        <v>30000</v>
      </c>
      <c r="S333" s="141">
        <v>30000</v>
      </c>
      <c r="T333" s="141"/>
      <c r="U333" s="141"/>
      <c r="V333" s="141"/>
      <c r="W333" s="141"/>
    </row>
    <row r="334" ht="52.5" customHeight="1" outlineLevel="1" spans="1:23">
      <c r="A334" s="136" t="s">
        <v>596</v>
      </c>
      <c r="B334" s="136" t="s">
        <v>743</v>
      </c>
      <c r="C334" s="136" t="s">
        <v>742</v>
      </c>
      <c r="D334" s="136" t="s">
        <v>82</v>
      </c>
      <c r="E334" s="136" t="s">
        <v>159</v>
      </c>
      <c r="F334" s="136" t="s">
        <v>160</v>
      </c>
      <c r="G334" s="136" t="s">
        <v>591</v>
      </c>
      <c r="H334" s="136" t="s">
        <v>592</v>
      </c>
      <c r="I334" s="141">
        <v>500000</v>
      </c>
      <c r="J334" s="141"/>
      <c r="K334" s="141"/>
      <c r="L334" s="141"/>
      <c r="M334" s="141"/>
      <c r="N334" s="136"/>
      <c r="O334" s="136"/>
      <c r="P334" s="136"/>
      <c r="Q334" s="141"/>
      <c r="R334" s="141">
        <v>500000</v>
      </c>
      <c r="S334" s="141">
        <v>500000</v>
      </c>
      <c r="T334" s="141"/>
      <c r="U334" s="141"/>
      <c r="V334" s="141"/>
      <c r="W334" s="141"/>
    </row>
    <row r="335" ht="52.5" customHeight="1" outlineLevel="1" spans="1:23">
      <c r="A335" s="136" t="s">
        <v>596</v>
      </c>
      <c r="B335" s="136" t="s">
        <v>743</v>
      </c>
      <c r="C335" s="136" t="s">
        <v>742</v>
      </c>
      <c r="D335" s="136" t="s">
        <v>82</v>
      </c>
      <c r="E335" s="136" t="s">
        <v>159</v>
      </c>
      <c r="F335" s="136" t="s">
        <v>160</v>
      </c>
      <c r="G335" s="136" t="s">
        <v>605</v>
      </c>
      <c r="H335" s="136" t="s">
        <v>606</v>
      </c>
      <c r="I335" s="141">
        <v>250000</v>
      </c>
      <c r="J335" s="141"/>
      <c r="K335" s="141"/>
      <c r="L335" s="141"/>
      <c r="M335" s="141"/>
      <c r="N335" s="136"/>
      <c r="O335" s="136"/>
      <c r="P335" s="136"/>
      <c r="Q335" s="141"/>
      <c r="R335" s="141">
        <v>250000</v>
      </c>
      <c r="S335" s="141">
        <v>250000</v>
      </c>
      <c r="T335" s="141"/>
      <c r="U335" s="141"/>
      <c r="V335" s="141"/>
      <c r="W335" s="141"/>
    </row>
    <row r="336" ht="52.5" customHeight="1" outlineLevel="1" spans="1:23">
      <c r="A336" s="136" t="s">
        <v>596</v>
      </c>
      <c r="B336" s="136" t="s">
        <v>743</v>
      </c>
      <c r="C336" s="136" t="s">
        <v>742</v>
      </c>
      <c r="D336" s="136" t="s">
        <v>82</v>
      </c>
      <c r="E336" s="136" t="s">
        <v>159</v>
      </c>
      <c r="F336" s="136" t="s">
        <v>160</v>
      </c>
      <c r="G336" s="136" t="s">
        <v>593</v>
      </c>
      <c r="H336" s="136" t="s">
        <v>594</v>
      </c>
      <c r="I336" s="141">
        <v>100000</v>
      </c>
      <c r="J336" s="141"/>
      <c r="K336" s="141"/>
      <c r="L336" s="141"/>
      <c r="M336" s="141"/>
      <c r="N336" s="136"/>
      <c r="O336" s="136"/>
      <c r="P336" s="136"/>
      <c r="Q336" s="141"/>
      <c r="R336" s="141">
        <v>100000</v>
      </c>
      <c r="S336" s="141">
        <v>100000</v>
      </c>
      <c r="T336" s="141"/>
      <c r="U336" s="141"/>
      <c r="V336" s="141"/>
      <c r="W336" s="141"/>
    </row>
    <row r="337" ht="52.5" customHeight="1" outlineLevel="1" spans="1:23">
      <c r="A337" s="136" t="s">
        <v>596</v>
      </c>
      <c r="B337" s="136" t="s">
        <v>743</v>
      </c>
      <c r="C337" s="136" t="s">
        <v>742</v>
      </c>
      <c r="D337" s="136" t="s">
        <v>82</v>
      </c>
      <c r="E337" s="136" t="s">
        <v>159</v>
      </c>
      <c r="F337" s="136" t="s">
        <v>160</v>
      </c>
      <c r="G337" s="136" t="s">
        <v>365</v>
      </c>
      <c r="H337" s="136" t="s">
        <v>366</v>
      </c>
      <c r="I337" s="141">
        <v>70000</v>
      </c>
      <c r="J337" s="141"/>
      <c r="K337" s="141"/>
      <c r="L337" s="141"/>
      <c r="M337" s="141"/>
      <c r="N337" s="136"/>
      <c r="O337" s="136"/>
      <c r="P337" s="136"/>
      <c r="Q337" s="141"/>
      <c r="R337" s="141">
        <v>70000</v>
      </c>
      <c r="S337" s="141">
        <v>70000</v>
      </c>
      <c r="T337" s="141"/>
      <c r="U337" s="141"/>
      <c r="V337" s="141"/>
      <c r="W337" s="141"/>
    </row>
    <row r="338" ht="52.5" customHeight="1" outlineLevel="1" spans="1:23">
      <c r="A338" s="136" t="s">
        <v>596</v>
      </c>
      <c r="B338" s="136" t="s">
        <v>743</v>
      </c>
      <c r="C338" s="136" t="s">
        <v>742</v>
      </c>
      <c r="D338" s="136" t="s">
        <v>82</v>
      </c>
      <c r="E338" s="136" t="s">
        <v>159</v>
      </c>
      <c r="F338" s="136" t="s">
        <v>160</v>
      </c>
      <c r="G338" s="136" t="s">
        <v>358</v>
      </c>
      <c r="H338" s="136" t="s">
        <v>359</v>
      </c>
      <c r="I338" s="141">
        <v>40000</v>
      </c>
      <c r="J338" s="141"/>
      <c r="K338" s="141"/>
      <c r="L338" s="141"/>
      <c r="M338" s="141"/>
      <c r="N338" s="136"/>
      <c r="O338" s="136"/>
      <c r="P338" s="136"/>
      <c r="Q338" s="141"/>
      <c r="R338" s="141">
        <v>40000</v>
      </c>
      <c r="S338" s="141">
        <v>40000</v>
      </c>
      <c r="T338" s="141"/>
      <c r="U338" s="141"/>
      <c r="V338" s="141"/>
      <c r="W338" s="141"/>
    </row>
    <row r="339" ht="52.5" customHeight="1" outlineLevel="1" spans="1:23">
      <c r="A339" s="136" t="s">
        <v>596</v>
      </c>
      <c r="B339" s="136" t="s">
        <v>743</v>
      </c>
      <c r="C339" s="136" t="s">
        <v>742</v>
      </c>
      <c r="D339" s="136" t="s">
        <v>82</v>
      </c>
      <c r="E339" s="136" t="s">
        <v>159</v>
      </c>
      <c r="F339" s="136" t="s">
        <v>160</v>
      </c>
      <c r="G339" s="136" t="s">
        <v>649</v>
      </c>
      <c r="H339" s="136" t="s">
        <v>650</v>
      </c>
      <c r="I339" s="141">
        <v>150000</v>
      </c>
      <c r="J339" s="141"/>
      <c r="K339" s="141"/>
      <c r="L339" s="141"/>
      <c r="M339" s="141"/>
      <c r="N339" s="136"/>
      <c r="O339" s="136"/>
      <c r="P339" s="136"/>
      <c r="Q339" s="141"/>
      <c r="R339" s="141">
        <v>150000</v>
      </c>
      <c r="S339" s="141">
        <v>150000</v>
      </c>
      <c r="T339" s="141"/>
      <c r="U339" s="141"/>
      <c r="V339" s="141"/>
      <c r="W339" s="141"/>
    </row>
    <row r="340" ht="52.5" customHeight="1" outlineLevel="1" spans="1:23">
      <c r="A340" s="136" t="s">
        <v>596</v>
      </c>
      <c r="B340" s="136" t="s">
        <v>743</v>
      </c>
      <c r="C340" s="136" t="s">
        <v>742</v>
      </c>
      <c r="D340" s="136" t="s">
        <v>82</v>
      </c>
      <c r="E340" s="136" t="s">
        <v>159</v>
      </c>
      <c r="F340" s="136" t="s">
        <v>160</v>
      </c>
      <c r="G340" s="136" t="s">
        <v>651</v>
      </c>
      <c r="H340" s="136" t="s">
        <v>652</v>
      </c>
      <c r="I340" s="141">
        <v>150000</v>
      </c>
      <c r="J340" s="141"/>
      <c r="K340" s="141"/>
      <c r="L340" s="141"/>
      <c r="M340" s="141"/>
      <c r="N340" s="136"/>
      <c r="O340" s="136"/>
      <c r="P340" s="136"/>
      <c r="Q340" s="141"/>
      <c r="R340" s="141">
        <v>150000</v>
      </c>
      <c r="S340" s="141">
        <v>150000</v>
      </c>
      <c r="T340" s="141"/>
      <c r="U340" s="141"/>
      <c r="V340" s="141"/>
      <c r="W340" s="141"/>
    </row>
    <row r="341" ht="52.5" customHeight="1" spans="1:23">
      <c r="A341" s="136"/>
      <c r="B341" s="136"/>
      <c r="C341" s="136" t="s">
        <v>732</v>
      </c>
      <c r="D341" s="136"/>
      <c r="E341" s="136"/>
      <c r="F341" s="136"/>
      <c r="G341" s="136"/>
      <c r="H341" s="136"/>
      <c r="I341" s="141">
        <v>300000</v>
      </c>
      <c r="J341" s="141"/>
      <c r="K341" s="141"/>
      <c r="L341" s="141"/>
      <c r="M341" s="141"/>
      <c r="N341" s="136"/>
      <c r="O341" s="136"/>
      <c r="P341" s="136"/>
      <c r="Q341" s="141"/>
      <c r="R341" s="141">
        <v>300000</v>
      </c>
      <c r="S341" s="141"/>
      <c r="T341" s="141"/>
      <c r="U341" s="141"/>
      <c r="V341" s="141"/>
      <c r="W341" s="141">
        <v>300000</v>
      </c>
    </row>
    <row r="342" ht="52.5" customHeight="1" outlineLevel="1" spans="1:23">
      <c r="A342" s="136" t="s">
        <v>596</v>
      </c>
      <c r="B342" s="136" t="s">
        <v>744</v>
      </c>
      <c r="C342" s="136" t="s">
        <v>732</v>
      </c>
      <c r="D342" s="136" t="s">
        <v>82</v>
      </c>
      <c r="E342" s="136" t="s">
        <v>159</v>
      </c>
      <c r="F342" s="136" t="s">
        <v>160</v>
      </c>
      <c r="G342" s="136" t="s">
        <v>346</v>
      </c>
      <c r="H342" s="136" t="s">
        <v>347</v>
      </c>
      <c r="I342" s="141">
        <v>100000</v>
      </c>
      <c r="J342" s="141"/>
      <c r="K342" s="141"/>
      <c r="L342" s="141"/>
      <c r="M342" s="141"/>
      <c r="N342" s="136"/>
      <c r="O342" s="136"/>
      <c r="P342" s="136"/>
      <c r="Q342" s="141"/>
      <c r="R342" s="141">
        <v>100000</v>
      </c>
      <c r="S342" s="141"/>
      <c r="T342" s="141"/>
      <c r="U342" s="141"/>
      <c r="V342" s="141"/>
      <c r="W342" s="141">
        <v>100000</v>
      </c>
    </row>
    <row r="343" ht="52.5" customHeight="1" outlineLevel="1" spans="1:23">
      <c r="A343" s="136" t="s">
        <v>596</v>
      </c>
      <c r="B343" s="136" t="s">
        <v>744</v>
      </c>
      <c r="C343" s="136" t="s">
        <v>732</v>
      </c>
      <c r="D343" s="136" t="s">
        <v>82</v>
      </c>
      <c r="E343" s="136" t="s">
        <v>159</v>
      </c>
      <c r="F343" s="136" t="s">
        <v>160</v>
      </c>
      <c r="G343" s="136" t="s">
        <v>605</v>
      </c>
      <c r="H343" s="136" t="s">
        <v>606</v>
      </c>
      <c r="I343" s="141">
        <v>100000</v>
      </c>
      <c r="J343" s="141"/>
      <c r="K343" s="141"/>
      <c r="L343" s="141"/>
      <c r="M343" s="141"/>
      <c r="N343" s="136"/>
      <c r="O343" s="136"/>
      <c r="P343" s="136"/>
      <c r="Q343" s="141"/>
      <c r="R343" s="141">
        <v>100000</v>
      </c>
      <c r="S343" s="141"/>
      <c r="T343" s="141"/>
      <c r="U343" s="141"/>
      <c r="V343" s="141"/>
      <c r="W343" s="141">
        <v>100000</v>
      </c>
    </row>
    <row r="344" ht="52.5" customHeight="1" outlineLevel="1" spans="1:23">
      <c r="A344" s="136" t="s">
        <v>596</v>
      </c>
      <c r="B344" s="136" t="s">
        <v>744</v>
      </c>
      <c r="C344" s="136" t="s">
        <v>732</v>
      </c>
      <c r="D344" s="136" t="s">
        <v>82</v>
      </c>
      <c r="E344" s="136" t="s">
        <v>159</v>
      </c>
      <c r="F344" s="136" t="s">
        <v>160</v>
      </c>
      <c r="G344" s="136" t="s">
        <v>358</v>
      </c>
      <c r="H344" s="136" t="s">
        <v>359</v>
      </c>
      <c r="I344" s="141">
        <v>100000</v>
      </c>
      <c r="J344" s="141"/>
      <c r="K344" s="141"/>
      <c r="L344" s="141"/>
      <c r="M344" s="141"/>
      <c r="N344" s="136"/>
      <c r="O344" s="136"/>
      <c r="P344" s="136"/>
      <c r="Q344" s="141"/>
      <c r="R344" s="141">
        <v>100000</v>
      </c>
      <c r="S344" s="141"/>
      <c r="T344" s="141"/>
      <c r="U344" s="141"/>
      <c r="V344" s="141"/>
      <c r="W344" s="141">
        <v>100000</v>
      </c>
    </row>
    <row r="345" ht="52.5" customHeight="1" spans="1:23">
      <c r="A345" s="136"/>
      <c r="B345" s="136"/>
      <c r="C345" s="136" t="s">
        <v>745</v>
      </c>
      <c r="D345" s="136"/>
      <c r="E345" s="136"/>
      <c r="F345" s="136"/>
      <c r="G345" s="136"/>
      <c r="H345" s="136"/>
      <c r="I345" s="141">
        <v>76500</v>
      </c>
      <c r="J345" s="141">
        <v>76500</v>
      </c>
      <c r="K345" s="141">
        <v>76500</v>
      </c>
      <c r="L345" s="141"/>
      <c r="M345" s="141"/>
      <c r="N345" s="136"/>
      <c r="O345" s="136"/>
      <c r="P345" s="136"/>
      <c r="Q345" s="141"/>
      <c r="R345" s="141"/>
      <c r="S345" s="141"/>
      <c r="T345" s="141"/>
      <c r="U345" s="141"/>
      <c r="V345" s="141"/>
      <c r="W345" s="141"/>
    </row>
    <row r="346" ht="52.5" customHeight="1" outlineLevel="1" spans="1:23">
      <c r="A346" s="136" t="s">
        <v>596</v>
      </c>
      <c r="B346" s="136" t="s">
        <v>746</v>
      </c>
      <c r="C346" s="136" t="s">
        <v>745</v>
      </c>
      <c r="D346" s="136" t="s">
        <v>82</v>
      </c>
      <c r="E346" s="136" t="s">
        <v>159</v>
      </c>
      <c r="F346" s="136" t="s">
        <v>160</v>
      </c>
      <c r="G346" s="136" t="s">
        <v>605</v>
      </c>
      <c r="H346" s="136" t="s">
        <v>606</v>
      </c>
      <c r="I346" s="141">
        <v>76500</v>
      </c>
      <c r="J346" s="141">
        <v>76500</v>
      </c>
      <c r="K346" s="141">
        <v>76500</v>
      </c>
      <c r="L346" s="141"/>
      <c r="M346" s="141"/>
      <c r="N346" s="136"/>
      <c r="O346" s="136"/>
      <c r="P346" s="136"/>
      <c r="Q346" s="141"/>
      <c r="R346" s="141"/>
      <c r="S346" s="141"/>
      <c r="T346" s="141"/>
      <c r="U346" s="141"/>
      <c r="V346" s="141"/>
      <c r="W346" s="141"/>
    </row>
    <row r="347" ht="52.5" customHeight="1" spans="1:23">
      <c r="A347" s="136"/>
      <c r="B347" s="136"/>
      <c r="C347" s="136" t="s">
        <v>713</v>
      </c>
      <c r="D347" s="136"/>
      <c r="E347" s="136"/>
      <c r="F347" s="136"/>
      <c r="G347" s="136"/>
      <c r="H347" s="136"/>
      <c r="I347" s="141">
        <v>1445000</v>
      </c>
      <c r="J347" s="141"/>
      <c r="K347" s="141"/>
      <c r="L347" s="141"/>
      <c r="M347" s="141"/>
      <c r="N347" s="136"/>
      <c r="O347" s="136"/>
      <c r="P347" s="136"/>
      <c r="Q347" s="141"/>
      <c r="R347" s="141">
        <v>1445000</v>
      </c>
      <c r="S347" s="141">
        <v>1445000</v>
      </c>
      <c r="T347" s="141"/>
      <c r="U347" s="141"/>
      <c r="V347" s="141"/>
      <c r="W347" s="141"/>
    </row>
    <row r="348" ht="52.5" customHeight="1" outlineLevel="1" spans="1:23">
      <c r="A348" s="136" t="s">
        <v>596</v>
      </c>
      <c r="B348" s="136" t="s">
        <v>747</v>
      </c>
      <c r="C348" s="136" t="s">
        <v>713</v>
      </c>
      <c r="D348" s="136" t="s">
        <v>78</v>
      </c>
      <c r="E348" s="136" t="s">
        <v>159</v>
      </c>
      <c r="F348" s="136" t="s">
        <v>160</v>
      </c>
      <c r="G348" s="136" t="s">
        <v>346</v>
      </c>
      <c r="H348" s="136" t="s">
        <v>347</v>
      </c>
      <c r="I348" s="141">
        <v>200000</v>
      </c>
      <c r="J348" s="141"/>
      <c r="K348" s="141"/>
      <c r="L348" s="141"/>
      <c r="M348" s="141"/>
      <c r="N348" s="136"/>
      <c r="O348" s="136"/>
      <c r="P348" s="136"/>
      <c r="Q348" s="141"/>
      <c r="R348" s="141">
        <v>200000</v>
      </c>
      <c r="S348" s="141">
        <v>200000</v>
      </c>
      <c r="T348" s="141"/>
      <c r="U348" s="141"/>
      <c r="V348" s="141"/>
      <c r="W348" s="141"/>
    </row>
    <row r="349" ht="52.5" customHeight="1" outlineLevel="1" spans="1:23">
      <c r="A349" s="136" t="s">
        <v>596</v>
      </c>
      <c r="B349" s="136" t="s">
        <v>747</v>
      </c>
      <c r="C349" s="136" t="s">
        <v>713</v>
      </c>
      <c r="D349" s="136" t="s">
        <v>78</v>
      </c>
      <c r="E349" s="136" t="s">
        <v>159</v>
      </c>
      <c r="F349" s="136" t="s">
        <v>160</v>
      </c>
      <c r="G349" s="136" t="s">
        <v>587</v>
      </c>
      <c r="H349" s="136" t="s">
        <v>588</v>
      </c>
      <c r="I349" s="141">
        <v>50000</v>
      </c>
      <c r="J349" s="141"/>
      <c r="K349" s="141"/>
      <c r="L349" s="141"/>
      <c r="M349" s="141"/>
      <c r="N349" s="136"/>
      <c r="O349" s="136"/>
      <c r="P349" s="136"/>
      <c r="Q349" s="141"/>
      <c r="R349" s="141">
        <v>50000</v>
      </c>
      <c r="S349" s="141">
        <v>50000</v>
      </c>
      <c r="T349" s="141"/>
      <c r="U349" s="141"/>
      <c r="V349" s="141"/>
      <c r="W349" s="141"/>
    </row>
    <row r="350" ht="52.5" customHeight="1" outlineLevel="1" spans="1:23">
      <c r="A350" s="136" t="s">
        <v>596</v>
      </c>
      <c r="B350" s="136" t="s">
        <v>747</v>
      </c>
      <c r="C350" s="136" t="s">
        <v>713</v>
      </c>
      <c r="D350" s="136" t="s">
        <v>78</v>
      </c>
      <c r="E350" s="136" t="s">
        <v>159</v>
      </c>
      <c r="F350" s="136" t="s">
        <v>160</v>
      </c>
      <c r="G350" s="136" t="s">
        <v>350</v>
      </c>
      <c r="H350" s="136" t="s">
        <v>351</v>
      </c>
      <c r="I350" s="141">
        <v>30000</v>
      </c>
      <c r="J350" s="141"/>
      <c r="K350" s="141"/>
      <c r="L350" s="141"/>
      <c r="M350" s="141"/>
      <c r="N350" s="136"/>
      <c r="O350" s="136"/>
      <c r="P350" s="136"/>
      <c r="Q350" s="141"/>
      <c r="R350" s="141">
        <v>30000</v>
      </c>
      <c r="S350" s="141">
        <v>30000</v>
      </c>
      <c r="T350" s="141"/>
      <c r="U350" s="141"/>
      <c r="V350" s="141"/>
      <c r="W350" s="141"/>
    </row>
    <row r="351" ht="52.5" customHeight="1" outlineLevel="1" spans="1:23">
      <c r="A351" s="136" t="s">
        <v>596</v>
      </c>
      <c r="B351" s="136" t="s">
        <v>747</v>
      </c>
      <c r="C351" s="136" t="s">
        <v>713</v>
      </c>
      <c r="D351" s="136" t="s">
        <v>78</v>
      </c>
      <c r="E351" s="136" t="s">
        <v>159</v>
      </c>
      <c r="F351" s="136" t="s">
        <v>160</v>
      </c>
      <c r="G351" s="136" t="s">
        <v>513</v>
      </c>
      <c r="H351" s="136" t="s">
        <v>514</v>
      </c>
      <c r="I351" s="141">
        <v>10000</v>
      </c>
      <c r="J351" s="141"/>
      <c r="K351" s="141"/>
      <c r="L351" s="141"/>
      <c r="M351" s="141"/>
      <c r="N351" s="136"/>
      <c r="O351" s="136"/>
      <c r="P351" s="136"/>
      <c r="Q351" s="141"/>
      <c r="R351" s="141">
        <v>10000</v>
      </c>
      <c r="S351" s="141">
        <v>10000</v>
      </c>
      <c r="T351" s="141"/>
      <c r="U351" s="141"/>
      <c r="V351" s="141"/>
      <c r="W351" s="141"/>
    </row>
    <row r="352" ht="52.5" customHeight="1" outlineLevel="1" spans="1:23">
      <c r="A352" s="136" t="s">
        <v>596</v>
      </c>
      <c r="B352" s="136" t="s">
        <v>747</v>
      </c>
      <c r="C352" s="136" t="s">
        <v>713</v>
      </c>
      <c r="D352" s="136" t="s">
        <v>78</v>
      </c>
      <c r="E352" s="136" t="s">
        <v>159</v>
      </c>
      <c r="F352" s="136" t="s">
        <v>160</v>
      </c>
      <c r="G352" s="136" t="s">
        <v>515</v>
      </c>
      <c r="H352" s="136" t="s">
        <v>516</v>
      </c>
      <c r="I352" s="141">
        <v>40000</v>
      </c>
      <c r="J352" s="141"/>
      <c r="K352" s="141"/>
      <c r="L352" s="141"/>
      <c r="M352" s="141"/>
      <c r="N352" s="136"/>
      <c r="O352" s="136"/>
      <c r="P352" s="136"/>
      <c r="Q352" s="141"/>
      <c r="R352" s="141">
        <v>40000</v>
      </c>
      <c r="S352" s="141">
        <v>40000</v>
      </c>
      <c r="T352" s="141"/>
      <c r="U352" s="141"/>
      <c r="V352" s="141"/>
      <c r="W352" s="141"/>
    </row>
    <row r="353" ht="52.5" customHeight="1" outlineLevel="1" spans="1:23">
      <c r="A353" s="136" t="s">
        <v>596</v>
      </c>
      <c r="B353" s="136" t="s">
        <v>747</v>
      </c>
      <c r="C353" s="136" t="s">
        <v>713</v>
      </c>
      <c r="D353" s="136" t="s">
        <v>78</v>
      </c>
      <c r="E353" s="136" t="s">
        <v>159</v>
      </c>
      <c r="F353" s="136" t="s">
        <v>160</v>
      </c>
      <c r="G353" s="136" t="s">
        <v>352</v>
      </c>
      <c r="H353" s="136" t="s">
        <v>353</v>
      </c>
      <c r="I353" s="141">
        <v>50000</v>
      </c>
      <c r="J353" s="141"/>
      <c r="K353" s="141"/>
      <c r="L353" s="141"/>
      <c r="M353" s="141"/>
      <c r="N353" s="136"/>
      <c r="O353" s="136"/>
      <c r="P353" s="136"/>
      <c r="Q353" s="141"/>
      <c r="R353" s="141">
        <v>50000</v>
      </c>
      <c r="S353" s="141">
        <v>50000</v>
      </c>
      <c r="T353" s="141"/>
      <c r="U353" s="141"/>
      <c r="V353" s="141"/>
      <c r="W353" s="141"/>
    </row>
    <row r="354" ht="52.5" customHeight="1" outlineLevel="1" spans="1:23">
      <c r="A354" s="136" t="s">
        <v>596</v>
      </c>
      <c r="B354" s="136" t="s">
        <v>747</v>
      </c>
      <c r="C354" s="136" t="s">
        <v>713</v>
      </c>
      <c r="D354" s="136" t="s">
        <v>78</v>
      </c>
      <c r="E354" s="136" t="s">
        <v>159</v>
      </c>
      <c r="F354" s="136" t="s">
        <v>160</v>
      </c>
      <c r="G354" s="136" t="s">
        <v>348</v>
      </c>
      <c r="H354" s="136" t="s">
        <v>349</v>
      </c>
      <c r="I354" s="141">
        <v>40000</v>
      </c>
      <c r="J354" s="141"/>
      <c r="K354" s="141"/>
      <c r="L354" s="141"/>
      <c r="M354" s="141"/>
      <c r="N354" s="136"/>
      <c r="O354" s="136"/>
      <c r="P354" s="136"/>
      <c r="Q354" s="141"/>
      <c r="R354" s="141">
        <v>40000</v>
      </c>
      <c r="S354" s="141">
        <v>40000</v>
      </c>
      <c r="T354" s="141"/>
      <c r="U354" s="141"/>
      <c r="V354" s="141"/>
      <c r="W354" s="141"/>
    </row>
    <row r="355" ht="52.5" customHeight="1" outlineLevel="1" spans="1:23">
      <c r="A355" s="136" t="s">
        <v>596</v>
      </c>
      <c r="B355" s="136" t="s">
        <v>747</v>
      </c>
      <c r="C355" s="136" t="s">
        <v>713</v>
      </c>
      <c r="D355" s="136" t="s">
        <v>78</v>
      </c>
      <c r="E355" s="136" t="s">
        <v>159</v>
      </c>
      <c r="F355" s="136" t="s">
        <v>160</v>
      </c>
      <c r="G355" s="136" t="s">
        <v>517</v>
      </c>
      <c r="H355" s="136" t="s">
        <v>518</v>
      </c>
      <c r="I355" s="141">
        <v>15000</v>
      </c>
      <c r="J355" s="141"/>
      <c r="K355" s="141"/>
      <c r="L355" s="141"/>
      <c r="M355" s="141"/>
      <c r="N355" s="136"/>
      <c r="O355" s="136"/>
      <c r="P355" s="136"/>
      <c r="Q355" s="141"/>
      <c r="R355" s="141">
        <v>15000</v>
      </c>
      <c r="S355" s="141">
        <v>15000</v>
      </c>
      <c r="T355" s="141"/>
      <c r="U355" s="141"/>
      <c r="V355" s="141"/>
      <c r="W355" s="141"/>
    </row>
    <row r="356" ht="52.5" customHeight="1" outlineLevel="1" spans="1:23">
      <c r="A356" s="136" t="s">
        <v>596</v>
      </c>
      <c r="B356" s="136" t="s">
        <v>747</v>
      </c>
      <c r="C356" s="136" t="s">
        <v>713</v>
      </c>
      <c r="D356" s="136" t="s">
        <v>78</v>
      </c>
      <c r="E356" s="136" t="s">
        <v>159</v>
      </c>
      <c r="F356" s="136" t="s">
        <v>160</v>
      </c>
      <c r="G356" s="136" t="s">
        <v>591</v>
      </c>
      <c r="H356" s="136" t="s">
        <v>592</v>
      </c>
      <c r="I356" s="141">
        <v>700000</v>
      </c>
      <c r="J356" s="141"/>
      <c r="K356" s="141"/>
      <c r="L356" s="141"/>
      <c r="M356" s="141"/>
      <c r="N356" s="136"/>
      <c r="O356" s="136"/>
      <c r="P356" s="136"/>
      <c r="Q356" s="141"/>
      <c r="R356" s="141">
        <v>700000</v>
      </c>
      <c r="S356" s="141">
        <v>700000</v>
      </c>
      <c r="T356" s="141"/>
      <c r="U356" s="141"/>
      <c r="V356" s="141"/>
      <c r="W356" s="141"/>
    </row>
    <row r="357" ht="52.5" customHeight="1" outlineLevel="1" spans="1:23">
      <c r="A357" s="136" t="s">
        <v>596</v>
      </c>
      <c r="B357" s="136" t="s">
        <v>747</v>
      </c>
      <c r="C357" s="136" t="s">
        <v>713</v>
      </c>
      <c r="D357" s="136" t="s">
        <v>78</v>
      </c>
      <c r="E357" s="136" t="s">
        <v>159</v>
      </c>
      <c r="F357" s="136" t="s">
        <v>160</v>
      </c>
      <c r="G357" s="136" t="s">
        <v>593</v>
      </c>
      <c r="H357" s="136" t="s">
        <v>594</v>
      </c>
      <c r="I357" s="141">
        <v>60000</v>
      </c>
      <c r="J357" s="141"/>
      <c r="K357" s="141"/>
      <c r="L357" s="141"/>
      <c r="M357" s="141"/>
      <c r="N357" s="136"/>
      <c r="O357" s="136"/>
      <c r="P357" s="136"/>
      <c r="Q357" s="141"/>
      <c r="R357" s="141">
        <v>60000</v>
      </c>
      <c r="S357" s="141">
        <v>60000</v>
      </c>
      <c r="T357" s="141"/>
      <c r="U357" s="141"/>
      <c r="V357" s="141"/>
      <c r="W357" s="141"/>
    </row>
    <row r="358" ht="52.5" customHeight="1" outlineLevel="1" spans="1:23">
      <c r="A358" s="136" t="s">
        <v>596</v>
      </c>
      <c r="B358" s="136" t="s">
        <v>747</v>
      </c>
      <c r="C358" s="136" t="s">
        <v>713</v>
      </c>
      <c r="D358" s="136" t="s">
        <v>78</v>
      </c>
      <c r="E358" s="136" t="s">
        <v>159</v>
      </c>
      <c r="F358" s="136" t="s">
        <v>160</v>
      </c>
      <c r="G358" s="136" t="s">
        <v>649</v>
      </c>
      <c r="H358" s="136" t="s">
        <v>650</v>
      </c>
      <c r="I358" s="141">
        <v>100000</v>
      </c>
      <c r="J358" s="141"/>
      <c r="K358" s="141"/>
      <c r="L358" s="141"/>
      <c r="M358" s="141"/>
      <c r="N358" s="136"/>
      <c r="O358" s="136"/>
      <c r="P358" s="136"/>
      <c r="Q358" s="141"/>
      <c r="R358" s="141">
        <v>100000</v>
      </c>
      <c r="S358" s="141">
        <v>100000</v>
      </c>
      <c r="T358" s="141"/>
      <c r="U358" s="141"/>
      <c r="V358" s="141"/>
      <c r="W358" s="141"/>
    </row>
    <row r="359" ht="52.5" customHeight="1" outlineLevel="1" spans="1:23">
      <c r="A359" s="136" t="s">
        <v>596</v>
      </c>
      <c r="B359" s="136" t="s">
        <v>747</v>
      </c>
      <c r="C359" s="136" t="s">
        <v>713</v>
      </c>
      <c r="D359" s="136" t="s">
        <v>78</v>
      </c>
      <c r="E359" s="136" t="s">
        <v>159</v>
      </c>
      <c r="F359" s="136" t="s">
        <v>160</v>
      </c>
      <c r="G359" s="136" t="s">
        <v>651</v>
      </c>
      <c r="H359" s="136" t="s">
        <v>652</v>
      </c>
      <c r="I359" s="141">
        <v>150000</v>
      </c>
      <c r="J359" s="141"/>
      <c r="K359" s="141"/>
      <c r="L359" s="141"/>
      <c r="M359" s="141"/>
      <c r="N359" s="136"/>
      <c r="O359" s="136"/>
      <c r="P359" s="136"/>
      <c r="Q359" s="141"/>
      <c r="R359" s="141">
        <v>150000</v>
      </c>
      <c r="S359" s="141">
        <v>150000</v>
      </c>
      <c r="T359" s="141"/>
      <c r="U359" s="141"/>
      <c r="V359" s="141"/>
      <c r="W359" s="141"/>
    </row>
    <row r="360" ht="52.5" customHeight="1" spans="1:23">
      <c r="A360" s="136"/>
      <c r="B360" s="136"/>
      <c r="C360" s="136" t="s">
        <v>719</v>
      </c>
      <c r="D360" s="136"/>
      <c r="E360" s="136"/>
      <c r="F360" s="136"/>
      <c r="G360" s="136"/>
      <c r="H360" s="136"/>
      <c r="I360" s="141">
        <v>108000</v>
      </c>
      <c r="J360" s="141">
        <v>108000</v>
      </c>
      <c r="K360" s="141">
        <v>108000</v>
      </c>
      <c r="L360" s="141"/>
      <c r="M360" s="141"/>
      <c r="N360" s="136"/>
      <c r="O360" s="136"/>
      <c r="P360" s="136"/>
      <c r="Q360" s="141"/>
      <c r="R360" s="141"/>
      <c r="S360" s="141"/>
      <c r="T360" s="141"/>
      <c r="U360" s="141"/>
      <c r="V360" s="141"/>
      <c r="W360" s="141"/>
    </row>
    <row r="361" ht="52.5" customHeight="1" outlineLevel="1" spans="1:23">
      <c r="A361" s="136" t="s">
        <v>596</v>
      </c>
      <c r="B361" s="136" t="s">
        <v>748</v>
      </c>
      <c r="C361" s="136" t="s">
        <v>719</v>
      </c>
      <c r="D361" s="136" t="s">
        <v>78</v>
      </c>
      <c r="E361" s="136" t="s">
        <v>159</v>
      </c>
      <c r="F361" s="136" t="s">
        <v>160</v>
      </c>
      <c r="G361" s="136" t="s">
        <v>605</v>
      </c>
      <c r="H361" s="136" t="s">
        <v>606</v>
      </c>
      <c r="I361" s="141">
        <v>108000</v>
      </c>
      <c r="J361" s="141">
        <v>108000</v>
      </c>
      <c r="K361" s="141">
        <v>108000</v>
      </c>
      <c r="L361" s="141"/>
      <c r="M361" s="141"/>
      <c r="N361" s="136"/>
      <c r="O361" s="136"/>
      <c r="P361" s="136"/>
      <c r="Q361" s="141"/>
      <c r="R361" s="141"/>
      <c r="S361" s="141"/>
      <c r="T361" s="141"/>
      <c r="U361" s="141"/>
      <c r="V361" s="141"/>
      <c r="W361" s="141"/>
    </row>
    <row r="362" ht="52.5" customHeight="1" spans="1:23">
      <c r="A362" s="136"/>
      <c r="B362" s="136"/>
      <c r="C362" s="136" t="s">
        <v>671</v>
      </c>
      <c r="D362" s="136"/>
      <c r="E362" s="136"/>
      <c r="F362" s="136"/>
      <c r="G362" s="136"/>
      <c r="H362" s="136"/>
      <c r="I362" s="141">
        <v>4950000</v>
      </c>
      <c r="J362" s="141"/>
      <c r="K362" s="141"/>
      <c r="L362" s="141"/>
      <c r="M362" s="141"/>
      <c r="N362" s="136"/>
      <c r="O362" s="136"/>
      <c r="P362" s="136"/>
      <c r="Q362" s="141"/>
      <c r="R362" s="141">
        <v>4950000</v>
      </c>
      <c r="S362" s="141">
        <v>4950000</v>
      </c>
      <c r="T362" s="141"/>
      <c r="U362" s="141"/>
      <c r="V362" s="141"/>
      <c r="W362" s="141"/>
    </row>
    <row r="363" ht="52.5" customHeight="1" outlineLevel="1" spans="1:23">
      <c r="A363" s="136" t="s">
        <v>596</v>
      </c>
      <c r="B363" s="136" t="s">
        <v>749</v>
      </c>
      <c r="C363" s="136" t="s">
        <v>671</v>
      </c>
      <c r="D363" s="136" t="s">
        <v>84</v>
      </c>
      <c r="E363" s="136" t="s">
        <v>157</v>
      </c>
      <c r="F363" s="136" t="s">
        <v>158</v>
      </c>
      <c r="G363" s="136" t="s">
        <v>346</v>
      </c>
      <c r="H363" s="136" t="s">
        <v>347</v>
      </c>
      <c r="I363" s="141">
        <v>80000</v>
      </c>
      <c r="J363" s="141"/>
      <c r="K363" s="141"/>
      <c r="L363" s="141"/>
      <c r="M363" s="141"/>
      <c r="N363" s="136"/>
      <c r="O363" s="136"/>
      <c r="P363" s="136"/>
      <c r="Q363" s="141"/>
      <c r="R363" s="141">
        <v>80000</v>
      </c>
      <c r="S363" s="141">
        <v>80000</v>
      </c>
      <c r="T363" s="141"/>
      <c r="U363" s="141"/>
      <c r="V363" s="141"/>
      <c r="W363" s="141"/>
    </row>
    <row r="364" ht="52.5" customHeight="1" outlineLevel="1" spans="1:23">
      <c r="A364" s="136" t="s">
        <v>596</v>
      </c>
      <c r="B364" s="136" t="s">
        <v>749</v>
      </c>
      <c r="C364" s="136" t="s">
        <v>671</v>
      </c>
      <c r="D364" s="136" t="s">
        <v>84</v>
      </c>
      <c r="E364" s="136" t="s">
        <v>157</v>
      </c>
      <c r="F364" s="136" t="s">
        <v>158</v>
      </c>
      <c r="G364" s="136" t="s">
        <v>587</v>
      </c>
      <c r="H364" s="136" t="s">
        <v>588</v>
      </c>
      <c r="I364" s="141">
        <v>30000</v>
      </c>
      <c r="J364" s="141"/>
      <c r="K364" s="141"/>
      <c r="L364" s="141"/>
      <c r="M364" s="141"/>
      <c r="N364" s="136"/>
      <c r="O364" s="136"/>
      <c r="P364" s="136"/>
      <c r="Q364" s="141"/>
      <c r="R364" s="141">
        <v>30000</v>
      </c>
      <c r="S364" s="141">
        <v>30000</v>
      </c>
      <c r="T364" s="141"/>
      <c r="U364" s="141"/>
      <c r="V364" s="141"/>
      <c r="W364" s="141"/>
    </row>
    <row r="365" ht="52.5" customHeight="1" outlineLevel="1" spans="1:23">
      <c r="A365" s="136" t="s">
        <v>596</v>
      </c>
      <c r="B365" s="136" t="s">
        <v>749</v>
      </c>
      <c r="C365" s="136" t="s">
        <v>671</v>
      </c>
      <c r="D365" s="136" t="s">
        <v>84</v>
      </c>
      <c r="E365" s="136" t="s">
        <v>157</v>
      </c>
      <c r="F365" s="136" t="s">
        <v>158</v>
      </c>
      <c r="G365" s="136" t="s">
        <v>350</v>
      </c>
      <c r="H365" s="136" t="s">
        <v>351</v>
      </c>
      <c r="I365" s="141">
        <v>1000</v>
      </c>
      <c r="J365" s="141"/>
      <c r="K365" s="141"/>
      <c r="L365" s="141"/>
      <c r="M365" s="141"/>
      <c r="N365" s="136"/>
      <c r="O365" s="136"/>
      <c r="P365" s="136"/>
      <c r="Q365" s="141"/>
      <c r="R365" s="141">
        <v>1000</v>
      </c>
      <c r="S365" s="141">
        <v>1000</v>
      </c>
      <c r="T365" s="141"/>
      <c r="U365" s="141"/>
      <c r="V365" s="141"/>
      <c r="W365" s="141"/>
    </row>
    <row r="366" ht="52.5" customHeight="1" outlineLevel="1" spans="1:23">
      <c r="A366" s="136" t="s">
        <v>596</v>
      </c>
      <c r="B366" s="136" t="s">
        <v>749</v>
      </c>
      <c r="C366" s="136" t="s">
        <v>671</v>
      </c>
      <c r="D366" s="136" t="s">
        <v>84</v>
      </c>
      <c r="E366" s="136" t="s">
        <v>157</v>
      </c>
      <c r="F366" s="136" t="s">
        <v>158</v>
      </c>
      <c r="G366" s="136" t="s">
        <v>513</v>
      </c>
      <c r="H366" s="136" t="s">
        <v>514</v>
      </c>
      <c r="I366" s="141">
        <v>10000</v>
      </c>
      <c r="J366" s="141"/>
      <c r="K366" s="141"/>
      <c r="L366" s="141"/>
      <c r="M366" s="141"/>
      <c r="N366" s="136"/>
      <c r="O366" s="136"/>
      <c r="P366" s="136"/>
      <c r="Q366" s="141"/>
      <c r="R366" s="141">
        <v>10000</v>
      </c>
      <c r="S366" s="141">
        <v>10000</v>
      </c>
      <c r="T366" s="141"/>
      <c r="U366" s="141"/>
      <c r="V366" s="141"/>
      <c r="W366" s="141"/>
    </row>
    <row r="367" ht="52.5" customHeight="1" outlineLevel="1" spans="1:23">
      <c r="A367" s="136" t="s">
        <v>596</v>
      </c>
      <c r="B367" s="136" t="s">
        <v>749</v>
      </c>
      <c r="C367" s="136" t="s">
        <v>671</v>
      </c>
      <c r="D367" s="136" t="s">
        <v>84</v>
      </c>
      <c r="E367" s="136" t="s">
        <v>157</v>
      </c>
      <c r="F367" s="136" t="s">
        <v>158</v>
      </c>
      <c r="G367" s="136" t="s">
        <v>515</v>
      </c>
      <c r="H367" s="136" t="s">
        <v>516</v>
      </c>
      <c r="I367" s="141">
        <v>40000</v>
      </c>
      <c r="J367" s="141"/>
      <c r="K367" s="141"/>
      <c r="L367" s="141"/>
      <c r="M367" s="141"/>
      <c r="N367" s="136"/>
      <c r="O367" s="136"/>
      <c r="P367" s="136"/>
      <c r="Q367" s="141"/>
      <c r="R367" s="141">
        <v>40000</v>
      </c>
      <c r="S367" s="141">
        <v>40000</v>
      </c>
      <c r="T367" s="141"/>
      <c r="U367" s="141"/>
      <c r="V367" s="141"/>
      <c r="W367" s="141"/>
    </row>
    <row r="368" ht="52.5" customHeight="1" outlineLevel="1" spans="1:23">
      <c r="A368" s="136" t="s">
        <v>596</v>
      </c>
      <c r="B368" s="136" t="s">
        <v>749</v>
      </c>
      <c r="C368" s="136" t="s">
        <v>671</v>
      </c>
      <c r="D368" s="136" t="s">
        <v>84</v>
      </c>
      <c r="E368" s="136" t="s">
        <v>157</v>
      </c>
      <c r="F368" s="136" t="s">
        <v>158</v>
      </c>
      <c r="G368" s="136" t="s">
        <v>352</v>
      </c>
      <c r="H368" s="136" t="s">
        <v>353</v>
      </c>
      <c r="I368" s="141">
        <v>35000</v>
      </c>
      <c r="J368" s="141"/>
      <c r="K368" s="141"/>
      <c r="L368" s="141"/>
      <c r="M368" s="141"/>
      <c r="N368" s="136"/>
      <c r="O368" s="136"/>
      <c r="P368" s="136"/>
      <c r="Q368" s="141"/>
      <c r="R368" s="141">
        <v>35000</v>
      </c>
      <c r="S368" s="141">
        <v>35000</v>
      </c>
      <c r="T368" s="141"/>
      <c r="U368" s="141"/>
      <c r="V368" s="141"/>
      <c r="W368" s="141"/>
    </row>
    <row r="369" ht="52.5" customHeight="1" outlineLevel="1" spans="1:23">
      <c r="A369" s="136" t="s">
        <v>596</v>
      </c>
      <c r="B369" s="136" t="s">
        <v>749</v>
      </c>
      <c r="C369" s="136" t="s">
        <v>671</v>
      </c>
      <c r="D369" s="136" t="s">
        <v>84</v>
      </c>
      <c r="E369" s="136" t="s">
        <v>157</v>
      </c>
      <c r="F369" s="136" t="s">
        <v>158</v>
      </c>
      <c r="G369" s="136" t="s">
        <v>657</v>
      </c>
      <c r="H369" s="136" t="s">
        <v>658</v>
      </c>
      <c r="I369" s="141">
        <v>150000</v>
      </c>
      <c r="J369" s="141"/>
      <c r="K369" s="141"/>
      <c r="L369" s="141"/>
      <c r="M369" s="141"/>
      <c r="N369" s="136"/>
      <c r="O369" s="136"/>
      <c r="P369" s="136"/>
      <c r="Q369" s="141"/>
      <c r="R369" s="141">
        <v>150000</v>
      </c>
      <c r="S369" s="141">
        <v>150000</v>
      </c>
      <c r="T369" s="141"/>
      <c r="U369" s="141"/>
      <c r="V369" s="141"/>
      <c r="W369" s="141"/>
    </row>
    <row r="370" ht="52.5" customHeight="1" outlineLevel="1" spans="1:23">
      <c r="A370" s="136" t="s">
        <v>596</v>
      </c>
      <c r="B370" s="136" t="s">
        <v>749</v>
      </c>
      <c r="C370" s="136" t="s">
        <v>671</v>
      </c>
      <c r="D370" s="136" t="s">
        <v>84</v>
      </c>
      <c r="E370" s="136" t="s">
        <v>157</v>
      </c>
      <c r="F370" s="136" t="s">
        <v>158</v>
      </c>
      <c r="G370" s="136" t="s">
        <v>348</v>
      </c>
      <c r="H370" s="136" t="s">
        <v>349</v>
      </c>
      <c r="I370" s="141">
        <v>30000</v>
      </c>
      <c r="J370" s="141"/>
      <c r="K370" s="141"/>
      <c r="L370" s="141"/>
      <c r="M370" s="141"/>
      <c r="N370" s="136"/>
      <c r="O370" s="136"/>
      <c r="P370" s="136"/>
      <c r="Q370" s="141"/>
      <c r="R370" s="141">
        <v>30000</v>
      </c>
      <c r="S370" s="141">
        <v>30000</v>
      </c>
      <c r="T370" s="141"/>
      <c r="U370" s="141"/>
      <c r="V370" s="141"/>
      <c r="W370" s="141"/>
    </row>
    <row r="371" ht="52.5" customHeight="1" outlineLevel="1" spans="1:23">
      <c r="A371" s="136" t="s">
        <v>596</v>
      </c>
      <c r="B371" s="136" t="s">
        <v>749</v>
      </c>
      <c r="C371" s="136" t="s">
        <v>671</v>
      </c>
      <c r="D371" s="136" t="s">
        <v>84</v>
      </c>
      <c r="E371" s="136" t="s">
        <v>157</v>
      </c>
      <c r="F371" s="136" t="s">
        <v>158</v>
      </c>
      <c r="G371" s="136" t="s">
        <v>517</v>
      </c>
      <c r="H371" s="136" t="s">
        <v>518</v>
      </c>
      <c r="I371" s="141">
        <v>150000</v>
      </c>
      <c r="J371" s="141"/>
      <c r="K371" s="141"/>
      <c r="L371" s="141"/>
      <c r="M371" s="141"/>
      <c r="N371" s="136"/>
      <c r="O371" s="136"/>
      <c r="P371" s="136"/>
      <c r="Q371" s="141"/>
      <c r="R371" s="141">
        <v>150000</v>
      </c>
      <c r="S371" s="141">
        <v>150000</v>
      </c>
      <c r="T371" s="141"/>
      <c r="U371" s="141"/>
      <c r="V371" s="141"/>
      <c r="W371" s="141"/>
    </row>
    <row r="372" ht="52.5" customHeight="1" outlineLevel="1" spans="1:23">
      <c r="A372" s="136" t="s">
        <v>596</v>
      </c>
      <c r="B372" s="136" t="s">
        <v>749</v>
      </c>
      <c r="C372" s="136" t="s">
        <v>671</v>
      </c>
      <c r="D372" s="136" t="s">
        <v>84</v>
      </c>
      <c r="E372" s="136" t="s">
        <v>157</v>
      </c>
      <c r="F372" s="136" t="s">
        <v>158</v>
      </c>
      <c r="G372" s="136" t="s">
        <v>589</v>
      </c>
      <c r="H372" s="136" t="s">
        <v>590</v>
      </c>
      <c r="I372" s="141">
        <v>10000</v>
      </c>
      <c r="J372" s="141"/>
      <c r="K372" s="141"/>
      <c r="L372" s="141"/>
      <c r="M372" s="141"/>
      <c r="N372" s="136"/>
      <c r="O372" s="136"/>
      <c r="P372" s="136"/>
      <c r="Q372" s="141"/>
      <c r="R372" s="141">
        <v>10000</v>
      </c>
      <c r="S372" s="141">
        <v>10000</v>
      </c>
      <c r="T372" s="141"/>
      <c r="U372" s="141"/>
      <c r="V372" s="141"/>
      <c r="W372" s="141"/>
    </row>
    <row r="373" ht="52.5" customHeight="1" outlineLevel="1" spans="1:23">
      <c r="A373" s="136" t="s">
        <v>596</v>
      </c>
      <c r="B373" s="136" t="s">
        <v>749</v>
      </c>
      <c r="C373" s="136" t="s">
        <v>671</v>
      </c>
      <c r="D373" s="136" t="s">
        <v>84</v>
      </c>
      <c r="E373" s="136" t="s">
        <v>157</v>
      </c>
      <c r="F373" s="136" t="s">
        <v>158</v>
      </c>
      <c r="G373" s="136" t="s">
        <v>591</v>
      </c>
      <c r="H373" s="136" t="s">
        <v>592</v>
      </c>
      <c r="I373" s="141">
        <v>3500000</v>
      </c>
      <c r="J373" s="141"/>
      <c r="K373" s="141"/>
      <c r="L373" s="141"/>
      <c r="M373" s="141"/>
      <c r="N373" s="136"/>
      <c r="O373" s="136"/>
      <c r="P373" s="136"/>
      <c r="Q373" s="141"/>
      <c r="R373" s="141">
        <v>3500000</v>
      </c>
      <c r="S373" s="141">
        <v>3500000</v>
      </c>
      <c r="T373" s="141"/>
      <c r="U373" s="141"/>
      <c r="V373" s="141"/>
      <c r="W373" s="141"/>
    </row>
    <row r="374" ht="52.5" customHeight="1" outlineLevel="1" spans="1:23">
      <c r="A374" s="136" t="s">
        <v>596</v>
      </c>
      <c r="B374" s="136" t="s">
        <v>749</v>
      </c>
      <c r="C374" s="136" t="s">
        <v>671</v>
      </c>
      <c r="D374" s="136" t="s">
        <v>84</v>
      </c>
      <c r="E374" s="136" t="s">
        <v>157</v>
      </c>
      <c r="F374" s="136" t="s">
        <v>158</v>
      </c>
      <c r="G374" s="136" t="s">
        <v>605</v>
      </c>
      <c r="H374" s="136" t="s">
        <v>606</v>
      </c>
      <c r="I374" s="141">
        <v>100000</v>
      </c>
      <c r="J374" s="141"/>
      <c r="K374" s="141"/>
      <c r="L374" s="141"/>
      <c r="M374" s="141"/>
      <c r="N374" s="136"/>
      <c r="O374" s="136"/>
      <c r="P374" s="136"/>
      <c r="Q374" s="141"/>
      <c r="R374" s="141">
        <v>100000</v>
      </c>
      <c r="S374" s="141">
        <v>100000</v>
      </c>
      <c r="T374" s="141"/>
      <c r="U374" s="141"/>
      <c r="V374" s="141"/>
      <c r="W374" s="141"/>
    </row>
    <row r="375" ht="52.5" customHeight="1" outlineLevel="1" spans="1:23">
      <c r="A375" s="136" t="s">
        <v>596</v>
      </c>
      <c r="B375" s="136" t="s">
        <v>749</v>
      </c>
      <c r="C375" s="136" t="s">
        <v>671</v>
      </c>
      <c r="D375" s="136" t="s">
        <v>84</v>
      </c>
      <c r="E375" s="136" t="s">
        <v>157</v>
      </c>
      <c r="F375" s="136" t="s">
        <v>158</v>
      </c>
      <c r="G375" s="136" t="s">
        <v>593</v>
      </c>
      <c r="H375" s="136" t="s">
        <v>594</v>
      </c>
      <c r="I375" s="141">
        <v>100000</v>
      </c>
      <c r="J375" s="141"/>
      <c r="K375" s="141"/>
      <c r="L375" s="141"/>
      <c r="M375" s="141"/>
      <c r="N375" s="136"/>
      <c r="O375" s="136"/>
      <c r="P375" s="136"/>
      <c r="Q375" s="141"/>
      <c r="R375" s="141">
        <v>100000</v>
      </c>
      <c r="S375" s="141">
        <v>100000</v>
      </c>
      <c r="T375" s="141"/>
      <c r="U375" s="141"/>
      <c r="V375" s="141"/>
      <c r="W375" s="141"/>
    </row>
    <row r="376" ht="52.5" customHeight="1" outlineLevel="1" spans="1:23">
      <c r="A376" s="136" t="s">
        <v>596</v>
      </c>
      <c r="B376" s="136" t="s">
        <v>749</v>
      </c>
      <c r="C376" s="136" t="s">
        <v>671</v>
      </c>
      <c r="D376" s="136" t="s">
        <v>84</v>
      </c>
      <c r="E376" s="136" t="s">
        <v>157</v>
      </c>
      <c r="F376" s="136" t="s">
        <v>158</v>
      </c>
      <c r="G376" s="136" t="s">
        <v>356</v>
      </c>
      <c r="H376" s="136" t="s">
        <v>357</v>
      </c>
      <c r="I376" s="141">
        <v>100000</v>
      </c>
      <c r="J376" s="141"/>
      <c r="K376" s="141"/>
      <c r="L376" s="141"/>
      <c r="M376" s="141"/>
      <c r="N376" s="136"/>
      <c r="O376" s="136"/>
      <c r="P376" s="136"/>
      <c r="Q376" s="141"/>
      <c r="R376" s="141">
        <v>100000</v>
      </c>
      <c r="S376" s="141">
        <v>100000</v>
      </c>
      <c r="T376" s="141"/>
      <c r="U376" s="141"/>
      <c r="V376" s="141"/>
      <c r="W376" s="141"/>
    </row>
    <row r="377" ht="52.5" customHeight="1" outlineLevel="1" spans="1:23">
      <c r="A377" s="136" t="s">
        <v>596</v>
      </c>
      <c r="B377" s="136" t="s">
        <v>749</v>
      </c>
      <c r="C377" s="136" t="s">
        <v>671</v>
      </c>
      <c r="D377" s="136" t="s">
        <v>84</v>
      </c>
      <c r="E377" s="136" t="s">
        <v>157</v>
      </c>
      <c r="F377" s="136" t="s">
        <v>158</v>
      </c>
      <c r="G377" s="136" t="s">
        <v>342</v>
      </c>
      <c r="H377" s="136" t="s">
        <v>343</v>
      </c>
      <c r="I377" s="141">
        <v>10000</v>
      </c>
      <c r="J377" s="141"/>
      <c r="K377" s="141"/>
      <c r="L377" s="141"/>
      <c r="M377" s="141"/>
      <c r="N377" s="136"/>
      <c r="O377" s="136"/>
      <c r="P377" s="136"/>
      <c r="Q377" s="141"/>
      <c r="R377" s="141">
        <v>10000</v>
      </c>
      <c r="S377" s="141">
        <v>10000</v>
      </c>
      <c r="T377" s="141"/>
      <c r="U377" s="141"/>
      <c r="V377" s="141"/>
      <c r="W377" s="141"/>
    </row>
    <row r="378" ht="52.5" customHeight="1" outlineLevel="1" spans="1:23">
      <c r="A378" s="136" t="s">
        <v>596</v>
      </c>
      <c r="B378" s="136" t="s">
        <v>749</v>
      </c>
      <c r="C378" s="136" t="s">
        <v>671</v>
      </c>
      <c r="D378" s="136" t="s">
        <v>84</v>
      </c>
      <c r="E378" s="136" t="s">
        <v>157</v>
      </c>
      <c r="F378" s="136" t="s">
        <v>158</v>
      </c>
      <c r="G378" s="136" t="s">
        <v>365</v>
      </c>
      <c r="H378" s="136" t="s">
        <v>366</v>
      </c>
      <c r="I378" s="141">
        <v>20000</v>
      </c>
      <c r="J378" s="141"/>
      <c r="K378" s="141"/>
      <c r="L378" s="141"/>
      <c r="M378" s="141"/>
      <c r="N378" s="136"/>
      <c r="O378" s="136"/>
      <c r="P378" s="136"/>
      <c r="Q378" s="141"/>
      <c r="R378" s="141">
        <v>20000</v>
      </c>
      <c r="S378" s="141">
        <v>20000</v>
      </c>
      <c r="T378" s="141"/>
      <c r="U378" s="141"/>
      <c r="V378" s="141"/>
      <c r="W378" s="141"/>
    </row>
    <row r="379" ht="52.5" customHeight="1" outlineLevel="1" spans="1:23">
      <c r="A379" s="136" t="s">
        <v>596</v>
      </c>
      <c r="B379" s="136" t="s">
        <v>749</v>
      </c>
      <c r="C379" s="136" t="s">
        <v>671</v>
      </c>
      <c r="D379" s="136" t="s">
        <v>84</v>
      </c>
      <c r="E379" s="136" t="s">
        <v>157</v>
      </c>
      <c r="F379" s="136" t="s">
        <v>158</v>
      </c>
      <c r="G379" s="136" t="s">
        <v>358</v>
      </c>
      <c r="H379" s="136" t="s">
        <v>359</v>
      </c>
      <c r="I379" s="141">
        <v>15000</v>
      </c>
      <c r="J379" s="141"/>
      <c r="K379" s="141"/>
      <c r="L379" s="141"/>
      <c r="M379" s="141"/>
      <c r="N379" s="136"/>
      <c r="O379" s="136"/>
      <c r="P379" s="136"/>
      <c r="Q379" s="141"/>
      <c r="R379" s="141">
        <v>15000</v>
      </c>
      <c r="S379" s="141">
        <v>15000</v>
      </c>
      <c r="T379" s="141"/>
      <c r="U379" s="141"/>
      <c r="V379" s="141"/>
      <c r="W379" s="141"/>
    </row>
    <row r="380" ht="52.5" customHeight="1" outlineLevel="1" spans="1:23">
      <c r="A380" s="136" t="s">
        <v>596</v>
      </c>
      <c r="B380" s="136" t="s">
        <v>749</v>
      </c>
      <c r="C380" s="136" t="s">
        <v>671</v>
      </c>
      <c r="D380" s="136" t="s">
        <v>84</v>
      </c>
      <c r="E380" s="136" t="s">
        <v>157</v>
      </c>
      <c r="F380" s="136" t="s">
        <v>158</v>
      </c>
      <c r="G380" s="136" t="s">
        <v>649</v>
      </c>
      <c r="H380" s="136" t="s">
        <v>650</v>
      </c>
      <c r="I380" s="141">
        <v>160000</v>
      </c>
      <c r="J380" s="141"/>
      <c r="K380" s="141"/>
      <c r="L380" s="141"/>
      <c r="M380" s="141"/>
      <c r="N380" s="136"/>
      <c r="O380" s="136"/>
      <c r="P380" s="136"/>
      <c r="Q380" s="141"/>
      <c r="R380" s="141">
        <v>160000</v>
      </c>
      <c r="S380" s="141">
        <v>160000</v>
      </c>
      <c r="T380" s="141"/>
      <c r="U380" s="141"/>
      <c r="V380" s="141"/>
      <c r="W380" s="141"/>
    </row>
    <row r="381" ht="52.5" customHeight="1" outlineLevel="1" spans="1:23">
      <c r="A381" s="136" t="s">
        <v>596</v>
      </c>
      <c r="B381" s="136" t="s">
        <v>749</v>
      </c>
      <c r="C381" s="136" t="s">
        <v>671</v>
      </c>
      <c r="D381" s="136" t="s">
        <v>84</v>
      </c>
      <c r="E381" s="136" t="s">
        <v>157</v>
      </c>
      <c r="F381" s="136" t="s">
        <v>158</v>
      </c>
      <c r="G381" s="136" t="s">
        <v>651</v>
      </c>
      <c r="H381" s="136" t="s">
        <v>652</v>
      </c>
      <c r="I381" s="141">
        <v>400000</v>
      </c>
      <c r="J381" s="141"/>
      <c r="K381" s="141"/>
      <c r="L381" s="141"/>
      <c r="M381" s="141"/>
      <c r="N381" s="136"/>
      <c r="O381" s="136"/>
      <c r="P381" s="136"/>
      <c r="Q381" s="141"/>
      <c r="R381" s="141">
        <v>400000</v>
      </c>
      <c r="S381" s="141">
        <v>400000</v>
      </c>
      <c r="T381" s="141"/>
      <c r="U381" s="141"/>
      <c r="V381" s="141"/>
      <c r="W381" s="141"/>
    </row>
    <row r="382" ht="52.5" customHeight="1" outlineLevel="1" spans="1:23">
      <c r="A382" s="136" t="s">
        <v>596</v>
      </c>
      <c r="B382" s="136" t="s">
        <v>749</v>
      </c>
      <c r="C382" s="136" t="s">
        <v>671</v>
      </c>
      <c r="D382" s="136" t="s">
        <v>84</v>
      </c>
      <c r="E382" s="136" t="s">
        <v>157</v>
      </c>
      <c r="F382" s="136" t="s">
        <v>158</v>
      </c>
      <c r="G382" s="136" t="s">
        <v>697</v>
      </c>
      <c r="H382" s="136" t="s">
        <v>698</v>
      </c>
      <c r="I382" s="141">
        <v>9000</v>
      </c>
      <c r="J382" s="141"/>
      <c r="K382" s="141"/>
      <c r="L382" s="141"/>
      <c r="M382" s="141"/>
      <c r="N382" s="136"/>
      <c r="O382" s="136"/>
      <c r="P382" s="136"/>
      <c r="Q382" s="141"/>
      <c r="R382" s="141">
        <v>9000</v>
      </c>
      <c r="S382" s="141">
        <v>9000</v>
      </c>
      <c r="T382" s="141"/>
      <c r="U382" s="141"/>
      <c r="V382" s="141"/>
      <c r="W382" s="141"/>
    </row>
    <row r="383" ht="52.5" customHeight="1" spans="1:23">
      <c r="A383" s="136"/>
      <c r="B383" s="136"/>
      <c r="C383" s="136" t="s">
        <v>717</v>
      </c>
      <c r="D383" s="136"/>
      <c r="E383" s="136"/>
      <c r="F383" s="136"/>
      <c r="G383" s="136"/>
      <c r="H383" s="136"/>
      <c r="I383" s="141">
        <v>604000</v>
      </c>
      <c r="J383" s="141"/>
      <c r="K383" s="141"/>
      <c r="L383" s="141"/>
      <c r="M383" s="141"/>
      <c r="N383" s="136"/>
      <c r="O383" s="136"/>
      <c r="P383" s="136"/>
      <c r="Q383" s="141"/>
      <c r="R383" s="141">
        <v>604000</v>
      </c>
      <c r="S383" s="141"/>
      <c r="T383" s="141"/>
      <c r="U383" s="141"/>
      <c r="V383" s="141"/>
      <c r="W383" s="141">
        <v>604000</v>
      </c>
    </row>
    <row r="384" ht="52.5" customHeight="1" outlineLevel="1" spans="1:23">
      <c r="A384" s="136" t="s">
        <v>585</v>
      </c>
      <c r="B384" s="136" t="s">
        <v>750</v>
      </c>
      <c r="C384" s="136" t="s">
        <v>717</v>
      </c>
      <c r="D384" s="136" t="s">
        <v>84</v>
      </c>
      <c r="E384" s="136" t="s">
        <v>157</v>
      </c>
      <c r="F384" s="136" t="s">
        <v>158</v>
      </c>
      <c r="G384" s="136" t="s">
        <v>346</v>
      </c>
      <c r="H384" s="136" t="s">
        <v>347</v>
      </c>
      <c r="I384" s="141">
        <v>100000</v>
      </c>
      <c r="J384" s="141"/>
      <c r="K384" s="141"/>
      <c r="L384" s="141"/>
      <c r="M384" s="141"/>
      <c r="N384" s="136"/>
      <c r="O384" s="136"/>
      <c r="P384" s="136"/>
      <c r="Q384" s="141"/>
      <c r="R384" s="141">
        <v>100000</v>
      </c>
      <c r="S384" s="141"/>
      <c r="T384" s="141"/>
      <c r="U384" s="141"/>
      <c r="V384" s="141"/>
      <c r="W384" s="141">
        <v>100000</v>
      </c>
    </row>
    <row r="385" ht="52.5" customHeight="1" outlineLevel="1" spans="1:23">
      <c r="A385" s="136" t="s">
        <v>585</v>
      </c>
      <c r="B385" s="136" t="s">
        <v>750</v>
      </c>
      <c r="C385" s="136" t="s">
        <v>717</v>
      </c>
      <c r="D385" s="136" t="s">
        <v>84</v>
      </c>
      <c r="E385" s="136" t="s">
        <v>157</v>
      </c>
      <c r="F385" s="136" t="s">
        <v>158</v>
      </c>
      <c r="G385" s="136" t="s">
        <v>346</v>
      </c>
      <c r="H385" s="136" t="s">
        <v>347</v>
      </c>
      <c r="I385" s="141">
        <v>3000</v>
      </c>
      <c r="J385" s="141"/>
      <c r="K385" s="141"/>
      <c r="L385" s="141"/>
      <c r="M385" s="141"/>
      <c r="N385" s="136"/>
      <c r="O385" s="136"/>
      <c r="P385" s="136"/>
      <c r="Q385" s="141"/>
      <c r="R385" s="141">
        <v>3000</v>
      </c>
      <c r="S385" s="141"/>
      <c r="T385" s="141"/>
      <c r="U385" s="141"/>
      <c r="V385" s="141"/>
      <c r="W385" s="141">
        <v>3000</v>
      </c>
    </row>
    <row r="386" ht="52.5" customHeight="1" outlineLevel="1" spans="1:23">
      <c r="A386" s="136" t="s">
        <v>585</v>
      </c>
      <c r="B386" s="136" t="s">
        <v>750</v>
      </c>
      <c r="C386" s="136" t="s">
        <v>717</v>
      </c>
      <c r="D386" s="136" t="s">
        <v>84</v>
      </c>
      <c r="E386" s="136" t="s">
        <v>157</v>
      </c>
      <c r="F386" s="136" t="s">
        <v>158</v>
      </c>
      <c r="G386" s="136" t="s">
        <v>591</v>
      </c>
      <c r="H386" s="136" t="s">
        <v>592</v>
      </c>
      <c r="I386" s="141">
        <v>100000</v>
      </c>
      <c r="J386" s="141"/>
      <c r="K386" s="141"/>
      <c r="L386" s="141"/>
      <c r="M386" s="141"/>
      <c r="N386" s="136"/>
      <c r="O386" s="136"/>
      <c r="P386" s="136"/>
      <c r="Q386" s="141"/>
      <c r="R386" s="141">
        <v>100000</v>
      </c>
      <c r="S386" s="141"/>
      <c r="T386" s="141"/>
      <c r="U386" s="141"/>
      <c r="V386" s="141"/>
      <c r="W386" s="141">
        <v>100000</v>
      </c>
    </row>
    <row r="387" ht="52.5" customHeight="1" outlineLevel="1" spans="1:23">
      <c r="A387" s="136" t="s">
        <v>585</v>
      </c>
      <c r="B387" s="136" t="s">
        <v>750</v>
      </c>
      <c r="C387" s="136" t="s">
        <v>717</v>
      </c>
      <c r="D387" s="136" t="s">
        <v>84</v>
      </c>
      <c r="E387" s="136" t="s">
        <v>157</v>
      </c>
      <c r="F387" s="136" t="s">
        <v>158</v>
      </c>
      <c r="G387" s="136" t="s">
        <v>605</v>
      </c>
      <c r="H387" s="136" t="s">
        <v>606</v>
      </c>
      <c r="I387" s="141">
        <v>400000</v>
      </c>
      <c r="J387" s="141"/>
      <c r="K387" s="141"/>
      <c r="L387" s="141"/>
      <c r="M387" s="141"/>
      <c r="N387" s="136"/>
      <c r="O387" s="136"/>
      <c r="P387" s="136"/>
      <c r="Q387" s="141"/>
      <c r="R387" s="141">
        <v>400000</v>
      </c>
      <c r="S387" s="141"/>
      <c r="T387" s="141"/>
      <c r="U387" s="141"/>
      <c r="V387" s="141"/>
      <c r="W387" s="141">
        <v>400000</v>
      </c>
    </row>
    <row r="388" ht="52.5" customHeight="1" outlineLevel="1" spans="1:23">
      <c r="A388" s="136" t="s">
        <v>585</v>
      </c>
      <c r="B388" s="136" t="s">
        <v>750</v>
      </c>
      <c r="C388" s="136" t="s">
        <v>717</v>
      </c>
      <c r="D388" s="136" t="s">
        <v>84</v>
      </c>
      <c r="E388" s="136" t="s">
        <v>157</v>
      </c>
      <c r="F388" s="136" t="s">
        <v>158</v>
      </c>
      <c r="G388" s="136" t="s">
        <v>358</v>
      </c>
      <c r="H388" s="136" t="s">
        <v>359</v>
      </c>
      <c r="I388" s="141">
        <v>1000</v>
      </c>
      <c r="J388" s="141"/>
      <c r="K388" s="141"/>
      <c r="L388" s="141"/>
      <c r="M388" s="141"/>
      <c r="N388" s="136"/>
      <c r="O388" s="136"/>
      <c r="P388" s="136"/>
      <c r="Q388" s="141"/>
      <c r="R388" s="141">
        <v>1000</v>
      </c>
      <c r="S388" s="141"/>
      <c r="T388" s="141"/>
      <c r="U388" s="141"/>
      <c r="V388" s="141"/>
      <c r="W388" s="141">
        <v>1000</v>
      </c>
    </row>
    <row r="389" ht="52.5" customHeight="1" spans="1:23">
      <c r="A389" s="136"/>
      <c r="B389" s="136"/>
      <c r="C389" s="136" t="s">
        <v>751</v>
      </c>
      <c r="D389" s="136"/>
      <c r="E389" s="136"/>
      <c r="F389" s="136"/>
      <c r="G389" s="136"/>
      <c r="H389" s="136"/>
      <c r="I389" s="141">
        <v>90000</v>
      </c>
      <c r="J389" s="141">
        <v>90000</v>
      </c>
      <c r="K389" s="141">
        <v>90000</v>
      </c>
      <c r="L389" s="141"/>
      <c r="M389" s="141"/>
      <c r="N389" s="136"/>
      <c r="O389" s="136"/>
      <c r="P389" s="136"/>
      <c r="Q389" s="141"/>
      <c r="R389" s="141"/>
      <c r="S389" s="141"/>
      <c r="T389" s="141"/>
      <c r="U389" s="141"/>
      <c r="V389" s="141"/>
      <c r="W389" s="141"/>
    </row>
    <row r="390" ht="52.5" customHeight="1" outlineLevel="1" spans="1:23">
      <c r="A390" s="136" t="s">
        <v>596</v>
      </c>
      <c r="B390" s="136" t="s">
        <v>752</v>
      </c>
      <c r="C390" s="136" t="s">
        <v>751</v>
      </c>
      <c r="D390" s="136" t="s">
        <v>84</v>
      </c>
      <c r="E390" s="136" t="s">
        <v>157</v>
      </c>
      <c r="F390" s="136" t="s">
        <v>158</v>
      </c>
      <c r="G390" s="136" t="s">
        <v>605</v>
      </c>
      <c r="H390" s="136" t="s">
        <v>606</v>
      </c>
      <c r="I390" s="141">
        <v>90000</v>
      </c>
      <c r="J390" s="141">
        <v>90000</v>
      </c>
      <c r="K390" s="141">
        <v>90000</v>
      </c>
      <c r="L390" s="141"/>
      <c r="M390" s="141"/>
      <c r="N390" s="136"/>
      <c r="O390" s="136"/>
      <c r="P390" s="136"/>
      <c r="Q390" s="141"/>
      <c r="R390" s="141"/>
      <c r="S390" s="141"/>
      <c r="T390" s="141"/>
      <c r="U390" s="141"/>
      <c r="V390" s="141"/>
      <c r="W390" s="141"/>
    </row>
    <row r="391" ht="52.5" customHeight="1" spans="1:23">
      <c r="A391" s="136"/>
      <c r="B391" s="136"/>
      <c r="C391" s="136" t="s">
        <v>753</v>
      </c>
      <c r="D391" s="136"/>
      <c r="E391" s="136"/>
      <c r="F391" s="136"/>
      <c r="G391" s="136"/>
      <c r="H391" s="136"/>
      <c r="I391" s="141">
        <v>601727.54</v>
      </c>
      <c r="J391" s="141">
        <v>601727.54</v>
      </c>
      <c r="K391" s="141">
        <v>601727.54</v>
      </c>
      <c r="L391" s="141"/>
      <c r="M391" s="141"/>
      <c r="N391" s="136"/>
      <c r="O391" s="136"/>
      <c r="P391" s="136"/>
      <c r="Q391" s="141"/>
      <c r="R391" s="141"/>
      <c r="S391" s="141"/>
      <c r="T391" s="141"/>
      <c r="U391" s="141"/>
      <c r="V391" s="141"/>
      <c r="W391" s="141"/>
    </row>
    <row r="392" ht="52.5" customHeight="1" outlineLevel="1" spans="1:23">
      <c r="A392" s="136" t="s">
        <v>596</v>
      </c>
      <c r="B392" s="136" t="s">
        <v>754</v>
      </c>
      <c r="C392" s="136" t="s">
        <v>753</v>
      </c>
      <c r="D392" s="136" t="s">
        <v>84</v>
      </c>
      <c r="E392" s="136" t="s">
        <v>157</v>
      </c>
      <c r="F392" s="136" t="s">
        <v>158</v>
      </c>
      <c r="G392" s="136" t="s">
        <v>755</v>
      </c>
      <c r="H392" s="136" t="s">
        <v>756</v>
      </c>
      <c r="I392" s="141">
        <v>601727.54</v>
      </c>
      <c r="J392" s="141">
        <v>601727.54</v>
      </c>
      <c r="K392" s="141">
        <v>601727.54</v>
      </c>
      <c r="L392" s="141"/>
      <c r="M392" s="141"/>
      <c r="N392" s="136"/>
      <c r="O392" s="136"/>
      <c r="P392" s="136"/>
      <c r="Q392" s="141"/>
      <c r="R392" s="141"/>
      <c r="S392" s="141"/>
      <c r="T392" s="141"/>
      <c r="U392" s="141"/>
      <c r="V392" s="141"/>
      <c r="W392" s="141"/>
    </row>
    <row r="393" ht="30" customHeight="1" spans="1:23">
      <c r="A393" s="142" t="s">
        <v>56</v>
      </c>
      <c r="B393" s="142"/>
      <c r="C393" s="142"/>
      <c r="D393" s="142"/>
      <c r="E393" s="142"/>
      <c r="F393" s="142"/>
      <c r="G393" s="142"/>
      <c r="H393" s="142"/>
      <c r="I393" s="141">
        <v>212349905.42</v>
      </c>
      <c r="J393" s="141">
        <v>12420605.42</v>
      </c>
      <c r="K393" s="141">
        <v>12420605.42</v>
      </c>
      <c r="L393" s="141"/>
      <c r="M393" s="141"/>
      <c r="N393" s="141"/>
      <c r="O393" s="141"/>
      <c r="P393" s="141"/>
      <c r="Q393" s="141"/>
      <c r="R393" s="141">
        <v>199929300</v>
      </c>
      <c r="S393" s="141">
        <v>194190300</v>
      </c>
      <c r="T393" s="141"/>
      <c r="U393" s="141"/>
      <c r="V393" s="141"/>
      <c r="W393" s="141">
        <v>5739000</v>
      </c>
    </row>
    <row r="394" customHeight="1" spans="9:11">
      <c r="I394" s="143"/>
      <c r="K394" s="143"/>
    </row>
    <row r="395" customHeight="1" spans="11:11">
      <c r="K395" s="143"/>
    </row>
    <row r="396" customHeight="1" spans="11:11">
      <c r="K396" s="143"/>
    </row>
    <row r="397" customHeight="1" spans="11:11">
      <c r="K397" s="144"/>
    </row>
  </sheetData>
  <mergeCells count="30">
    <mergeCell ref="A1:W1"/>
    <mergeCell ref="A2:W2"/>
    <mergeCell ref="A3:G3"/>
    <mergeCell ref="V3:W3"/>
    <mergeCell ref="J4:M4"/>
    <mergeCell ref="N4:P4"/>
    <mergeCell ref="R4:W4"/>
    <mergeCell ref="J5:K5"/>
    <mergeCell ref="A393:H39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68"/>
  <sheetViews>
    <sheetView showZeros="0" topLeftCell="A1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31"/>
      <c r="B1" s="131"/>
      <c r="C1" s="131"/>
      <c r="D1" s="131"/>
      <c r="E1" s="131"/>
      <c r="F1" s="131"/>
      <c r="G1" s="131"/>
      <c r="H1" s="131"/>
      <c r="I1" s="131"/>
      <c r="J1" s="135" t="s">
        <v>757</v>
      </c>
    </row>
    <row r="2" ht="34.5" customHeight="1" spans="1:10">
      <c r="A2" s="132" t="str">
        <f>"2026"&amp;"年部门项目支出绩效目标表"</f>
        <v>2026年部门项目支出绩效目标表</v>
      </c>
      <c r="B2" s="132"/>
      <c r="C2" s="132"/>
      <c r="D2" s="132"/>
      <c r="E2" s="132"/>
      <c r="F2" s="132"/>
      <c r="G2" s="132"/>
      <c r="H2" s="132"/>
      <c r="I2" s="132"/>
      <c r="J2" s="132"/>
    </row>
    <row r="3" ht="18.75" customHeight="1" spans="1:10">
      <c r="A3" s="131" t="str">
        <f>"单位名称："&amp;"瑞丽市卫生健康局"</f>
        <v>单位名称：瑞丽市卫生健康局</v>
      </c>
      <c r="B3" s="131"/>
      <c r="C3" s="131"/>
      <c r="D3" s="131"/>
      <c r="E3" s="131"/>
      <c r="F3" s="131"/>
      <c r="G3" s="131"/>
      <c r="H3" s="131"/>
      <c r="I3" s="131"/>
      <c r="J3" s="131"/>
    </row>
    <row r="4" ht="22.5" customHeight="1" spans="1:10">
      <c r="A4" s="133" t="s">
        <v>758</v>
      </c>
      <c r="B4" s="133" t="s">
        <v>759</v>
      </c>
      <c r="C4" s="133" t="s">
        <v>760</v>
      </c>
      <c r="D4" s="133" t="s">
        <v>761</v>
      </c>
      <c r="E4" s="133" t="s">
        <v>762</v>
      </c>
      <c r="F4" s="133" t="s">
        <v>763</v>
      </c>
      <c r="G4" s="133" t="s">
        <v>764</v>
      </c>
      <c r="H4" s="133" t="s">
        <v>765</v>
      </c>
      <c r="I4" s="133" t="s">
        <v>766</v>
      </c>
      <c r="J4" s="133" t="s">
        <v>767</v>
      </c>
    </row>
    <row r="5" ht="22.5" customHeight="1" spans="1:10">
      <c r="A5" s="133" t="s">
        <v>107</v>
      </c>
      <c r="B5" s="133" t="s">
        <v>108</v>
      </c>
      <c r="C5" s="133" t="s">
        <v>109</v>
      </c>
      <c r="D5" s="133" t="s">
        <v>110</v>
      </c>
      <c r="E5" s="133" t="s">
        <v>111</v>
      </c>
      <c r="F5" s="133" t="s">
        <v>112</v>
      </c>
      <c r="G5" s="133" t="s">
        <v>113</v>
      </c>
      <c r="H5" s="133" t="s">
        <v>114</v>
      </c>
      <c r="I5" s="133" t="s">
        <v>115</v>
      </c>
      <c r="J5" s="133" t="s">
        <v>116</v>
      </c>
    </row>
    <row r="6" ht="52.5" customHeight="1" spans="1:10">
      <c r="A6" s="133" t="s">
        <v>72</v>
      </c>
      <c r="B6" s="133"/>
      <c r="C6" s="133"/>
      <c r="D6" s="133"/>
      <c r="E6" s="133"/>
      <c r="F6" s="133"/>
      <c r="G6" s="133"/>
      <c r="H6" s="133"/>
      <c r="I6" s="133"/>
      <c r="J6" s="133"/>
    </row>
    <row r="7" ht="52.5" customHeight="1" outlineLevel="1" spans="1:10">
      <c r="A7" s="134" t="s">
        <v>637</v>
      </c>
      <c r="B7" s="134" t="s">
        <v>768</v>
      </c>
      <c r="C7" s="134" t="s">
        <v>769</v>
      </c>
      <c r="D7" s="134" t="s">
        <v>770</v>
      </c>
      <c r="E7" s="134" t="s">
        <v>771</v>
      </c>
      <c r="F7" s="134" t="s">
        <v>772</v>
      </c>
      <c r="G7" s="133" t="s">
        <v>773</v>
      </c>
      <c r="H7" s="133" t="s">
        <v>774</v>
      </c>
      <c r="I7" s="134" t="s">
        <v>775</v>
      </c>
      <c r="J7" s="134" t="s">
        <v>771</v>
      </c>
    </row>
    <row r="8" ht="52.5" customHeight="1" outlineLevel="1" spans="1:10">
      <c r="A8" s="134" t="s">
        <v>637</v>
      </c>
      <c r="B8" s="134" t="s">
        <v>768</v>
      </c>
      <c r="C8" s="134" t="s">
        <v>769</v>
      </c>
      <c r="D8" s="134" t="s">
        <v>776</v>
      </c>
      <c r="E8" s="134" t="s">
        <v>777</v>
      </c>
      <c r="F8" s="134" t="s">
        <v>772</v>
      </c>
      <c r="G8" s="133" t="s">
        <v>778</v>
      </c>
      <c r="H8" s="133" t="s">
        <v>779</v>
      </c>
      <c r="I8" s="134" t="s">
        <v>775</v>
      </c>
      <c r="J8" s="134" t="s">
        <v>777</v>
      </c>
    </row>
    <row r="9" ht="52.5" customHeight="1" outlineLevel="1" spans="1:10">
      <c r="A9" s="134" t="s">
        <v>637</v>
      </c>
      <c r="B9" s="134" t="s">
        <v>768</v>
      </c>
      <c r="C9" s="134" t="s">
        <v>769</v>
      </c>
      <c r="D9" s="134" t="s">
        <v>780</v>
      </c>
      <c r="E9" s="134" t="s">
        <v>781</v>
      </c>
      <c r="F9" s="134" t="s">
        <v>772</v>
      </c>
      <c r="G9" s="133" t="s">
        <v>778</v>
      </c>
      <c r="H9" s="133" t="s">
        <v>779</v>
      </c>
      <c r="I9" s="134" t="s">
        <v>775</v>
      </c>
      <c r="J9" s="134" t="s">
        <v>781</v>
      </c>
    </row>
    <row r="10" ht="52.5" customHeight="1" outlineLevel="1" spans="1:10">
      <c r="A10" s="134" t="s">
        <v>637</v>
      </c>
      <c r="B10" s="134" t="s">
        <v>768</v>
      </c>
      <c r="C10" s="134" t="s">
        <v>782</v>
      </c>
      <c r="D10" s="134" t="s">
        <v>783</v>
      </c>
      <c r="E10" s="134" t="s">
        <v>784</v>
      </c>
      <c r="F10" s="134" t="s">
        <v>772</v>
      </c>
      <c r="G10" s="133" t="s">
        <v>785</v>
      </c>
      <c r="H10" s="133"/>
      <c r="I10" s="134" t="s">
        <v>786</v>
      </c>
      <c r="J10" s="134" t="s">
        <v>784</v>
      </c>
    </row>
    <row r="11" ht="52.5" customHeight="1" outlineLevel="1" spans="1:10">
      <c r="A11" s="134" t="s">
        <v>637</v>
      </c>
      <c r="B11" s="134" t="s">
        <v>768</v>
      </c>
      <c r="C11" s="134" t="s">
        <v>787</v>
      </c>
      <c r="D11" s="134" t="s">
        <v>788</v>
      </c>
      <c r="E11" s="134" t="s">
        <v>789</v>
      </c>
      <c r="F11" s="134" t="s">
        <v>790</v>
      </c>
      <c r="G11" s="133" t="s">
        <v>791</v>
      </c>
      <c r="H11" s="133" t="s">
        <v>779</v>
      </c>
      <c r="I11" s="134" t="s">
        <v>775</v>
      </c>
      <c r="J11" s="134" t="s">
        <v>789</v>
      </c>
    </row>
    <row r="12" ht="52.5" customHeight="1" outlineLevel="1" spans="1:10">
      <c r="A12" s="134" t="s">
        <v>607</v>
      </c>
      <c r="B12" s="134" t="s">
        <v>792</v>
      </c>
      <c r="C12" s="134" t="s">
        <v>769</v>
      </c>
      <c r="D12" s="134" t="s">
        <v>770</v>
      </c>
      <c r="E12" s="134" t="s">
        <v>793</v>
      </c>
      <c r="F12" s="134" t="s">
        <v>790</v>
      </c>
      <c r="G12" s="133" t="s">
        <v>794</v>
      </c>
      <c r="H12" s="133" t="s">
        <v>779</v>
      </c>
      <c r="I12" s="134" t="s">
        <v>775</v>
      </c>
      <c r="J12" s="134" t="s">
        <v>793</v>
      </c>
    </row>
    <row r="13" ht="52.5" customHeight="1" outlineLevel="1" spans="1:10">
      <c r="A13" s="134" t="s">
        <v>607</v>
      </c>
      <c r="B13" s="134" t="s">
        <v>792</v>
      </c>
      <c r="C13" s="134" t="s">
        <v>769</v>
      </c>
      <c r="D13" s="134" t="s">
        <v>770</v>
      </c>
      <c r="E13" s="134" t="s">
        <v>795</v>
      </c>
      <c r="F13" s="134" t="s">
        <v>790</v>
      </c>
      <c r="G13" s="133" t="s">
        <v>796</v>
      </c>
      <c r="H13" s="133" t="s">
        <v>779</v>
      </c>
      <c r="I13" s="134" t="s">
        <v>775</v>
      </c>
      <c r="J13" s="134" t="s">
        <v>797</v>
      </c>
    </row>
    <row r="14" ht="52.5" customHeight="1" outlineLevel="1" spans="1:10">
      <c r="A14" s="134" t="s">
        <v>607</v>
      </c>
      <c r="B14" s="134" t="s">
        <v>792</v>
      </c>
      <c r="C14" s="134" t="s">
        <v>769</v>
      </c>
      <c r="D14" s="134" t="s">
        <v>770</v>
      </c>
      <c r="E14" s="134" t="s">
        <v>798</v>
      </c>
      <c r="F14" s="134" t="s">
        <v>790</v>
      </c>
      <c r="G14" s="133" t="s">
        <v>796</v>
      </c>
      <c r="H14" s="133" t="s">
        <v>779</v>
      </c>
      <c r="I14" s="134" t="s">
        <v>775</v>
      </c>
      <c r="J14" s="134" t="s">
        <v>798</v>
      </c>
    </row>
    <row r="15" ht="52.5" customHeight="1" outlineLevel="1" spans="1:10">
      <c r="A15" s="134" t="s">
        <v>607</v>
      </c>
      <c r="B15" s="134" t="s">
        <v>792</v>
      </c>
      <c r="C15" s="134" t="s">
        <v>769</v>
      </c>
      <c r="D15" s="134" t="s">
        <v>770</v>
      </c>
      <c r="E15" s="134" t="s">
        <v>799</v>
      </c>
      <c r="F15" s="134" t="s">
        <v>790</v>
      </c>
      <c r="G15" s="133" t="s">
        <v>800</v>
      </c>
      <c r="H15" s="133" t="s">
        <v>779</v>
      </c>
      <c r="I15" s="134" t="s">
        <v>775</v>
      </c>
      <c r="J15" s="134" t="s">
        <v>799</v>
      </c>
    </row>
    <row r="16" ht="52.5" customHeight="1" outlineLevel="1" spans="1:10">
      <c r="A16" s="134" t="s">
        <v>607</v>
      </c>
      <c r="B16" s="134" t="s">
        <v>792</v>
      </c>
      <c r="C16" s="134" t="s">
        <v>769</v>
      </c>
      <c r="D16" s="134" t="s">
        <v>770</v>
      </c>
      <c r="E16" s="134" t="s">
        <v>801</v>
      </c>
      <c r="F16" s="134" t="s">
        <v>790</v>
      </c>
      <c r="G16" s="133" t="s">
        <v>802</v>
      </c>
      <c r="H16" s="133" t="s">
        <v>779</v>
      </c>
      <c r="I16" s="134" t="s">
        <v>775</v>
      </c>
      <c r="J16" s="134" t="s">
        <v>801</v>
      </c>
    </row>
    <row r="17" ht="52.5" customHeight="1" outlineLevel="1" spans="1:10">
      <c r="A17" s="134" t="s">
        <v>607</v>
      </c>
      <c r="B17" s="134" t="s">
        <v>792</v>
      </c>
      <c r="C17" s="134" t="s">
        <v>769</v>
      </c>
      <c r="D17" s="134" t="s">
        <v>770</v>
      </c>
      <c r="E17" s="134" t="s">
        <v>803</v>
      </c>
      <c r="F17" s="134" t="s">
        <v>790</v>
      </c>
      <c r="G17" s="133" t="s">
        <v>796</v>
      </c>
      <c r="H17" s="133" t="s">
        <v>779</v>
      </c>
      <c r="I17" s="134" t="s">
        <v>775</v>
      </c>
      <c r="J17" s="134" t="s">
        <v>803</v>
      </c>
    </row>
    <row r="18" ht="52.5" customHeight="1" outlineLevel="1" spans="1:10">
      <c r="A18" s="134" t="s">
        <v>607</v>
      </c>
      <c r="B18" s="134" t="s">
        <v>792</v>
      </c>
      <c r="C18" s="134" t="s">
        <v>769</v>
      </c>
      <c r="D18" s="134" t="s">
        <v>770</v>
      </c>
      <c r="E18" s="134" t="s">
        <v>804</v>
      </c>
      <c r="F18" s="134" t="s">
        <v>790</v>
      </c>
      <c r="G18" s="133" t="s">
        <v>805</v>
      </c>
      <c r="H18" s="133" t="s">
        <v>779</v>
      </c>
      <c r="I18" s="134" t="s">
        <v>775</v>
      </c>
      <c r="J18" s="134" t="s">
        <v>804</v>
      </c>
    </row>
    <row r="19" ht="52.5" customHeight="1" outlineLevel="1" spans="1:10">
      <c r="A19" s="134" t="s">
        <v>607</v>
      </c>
      <c r="B19" s="134" t="s">
        <v>792</v>
      </c>
      <c r="C19" s="134" t="s">
        <v>769</v>
      </c>
      <c r="D19" s="134" t="s">
        <v>770</v>
      </c>
      <c r="E19" s="134" t="s">
        <v>806</v>
      </c>
      <c r="F19" s="134" t="s">
        <v>790</v>
      </c>
      <c r="G19" s="133" t="s">
        <v>791</v>
      </c>
      <c r="H19" s="133" t="s">
        <v>779</v>
      </c>
      <c r="I19" s="134" t="s">
        <v>775</v>
      </c>
      <c r="J19" s="134" t="s">
        <v>806</v>
      </c>
    </row>
    <row r="20" ht="52.5" customHeight="1" outlineLevel="1" spans="1:10">
      <c r="A20" s="134" t="s">
        <v>607</v>
      </c>
      <c r="B20" s="134" t="s">
        <v>792</v>
      </c>
      <c r="C20" s="134" t="s">
        <v>769</v>
      </c>
      <c r="D20" s="134" t="s">
        <v>770</v>
      </c>
      <c r="E20" s="134" t="s">
        <v>807</v>
      </c>
      <c r="F20" s="134" t="s">
        <v>790</v>
      </c>
      <c r="G20" s="133" t="s">
        <v>800</v>
      </c>
      <c r="H20" s="133" t="s">
        <v>779</v>
      </c>
      <c r="I20" s="134" t="s">
        <v>775</v>
      </c>
      <c r="J20" s="134" t="s">
        <v>807</v>
      </c>
    </row>
    <row r="21" ht="52.5" customHeight="1" outlineLevel="1" spans="1:10">
      <c r="A21" s="134" t="s">
        <v>607</v>
      </c>
      <c r="B21" s="134" t="s">
        <v>792</v>
      </c>
      <c r="C21" s="134" t="s">
        <v>769</v>
      </c>
      <c r="D21" s="134" t="s">
        <v>770</v>
      </c>
      <c r="E21" s="134" t="s">
        <v>808</v>
      </c>
      <c r="F21" s="134" t="s">
        <v>790</v>
      </c>
      <c r="G21" s="133" t="s">
        <v>796</v>
      </c>
      <c r="H21" s="133" t="s">
        <v>779</v>
      </c>
      <c r="I21" s="134" t="s">
        <v>775</v>
      </c>
      <c r="J21" s="134" t="s">
        <v>808</v>
      </c>
    </row>
    <row r="22" ht="52.5" customHeight="1" outlineLevel="1" spans="1:10">
      <c r="A22" s="134" t="s">
        <v>607</v>
      </c>
      <c r="B22" s="134" t="s">
        <v>792</v>
      </c>
      <c r="C22" s="134" t="s">
        <v>769</v>
      </c>
      <c r="D22" s="134" t="s">
        <v>770</v>
      </c>
      <c r="E22" s="134" t="s">
        <v>809</v>
      </c>
      <c r="F22" s="134" t="s">
        <v>790</v>
      </c>
      <c r="G22" s="133" t="s">
        <v>796</v>
      </c>
      <c r="H22" s="133" t="s">
        <v>779</v>
      </c>
      <c r="I22" s="134" t="s">
        <v>775</v>
      </c>
      <c r="J22" s="134" t="s">
        <v>810</v>
      </c>
    </row>
    <row r="23" ht="52.5" customHeight="1" outlineLevel="1" spans="1:10">
      <c r="A23" s="134" t="s">
        <v>607</v>
      </c>
      <c r="B23" s="134" t="s">
        <v>792</v>
      </c>
      <c r="C23" s="134" t="s">
        <v>769</v>
      </c>
      <c r="D23" s="134" t="s">
        <v>770</v>
      </c>
      <c r="E23" s="134" t="s">
        <v>811</v>
      </c>
      <c r="F23" s="134" t="s">
        <v>790</v>
      </c>
      <c r="G23" s="133" t="s">
        <v>791</v>
      </c>
      <c r="H23" s="133" t="s">
        <v>779</v>
      </c>
      <c r="I23" s="134" t="s">
        <v>775</v>
      </c>
      <c r="J23" s="134" t="s">
        <v>811</v>
      </c>
    </row>
    <row r="24" ht="52.5" customHeight="1" outlineLevel="1" spans="1:10">
      <c r="A24" s="134" t="s">
        <v>607</v>
      </c>
      <c r="B24" s="134" t="s">
        <v>792</v>
      </c>
      <c r="C24" s="134" t="s">
        <v>769</v>
      </c>
      <c r="D24" s="134" t="s">
        <v>770</v>
      </c>
      <c r="E24" s="134" t="s">
        <v>812</v>
      </c>
      <c r="F24" s="134" t="s">
        <v>790</v>
      </c>
      <c r="G24" s="133" t="s">
        <v>791</v>
      </c>
      <c r="H24" s="133" t="s">
        <v>779</v>
      </c>
      <c r="I24" s="134" t="s">
        <v>775</v>
      </c>
      <c r="J24" s="134" t="s">
        <v>812</v>
      </c>
    </row>
    <row r="25" ht="52.5" customHeight="1" outlineLevel="1" spans="1:10">
      <c r="A25" s="134" t="s">
        <v>607</v>
      </c>
      <c r="B25" s="134" t="s">
        <v>792</v>
      </c>
      <c r="C25" s="134" t="s">
        <v>769</v>
      </c>
      <c r="D25" s="134" t="s">
        <v>770</v>
      </c>
      <c r="E25" s="134" t="s">
        <v>813</v>
      </c>
      <c r="F25" s="134" t="s">
        <v>790</v>
      </c>
      <c r="G25" s="133" t="s">
        <v>814</v>
      </c>
      <c r="H25" s="133" t="s">
        <v>779</v>
      </c>
      <c r="I25" s="134" t="s">
        <v>775</v>
      </c>
      <c r="J25" s="134" t="s">
        <v>813</v>
      </c>
    </row>
    <row r="26" ht="52.5" customHeight="1" outlineLevel="1" spans="1:10">
      <c r="A26" s="134" t="s">
        <v>607</v>
      </c>
      <c r="B26" s="134" t="s">
        <v>792</v>
      </c>
      <c r="C26" s="134" t="s">
        <v>769</v>
      </c>
      <c r="D26" s="134" t="s">
        <v>776</v>
      </c>
      <c r="E26" s="134" t="s">
        <v>815</v>
      </c>
      <c r="F26" s="134" t="s">
        <v>790</v>
      </c>
      <c r="G26" s="133" t="s">
        <v>805</v>
      </c>
      <c r="H26" s="133" t="s">
        <v>779</v>
      </c>
      <c r="I26" s="134" t="s">
        <v>775</v>
      </c>
      <c r="J26" s="134" t="s">
        <v>815</v>
      </c>
    </row>
    <row r="27" ht="52.5" customHeight="1" outlineLevel="1" spans="1:10">
      <c r="A27" s="134" t="s">
        <v>607</v>
      </c>
      <c r="B27" s="134" t="s">
        <v>792</v>
      </c>
      <c r="C27" s="134" t="s">
        <v>769</v>
      </c>
      <c r="D27" s="134" t="s">
        <v>776</v>
      </c>
      <c r="E27" s="134" t="s">
        <v>816</v>
      </c>
      <c r="F27" s="134" t="s">
        <v>790</v>
      </c>
      <c r="G27" s="133" t="s">
        <v>805</v>
      </c>
      <c r="H27" s="133" t="s">
        <v>779</v>
      </c>
      <c r="I27" s="134" t="s">
        <v>775</v>
      </c>
      <c r="J27" s="134" t="s">
        <v>817</v>
      </c>
    </row>
    <row r="28" ht="52.5" customHeight="1" outlineLevel="1" spans="1:10">
      <c r="A28" s="134" t="s">
        <v>607</v>
      </c>
      <c r="B28" s="134" t="s">
        <v>792</v>
      </c>
      <c r="C28" s="134" t="s">
        <v>769</v>
      </c>
      <c r="D28" s="134" t="s">
        <v>776</v>
      </c>
      <c r="E28" s="134" t="s">
        <v>818</v>
      </c>
      <c r="F28" s="134" t="s">
        <v>790</v>
      </c>
      <c r="G28" s="133" t="s">
        <v>791</v>
      </c>
      <c r="H28" s="133" t="s">
        <v>779</v>
      </c>
      <c r="I28" s="134" t="s">
        <v>775</v>
      </c>
      <c r="J28" s="134" t="s">
        <v>819</v>
      </c>
    </row>
    <row r="29" ht="52.5" customHeight="1" outlineLevel="1" spans="1:10">
      <c r="A29" s="134" t="s">
        <v>607</v>
      </c>
      <c r="B29" s="134" t="s">
        <v>792</v>
      </c>
      <c r="C29" s="134" t="s">
        <v>782</v>
      </c>
      <c r="D29" s="134" t="s">
        <v>783</v>
      </c>
      <c r="E29" s="134" t="s">
        <v>820</v>
      </c>
      <c r="F29" s="134" t="s">
        <v>772</v>
      </c>
      <c r="G29" s="133" t="s">
        <v>821</v>
      </c>
      <c r="H29" s="133"/>
      <c r="I29" s="134" t="s">
        <v>786</v>
      </c>
      <c r="J29" s="134" t="s">
        <v>820</v>
      </c>
    </row>
    <row r="30" ht="52.5" customHeight="1" outlineLevel="1" spans="1:10">
      <c r="A30" s="134" t="s">
        <v>607</v>
      </c>
      <c r="B30" s="134" t="s">
        <v>792</v>
      </c>
      <c r="C30" s="134" t="s">
        <v>782</v>
      </c>
      <c r="D30" s="134" t="s">
        <v>783</v>
      </c>
      <c r="E30" s="134" t="s">
        <v>822</v>
      </c>
      <c r="F30" s="134" t="s">
        <v>772</v>
      </c>
      <c r="G30" s="133" t="s">
        <v>823</v>
      </c>
      <c r="H30" s="133"/>
      <c r="I30" s="134" t="s">
        <v>786</v>
      </c>
      <c r="J30" s="134" t="s">
        <v>822</v>
      </c>
    </row>
    <row r="31" ht="52.5" customHeight="1" outlineLevel="1" spans="1:10">
      <c r="A31" s="134" t="s">
        <v>607</v>
      </c>
      <c r="B31" s="134" t="s">
        <v>792</v>
      </c>
      <c r="C31" s="134" t="s">
        <v>782</v>
      </c>
      <c r="D31" s="134" t="s">
        <v>824</v>
      </c>
      <c r="E31" s="134" t="s">
        <v>825</v>
      </c>
      <c r="F31" s="134" t="s">
        <v>772</v>
      </c>
      <c r="G31" s="133" t="s">
        <v>823</v>
      </c>
      <c r="H31" s="133"/>
      <c r="I31" s="134" t="s">
        <v>786</v>
      </c>
      <c r="J31" s="134" t="s">
        <v>825</v>
      </c>
    </row>
    <row r="32" ht="52.5" customHeight="1" outlineLevel="1" spans="1:10">
      <c r="A32" s="134" t="s">
        <v>607</v>
      </c>
      <c r="B32" s="134" t="s">
        <v>792</v>
      </c>
      <c r="C32" s="134" t="s">
        <v>787</v>
      </c>
      <c r="D32" s="134" t="s">
        <v>788</v>
      </c>
      <c r="E32" s="134" t="s">
        <v>826</v>
      </c>
      <c r="F32" s="134" t="s">
        <v>790</v>
      </c>
      <c r="G32" s="133" t="s">
        <v>800</v>
      </c>
      <c r="H32" s="133" t="s">
        <v>779</v>
      </c>
      <c r="I32" s="134" t="s">
        <v>775</v>
      </c>
      <c r="J32" s="134" t="s">
        <v>827</v>
      </c>
    </row>
    <row r="33" ht="52.5" customHeight="1" outlineLevel="1" spans="1:10">
      <c r="A33" s="134" t="s">
        <v>645</v>
      </c>
      <c r="B33" s="134" t="s">
        <v>828</v>
      </c>
      <c r="C33" s="134" t="s">
        <v>769</v>
      </c>
      <c r="D33" s="134" t="s">
        <v>770</v>
      </c>
      <c r="E33" s="134" t="s">
        <v>829</v>
      </c>
      <c r="F33" s="134" t="s">
        <v>790</v>
      </c>
      <c r="G33" s="133" t="s">
        <v>108</v>
      </c>
      <c r="H33" s="133" t="s">
        <v>774</v>
      </c>
      <c r="I33" s="134" t="s">
        <v>775</v>
      </c>
      <c r="J33" s="134" t="s">
        <v>830</v>
      </c>
    </row>
    <row r="34" ht="52.5" customHeight="1" outlineLevel="1" spans="1:10">
      <c r="A34" s="134" t="s">
        <v>645</v>
      </c>
      <c r="B34" s="134" t="s">
        <v>828</v>
      </c>
      <c r="C34" s="134" t="s">
        <v>769</v>
      </c>
      <c r="D34" s="134" t="s">
        <v>770</v>
      </c>
      <c r="E34" s="134" t="s">
        <v>831</v>
      </c>
      <c r="F34" s="134" t="s">
        <v>772</v>
      </c>
      <c r="G34" s="133" t="s">
        <v>832</v>
      </c>
      <c r="H34" s="133" t="s">
        <v>833</v>
      </c>
      <c r="I34" s="134" t="s">
        <v>775</v>
      </c>
      <c r="J34" s="134" t="s">
        <v>831</v>
      </c>
    </row>
    <row r="35" ht="52.5" customHeight="1" outlineLevel="1" spans="1:10">
      <c r="A35" s="134" t="s">
        <v>645</v>
      </c>
      <c r="B35" s="134" t="s">
        <v>828</v>
      </c>
      <c r="C35" s="134" t="s">
        <v>769</v>
      </c>
      <c r="D35" s="134" t="s">
        <v>770</v>
      </c>
      <c r="E35" s="134" t="s">
        <v>834</v>
      </c>
      <c r="F35" s="134" t="s">
        <v>772</v>
      </c>
      <c r="G35" s="133" t="s">
        <v>832</v>
      </c>
      <c r="H35" s="133" t="s">
        <v>835</v>
      </c>
      <c r="I35" s="134" t="s">
        <v>775</v>
      </c>
      <c r="J35" s="134" t="s">
        <v>834</v>
      </c>
    </row>
    <row r="36" ht="52.5" customHeight="1" outlineLevel="1" spans="1:10">
      <c r="A36" s="134" t="s">
        <v>645</v>
      </c>
      <c r="B36" s="134" t="s">
        <v>828</v>
      </c>
      <c r="C36" s="134" t="s">
        <v>769</v>
      </c>
      <c r="D36" s="134" t="s">
        <v>776</v>
      </c>
      <c r="E36" s="134" t="s">
        <v>836</v>
      </c>
      <c r="F36" s="134" t="s">
        <v>772</v>
      </c>
      <c r="G36" s="133" t="s">
        <v>785</v>
      </c>
      <c r="H36" s="133"/>
      <c r="I36" s="134" t="s">
        <v>786</v>
      </c>
      <c r="J36" s="134" t="s">
        <v>836</v>
      </c>
    </row>
    <row r="37" ht="52.5" customHeight="1" outlineLevel="1" spans="1:10">
      <c r="A37" s="134" t="s">
        <v>645</v>
      </c>
      <c r="B37" s="134" t="s">
        <v>828</v>
      </c>
      <c r="C37" s="134" t="s">
        <v>782</v>
      </c>
      <c r="D37" s="134" t="s">
        <v>783</v>
      </c>
      <c r="E37" s="134" t="s">
        <v>837</v>
      </c>
      <c r="F37" s="134" t="s">
        <v>772</v>
      </c>
      <c r="G37" s="133" t="s">
        <v>785</v>
      </c>
      <c r="H37" s="133"/>
      <c r="I37" s="134" t="s">
        <v>786</v>
      </c>
      <c r="J37" s="134" t="s">
        <v>838</v>
      </c>
    </row>
    <row r="38" ht="52.5" customHeight="1" outlineLevel="1" spans="1:10">
      <c r="A38" s="134" t="s">
        <v>645</v>
      </c>
      <c r="B38" s="134" t="s">
        <v>828</v>
      </c>
      <c r="C38" s="134" t="s">
        <v>782</v>
      </c>
      <c r="D38" s="134" t="s">
        <v>824</v>
      </c>
      <c r="E38" s="134" t="s">
        <v>839</v>
      </c>
      <c r="F38" s="134" t="s">
        <v>772</v>
      </c>
      <c r="G38" s="133" t="s">
        <v>785</v>
      </c>
      <c r="H38" s="133"/>
      <c r="I38" s="134" t="s">
        <v>786</v>
      </c>
      <c r="J38" s="134" t="s">
        <v>839</v>
      </c>
    </row>
    <row r="39" ht="52.5" customHeight="1" outlineLevel="1" spans="1:10">
      <c r="A39" s="134" t="s">
        <v>645</v>
      </c>
      <c r="B39" s="134" t="s">
        <v>828</v>
      </c>
      <c r="C39" s="134" t="s">
        <v>787</v>
      </c>
      <c r="D39" s="134" t="s">
        <v>788</v>
      </c>
      <c r="E39" s="134" t="s">
        <v>840</v>
      </c>
      <c r="F39" s="134" t="s">
        <v>790</v>
      </c>
      <c r="G39" s="133" t="s">
        <v>800</v>
      </c>
      <c r="H39" s="133" t="s">
        <v>779</v>
      </c>
      <c r="I39" s="134" t="s">
        <v>775</v>
      </c>
      <c r="J39" s="134" t="s">
        <v>840</v>
      </c>
    </row>
    <row r="40" ht="52.5" customHeight="1" outlineLevel="1" spans="1:10">
      <c r="A40" s="134" t="s">
        <v>584</v>
      </c>
      <c r="B40" s="134" t="s">
        <v>841</v>
      </c>
      <c r="C40" s="134" t="s">
        <v>769</v>
      </c>
      <c r="D40" s="134" t="s">
        <v>770</v>
      </c>
      <c r="E40" s="134" t="s">
        <v>842</v>
      </c>
      <c r="F40" s="134" t="s">
        <v>772</v>
      </c>
      <c r="G40" s="133" t="s">
        <v>116</v>
      </c>
      <c r="H40" s="133" t="s">
        <v>843</v>
      </c>
      <c r="I40" s="134" t="s">
        <v>775</v>
      </c>
      <c r="J40" s="134" t="s">
        <v>842</v>
      </c>
    </row>
    <row r="41" ht="52.5" customHeight="1" outlineLevel="1" spans="1:10">
      <c r="A41" s="134" t="s">
        <v>584</v>
      </c>
      <c r="B41" s="134" t="s">
        <v>841</v>
      </c>
      <c r="C41" s="134" t="s">
        <v>769</v>
      </c>
      <c r="D41" s="134" t="s">
        <v>770</v>
      </c>
      <c r="E41" s="134" t="s">
        <v>844</v>
      </c>
      <c r="F41" s="134" t="s">
        <v>772</v>
      </c>
      <c r="G41" s="133" t="s">
        <v>832</v>
      </c>
      <c r="H41" s="133" t="s">
        <v>845</v>
      </c>
      <c r="I41" s="134" t="s">
        <v>775</v>
      </c>
      <c r="J41" s="134" t="s">
        <v>844</v>
      </c>
    </row>
    <row r="42" ht="52.5" customHeight="1" outlineLevel="1" spans="1:10">
      <c r="A42" s="134" t="s">
        <v>584</v>
      </c>
      <c r="B42" s="134" t="s">
        <v>841</v>
      </c>
      <c r="C42" s="134" t="s">
        <v>769</v>
      </c>
      <c r="D42" s="134" t="s">
        <v>770</v>
      </c>
      <c r="E42" s="134" t="s">
        <v>846</v>
      </c>
      <c r="F42" s="134" t="s">
        <v>772</v>
      </c>
      <c r="G42" s="133" t="s">
        <v>832</v>
      </c>
      <c r="H42" s="133" t="s">
        <v>847</v>
      </c>
      <c r="I42" s="134" t="s">
        <v>775</v>
      </c>
      <c r="J42" s="134" t="s">
        <v>846</v>
      </c>
    </row>
    <row r="43" ht="52.5" customHeight="1" outlineLevel="1" spans="1:10">
      <c r="A43" s="134" t="s">
        <v>584</v>
      </c>
      <c r="B43" s="134" t="s">
        <v>841</v>
      </c>
      <c r="C43" s="134" t="s">
        <v>769</v>
      </c>
      <c r="D43" s="134" t="s">
        <v>770</v>
      </c>
      <c r="E43" s="134" t="s">
        <v>848</v>
      </c>
      <c r="F43" s="134" t="s">
        <v>772</v>
      </c>
      <c r="G43" s="133" t="s">
        <v>832</v>
      </c>
      <c r="H43" s="133" t="s">
        <v>835</v>
      </c>
      <c r="I43" s="134" t="s">
        <v>775</v>
      </c>
      <c r="J43" s="134" t="s">
        <v>848</v>
      </c>
    </row>
    <row r="44" ht="52.5" customHeight="1" outlineLevel="1" spans="1:10">
      <c r="A44" s="134" t="s">
        <v>584</v>
      </c>
      <c r="B44" s="134" t="s">
        <v>841</v>
      </c>
      <c r="C44" s="134" t="s">
        <v>769</v>
      </c>
      <c r="D44" s="134" t="s">
        <v>776</v>
      </c>
      <c r="E44" s="134" t="s">
        <v>849</v>
      </c>
      <c r="F44" s="134" t="s">
        <v>790</v>
      </c>
      <c r="G44" s="133" t="s">
        <v>785</v>
      </c>
      <c r="H44" s="133"/>
      <c r="I44" s="134" t="s">
        <v>786</v>
      </c>
      <c r="J44" s="134" t="s">
        <v>850</v>
      </c>
    </row>
    <row r="45" ht="52.5" customHeight="1" outlineLevel="1" spans="1:10">
      <c r="A45" s="134" t="s">
        <v>584</v>
      </c>
      <c r="B45" s="134" t="s">
        <v>841</v>
      </c>
      <c r="C45" s="134" t="s">
        <v>782</v>
      </c>
      <c r="D45" s="134" t="s">
        <v>783</v>
      </c>
      <c r="E45" s="134" t="s">
        <v>851</v>
      </c>
      <c r="F45" s="134" t="s">
        <v>772</v>
      </c>
      <c r="G45" s="133" t="s">
        <v>852</v>
      </c>
      <c r="H45" s="133"/>
      <c r="I45" s="134" t="s">
        <v>786</v>
      </c>
      <c r="J45" s="134" t="s">
        <v>851</v>
      </c>
    </row>
    <row r="46" ht="52.5" customHeight="1" outlineLevel="1" spans="1:10">
      <c r="A46" s="134" t="s">
        <v>584</v>
      </c>
      <c r="B46" s="134" t="s">
        <v>841</v>
      </c>
      <c r="C46" s="134" t="s">
        <v>782</v>
      </c>
      <c r="D46" s="134" t="s">
        <v>824</v>
      </c>
      <c r="E46" s="134" t="s">
        <v>853</v>
      </c>
      <c r="F46" s="134" t="s">
        <v>772</v>
      </c>
      <c r="G46" s="133" t="s">
        <v>785</v>
      </c>
      <c r="H46" s="133"/>
      <c r="I46" s="134" t="s">
        <v>786</v>
      </c>
      <c r="J46" s="134" t="s">
        <v>853</v>
      </c>
    </row>
    <row r="47" ht="52.5" customHeight="1" outlineLevel="1" spans="1:10">
      <c r="A47" s="134" t="s">
        <v>584</v>
      </c>
      <c r="B47" s="134" t="s">
        <v>841</v>
      </c>
      <c r="C47" s="134" t="s">
        <v>787</v>
      </c>
      <c r="D47" s="134" t="s">
        <v>788</v>
      </c>
      <c r="E47" s="134" t="s">
        <v>854</v>
      </c>
      <c r="F47" s="134" t="s">
        <v>790</v>
      </c>
      <c r="G47" s="133" t="s">
        <v>796</v>
      </c>
      <c r="H47" s="133" t="s">
        <v>779</v>
      </c>
      <c r="I47" s="134" t="s">
        <v>775</v>
      </c>
      <c r="J47" s="134" t="s">
        <v>854</v>
      </c>
    </row>
    <row r="48" ht="52.5" customHeight="1" outlineLevel="1" spans="1:10">
      <c r="A48" s="134" t="s">
        <v>641</v>
      </c>
      <c r="B48" s="134" t="s">
        <v>855</v>
      </c>
      <c r="C48" s="134" t="s">
        <v>769</v>
      </c>
      <c r="D48" s="134" t="s">
        <v>770</v>
      </c>
      <c r="E48" s="134" t="s">
        <v>856</v>
      </c>
      <c r="F48" s="134" t="s">
        <v>772</v>
      </c>
      <c r="G48" s="133" t="s">
        <v>857</v>
      </c>
      <c r="H48" s="133" t="s">
        <v>774</v>
      </c>
      <c r="I48" s="134" t="s">
        <v>775</v>
      </c>
      <c r="J48" s="134" t="s">
        <v>856</v>
      </c>
    </row>
    <row r="49" ht="52.5" customHeight="1" outlineLevel="1" spans="1:10">
      <c r="A49" s="134" t="s">
        <v>641</v>
      </c>
      <c r="B49" s="134" t="s">
        <v>855</v>
      </c>
      <c r="C49" s="134" t="s">
        <v>769</v>
      </c>
      <c r="D49" s="134" t="s">
        <v>776</v>
      </c>
      <c r="E49" s="134" t="s">
        <v>858</v>
      </c>
      <c r="F49" s="134" t="s">
        <v>772</v>
      </c>
      <c r="G49" s="133" t="s">
        <v>778</v>
      </c>
      <c r="H49" s="133" t="s">
        <v>779</v>
      </c>
      <c r="I49" s="134" t="s">
        <v>775</v>
      </c>
      <c r="J49" s="134" t="s">
        <v>858</v>
      </c>
    </row>
    <row r="50" ht="52.5" customHeight="1" outlineLevel="1" spans="1:10">
      <c r="A50" s="134" t="s">
        <v>641</v>
      </c>
      <c r="B50" s="134" t="s">
        <v>855</v>
      </c>
      <c r="C50" s="134" t="s">
        <v>769</v>
      </c>
      <c r="D50" s="134" t="s">
        <v>776</v>
      </c>
      <c r="E50" s="134" t="s">
        <v>859</v>
      </c>
      <c r="F50" s="134" t="s">
        <v>772</v>
      </c>
      <c r="G50" s="133" t="s">
        <v>778</v>
      </c>
      <c r="H50" s="133" t="s">
        <v>779</v>
      </c>
      <c r="I50" s="134" t="s">
        <v>775</v>
      </c>
      <c r="J50" s="134" t="s">
        <v>859</v>
      </c>
    </row>
    <row r="51" ht="52.5" customHeight="1" outlineLevel="1" spans="1:10">
      <c r="A51" s="134" t="s">
        <v>641</v>
      </c>
      <c r="B51" s="134" t="s">
        <v>855</v>
      </c>
      <c r="C51" s="134" t="s">
        <v>769</v>
      </c>
      <c r="D51" s="134" t="s">
        <v>780</v>
      </c>
      <c r="E51" s="134" t="s">
        <v>860</v>
      </c>
      <c r="F51" s="134" t="s">
        <v>772</v>
      </c>
      <c r="G51" s="133" t="s">
        <v>778</v>
      </c>
      <c r="H51" s="133" t="s">
        <v>779</v>
      </c>
      <c r="I51" s="134" t="s">
        <v>775</v>
      </c>
      <c r="J51" s="134" t="s">
        <v>860</v>
      </c>
    </row>
    <row r="52" ht="52.5" customHeight="1" outlineLevel="1" spans="1:10">
      <c r="A52" s="134" t="s">
        <v>641</v>
      </c>
      <c r="B52" s="134" t="s">
        <v>855</v>
      </c>
      <c r="C52" s="134" t="s">
        <v>769</v>
      </c>
      <c r="D52" s="134" t="s">
        <v>780</v>
      </c>
      <c r="E52" s="134" t="s">
        <v>861</v>
      </c>
      <c r="F52" s="134" t="s">
        <v>772</v>
      </c>
      <c r="G52" s="133" t="s">
        <v>778</v>
      </c>
      <c r="H52" s="133" t="s">
        <v>779</v>
      </c>
      <c r="I52" s="134" t="s">
        <v>775</v>
      </c>
      <c r="J52" s="134" t="s">
        <v>861</v>
      </c>
    </row>
    <row r="53" ht="52.5" customHeight="1" outlineLevel="1" spans="1:10">
      <c r="A53" s="134" t="s">
        <v>641</v>
      </c>
      <c r="B53" s="134" t="s">
        <v>855</v>
      </c>
      <c r="C53" s="134" t="s">
        <v>782</v>
      </c>
      <c r="D53" s="134" t="s">
        <v>783</v>
      </c>
      <c r="E53" s="134" t="s">
        <v>862</v>
      </c>
      <c r="F53" s="134" t="s">
        <v>772</v>
      </c>
      <c r="G53" s="133" t="s">
        <v>863</v>
      </c>
      <c r="H53" s="133"/>
      <c r="I53" s="134" t="s">
        <v>786</v>
      </c>
      <c r="J53" s="134" t="s">
        <v>862</v>
      </c>
    </row>
    <row r="54" ht="52.5" customHeight="1" outlineLevel="1" spans="1:10">
      <c r="A54" s="134" t="s">
        <v>641</v>
      </c>
      <c r="B54" s="134" t="s">
        <v>855</v>
      </c>
      <c r="C54" s="134" t="s">
        <v>782</v>
      </c>
      <c r="D54" s="134" t="s">
        <v>824</v>
      </c>
      <c r="E54" s="134" t="s">
        <v>864</v>
      </c>
      <c r="F54" s="134" t="s">
        <v>772</v>
      </c>
      <c r="G54" s="133" t="s">
        <v>863</v>
      </c>
      <c r="H54" s="133"/>
      <c r="I54" s="134" t="s">
        <v>786</v>
      </c>
      <c r="J54" s="134" t="s">
        <v>864</v>
      </c>
    </row>
    <row r="55" ht="52.5" customHeight="1" outlineLevel="1" spans="1:10">
      <c r="A55" s="134" t="s">
        <v>641</v>
      </c>
      <c r="B55" s="134" t="s">
        <v>855</v>
      </c>
      <c r="C55" s="134" t="s">
        <v>787</v>
      </c>
      <c r="D55" s="134" t="s">
        <v>788</v>
      </c>
      <c r="E55" s="134" t="s">
        <v>865</v>
      </c>
      <c r="F55" s="134" t="s">
        <v>790</v>
      </c>
      <c r="G55" s="133" t="s">
        <v>796</v>
      </c>
      <c r="H55" s="133" t="s">
        <v>779</v>
      </c>
      <c r="I55" s="134" t="s">
        <v>775</v>
      </c>
      <c r="J55" s="134" t="s">
        <v>865</v>
      </c>
    </row>
    <row r="56" ht="52.5" customHeight="1" outlineLevel="1" spans="1:10">
      <c r="A56" s="134" t="s">
        <v>609</v>
      </c>
      <c r="B56" s="134" t="s">
        <v>866</v>
      </c>
      <c r="C56" s="134" t="s">
        <v>769</v>
      </c>
      <c r="D56" s="134" t="s">
        <v>770</v>
      </c>
      <c r="E56" s="134" t="s">
        <v>867</v>
      </c>
      <c r="F56" s="134" t="s">
        <v>790</v>
      </c>
      <c r="G56" s="133" t="s">
        <v>110</v>
      </c>
      <c r="H56" s="133" t="s">
        <v>847</v>
      </c>
      <c r="I56" s="134" t="s">
        <v>775</v>
      </c>
      <c r="J56" s="134" t="s">
        <v>868</v>
      </c>
    </row>
    <row r="57" ht="52.5" customHeight="1" outlineLevel="1" spans="1:10">
      <c r="A57" s="134" t="s">
        <v>609</v>
      </c>
      <c r="B57" s="134" t="s">
        <v>866</v>
      </c>
      <c r="C57" s="134" t="s">
        <v>769</v>
      </c>
      <c r="D57" s="134" t="s">
        <v>776</v>
      </c>
      <c r="E57" s="134" t="s">
        <v>869</v>
      </c>
      <c r="F57" s="134" t="s">
        <v>772</v>
      </c>
      <c r="G57" s="133" t="s">
        <v>870</v>
      </c>
      <c r="H57" s="133"/>
      <c r="I57" s="134" t="s">
        <v>786</v>
      </c>
      <c r="J57" s="134" t="s">
        <v>869</v>
      </c>
    </row>
    <row r="58" ht="52.5" customHeight="1" outlineLevel="1" spans="1:10">
      <c r="A58" s="134" t="s">
        <v>609</v>
      </c>
      <c r="B58" s="134" t="s">
        <v>866</v>
      </c>
      <c r="C58" s="134" t="s">
        <v>782</v>
      </c>
      <c r="D58" s="134" t="s">
        <v>783</v>
      </c>
      <c r="E58" s="134" t="s">
        <v>871</v>
      </c>
      <c r="F58" s="134" t="s">
        <v>772</v>
      </c>
      <c r="G58" s="133" t="s">
        <v>872</v>
      </c>
      <c r="H58" s="133"/>
      <c r="I58" s="134" t="s">
        <v>786</v>
      </c>
      <c r="J58" s="134" t="s">
        <v>873</v>
      </c>
    </row>
    <row r="59" ht="52.5" customHeight="1" outlineLevel="1" spans="1:10">
      <c r="A59" s="134" t="s">
        <v>609</v>
      </c>
      <c r="B59" s="134" t="s">
        <v>866</v>
      </c>
      <c r="C59" s="134" t="s">
        <v>782</v>
      </c>
      <c r="D59" s="134" t="s">
        <v>824</v>
      </c>
      <c r="E59" s="134" t="s">
        <v>874</v>
      </c>
      <c r="F59" s="134" t="s">
        <v>772</v>
      </c>
      <c r="G59" s="133" t="s">
        <v>785</v>
      </c>
      <c r="H59" s="133"/>
      <c r="I59" s="134" t="s">
        <v>786</v>
      </c>
      <c r="J59" s="134" t="s">
        <v>874</v>
      </c>
    </row>
    <row r="60" ht="52.5" customHeight="1" outlineLevel="1" spans="1:10">
      <c r="A60" s="134" t="s">
        <v>609</v>
      </c>
      <c r="B60" s="134" t="s">
        <v>866</v>
      </c>
      <c r="C60" s="134" t="s">
        <v>787</v>
      </c>
      <c r="D60" s="134" t="s">
        <v>788</v>
      </c>
      <c r="E60" s="134" t="s">
        <v>875</v>
      </c>
      <c r="F60" s="134" t="s">
        <v>790</v>
      </c>
      <c r="G60" s="133" t="s">
        <v>796</v>
      </c>
      <c r="H60" s="133" t="s">
        <v>779</v>
      </c>
      <c r="I60" s="134" t="s">
        <v>775</v>
      </c>
      <c r="J60" s="134" t="s">
        <v>875</v>
      </c>
    </row>
    <row r="61" ht="52.5" customHeight="1" outlineLevel="1" spans="1:10">
      <c r="A61" s="134" t="s">
        <v>611</v>
      </c>
      <c r="B61" s="134" t="s">
        <v>876</v>
      </c>
      <c r="C61" s="134" t="s">
        <v>769</v>
      </c>
      <c r="D61" s="134" t="s">
        <v>770</v>
      </c>
      <c r="E61" s="134" t="s">
        <v>877</v>
      </c>
      <c r="F61" s="134" t="s">
        <v>772</v>
      </c>
      <c r="G61" s="133" t="s">
        <v>277</v>
      </c>
      <c r="H61" s="133" t="s">
        <v>774</v>
      </c>
      <c r="I61" s="134" t="s">
        <v>775</v>
      </c>
      <c r="J61" s="134" t="s">
        <v>877</v>
      </c>
    </row>
    <row r="62" ht="52.5" customHeight="1" outlineLevel="1" spans="1:10">
      <c r="A62" s="134" t="s">
        <v>611</v>
      </c>
      <c r="B62" s="134" t="s">
        <v>876</v>
      </c>
      <c r="C62" s="134" t="s">
        <v>769</v>
      </c>
      <c r="D62" s="134" t="s">
        <v>770</v>
      </c>
      <c r="E62" s="134" t="s">
        <v>878</v>
      </c>
      <c r="F62" s="134" t="s">
        <v>790</v>
      </c>
      <c r="G62" s="133" t="s">
        <v>879</v>
      </c>
      <c r="H62" s="133" t="s">
        <v>847</v>
      </c>
      <c r="I62" s="134" t="s">
        <v>775</v>
      </c>
      <c r="J62" s="134" t="s">
        <v>878</v>
      </c>
    </row>
    <row r="63" ht="52.5" customHeight="1" outlineLevel="1" spans="1:10">
      <c r="A63" s="134" t="s">
        <v>611</v>
      </c>
      <c r="B63" s="134" t="s">
        <v>876</v>
      </c>
      <c r="C63" s="134" t="s">
        <v>769</v>
      </c>
      <c r="D63" s="134" t="s">
        <v>776</v>
      </c>
      <c r="E63" s="134" t="s">
        <v>880</v>
      </c>
      <c r="F63" s="134" t="s">
        <v>772</v>
      </c>
      <c r="G63" s="133" t="s">
        <v>778</v>
      </c>
      <c r="H63" s="133" t="s">
        <v>779</v>
      </c>
      <c r="I63" s="134" t="s">
        <v>775</v>
      </c>
      <c r="J63" s="134" t="s">
        <v>880</v>
      </c>
    </row>
    <row r="64" ht="52.5" customHeight="1" outlineLevel="1" spans="1:10">
      <c r="A64" s="134" t="s">
        <v>611</v>
      </c>
      <c r="B64" s="134" t="s">
        <v>876</v>
      </c>
      <c r="C64" s="134" t="s">
        <v>782</v>
      </c>
      <c r="D64" s="134" t="s">
        <v>783</v>
      </c>
      <c r="E64" s="134" t="s">
        <v>881</v>
      </c>
      <c r="F64" s="134" t="s">
        <v>772</v>
      </c>
      <c r="G64" s="133" t="s">
        <v>882</v>
      </c>
      <c r="H64" s="133"/>
      <c r="I64" s="134" t="s">
        <v>786</v>
      </c>
      <c r="J64" s="134" t="s">
        <v>883</v>
      </c>
    </row>
    <row r="65" ht="52.5" customHeight="1" outlineLevel="1" spans="1:10">
      <c r="A65" s="134" t="s">
        <v>611</v>
      </c>
      <c r="B65" s="134" t="s">
        <v>876</v>
      </c>
      <c r="C65" s="134" t="s">
        <v>782</v>
      </c>
      <c r="D65" s="134" t="s">
        <v>824</v>
      </c>
      <c r="E65" s="134" t="s">
        <v>884</v>
      </c>
      <c r="F65" s="134" t="s">
        <v>772</v>
      </c>
      <c r="G65" s="133" t="s">
        <v>885</v>
      </c>
      <c r="H65" s="133"/>
      <c r="I65" s="134" t="s">
        <v>786</v>
      </c>
      <c r="J65" s="134" t="s">
        <v>886</v>
      </c>
    </row>
    <row r="66" ht="52.5" customHeight="1" outlineLevel="1" spans="1:10">
      <c r="A66" s="134" t="s">
        <v>611</v>
      </c>
      <c r="B66" s="134" t="s">
        <v>876</v>
      </c>
      <c r="C66" s="134" t="s">
        <v>787</v>
      </c>
      <c r="D66" s="134" t="s">
        <v>788</v>
      </c>
      <c r="E66" s="134" t="s">
        <v>887</v>
      </c>
      <c r="F66" s="134" t="s">
        <v>790</v>
      </c>
      <c r="G66" s="133" t="s">
        <v>796</v>
      </c>
      <c r="H66" s="133" t="s">
        <v>779</v>
      </c>
      <c r="I66" s="134" t="s">
        <v>775</v>
      </c>
      <c r="J66" s="134" t="s">
        <v>887</v>
      </c>
    </row>
    <row r="67" ht="52.5" customHeight="1" outlineLevel="1" spans="1:10">
      <c r="A67" s="134" t="s">
        <v>623</v>
      </c>
      <c r="B67" s="134" t="s">
        <v>888</v>
      </c>
      <c r="C67" s="134" t="s">
        <v>769</v>
      </c>
      <c r="D67" s="134" t="s">
        <v>770</v>
      </c>
      <c r="E67" s="134" t="s">
        <v>889</v>
      </c>
      <c r="F67" s="134" t="s">
        <v>772</v>
      </c>
      <c r="G67" s="133" t="s">
        <v>120</v>
      </c>
      <c r="H67" s="133" t="s">
        <v>774</v>
      </c>
      <c r="I67" s="134" t="s">
        <v>775</v>
      </c>
      <c r="J67" s="134" t="s">
        <v>890</v>
      </c>
    </row>
    <row r="68" ht="52.5" customHeight="1" outlineLevel="1" spans="1:10">
      <c r="A68" s="134" t="s">
        <v>623</v>
      </c>
      <c r="B68" s="134" t="s">
        <v>888</v>
      </c>
      <c r="C68" s="134" t="s">
        <v>769</v>
      </c>
      <c r="D68" s="134" t="s">
        <v>776</v>
      </c>
      <c r="E68" s="134" t="s">
        <v>891</v>
      </c>
      <c r="F68" s="134" t="s">
        <v>772</v>
      </c>
      <c r="G68" s="133" t="s">
        <v>778</v>
      </c>
      <c r="H68" s="133" t="s">
        <v>779</v>
      </c>
      <c r="I68" s="134" t="s">
        <v>775</v>
      </c>
      <c r="J68" s="134" t="s">
        <v>891</v>
      </c>
    </row>
    <row r="69" ht="52.5" customHeight="1" outlineLevel="1" spans="1:10">
      <c r="A69" s="134" t="s">
        <v>623</v>
      </c>
      <c r="B69" s="134" t="s">
        <v>888</v>
      </c>
      <c r="C69" s="134" t="s">
        <v>782</v>
      </c>
      <c r="D69" s="134" t="s">
        <v>783</v>
      </c>
      <c r="E69" s="134" t="s">
        <v>892</v>
      </c>
      <c r="F69" s="134" t="s">
        <v>772</v>
      </c>
      <c r="G69" s="133" t="s">
        <v>785</v>
      </c>
      <c r="H69" s="133"/>
      <c r="I69" s="134" t="s">
        <v>786</v>
      </c>
      <c r="J69" s="134" t="s">
        <v>893</v>
      </c>
    </row>
    <row r="70" ht="52.5" customHeight="1" outlineLevel="1" spans="1:10">
      <c r="A70" s="134" t="s">
        <v>623</v>
      </c>
      <c r="B70" s="134" t="s">
        <v>888</v>
      </c>
      <c r="C70" s="134" t="s">
        <v>782</v>
      </c>
      <c r="D70" s="134" t="s">
        <v>824</v>
      </c>
      <c r="E70" s="134" t="s">
        <v>894</v>
      </c>
      <c r="F70" s="134" t="s">
        <v>772</v>
      </c>
      <c r="G70" s="133" t="s">
        <v>785</v>
      </c>
      <c r="H70" s="133"/>
      <c r="I70" s="134" t="s">
        <v>786</v>
      </c>
      <c r="J70" s="134" t="s">
        <v>894</v>
      </c>
    </row>
    <row r="71" ht="52.5" customHeight="1" outlineLevel="1" spans="1:10">
      <c r="A71" s="134" t="s">
        <v>623</v>
      </c>
      <c r="B71" s="134" t="s">
        <v>888</v>
      </c>
      <c r="C71" s="134" t="s">
        <v>787</v>
      </c>
      <c r="D71" s="134" t="s">
        <v>788</v>
      </c>
      <c r="E71" s="134" t="s">
        <v>895</v>
      </c>
      <c r="F71" s="134" t="s">
        <v>790</v>
      </c>
      <c r="G71" s="133" t="s">
        <v>796</v>
      </c>
      <c r="H71" s="133" t="s">
        <v>779</v>
      </c>
      <c r="I71" s="134" t="s">
        <v>775</v>
      </c>
      <c r="J71" s="134" t="s">
        <v>895</v>
      </c>
    </row>
    <row r="72" ht="52.5" customHeight="1" outlineLevel="1" spans="1:10">
      <c r="A72" s="134" t="s">
        <v>619</v>
      </c>
      <c r="B72" s="134" t="s">
        <v>896</v>
      </c>
      <c r="C72" s="134" t="s">
        <v>769</v>
      </c>
      <c r="D72" s="134" t="s">
        <v>770</v>
      </c>
      <c r="E72" s="134" t="s">
        <v>897</v>
      </c>
      <c r="F72" s="134" t="s">
        <v>772</v>
      </c>
      <c r="G72" s="133" t="s">
        <v>109</v>
      </c>
      <c r="H72" s="133" t="s">
        <v>774</v>
      </c>
      <c r="I72" s="134" t="s">
        <v>775</v>
      </c>
      <c r="J72" s="134" t="s">
        <v>898</v>
      </c>
    </row>
    <row r="73" ht="52.5" customHeight="1" outlineLevel="1" spans="1:10">
      <c r="A73" s="134" t="s">
        <v>619</v>
      </c>
      <c r="B73" s="134" t="s">
        <v>896</v>
      </c>
      <c r="C73" s="134" t="s">
        <v>769</v>
      </c>
      <c r="D73" s="134" t="s">
        <v>776</v>
      </c>
      <c r="E73" s="134" t="s">
        <v>858</v>
      </c>
      <c r="F73" s="134" t="s">
        <v>772</v>
      </c>
      <c r="G73" s="133" t="s">
        <v>778</v>
      </c>
      <c r="H73" s="133" t="s">
        <v>779</v>
      </c>
      <c r="I73" s="134" t="s">
        <v>775</v>
      </c>
      <c r="J73" s="134" t="s">
        <v>858</v>
      </c>
    </row>
    <row r="74" ht="52.5" customHeight="1" outlineLevel="1" spans="1:10">
      <c r="A74" s="134" t="s">
        <v>619</v>
      </c>
      <c r="B74" s="134" t="s">
        <v>896</v>
      </c>
      <c r="C74" s="134" t="s">
        <v>769</v>
      </c>
      <c r="D74" s="134" t="s">
        <v>776</v>
      </c>
      <c r="E74" s="134" t="s">
        <v>859</v>
      </c>
      <c r="F74" s="134" t="s">
        <v>772</v>
      </c>
      <c r="G74" s="133" t="s">
        <v>778</v>
      </c>
      <c r="H74" s="133" t="s">
        <v>779</v>
      </c>
      <c r="I74" s="134" t="s">
        <v>775</v>
      </c>
      <c r="J74" s="134" t="s">
        <v>859</v>
      </c>
    </row>
    <row r="75" ht="52.5" customHeight="1" outlineLevel="1" spans="1:10">
      <c r="A75" s="134" t="s">
        <v>619</v>
      </c>
      <c r="B75" s="134" t="s">
        <v>896</v>
      </c>
      <c r="C75" s="134" t="s">
        <v>782</v>
      </c>
      <c r="D75" s="134" t="s">
        <v>783</v>
      </c>
      <c r="E75" s="134" t="s">
        <v>899</v>
      </c>
      <c r="F75" s="134" t="s">
        <v>772</v>
      </c>
      <c r="G75" s="133" t="s">
        <v>863</v>
      </c>
      <c r="H75" s="133"/>
      <c r="I75" s="134" t="s">
        <v>786</v>
      </c>
      <c r="J75" s="134" t="s">
        <v>899</v>
      </c>
    </row>
    <row r="76" ht="52.5" customHeight="1" outlineLevel="1" spans="1:10">
      <c r="A76" s="134" t="s">
        <v>619</v>
      </c>
      <c r="B76" s="134" t="s">
        <v>896</v>
      </c>
      <c r="C76" s="134" t="s">
        <v>782</v>
      </c>
      <c r="D76" s="134" t="s">
        <v>824</v>
      </c>
      <c r="E76" s="134" t="s">
        <v>864</v>
      </c>
      <c r="F76" s="134" t="s">
        <v>772</v>
      </c>
      <c r="G76" s="133" t="s">
        <v>863</v>
      </c>
      <c r="H76" s="133"/>
      <c r="I76" s="134" t="s">
        <v>786</v>
      </c>
      <c r="J76" s="134" t="s">
        <v>864</v>
      </c>
    </row>
    <row r="77" ht="52.5" customHeight="1" outlineLevel="1" spans="1:10">
      <c r="A77" s="134" t="s">
        <v>619</v>
      </c>
      <c r="B77" s="134" t="s">
        <v>896</v>
      </c>
      <c r="C77" s="134" t="s">
        <v>787</v>
      </c>
      <c r="D77" s="134" t="s">
        <v>788</v>
      </c>
      <c r="E77" s="134" t="s">
        <v>865</v>
      </c>
      <c r="F77" s="134" t="s">
        <v>790</v>
      </c>
      <c r="G77" s="133" t="s">
        <v>900</v>
      </c>
      <c r="H77" s="133" t="s">
        <v>779</v>
      </c>
      <c r="I77" s="134" t="s">
        <v>775</v>
      </c>
      <c r="J77" s="134" t="s">
        <v>865</v>
      </c>
    </row>
    <row r="78" ht="52.5" customHeight="1" outlineLevel="1" spans="1:10">
      <c r="A78" s="134" t="s">
        <v>631</v>
      </c>
      <c r="B78" s="134" t="s">
        <v>901</v>
      </c>
      <c r="C78" s="134" t="s">
        <v>769</v>
      </c>
      <c r="D78" s="134" t="s">
        <v>770</v>
      </c>
      <c r="E78" s="134" t="s">
        <v>902</v>
      </c>
      <c r="F78" s="134" t="s">
        <v>772</v>
      </c>
      <c r="G78" s="133" t="s">
        <v>832</v>
      </c>
      <c r="H78" s="133" t="s">
        <v>903</v>
      </c>
      <c r="I78" s="134" t="s">
        <v>775</v>
      </c>
      <c r="J78" s="134" t="s">
        <v>904</v>
      </c>
    </row>
    <row r="79" ht="52.5" customHeight="1" outlineLevel="1" spans="1:10">
      <c r="A79" s="134" t="s">
        <v>631</v>
      </c>
      <c r="B79" s="134" t="s">
        <v>901</v>
      </c>
      <c r="C79" s="134" t="s">
        <v>769</v>
      </c>
      <c r="D79" s="134" t="s">
        <v>770</v>
      </c>
      <c r="E79" s="134" t="s">
        <v>905</v>
      </c>
      <c r="F79" s="134" t="s">
        <v>772</v>
      </c>
      <c r="G79" s="133" t="s">
        <v>879</v>
      </c>
      <c r="H79" s="133" t="s">
        <v>845</v>
      </c>
      <c r="I79" s="134" t="s">
        <v>775</v>
      </c>
      <c r="J79" s="134" t="s">
        <v>905</v>
      </c>
    </row>
    <row r="80" ht="52.5" customHeight="1" outlineLevel="1" spans="1:10">
      <c r="A80" s="134" t="s">
        <v>631</v>
      </c>
      <c r="B80" s="134" t="s">
        <v>901</v>
      </c>
      <c r="C80" s="134" t="s">
        <v>769</v>
      </c>
      <c r="D80" s="134" t="s">
        <v>770</v>
      </c>
      <c r="E80" s="134" t="s">
        <v>906</v>
      </c>
      <c r="F80" s="134" t="s">
        <v>772</v>
      </c>
      <c r="G80" s="133" t="s">
        <v>832</v>
      </c>
      <c r="H80" s="133" t="s">
        <v>903</v>
      </c>
      <c r="I80" s="134" t="s">
        <v>775</v>
      </c>
      <c r="J80" s="134" t="s">
        <v>906</v>
      </c>
    </row>
    <row r="81" ht="52.5" customHeight="1" outlineLevel="1" spans="1:10">
      <c r="A81" s="134" t="s">
        <v>631</v>
      </c>
      <c r="B81" s="134" t="s">
        <v>901</v>
      </c>
      <c r="C81" s="134" t="s">
        <v>769</v>
      </c>
      <c r="D81" s="134" t="s">
        <v>770</v>
      </c>
      <c r="E81" s="134" t="s">
        <v>907</v>
      </c>
      <c r="F81" s="134" t="s">
        <v>772</v>
      </c>
      <c r="G81" s="133" t="s">
        <v>908</v>
      </c>
      <c r="H81" s="133" t="s">
        <v>909</v>
      </c>
      <c r="I81" s="134" t="s">
        <v>775</v>
      </c>
      <c r="J81" s="134" t="s">
        <v>907</v>
      </c>
    </row>
    <row r="82" ht="52.5" customHeight="1" outlineLevel="1" spans="1:10">
      <c r="A82" s="134" t="s">
        <v>631</v>
      </c>
      <c r="B82" s="134" t="s">
        <v>901</v>
      </c>
      <c r="C82" s="134" t="s">
        <v>769</v>
      </c>
      <c r="D82" s="134" t="s">
        <v>770</v>
      </c>
      <c r="E82" s="134" t="s">
        <v>910</v>
      </c>
      <c r="F82" s="134" t="s">
        <v>772</v>
      </c>
      <c r="G82" s="133" t="s">
        <v>908</v>
      </c>
      <c r="H82" s="133" t="s">
        <v>909</v>
      </c>
      <c r="I82" s="134" t="s">
        <v>775</v>
      </c>
      <c r="J82" s="134" t="s">
        <v>910</v>
      </c>
    </row>
    <row r="83" ht="52.5" customHeight="1" outlineLevel="1" spans="1:10">
      <c r="A83" s="134" t="s">
        <v>631</v>
      </c>
      <c r="B83" s="134" t="s">
        <v>901</v>
      </c>
      <c r="C83" s="134" t="s">
        <v>769</v>
      </c>
      <c r="D83" s="134" t="s">
        <v>770</v>
      </c>
      <c r="E83" s="134" t="s">
        <v>911</v>
      </c>
      <c r="F83" s="134" t="s">
        <v>772</v>
      </c>
      <c r="G83" s="133" t="s">
        <v>832</v>
      </c>
      <c r="H83" s="133" t="s">
        <v>903</v>
      </c>
      <c r="I83" s="134" t="s">
        <v>775</v>
      </c>
      <c r="J83" s="134" t="s">
        <v>911</v>
      </c>
    </row>
    <row r="84" ht="52.5" customHeight="1" outlineLevel="1" spans="1:10">
      <c r="A84" s="134" t="s">
        <v>631</v>
      </c>
      <c r="B84" s="134" t="s">
        <v>901</v>
      </c>
      <c r="C84" s="134" t="s">
        <v>769</v>
      </c>
      <c r="D84" s="134" t="s">
        <v>776</v>
      </c>
      <c r="E84" s="134" t="s">
        <v>912</v>
      </c>
      <c r="F84" s="134" t="s">
        <v>772</v>
      </c>
      <c r="G84" s="133" t="s">
        <v>913</v>
      </c>
      <c r="H84" s="133"/>
      <c r="I84" s="134" t="s">
        <v>786</v>
      </c>
      <c r="J84" s="134" t="s">
        <v>912</v>
      </c>
    </row>
    <row r="85" ht="52.5" customHeight="1" outlineLevel="1" spans="1:10">
      <c r="A85" s="134" t="s">
        <v>631</v>
      </c>
      <c r="B85" s="134" t="s">
        <v>901</v>
      </c>
      <c r="C85" s="134" t="s">
        <v>782</v>
      </c>
      <c r="D85" s="134" t="s">
        <v>783</v>
      </c>
      <c r="E85" s="134" t="s">
        <v>914</v>
      </c>
      <c r="F85" s="134" t="s">
        <v>772</v>
      </c>
      <c r="G85" s="133" t="s">
        <v>915</v>
      </c>
      <c r="H85" s="133"/>
      <c r="I85" s="134" t="s">
        <v>786</v>
      </c>
      <c r="J85" s="134" t="s">
        <v>916</v>
      </c>
    </row>
    <row r="86" ht="52.5" customHeight="1" outlineLevel="1" spans="1:10">
      <c r="A86" s="134" t="s">
        <v>631</v>
      </c>
      <c r="B86" s="134" t="s">
        <v>901</v>
      </c>
      <c r="C86" s="134" t="s">
        <v>787</v>
      </c>
      <c r="D86" s="134" t="s">
        <v>788</v>
      </c>
      <c r="E86" s="134" t="s">
        <v>917</v>
      </c>
      <c r="F86" s="134" t="s">
        <v>790</v>
      </c>
      <c r="G86" s="133" t="s">
        <v>796</v>
      </c>
      <c r="H86" s="133" t="s">
        <v>779</v>
      </c>
      <c r="I86" s="134" t="s">
        <v>775</v>
      </c>
      <c r="J86" s="134" t="s">
        <v>917</v>
      </c>
    </row>
    <row r="87" ht="52.5" customHeight="1" outlineLevel="1" spans="1:10">
      <c r="A87" s="134" t="s">
        <v>643</v>
      </c>
      <c r="B87" s="134" t="s">
        <v>918</v>
      </c>
      <c r="C87" s="134" t="s">
        <v>769</v>
      </c>
      <c r="D87" s="134" t="s">
        <v>770</v>
      </c>
      <c r="E87" s="134" t="s">
        <v>856</v>
      </c>
      <c r="F87" s="134" t="s">
        <v>772</v>
      </c>
      <c r="G87" s="133" t="s">
        <v>919</v>
      </c>
      <c r="H87" s="133" t="s">
        <v>774</v>
      </c>
      <c r="I87" s="134" t="s">
        <v>775</v>
      </c>
      <c r="J87" s="134" t="s">
        <v>856</v>
      </c>
    </row>
    <row r="88" ht="52.5" customHeight="1" outlineLevel="1" spans="1:10">
      <c r="A88" s="134" t="s">
        <v>643</v>
      </c>
      <c r="B88" s="134" t="s">
        <v>918</v>
      </c>
      <c r="C88" s="134" t="s">
        <v>769</v>
      </c>
      <c r="D88" s="134" t="s">
        <v>776</v>
      </c>
      <c r="E88" s="134" t="s">
        <v>858</v>
      </c>
      <c r="F88" s="134" t="s">
        <v>772</v>
      </c>
      <c r="G88" s="133" t="s">
        <v>778</v>
      </c>
      <c r="H88" s="133" t="s">
        <v>779</v>
      </c>
      <c r="I88" s="134" t="s">
        <v>775</v>
      </c>
      <c r="J88" s="134" t="s">
        <v>858</v>
      </c>
    </row>
    <row r="89" ht="52.5" customHeight="1" outlineLevel="1" spans="1:10">
      <c r="A89" s="134" t="s">
        <v>643</v>
      </c>
      <c r="B89" s="134" t="s">
        <v>918</v>
      </c>
      <c r="C89" s="134" t="s">
        <v>769</v>
      </c>
      <c r="D89" s="134" t="s">
        <v>776</v>
      </c>
      <c r="E89" s="134" t="s">
        <v>859</v>
      </c>
      <c r="F89" s="134" t="s">
        <v>772</v>
      </c>
      <c r="G89" s="133" t="s">
        <v>778</v>
      </c>
      <c r="H89" s="133" t="s">
        <v>779</v>
      </c>
      <c r="I89" s="134" t="s">
        <v>775</v>
      </c>
      <c r="J89" s="134" t="s">
        <v>859</v>
      </c>
    </row>
    <row r="90" ht="52.5" customHeight="1" outlineLevel="1" spans="1:10">
      <c r="A90" s="134" t="s">
        <v>643</v>
      </c>
      <c r="B90" s="134" t="s">
        <v>918</v>
      </c>
      <c r="C90" s="134" t="s">
        <v>769</v>
      </c>
      <c r="D90" s="134" t="s">
        <v>780</v>
      </c>
      <c r="E90" s="134" t="s">
        <v>860</v>
      </c>
      <c r="F90" s="134" t="s">
        <v>772</v>
      </c>
      <c r="G90" s="133" t="s">
        <v>778</v>
      </c>
      <c r="H90" s="133" t="s">
        <v>779</v>
      </c>
      <c r="I90" s="134" t="s">
        <v>775</v>
      </c>
      <c r="J90" s="134" t="s">
        <v>860</v>
      </c>
    </row>
    <row r="91" ht="52.5" customHeight="1" outlineLevel="1" spans="1:10">
      <c r="A91" s="134" t="s">
        <v>643</v>
      </c>
      <c r="B91" s="134" t="s">
        <v>918</v>
      </c>
      <c r="C91" s="134" t="s">
        <v>769</v>
      </c>
      <c r="D91" s="134" t="s">
        <v>780</v>
      </c>
      <c r="E91" s="134" t="s">
        <v>861</v>
      </c>
      <c r="F91" s="134" t="s">
        <v>772</v>
      </c>
      <c r="G91" s="133" t="s">
        <v>778</v>
      </c>
      <c r="H91" s="133" t="s">
        <v>779</v>
      </c>
      <c r="I91" s="134" t="s">
        <v>775</v>
      </c>
      <c r="J91" s="134" t="s">
        <v>920</v>
      </c>
    </row>
    <row r="92" ht="52.5" customHeight="1" outlineLevel="1" spans="1:10">
      <c r="A92" s="134" t="s">
        <v>643</v>
      </c>
      <c r="B92" s="134" t="s">
        <v>918</v>
      </c>
      <c r="C92" s="134" t="s">
        <v>782</v>
      </c>
      <c r="D92" s="134" t="s">
        <v>783</v>
      </c>
      <c r="E92" s="134" t="s">
        <v>862</v>
      </c>
      <c r="F92" s="134" t="s">
        <v>772</v>
      </c>
      <c r="G92" s="133" t="s">
        <v>921</v>
      </c>
      <c r="H92" s="133"/>
      <c r="I92" s="134" t="s">
        <v>786</v>
      </c>
      <c r="J92" s="134" t="s">
        <v>862</v>
      </c>
    </row>
    <row r="93" ht="52.5" customHeight="1" outlineLevel="1" spans="1:10">
      <c r="A93" s="134" t="s">
        <v>643</v>
      </c>
      <c r="B93" s="134" t="s">
        <v>918</v>
      </c>
      <c r="C93" s="134" t="s">
        <v>782</v>
      </c>
      <c r="D93" s="134" t="s">
        <v>824</v>
      </c>
      <c r="E93" s="134" t="s">
        <v>922</v>
      </c>
      <c r="F93" s="134" t="s">
        <v>772</v>
      </c>
      <c r="G93" s="133" t="s">
        <v>923</v>
      </c>
      <c r="H93" s="133"/>
      <c r="I93" s="134" t="s">
        <v>786</v>
      </c>
      <c r="J93" s="134" t="s">
        <v>864</v>
      </c>
    </row>
    <row r="94" ht="52.5" customHeight="1" outlineLevel="1" spans="1:10">
      <c r="A94" s="134" t="s">
        <v>643</v>
      </c>
      <c r="B94" s="134" t="s">
        <v>918</v>
      </c>
      <c r="C94" s="134" t="s">
        <v>787</v>
      </c>
      <c r="D94" s="134" t="s">
        <v>788</v>
      </c>
      <c r="E94" s="134" t="s">
        <v>865</v>
      </c>
      <c r="F94" s="134" t="s">
        <v>790</v>
      </c>
      <c r="G94" s="133" t="s">
        <v>796</v>
      </c>
      <c r="H94" s="133" t="s">
        <v>779</v>
      </c>
      <c r="I94" s="134" t="s">
        <v>775</v>
      </c>
      <c r="J94" s="134" t="s">
        <v>865</v>
      </c>
    </row>
    <row r="95" ht="52.5" customHeight="1" outlineLevel="1" spans="1:10">
      <c r="A95" s="134" t="s">
        <v>615</v>
      </c>
      <c r="B95" s="134" t="s">
        <v>924</v>
      </c>
      <c r="C95" s="134" t="s">
        <v>769</v>
      </c>
      <c r="D95" s="134" t="s">
        <v>770</v>
      </c>
      <c r="E95" s="134" t="s">
        <v>925</v>
      </c>
      <c r="F95" s="134" t="s">
        <v>772</v>
      </c>
      <c r="G95" s="133" t="s">
        <v>115</v>
      </c>
      <c r="H95" s="133" t="s">
        <v>774</v>
      </c>
      <c r="I95" s="134" t="s">
        <v>775</v>
      </c>
      <c r="J95" s="134" t="s">
        <v>926</v>
      </c>
    </row>
    <row r="96" ht="52.5" customHeight="1" outlineLevel="1" spans="1:10">
      <c r="A96" s="134" t="s">
        <v>615</v>
      </c>
      <c r="B96" s="134" t="s">
        <v>924</v>
      </c>
      <c r="C96" s="134" t="s">
        <v>769</v>
      </c>
      <c r="D96" s="134" t="s">
        <v>770</v>
      </c>
      <c r="E96" s="134" t="s">
        <v>927</v>
      </c>
      <c r="F96" s="134" t="s">
        <v>772</v>
      </c>
      <c r="G96" s="133" t="s">
        <v>928</v>
      </c>
      <c r="H96" s="133" t="s">
        <v>774</v>
      </c>
      <c r="I96" s="134" t="s">
        <v>775</v>
      </c>
      <c r="J96" s="134" t="s">
        <v>929</v>
      </c>
    </row>
    <row r="97" ht="52.5" customHeight="1" outlineLevel="1" spans="1:10">
      <c r="A97" s="134" t="s">
        <v>615</v>
      </c>
      <c r="B97" s="134" t="s">
        <v>924</v>
      </c>
      <c r="C97" s="134" t="s">
        <v>769</v>
      </c>
      <c r="D97" s="134" t="s">
        <v>770</v>
      </c>
      <c r="E97" s="134" t="s">
        <v>930</v>
      </c>
      <c r="F97" s="134" t="s">
        <v>772</v>
      </c>
      <c r="G97" s="133" t="s">
        <v>931</v>
      </c>
      <c r="H97" s="133" t="s">
        <v>774</v>
      </c>
      <c r="I97" s="134" t="s">
        <v>775</v>
      </c>
      <c r="J97" s="134" t="s">
        <v>932</v>
      </c>
    </row>
    <row r="98" ht="52.5" customHeight="1" outlineLevel="1" spans="1:10">
      <c r="A98" s="134" t="s">
        <v>615</v>
      </c>
      <c r="B98" s="134" t="s">
        <v>924</v>
      </c>
      <c r="C98" s="134" t="s">
        <v>769</v>
      </c>
      <c r="D98" s="134" t="s">
        <v>776</v>
      </c>
      <c r="E98" s="134" t="s">
        <v>858</v>
      </c>
      <c r="F98" s="134" t="s">
        <v>772</v>
      </c>
      <c r="G98" s="133" t="s">
        <v>778</v>
      </c>
      <c r="H98" s="133" t="s">
        <v>779</v>
      </c>
      <c r="I98" s="134" t="s">
        <v>775</v>
      </c>
      <c r="J98" s="134" t="s">
        <v>858</v>
      </c>
    </row>
    <row r="99" ht="52.5" customHeight="1" outlineLevel="1" spans="1:10">
      <c r="A99" s="134" t="s">
        <v>615</v>
      </c>
      <c r="B99" s="134" t="s">
        <v>924</v>
      </c>
      <c r="C99" s="134" t="s">
        <v>769</v>
      </c>
      <c r="D99" s="134" t="s">
        <v>776</v>
      </c>
      <c r="E99" s="134" t="s">
        <v>859</v>
      </c>
      <c r="F99" s="134" t="s">
        <v>772</v>
      </c>
      <c r="G99" s="133" t="s">
        <v>778</v>
      </c>
      <c r="H99" s="133" t="s">
        <v>779</v>
      </c>
      <c r="I99" s="134" t="s">
        <v>775</v>
      </c>
      <c r="J99" s="134" t="s">
        <v>859</v>
      </c>
    </row>
    <row r="100" ht="52.5" customHeight="1" outlineLevel="1" spans="1:10">
      <c r="A100" s="134" t="s">
        <v>615</v>
      </c>
      <c r="B100" s="134" t="s">
        <v>924</v>
      </c>
      <c r="C100" s="134" t="s">
        <v>769</v>
      </c>
      <c r="D100" s="134" t="s">
        <v>780</v>
      </c>
      <c r="E100" s="134" t="s">
        <v>860</v>
      </c>
      <c r="F100" s="134" t="s">
        <v>772</v>
      </c>
      <c r="G100" s="133" t="s">
        <v>778</v>
      </c>
      <c r="H100" s="133" t="s">
        <v>779</v>
      </c>
      <c r="I100" s="134" t="s">
        <v>775</v>
      </c>
      <c r="J100" s="134" t="s">
        <v>860</v>
      </c>
    </row>
    <row r="101" ht="52.5" customHeight="1" outlineLevel="1" spans="1:10">
      <c r="A101" s="134" t="s">
        <v>615</v>
      </c>
      <c r="B101" s="134" t="s">
        <v>924</v>
      </c>
      <c r="C101" s="134" t="s">
        <v>782</v>
      </c>
      <c r="D101" s="134" t="s">
        <v>783</v>
      </c>
      <c r="E101" s="134" t="s">
        <v>862</v>
      </c>
      <c r="F101" s="134" t="s">
        <v>772</v>
      </c>
      <c r="G101" s="133" t="s">
        <v>863</v>
      </c>
      <c r="H101" s="133"/>
      <c r="I101" s="134" t="s">
        <v>786</v>
      </c>
      <c r="J101" s="134" t="s">
        <v>862</v>
      </c>
    </row>
    <row r="102" ht="52.5" customHeight="1" outlineLevel="1" spans="1:10">
      <c r="A102" s="134" t="s">
        <v>615</v>
      </c>
      <c r="B102" s="134" t="s">
        <v>924</v>
      </c>
      <c r="C102" s="134" t="s">
        <v>782</v>
      </c>
      <c r="D102" s="134" t="s">
        <v>824</v>
      </c>
      <c r="E102" s="134" t="s">
        <v>864</v>
      </c>
      <c r="F102" s="134" t="s">
        <v>772</v>
      </c>
      <c r="G102" s="133" t="s">
        <v>863</v>
      </c>
      <c r="H102" s="133"/>
      <c r="I102" s="134" t="s">
        <v>786</v>
      </c>
      <c r="J102" s="134" t="s">
        <v>864</v>
      </c>
    </row>
    <row r="103" ht="52.5" customHeight="1" outlineLevel="1" spans="1:10">
      <c r="A103" s="134" t="s">
        <v>615</v>
      </c>
      <c r="B103" s="134" t="s">
        <v>924</v>
      </c>
      <c r="C103" s="134" t="s">
        <v>787</v>
      </c>
      <c r="D103" s="134" t="s">
        <v>788</v>
      </c>
      <c r="E103" s="134" t="s">
        <v>933</v>
      </c>
      <c r="F103" s="134" t="s">
        <v>790</v>
      </c>
      <c r="G103" s="133" t="s">
        <v>796</v>
      </c>
      <c r="H103" s="133" t="s">
        <v>779</v>
      </c>
      <c r="I103" s="134" t="s">
        <v>775</v>
      </c>
      <c r="J103" s="134" t="s">
        <v>933</v>
      </c>
    </row>
    <row r="104" ht="52.5" customHeight="1" outlineLevel="1" spans="1:10">
      <c r="A104" s="134" t="s">
        <v>627</v>
      </c>
      <c r="B104" s="134" t="s">
        <v>934</v>
      </c>
      <c r="C104" s="134" t="s">
        <v>769</v>
      </c>
      <c r="D104" s="134" t="s">
        <v>770</v>
      </c>
      <c r="E104" s="134" t="s">
        <v>935</v>
      </c>
      <c r="F104" s="134" t="s">
        <v>772</v>
      </c>
      <c r="G104" s="133" t="s">
        <v>936</v>
      </c>
      <c r="H104" s="133" t="s">
        <v>833</v>
      </c>
      <c r="I104" s="134" t="s">
        <v>775</v>
      </c>
      <c r="J104" s="134" t="s">
        <v>937</v>
      </c>
    </row>
    <row r="105" ht="52.5" customHeight="1" outlineLevel="1" spans="1:10">
      <c r="A105" s="134" t="s">
        <v>627</v>
      </c>
      <c r="B105" s="134" t="s">
        <v>934</v>
      </c>
      <c r="C105" s="134" t="s">
        <v>769</v>
      </c>
      <c r="D105" s="134" t="s">
        <v>776</v>
      </c>
      <c r="E105" s="134" t="s">
        <v>858</v>
      </c>
      <c r="F105" s="134" t="s">
        <v>772</v>
      </c>
      <c r="G105" s="133" t="s">
        <v>778</v>
      </c>
      <c r="H105" s="133" t="s">
        <v>779</v>
      </c>
      <c r="I105" s="134" t="s">
        <v>775</v>
      </c>
      <c r="J105" s="134" t="s">
        <v>858</v>
      </c>
    </row>
    <row r="106" ht="52.5" customHeight="1" outlineLevel="1" spans="1:10">
      <c r="A106" s="134" t="s">
        <v>627</v>
      </c>
      <c r="B106" s="134" t="s">
        <v>934</v>
      </c>
      <c r="C106" s="134" t="s">
        <v>769</v>
      </c>
      <c r="D106" s="134" t="s">
        <v>776</v>
      </c>
      <c r="E106" s="134" t="s">
        <v>859</v>
      </c>
      <c r="F106" s="134" t="s">
        <v>772</v>
      </c>
      <c r="G106" s="133" t="s">
        <v>778</v>
      </c>
      <c r="H106" s="133" t="s">
        <v>779</v>
      </c>
      <c r="I106" s="134" t="s">
        <v>775</v>
      </c>
      <c r="J106" s="134" t="s">
        <v>859</v>
      </c>
    </row>
    <row r="107" ht="52.5" customHeight="1" outlineLevel="1" spans="1:10">
      <c r="A107" s="134" t="s">
        <v>627</v>
      </c>
      <c r="B107" s="134" t="s">
        <v>934</v>
      </c>
      <c r="C107" s="134" t="s">
        <v>782</v>
      </c>
      <c r="D107" s="134" t="s">
        <v>783</v>
      </c>
      <c r="E107" s="134" t="s">
        <v>938</v>
      </c>
      <c r="F107" s="134" t="s">
        <v>772</v>
      </c>
      <c r="G107" s="133" t="s">
        <v>863</v>
      </c>
      <c r="H107" s="133"/>
      <c r="I107" s="134" t="s">
        <v>786</v>
      </c>
      <c r="J107" s="134" t="s">
        <v>938</v>
      </c>
    </row>
    <row r="108" ht="52.5" customHeight="1" outlineLevel="1" spans="1:10">
      <c r="A108" s="134" t="s">
        <v>627</v>
      </c>
      <c r="B108" s="134" t="s">
        <v>934</v>
      </c>
      <c r="C108" s="134" t="s">
        <v>782</v>
      </c>
      <c r="D108" s="134" t="s">
        <v>824</v>
      </c>
      <c r="E108" s="134" t="s">
        <v>864</v>
      </c>
      <c r="F108" s="134" t="s">
        <v>772</v>
      </c>
      <c r="G108" s="133" t="s">
        <v>863</v>
      </c>
      <c r="H108" s="133"/>
      <c r="I108" s="134" t="s">
        <v>786</v>
      </c>
      <c r="J108" s="134" t="s">
        <v>864</v>
      </c>
    </row>
    <row r="109" ht="52.5" customHeight="1" outlineLevel="1" spans="1:10">
      <c r="A109" s="134" t="s">
        <v>627</v>
      </c>
      <c r="B109" s="134" t="s">
        <v>934</v>
      </c>
      <c r="C109" s="134" t="s">
        <v>787</v>
      </c>
      <c r="D109" s="134" t="s">
        <v>788</v>
      </c>
      <c r="E109" s="134" t="s">
        <v>865</v>
      </c>
      <c r="F109" s="134" t="s">
        <v>790</v>
      </c>
      <c r="G109" s="133" t="s">
        <v>796</v>
      </c>
      <c r="H109" s="133" t="s">
        <v>779</v>
      </c>
      <c r="I109" s="134" t="s">
        <v>775</v>
      </c>
      <c r="J109" s="134" t="s">
        <v>865</v>
      </c>
    </row>
    <row r="110" ht="52.5" customHeight="1" outlineLevel="1" spans="1:10">
      <c r="A110" s="134" t="s">
        <v>617</v>
      </c>
      <c r="B110" s="134" t="s">
        <v>939</v>
      </c>
      <c r="C110" s="134" t="s">
        <v>769</v>
      </c>
      <c r="D110" s="134" t="s">
        <v>770</v>
      </c>
      <c r="E110" s="134" t="s">
        <v>940</v>
      </c>
      <c r="F110" s="134" t="s">
        <v>772</v>
      </c>
      <c r="G110" s="133" t="s">
        <v>941</v>
      </c>
      <c r="H110" s="133" t="s">
        <v>774</v>
      </c>
      <c r="I110" s="134" t="s">
        <v>775</v>
      </c>
      <c r="J110" s="134" t="s">
        <v>940</v>
      </c>
    </row>
    <row r="111" ht="52.5" customHeight="1" outlineLevel="1" spans="1:10">
      <c r="A111" s="134" t="s">
        <v>617</v>
      </c>
      <c r="B111" s="134" t="s">
        <v>939</v>
      </c>
      <c r="C111" s="134" t="s">
        <v>769</v>
      </c>
      <c r="D111" s="134" t="s">
        <v>770</v>
      </c>
      <c r="E111" s="134" t="s">
        <v>942</v>
      </c>
      <c r="F111" s="134" t="s">
        <v>772</v>
      </c>
      <c r="G111" s="133" t="s">
        <v>943</v>
      </c>
      <c r="H111" s="133" t="s">
        <v>774</v>
      </c>
      <c r="I111" s="134" t="s">
        <v>775</v>
      </c>
      <c r="J111" s="134" t="s">
        <v>942</v>
      </c>
    </row>
    <row r="112" ht="52.5" customHeight="1" outlineLevel="1" spans="1:10">
      <c r="A112" s="134" t="s">
        <v>617</v>
      </c>
      <c r="B112" s="134" t="s">
        <v>939</v>
      </c>
      <c r="C112" s="134" t="s">
        <v>769</v>
      </c>
      <c r="D112" s="134" t="s">
        <v>776</v>
      </c>
      <c r="E112" s="134" t="s">
        <v>858</v>
      </c>
      <c r="F112" s="134" t="s">
        <v>772</v>
      </c>
      <c r="G112" s="133" t="s">
        <v>778</v>
      </c>
      <c r="H112" s="133" t="s">
        <v>779</v>
      </c>
      <c r="I112" s="134" t="s">
        <v>775</v>
      </c>
      <c r="J112" s="134" t="s">
        <v>858</v>
      </c>
    </row>
    <row r="113" ht="52.5" customHeight="1" outlineLevel="1" spans="1:10">
      <c r="A113" s="134" t="s">
        <v>617</v>
      </c>
      <c r="B113" s="134" t="s">
        <v>939</v>
      </c>
      <c r="C113" s="134" t="s">
        <v>769</v>
      </c>
      <c r="D113" s="134" t="s">
        <v>780</v>
      </c>
      <c r="E113" s="134" t="s">
        <v>860</v>
      </c>
      <c r="F113" s="134" t="s">
        <v>772</v>
      </c>
      <c r="G113" s="133" t="s">
        <v>778</v>
      </c>
      <c r="H113" s="133" t="s">
        <v>779</v>
      </c>
      <c r="I113" s="134" t="s">
        <v>775</v>
      </c>
      <c r="J113" s="134" t="s">
        <v>860</v>
      </c>
    </row>
    <row r="114" ht="52.5" customHeight="1" outlineLevel="1" spans="1:10">
      <c r="A114" s="134" t="s">
        <v>617</v>
      </c>
      <c r="B114" s="134" t="s">
        <v>939</v>
      </c>
      <c r="C114" s="134" t="s">
        <v>782</v>
      </c>
      <c r="D114" s="134" t="s">
        <v>783</v>
      </c>
      <c r="E114" s="134" t="s">
        <v>862</v>
      </c>
      <c r="F114" s="134" t="s">
        <v>772</v>
      </c>
      <c r="G114" s="133" t="s">
        <v>863</v>
      </c>
      <c r="H114" s="133"/>
      <c r="I114" s="134" t="s">
        <v>786</v>
      </c>
      <c r="J114" s="134" t="s">
        <v>862</v>
      </c>
    </row>
    <row r="115" ht="52.5" customHeight="1" outlineLevel="1" spans="1:10">
      <c r="A115" s="134" t="s">
        <v>617</v>
      </c>
      <c r="B115" s="134" t="s">
        <v>939</v>
      </c>
      <c r="C115" s="134" t="s">
        <v>787</v>
      </c>
      <c r="D115" s="134" t="s">
        <v>788</v>
      </c>
      <c r="E115" s="134" t="s">
        <v>933</v>
      </c>
      <c r="F115" s="134" t="s">
        <v>790</v>
      </c>
      <c r="G115" s="133" t="s">
        <v>796</v>
      </c>
      <c r="H115" s="133" t="s">
        <v>779</v>
      </c>
      <c r="I115" s="134" t="s">
        <v>775</v>
      </c>
      <c r="J115" s="134" t="s">
        <v>933</v>
      </c>
    </row>
    <row r="116" ht="52.5" customHeight="1" outlineLevel="1" spans="1:10">
      <c r="A116" s="134" t="s">
        <v>598</v>
      </c>
      <c r="B116" s="134" t="s">
        <v>944</v>
      </c>
      <c r="C116" s="134" t="s">
        <v>769</v>
      </c>
      <c r="D116" s="134" t="s">
        <v>770</v>
      </c>
      <c r="E116" s="134" t="s">
        <v>945</v>
      </c>
      <c r="F116" s="134" t="s">
        <v>772</v>
      </c>
      <c r="G116" s="133" t="s">
        <v>946</v>
      </c>
      <c r="H116" s="133" t="s">
        <v>947</v>
      </c>
      <c r="I116" s="134" t="s">
        <v>775</v>
      </c>
      <c r="J116" s="134" t="s">
        <v>948</v>
      </c>
    </row>
    <row r="117" ht="52.5" customHeight="1" outlineLevel="1" spans="1:10">
      <c r="A117" s="134" t="s">
        <v>598</v>
      </c>
      <c r="B117" s="134" t="s">
        <v>944</v>
      </c>
      <c r="C117" s="134" t="s">
        <v>769</v>
      </c>
      <c r="D117" s="134" t="s">
        <v>776</v>
      </c>
      <c r="E117" s="134" t="s">
        <v>858</v>
      </c>
      <c r="F117" s="134" t="s">
        <v>772</v>
      </c>
      <c r="G117" s="133" t="s">
        <v>778</v>
      </c>
      <c r="H117" s="133" t="s">
        <v>779</v>
      </c>
      <c r="I117" s="134" t="s">
        <v>775</v>
      </c>
      <c r="J117" s="134" t="s">
        <v>858</v>
      </c>
    </row>
    <row r="118" ht="52.5" customHeight="1" outlineLevel="1" spans="1:10">
      <c r="A118" s="134" t="s">
        <v>598</v>
      </c>
      <c r="B118" s="134" t="s">
        <v>944</v>
      </c>
      <c r="C118" s="134" t="s">
        <v>769</v>
      </c>
      <c r="D118" s="134" t="s">
        <v>780</v>
      </c>
      <c r="E118" s="134" t="s">
        <v>860</v>
      </c>
      <c r="F118" s="134" t="s">
        <v>772</v>
      </c>
      <c r="G118" s="133" t="s">
        <v>778</v>
      </c>
      <c r="H118" s="133" t="s">
        <v>779</v>
      </c>
      <c r="I118" s="134" t="s">
        <v>775</v>
      </c>
      <c r="J118" s="134" t="s">
        <v>860</v>
      </c>
    </row>
    <row r="119" ht="52.5" customHeight="1" outlineLevel="1" spans="1:10">
      <c r="A119" s="134" t="s">
        <v>598</v>
      </c>
      <c r="B119" s="134" t="s">
        <v>944</v>
      </c>
      <c r="C119" s="134" t="s">
        <v>782</v>
      </c>
      <c r="D119" s="134" t="s">
        <v>783</v>
      </c>
      <c r="E119" s="134" t="s">
        <v>862</v>
      </c>
      <c r="F119" s="134" t="s">
        <v>772</v>
      </c>
      <c r="G119" s="133" t="s">
        <v>863</v>
      </c>
      <c r="H119" s="133"/>
      <c r="I119" s="134" t="s">
        <v>786</v>
      </c>
      <c r="J119" s="134" t="s">
        <v>862</v>
      </c>
    </row>
    <row r="120" ht="52.5" customHeight="1" outlineLevel="1" spans="1:10">
      <c r="A120" s="134" t="s">
        <v>598</v>
      </c>
      <c r="B120" s="134" t="s">
        <v>944</v>
      </c>
      <c r="C120" s="134" t="s">
        <v>782</v>
      </c>
      <c r="D120" s="134" t="s">
        <v>824</v>
      </c>
      <c r="E120" s="134" t="s">
        <v>864</v>
      </c>
      <c r="F120" s="134" t="s">
        <v>772</v>
      </c>
      <c r="G120" s="133" t="s">
        <v>863</v>
      </c>
      <c r="H120" s="133"/>
      <c r="I120" s="134" t="s">
        <v>786</v>
      </c>
      <c r="J120" s="134" t="s">
        <v>864</v>
      </c>
    </row>
    <row r="121" ht="52.5" customHeight="1" outlineLevel="1" spans="1:10">
      <c r="A121" s="134" t="s">
        <v>598</v>
      </c>
      <c r="B121" s="134" t="s">
        <v>944</v>
      </c>
      <c r="C121" s="134" t="s">
        <v>787</v>
      </c>
      <c r="D121" s="134" t="s">
        <v>788</v>
      </c>
      <c r="E121" s="134" t="s">
        <v>949</v>
      </c>
      <c r="F121" s="134" t="s">
        <v>790</v>
      </c>
      <c r="G121" s="133" t="s">
        <v>796</v>
      </c>
      <c r="H121" s="133" t="s">
        <v>779</v>
      </c>
      <c r="I121" s="134" t="s">
        <v>775</v>
      </c>
      <c r="J121" s="134" t="s">
        <v>949</v>
      </c>
    </row>
    <row r="122" ht="52.5" customHeight="1" outlineLevel="1" spans="1:10">
      <c r="A122" s="134" t="s">
        <v>633</v>
      </c>
      <c r="B122" s="134" t="s">
        <v>950</v>
      </c>
      <c r="C122" s="134" t="s">
        <v>769</v>
      </c>
      <c r="D122" s="134" t="s">
        <v>770</v>
      </c>
      <c r="E122" s="134" t="s">
        <v>951</v>
      </c>
      <c r="F122" s="134" t="s">
        <v>790</v>
      </c>
      <c r="G122" s="133" t="s">
        <v>952</v>
      </c>
      <c r="H122" s="133" t="s">
        <v>774</v>
      </c>
      <c r="I122" s="134" t="s">
        <v>775</v>
      </c>
      <c r="J122" s="134" t="s">
        <v>953</v>
      </c>
    </row>
    <row r="123" ht="52.5" customHeight="1" outlineLevel="1" spans="1:10">
      <c r="A123" s="134" t="s">
        <v>633</v>
      </c>
      <c r="B123" s="134" t="s">
        <v>950</v>
      </c>
      <c r="C123" s="134" t="s">
        <v>769</v>
      </c>
      <c r="D123" s="134" t="s">
        <v>776</v>
      </c>
      <c r="E123" s="134" t="s">
        <v>954</v>
      </c>
      <c r="F123" s="134" t="s">
        <v>772</v>
      </c>
      <c r="G123" s="133" t="s">
        <v>955</v>
      </c>
      <c r="H123" s="133"/>
      <c r="I123" s="134" t="s">
        <v>786</v>
      </c>
      <c r="J123" s="134" t="s">
        <v>956</v>
      </c>
    </row>
    <row r="124" ht="52.5" customHeight="1" outlineLevel="1" spans="1:10">
      <c r="A124" s="134" t="s">
        <v>633</v>
      </c>
      <c r="B124" s="134" t="s">
        <v>950</v>
      </c>
      <c r="C124" s="134" t="s">
        <v>769</v>
      </c>
      <c r="D124" s="134" t="s">
        <v>780</v>
      </c>
      <c r="E124" s="134" t="s">
        <v>957</v>
      </c>
      <c r="F124" s="134" t="s">
        <v>958</v>
      </c>
      <c r="G124" s="133" t="s">
        <v>108</v>
      </c>
      <c r="H124" s="133" t="s">
        <v>959</v>
      </c>
      <c r="I124" s="134" t="s">
        <v>775</v>
      </c>
      <c r="J124" s="134" t="s">
        <v>957</v>
      </c>
    </row>
    <row r="125" ht="52.5" customHeight="1" outlineLevel="1" spans="1:10">
      <c r="A125" s="134" t="s">
        <v>633</v>
      </c>
      <c r="B125" s="134" t="s">
        <v>950</v>
      </c>
      <c r="C125" s="134" t="s">
        <v>782</v>
      </c>
      <c r="D125" s="134" t="s">
        <v>783</v>
      </c>
      <c r="E125" s="134" t="s">
        <v>960</v>
      </c>
      <c r="F125" s="134" t="s">
        <v>772</v>
      </c>
      <c r="G125" s="133" t="s">
        <v>785</v>
      </c>
      <c r="H125" s="133"/>
      <c r="I125" s="134" t="s">
        <v>786</v>
      </c>
      <c r="J125" s="134" t="s">
        <v>960</v>
      </c>
    </row>
    <row r="126" ht="52.5" customHeight="1" outlineLevel="1" spans="1:10">
      <c r="A126" s="134" t="s">
        <v>633</v>
      </c>
      <c r="B126" s="134" t="s">
        <v>950</v>
      </c>
      <c r="C126" s="134" t="s">
        <v>782</v>
      </c>
      <c r="D126" s="134" t="s">
        <v>824</v>
      </c>
      <c r="E126" s="134" t="s">
        <v>961</v>
      </c>
      <c r="F126" s="134" t="s">
        <v>772</v>
      </c>
      <c r="G126" s="133" t="s">
        <v>785</v>
      </c>
      <c r="H126" s="133"/>
      <c r="I126" s="134" t="s">
        <v>786</v>
      </c>
      <c r="J126" s="134" t="s">
        <v>961</v>
      </c>
    </row>
    <row r="127" ht="52.5" customHeight="1" outlineLevel="1" spans="1:10">
      <c r="A127" s="134" t="s">
        <v>633</v>
      </c>
      <c r="B127" s="134" t="s">
        <v>950</v>
      </c>
      <c r="C127" s="134" t="s">
        <v>787</v>
      </c>
      <c r="D127" s="134" t="s">
        <v>788</v>
      </c>
      <c r="E127" s="134" t="s">
        <v>962</v>
      </c>
      <c r="F127" s="134" t="s">
        <v>790</v>
      </c>
      <c r="G127" s="133" t="s">
        <v>796</v>
      </c>
      <c r="H127" s="133" t="s">
        <v>779</v>
      </c>
      <c r="I127" s="134" t="s">
        <v>775</v>
      </c>
      <c r="J127" s="134" t="s">
        <v>962</v>
      </c>
    </row>
    <row r="128" ht="52.5" customHeight="1" outlineLevel="1" spans="1:10">
      <c r="A128" s="134" t="s">
        <v>621</v>
      </c>
      <c r="B128" s="134" t="s">
        <v>963</v>
      </c>
      <c r="C128" s="134" t="s">
        <v>769</v>
      </c>
      <c r="D128" s="134" t="s">
        <v>770</v>
      </c>
      <c r="E128" s="134" t="s">
        <v>964</v>
      </c>
      <c r="F128" s="134" t="s">
        <v>772</v>
      </c>
      <c r="G128" s="133" t="s">
        <v>965</v>
      </c>
      <c r="H128" s="133" t="s">
        <v>947</v>
      </c>
      <c r="I128" s="134" t="s">
        <v>775</v>
      </c>
      <c r="J128" s="134" t="s">
        <v>964</v>
      </c>
    </row>
    <row r="129" ht="52.5" customHeight="1" outlineLevel="1" spans="1:10">
      <c r="A129" s="134" t="s">
        <v>621</v>
      </c>
      <c r="B129" s="134" t="s">
        <v>963</v>
      </c>
      <c r="C129" s="134" t="s">
        <v>769</v>
      </c>
      <c r="D129" s="134" t="s">
        <v>780</v>
      </c>
      <c r="E129" s="134" t="s">
        <v>966</v>
      </c>
      <c r="F129" s="134" t="s">
        <v>772</v>
      </c>
      <c r="G129" s="133" t="s">
        <v>778</v>
      </c>
      <c r="H129" s="133" t="s">
        <v>779</v>
      </c>
      <c r="I129" s="134" t="s">
        <v>775</v>
      </c>
      <c r="J129" s="134" t="s">
        <v>967</v>
      </c>
    </row>
    <row r="130" ht="52.5" customHeight="1" outlineLevel="1" spans="1:10">
      <c r="A130" s="134" t="s">
        <v>621</v>
      </c>
      <c r="B130" s="134" t="s">
        <v>963</v>
      </c>
      <c r="C130" s="134" t="s">
        <v>782</v>
      </c>
      <c r="D130" s="134" t="s">
        <v>968</v>
      </c>
      <c r="E130" s="134" t="s">
        <v>969</v>
      </c>
      <c r="F130" s="134" t="s">
        <v>772</v>
      </c>
      <c r="G130" s="133" t="s">
        <v>785</v>
      </c>
      <c r="H130" s="133"/>
      <c r="I130" s="134" t="s">
        <v>786</v>
      </c>
      <c r="J130" s="134" t="s">
        <v>970</v>
      </c>
    </row>
    <row r="131" ht="52.5" customHeight="1" outlineLevel="1" spans="1:10">
      <c r="A131" s="134" t="s">
        <v>621</v>
      </c>
      <c r="B131" s="134" t="s">
        <v>963</v>
      </c>
      <c r="C131" s="134" t="s">
        <v>782</v>
      </c>
      <c r="D131" s="134" t="s">
        <v>824</v>
      </c>
      <c r="E131" s="134" t="s">
        <v>971</v>
      </c>
      <c r="F131" s="134" t="s">
        <v>772</v>
      </c>
      <c r="G131" s="133" t="s">
        <v>863</v>
      </c>
      <c r="H131" s="133"/>
      <c r="I131" s="134" t="s">
        <v>786</v>
      </c>
      <c r="J131" s="134" t="s">
        <v>972</v>
      </c>
    </row>
    <row r="132" ht="52.5" customHeight="1" outlineLevel="1" spans="1:10">
      <c r="A132" s="134" t="s">
        <v>621</v>
      </c>
      <c r="B132" s="134" t="s">
        <v>963</v>
      </c>
      <c r="C132" s="134" t="s">
        <v>787</v>
      </c>
      <c r="D132" s="134" t="s">
        <v>788</v>
      </c>
      <c r="E132" s="134" t="s">
        <v>973</v>
      </c>
      <c r="F132" s="134" t="s">
        <v>790</v>
      </c>
      <c r="G132" s="133" t="s">
        <v>796</v>
      </c>
      <c r="H132" s="133" t="s">
        <v>779</v>
      </c>
      <c r="I132" s="134" t="s">
        <v>775</v>
      </c>
      <c r="J132" s="134" t="s">
        <v>974</v>
      </c>
    </row>
    <row r="133" ht="52.5" customHeight="1" outlineLevel="1" spans="1:10">
      <c r="A133" s="134" t="s">
        <v>625</v>
      </c>
      <c r="B133" s="134" t="s">
        <v>975</v>
      </c>
      <c r="C133" s="134" t="s">
        <v>769</v>
      </c>
      <c r="D133" s="134" t="s">
        <v>770</v>
      </c>
      <c r="E133" s="134" t="s">
        <v>976</v>
      </c>
      <c r="F133" s="134" t="s">
        <v>790</v>
      </c>
      <c r="G133" s="133" t="s">
        <v>832</v>
      </c>
      <c r="H133" s="133" t="s">
        <v>847</v>
      </c>
      <c r="I133" s="134" t="s">
        <v>775</v>
      </c>
      <c r="J133" s="134" t="s">
        <v>976</v>
      </c>
    </row>
    <row r="134" ht="52.5" customHeight="1" outlineLevel="1" spans="1:10">
      <c r="A134" s="134" t="s">
        <v>625</v>
      </c>
      <c r="B134" s="134" t="s">
        <v>975</v>
      </c>
      <c r="C134" s="134" t="s">
        <v>769</v>
      </c>
      <c r="D134" s="134" t="s">
        <v>770</v>
      </c>
      <c r="E134" s="134" t="s">
        <v>977</v>
      </c>
      <c r="F134" s="134" t="s">
        <v>772</v>
      </c>
      <c r="G134" s="133" t="s">
        <v>832</v>
      </c>
      <c r="H134" s="133" t="s">
        <v>835</v>
      </c>
      <c r="I134" s="134" t="s">
        <v>775</v>
      </c>
      <c r="J134" s="134" t="s">
        <v>977</v>
      </c>
    </row>
    <row r="135" ht="52.5" customHeight="1" outlineLevel="1" spans="1:10">
      <c r="A135" s="134" t="s">
        <v>625</v>
      </c>
      <c r="B135" s="134" t="s">
        <v>975</v>
      </c>
      <c r="C135" s="134" t="s">
        <v>769</v>
      </c>
      <c r="D135" s="134" t="s">
        <v>770</v>
      </c>
      <c r="E135" s="134" t="s">
        <v>978</v>
      </c>
      <c r="F135" s="134" t="s">
        <v>772</v>
      </c>
      <c r="G135" s="133" t="s">
        <v>979</v>
      </c>
      <c r="H135" s="133" t="s">
        <v>847</v>
      </c>
      <c r="I135" s="134" t="s">
        <v>775</v>
      </c>
      <c r="J135" s="134" t="s">
        <v>978</v>
      </c>
    </row>
    <row r="136" ht="52.5" customHeight="1" outlineLevel="1" spans="1:10">
      <c r="A136" s="134" t="s">
        <v>625</v>
      </c>
      <c r="B136" s="134" t="s">
        <v>975</v>
      </c>
      <c r="C136" s="134" t="s">
        <v>782</v>
      </c>
      <c r="D136" s="134" t="s">
        <v>783</v>
      </c>
      <c r="E136" s="134" t="s">
        <v>980</v>
      </c>
      <c r="F136" s="134" t="s">
        <v>772</v>
      </c>
      <c r="G136" s="133" t="s">
        <v>863</v>
      </c>
      <c r="H136" s="133"/>
      <c r="I136" s="134" t="s">
        <v>786</v>
      </c>
      <c r="J136" s="134" t="s">
        <v>980</v>
      </c>
    </row>
    <row r="137" ht="52.5" customHeight="1" outlineLevel="1" spans="1:10">
      <c r="A137" s="134" t="s">
        <v>625</v>
      </c>
      <c r="B137" s="134" t="s">
        <v>975</v>
      </c>
      <c r="C137" s="134" t="s">
        <v>782</v>
      </c>
      <c r="D137" s="134" t="s">
        <v>824</v>
      </c>
      <c r="E137" s="134" t="s">
        <v>981</v>
      </c>
      <c r="F137" s="134" t="s">
        <v>772</v>
      </c>
      <c r="G137" s="133" t="s">
        <v>982</v>
      </c>
      <c r="H137" s="133"/>
      <c r="I137" s="134" t="s">
        <v>786</v>
      </c>
      <c r="J137" s="134" t="s">
        <v>981</v>
      </c>
    </row>
    <row r="138" ht="52.5" customHeight="1" outlineLevel="1" spans="1:10">
      <c r="A138" s="134" t="s">
        <v>625</v>
      </c>
      <c r="B138" s="134" t="s">
        <v>975</v>
      </c>
      <c r="C138" s="134" t="s">
        <v>787</v>
      </c>
      <c r="D138" s="134" t="s">
        <v>788</v>
      </c>
      <c r="E138" s="134" t="s">
        <v>983</v>
      </c>
      <c r="F138" s="134" t="s">
        <v>790</v>
      </c>
      <c r="G138" s="133" t="s">
        <v>796</v>
      </c>
      <c r="H138" s="133" t="s">
        <v>779</v>
      </c>
      <c r="I138" s="134" t="s">
        <v>775</v>
      </c>
      <c r="J138" s="134" t="s">
        <v>983</v>
      </c>
    </row>
    <row r="139" ht="52.5" customHeight="1" outlineLevel="1" spans="1:10">
      <c r="A139" s="134" t="s">
        <v>595</v>
      </c>
      <c r="B139" s="134" t="s">
        <v>984</v>
      </c>
      <c r="C139" s="134" t="s">
        <v>769</v>
      </c>
      <c r="D139" s="134" t="s">
        <v>770</v>
      </c>
      <c r="E139" s="134" t="s">
        <v>985</v>
      </c>
      <c r="F139" s="134" t="s">
        <v>772</v>
      </c>
      <c r="G139" s="133" t="s">
        <v>832</v>
      </c>
      <c r="H139" s="133" t="s">
        <v>833</v>
      </c>
      <c r="I139" s="134" t="s">
        <v>775</v>
      </c>
      <c r="J139" s="134" t="s">
        <v>985</v>
      </c>
    </row>
    <row r="140" ht="52.5" customHeight="1" outlineLevel="1" spans="1:10">
      <c r="A140" s="134" t="s">
        <v>595</v>
      </c>
      <c r="B140" s="134" t="s">
        <v>984</v>
      </c>
      <c r="C140" s="134" t="s">
        <v>769</v>
      </c>
      <c r="D140" s="134" t="s">
        <v>776</v>
      </c>
      <c r="E140" s="134" t="s">
        <v>912</v>
      </c>
      <c r="F140" s="134" t="s">
        <v>772</v>
      </c>
      <c r="G140" s="133" t="s">
        <v>913</v>
      </c>
      <c r="H140" s="133"/>
      <c r="I140" s="134" t="s">
        <v>786</v>
      </c>
      <c r="J140" s="134" t="s">
        <v>912</v>
      </c>
    </row>
    <row r="141" ht="52.5" customHeight="1" outlineLevel="1" spans="1:10">
      <c r="A141" s="134" t="s">
        <v>595</v>
      </c>
      <c r="B141" s="134" t="s">
        <v>984</v>
      </c>
      <c r="C141" s="134" t="s">
        <v>782</v>
      </c>
      <c r="D141" s="134" t="s">
        <v>783</v>
      </c>
      <c r="E141" s="134" t="s">
        <v>986</v>
      </c>
      <c r="F141" s="134" t="s">
        <v>772</v>
      </c>
      <c r="G141" s="133" t="s">
        <v>915</v>
      </c>
      <c r="H141" s="133"/>
      <c r="I141" s="134" t="s">
        <v>786</v>
      </c>
      <c r="J141" s="134" t="s">
        <v>986</v>
      </c>
    </row>
    <row r="142" ht="52.5" customHeight="1" outlineLevel="1" spans="1:10">
      <c r="A142" s="134" t="s">
        <v>595</v>
      </c>
      <c r="B142" s="134" t="s">
        <v>984</v>
      </c>
      <c r="C142" s="134" t="s">
        <v>787</v>
      </c>
      <c r="D142" s="134" t="s">
        <v>788</v>
      </c>
      <c r="E142" s="134" t="s">
        <v>917</v>
      </c>
      <c r="F142" s="134" t="s">
        <v>790</v>
      </c>
      <c r="G142" s="133" t="s">
        <v>796</v>
      </c>
      <c r="H142" s="133" t="s">
        <v>779</v>
      </c>
      <c r="I142" s="134" t="s">
        <v>775</v>
      </c>
      <c r="J142" s="134" t="s">
        <v>917</v>
      </c>
    </row>
    <row r="143" ht="52.5" customHeight="1" outlineLevel="1" spans="1:10">
      <c r="A143" s="134" t="s">
        <v>639</v>
      </c>
      <c r="B143" s="134" t="s">
        <v>987</v>
      </c>
      <c r="C143" s="134" t="s">
        <v>769</v>
      </c>
      <c r="D143" s="134" t="s">
        <v>770</v>
      </c>
      <c r="E143" s="134" t="s">
        <v>988</v>
      </c>
      <c r="F143" s="134" t="s">
        <v>790</v>
      </c>
      <c r="G143" s="133" t="s">
        <v>791</v>
      </c>
      <c r="H143" s="133" t="s">
        <v>779</v>
      </c>
      <c r="I143" s="134" t="s">
        <v>775</v>
      </c>
      <c r="J143" s="134" t="s">
        <v>988</v>
      </c>
    </row>
    <row r="144" ht="52.5" customHeight="1" outlineLevel="1" spans="1:10">
      <c r="A144" s="134" t="s">
        <v>639</v>
      </c>
      <c r="B144" s="134" t="s">
        <v>987</v>
      </c>
      <c r="C144" s="134" t="s">
        <v>769</v>
      </c>
      <c r="D144" s="134" t="s">
        <v>770</v>
      </c>
      <c r="E144" s="134" t="s">
        <v>989</v>
      </c>
      <c r="F144" s="134" t="s">
        <v>790</v>
      </c>
      <c r="G144" s="133" t="s">
        <v>990</v>
      </c>
      <c r="H144" s="133" t="s">
        <v>991</v>
      </c>
      <c r="I144" s="134" t="s">
        <v>775</v>
      </c>
      <c r="J144" s="134" t="s">
        <v>989</v>
      </c>
    </row>
    <row r="145" ht="52.5" customHeight="1" outlineLevel="1" spans="1:10">
      <c r="A145" s="134" t="s">
        <v>639</v>
      </c>
      <c r="B145" s="134" t="s">
        <v>987</v>
      </c>
      <c r="C145" s="134" t="s">
        <v>769</v>
      </c>
      <c r="D145" s="134" t="s">
        <v>776</v>
      </c>
      <c r="E145" s="134" t="s">
        <v>992</v>
      </c>
      <c r="F145" s="134" t="s">
        <v>772</v>
      </c>
      <c r="G145" s="133" t="s">
        <v>778</v>
      </c>
      <c r="H145" s="133" t="s">
        <v>779</v>
      </c>
      <c r="I145" s="134" t="s">
        <v>775</v>
      </c>
      <c r="J145" s="134" t="s">
        <v>992</v>
      </c>
    </row>
    <row r="146" ht="52.5" customHeight="1" outlineLevel="1" spans="1:10">
      <c r="A146" s="134" t="s">
        <v>639</v>
      </c>
      <c r="B146" s="134" t="s">
        <v>987</v>
      </c>
      <c r="C146" s="134" t="s">
        <v>769</v>
      </c>
      <c r="D146" s="134" t="s">
        <v>780</v>
      </c>
      <c r="E146" s="134" t="s">
        <v>993</v>
      </c>
      <c r="F146" s="134" t="s">
        <v>772</v>
      </c>
      <c r="G146" s="133" t="s">
        <v>778</v>
      </c>
      <c r="H146" s="133" t="s">
        <v>779</v>
      </c>
      <c r="I146" s="134" t="s">
        <v>775</v>
      </c>
      <c r="J146" s="134" t="s">
        <v>993</v>
      </c>
    </row>
    <row r="147" ht="52.5" customHeight="1" outlineLevel="1" spans="1:10">
      <c r="A147" s="134" t="s">
        <v>639</v>
      </c>
      <c r="B147" s="134" t="s">
        <v>987</v>
      </c>
      <c r="C147" s="134" t="s">
        <v>782</v>
      </c>
      <c r="D147" s="134" t="s">
        <v>783</v>
      </c>
      <c r="E147" s="134" t="s">
        <v>994</v>
      </c>
      <c r="F147" s="134" t="s">
        <v>790</v>
      </c>
      <c r="G147" s="133" t="s">
        <v>800</v>
      </c>
      <c r="H147" s="133" t="s">
        <v>779</v>
      </c>
      <c r="I147" s="134" t="s">
        <v>775</v>
      </c>
      <c r="J147" s="134" t="s">
        <v>995</v>
      </c>
    </row>
    <row r="148" ht="52.5" customHeight="1" outlineLevel="1" spans="1:10">
      <c r="A148" s="134" t="s">
        <v>639</v>
      </c>
      <c r="B148" s="134" t="s">
        <v>987</v>
      </c>
      <c r="C148" s="134" t="s">
        <v>787</v>
      </c>
      <c r="D148" s="134" t="s">
        <v>788</v>
      </c>
      <c r="E148" s="134" t="s">
        <v>996</v>
      </c>
      <c r="F148" s="134" t="s">
        <v>790</v>
      </c>
      <c r="G148" s="133" t="s">
        <v>800</v>
      </c>
      <c r="H148" s="133" t="s">
        <v>779</v>
      </c>
      <c r="I148" s="134" t="s">
        <v>775</v>
      </c>
      <c r="J148" s="134" t="s">
        <v>996</v>
      </c>
    </row>
    <row r="149" ht="52.5" customHeight="1" outlineLevel="1" spans="1:10">
      <c r="A149" s="134" t="s">
        <v>635</v>
      </c>
      <c r="B149" s="134" t="s">
        <v>997</v>
      </c>
      <c r="C149" s="134" t="s">
        <v>769</v>
      </c>
      <c r="D149" s="134" t="s">
        <v>770</v>
      </c>
      <c r="E149" s="134" t="s">
        <v>856</v>
      </c>
      <c r="F149" s="134" t="s">
        <v>772</v>
      </c>
      <c r="G149" s="133" t="s">
        <v>998</v>
      </c>
      <c r="H149" s="133" t="s">
        <v>774</v>
      </c>
      <c r="I149" s="134" t="s">
        <v>775</v>
      </c>
      <c r="J149" s="134" t="s">
        <v>856</v>
      </c>
    </row>
    <row r="150" ht="52.5" customHeight="1" outlineLevel="1" spans="1:10">
      <c r="A150" s="134" t="s">
        <v>635</v>
      </c>
      <c r="B150" s="134" t="s">
        <v>997</v>
      </c>
      <c r="C150" s="134" t="s">
        <v>769</v>
      </c>
      <c r="D150" s="134" t="s">
        <v>776</v>
      </c>
      <c r="E150" s="134" t="s">
        <v>858</v>
      </c>
      <c r="F150" s="134" t="s">
        <v>772</v>
      </c>
      <c r="G150" s="133" t="s">
        <v>778</v>
      </c>
      <c r="H150" s="133" t="s">
        <v>779</v>
      </c>
      <c r="I150" s="134" t="s">
        <v>775</v>
      </c>
      <c r="J150" s="134" t="s">
        <v>858</v>
      </c>
    </row>
    <row r="151" ht="52.5" customHeight="1" outlineLevel="1" spans="1:10">
      <c r="A151" s="134" t="s">
        <v>635</v>
      </c>
      <c r="B151" s="134" t="s">
        <v>997</v>
      </c>
      <c r="C151" s="134" t="s">
        <v>769</v>
      </c>
      <c r="D151" s="134" t="s">
        <v>776</v>
      </c>
      <c r="E151" s="134" t="s">
        <v>859</v>
      </c>
      <c r="F151" s="134" t="s">
        <v>772</v>
      </c>
      <c r="G151" s="133" t="s">
        <v>778</v>
      </c>
      <c r="H151" s="133" t="s">
        <v>779</v>
      </c>
      <c r="I151" s="134" t="s">
        <v>775</v>
      </c>
      <c r="J151" s="134" t="s">
        <v>859</v>
      </c>
    </row>
    <row r="152" ht="52.5" customHeight="1" outlineLevel="1" spans="1:10">
      <c r="A152" s="134" t="s">
        <v>635</v>
      </c>
      <c r="B152" s="134" t="s">
        <v>997</v>
      </c>
      <c r="C152" s="134" t="s">
        <v>769</v>
      </c>
      <c r="D152" s="134" t="s">
        <v>780</v>
      </c>
      <c r="E152" s="134" t="s">
        <v>860</v>
      </c>
      <c r="F152" s="134" t="s">
        <v>772</v>
      </c>
      <c r="G152" s="133" t="s">
        <v>778</v>
      </c>
      <c r="H152" s="133" t="s">
        <v>779</v>
      </c>
      <c r="I152" s="134" t="s">
        <v>775</v>
      </c>
      <c r="J152" s="134" t="s">
        <v>860</v>
      </c>
    </row>
    <row r="153" ht="52.5" customHeight="1" outlineLevel="1" spans="1:10">
      <c r="A153" s="134" t="s">
        <v>635</v>
      </c>
      <c r="B153" s="134" t="s">
        <v>997</v>
      </c>
      <c r="C153" s="134" t="s">
        <v>769</v>
      </c>
      <c r="D153" s="134" t="s">
        <v>780</v>
      </c>
      <c r="E153" s="134" t="s">
        <v>861</v>
      </c>
      <c r="F153" s="134" t="s">
        <v>772</v>
      </c>
      <c r="G153" s="133" t="s">
        <v>778</v>
      </c>
      <c r="H153" s="133" t="s">
        <v>779</v>
      </c>
      <c r="I153" s="134" t="s">
        <v>775</v>
      </c>
      <c r="J153" s="134" t="s">
        <v>861</v>
      </c>
    </row>
    <row r="154" ht="52.5" customHeight="1" outlineLevel="1" spans="1:10">
      <c r="A154" s="134" t="s">
        <v>635</v>
      </c>
      <c r="B154" s="134" t="s">
        <v>997</v>
      </c>
      <c r="C154" s="134" t="s">
        <v>782</v>
      </c>
      <c r="D154" s="134" t="s">
        <v>783</v>
      </c>
      <c r="E154" s="134" t="s">
        <v>862</v>
      </c>
      <c r="F154" s="134" t="s">
        <v>772</v>
      </c>
      <c r="G154" s="133" t="s">
        <v>863</v>
      </c>
      <c r="H154" s="133"/>
      <c r="I154" s="134" t="s">
        <v>786</v>
      </c>
      <c r="J154" s="134" t="s">
        <v>862</v>
      </c>
    </row>
    <row r="155" ht="52.5" customHeight="1" outlineLevel="1" spans="1:10">
      <c r="A155" s="134" t="s">
        <v>635</v>
      </c>
      <c r="B155" s="134" t="s">
        <v>997</v>
      </c>
      <c r="C155" s="134" t="s">
        <v>782</v>
      </c>
      <c r="D155" s="134" t="s">
        <v>824</v>
      </c>
      <c r="E155" s="134" t="s">
        <v>864</v>
      </c>
      <c r="F155" s="134" t="s">
        <v>772</v>
      </c>
      <c r="G155" s="133" t="s">
        <v>863</v>
      </c>
      <c r="H155" s="133"/>
      <c r="I155" s="134" t="s">
        <v>786</v>
      </c>
      <c r="J155" s="134" t="s">
        <v>864</v>
      </c>
    </row>
    <row r="156" ht="52.5" customHeight="1" outlineLevel="1" spans="1:10">
      <c r="A156" s="134" t="s">
        <v>635</v>
      </c>
      <c r="B156" s="134" t="s">
        <v>997</v>
      </c>
      <c r="C156" s="134" t="s">
        <v>787</v>
      </c>
      <c r="D156" s="134" t="s">
        <v>788</v>
      </c>
      <c r="E156" s="134" t="s">
        <v>865</v>
      </c>
      <c r="F156" s="134" t="s">
        <v>790</v>
      </c>
      <c r="G156" s="133" t="s">
        <v>796</v>
      </c>
      <c r="H156" s="133" t="s">
        <v>779</v>
      </c>
      <c r="I156" s="134" t="s">
        <v>775</v>
      </c>
      <c r="J156" s="134" t="s">
        <v>865</v>
      </c>
    </row>
    <row r="157" ht="52.5" customHeight="1" outlineLevel="1" spans="1:10">
      <c r="A157" s="134" t="s">
        <v>613</v>
      </c>
      <c r="B157" s="134" t="s">
        <v>999</v>
      </c>
      <c r="C157" s="134" t="s">
        <v>769</v>
      </c>
      <c r="D157" s="134" t="s">
        <v>770</v>
      </c>
      <c r="E157" s="134" t="s">
        <v>1000</v>
      </c>
      <c r="F157" s="134" t="s">
        <v>772</v>
      </c>
      <c r="G157" s="133" t="s">
        <v>778</v>
      </c>
      <c r="H157" s="133" t="s">
        <v>779</v>
      </c>
      <c r="I157" s="134" t="s">
        <v>775</v>
      </c>
      <c r="J157" s="134" t="s">
        <v>1000</v>
      </c>
    </row>
    <row r="158" ht="52.5" customHeight="1" outlineLevel="1" spans="1:10">
      <c r="A158" s="134" t="s">
        <v>613</v>
      </c>
      <c r="B158" s="134" t="s">
        <v>999</v>
      </c>
      <c r="C158" s="134" t="s">
        <v>769</v>
      </c>
      <c r="D158" s="134" t="s">
        <v>770</v>
      </c>
      <c r="E158" s="134" t="s">
        <v>1001</v>
      </c>
      <c r="F158" s="134" t="s">
        <v>772</v>
      </c>
      <c r="G158" s="133" t="s">
        <v>778</v>
      </c>
      <c r="H158" s="133" t="s">
        <v>779</v>
      </c>
      <c r="I158" s="134" t="s">
        <v>775</v>
      </c>
      <c r="J158" s="134" t="s">
        <v>1002</v>
      </c>
    </row>
    <row r="159" ht="52.5" customHeight="1" outlineLevel="1" spans="1:10">
      <c r="A159" s="134" t="s">
        <v>613</v>
      </c>
      <c r="B159" s="134" t="s">
        <v>999</v>
      </c>
      <c r="C159" s="134" t="s">
        <v>782</v>
      </c>
      <c r="D159" s="134" t="s">
        <v>824</v>
      </c>
      <c r="E159" s="134" t="s">
        <v>1003</v>
      </c>
      <c r="F159" s="134" t="s">
        <v>772</v>
      </c>
      <c r="G159" s="133" t="s">
        <v>1004</v>
      </c>
      <c r="H159" s="133"/>
      <c r="I159" s="134" t="s">
        <v>786</v>
      </c>
      <c r="J159" s="134" t="s">
        <v>1003</v>
      </c>
    </row>
    <row r="160" ht="52.5" customHeight="1" outlineLevel="1" spans="1:10">
      <c r="A160" s="134" t="s">
        <v>613</v>
      </c>
      <c r="B160" s="134" t="s">
        <v>999</v>
      </c>
      <c r="C160" s="134" t="s">
        <v>787</v>
      </c>
      <c r="D160" s="134" t="s">
        <v>788</v>
      </c>
      <c r="E160" s="134" t="s">
        <v>1005</v>
      </c>
      <c r="F160" s="134" t="s">
        <v>790</v>
      </c>
      <c r="G160" s="133" t="s">
        <v>800</v>
      </c>
      <c r="H160" s="133" t="s">
        <v>779</v>
      </c>
      <c r="I160" s="134" t="s">
        <v>775</v>
      </c>
      <c r="J160" s="134" t="s">
        <v>1005</v>
      </c>
    </row>
    <row r="161" ht="52.5" customHeight="1" outlineLevel="1" spans="1:10">
      <c r="A161" s="134" t="s">
        <v>613</v>
      </c>
      <c r="B161" s="134" t="s">
        <v>999</v>
      </c>
      <c r="C161" s="134" t="s">
        <v>1006</v>
      </c>
      <c r="D161" s="134" t="s">
        <v>1007</v>
      </c>
      <c r="E161" s="134" t="s">
        <v>1008</v>
      </c>
      <c r="F161" s="134" t="s">
        <v>772</v>
      </c>
      <c r="G161" s="133" t="s">
        <v>1009</v>
      </c>
      <c r="H161" s="133"/>
      <c r="I161" s="134" t="s">
        <v>786</v>
      </c>
      <c r="J161" s="134" t="s">
        <v>1008</v>
      </c>
    </row>
    <row r="162" ht="52.5" customHeight="1" outlineLevel="1" spans="1:10">
      <c r="A162" s="134" t="s">
        <v>602</v>
      </c>
      <c r="B162" s="134" t="s">
        <v>1010</v>
      </c>
      <c r="C162" s="134" t="s">
        <v>769</v>
      </c>
      <c r="D162" s="134" t="s">
        <v>770</v>
      </c>
      <c r="E162" s="134" t="s">
        <v>1011</v>
      </c>
      <c r="F162" s="134" t="s">
        <v>790</v>
      </c>
      <c r="G162" s="133" t="s">
        <v>796</v>
      </c>
      <c r="H162" s="133" t="s">
        <v>779</v>
      </c>
      <c r="I162" s="134" t="s">
        <v>775</v>
      </c>
      <c r="J162" s="134" t="s">
        <v>1011</v>
      </c>
    </row>
    <row r="163" ht="52.5" customHeight="1" outlineLevel="1" spans="1:10">
      <c r="A163" s="134" t="s">
        <v>602</v>
      </c>
      <c r="B163" s="134" t="s">
        <v>1010</v>
      </c>
      <c r="C163" s="134" t="s">
        <v>769</v>
      </c>
      <c r="D163" s="134" t="s">
        <v>770</v>
      </c>
      <c r="E163" s="134" t="s">
        <v>1012</v>
      </c>
      <c r="F163" s="134" t="s">
        <v>790</v>
      </c>
      <c r="G163" s="133" t="s">
        <v>109</v>
      </c>
      <c r="H163" s="133" t="s">
        <v>847</v>
      </c>
      <c r="I163" s="134" t="s">
        <v>775</v>
      </c>
      <c r="J163" s="134" t="s">
        <v>1012</v>
      </c>
    </row>
    <row r="164" ht="52.5" customHeight="1" outlineLevel="1" spans="1:10">
      <c r="A164" s="134" t="s">
        <v>602</v>
      </c>
      <c r="B164" s="134" t="s">
        <v>1010</v>
      </c>
      <c r="C164" s="134" t="s">
        <v>769</v>
      </c>
      <c r="D164" s="134" t="s">
        <v>770</v>
      </c>
      <c r="E164" s="134" t="s">
        <v>1013</v>
      </c>
      <c r="F164" s="134" t="s">
        <v>790</v>
      </c>
      <c r="G164" s="133" t="s">
        <v>109</v>
      </c>
      <c r="H164" s="133" t="s">
        <v>1014</v>
      </c>
      <c r="I164" s="134" t="s">
        <v>775</v>
      </c>
      <c r="J164" s="134" t="s">
        <v>1013</v>
      </c>
    </row>
    <row r="165" ht="52.5" customHeight="1" outlineLevel="1" spans="1:10">
      <c r="A165" s="134" t="s">
        <v>602</v>
      </c>
      <c r="B165" s="134" t="s">
        <v>1010</v>
      </c>
      <c r="C165" s="134" t="s">
        <v>769</v>
      </c>
      <c r="D165" s="134" t="s">
        <v>770</v>
      </c>
      <c r="E165" s="134" t="s">
        <v>1015</v>
      </c>
      <c r="F165" s="134" t="s">
        <v>790</v>
      </c>
      <c r="G165" s="133" t="s">
        <v>108</v>
      </c>
      <c r="H165" s="133" t="s">
        <v>847</v>
      </c>
      <c r="I165" s="134" t="s">
        <v>775</v>
      </c>
      <c r="J165" s="134" t="s">
        <v>1015</v>
      </c>
    </row>
    <row r="166" ht="52.5" customHeight="1" outlineLevel="1" spans="1:10">
      <c r="A166" s="134" t="s">
        <v>602</v>
      </c>
      <c r="B166" s="134" t="s">
        <v>1010</v>
      </c>
      <c r="C166" s="134" t="s">
        <v>769</v>
      </c>
      <c r="D166" s="134" t="s">
        <v>776</v>
      </c>
      <c r="E166" s="134" t="s">
        <v>1016</v>
      </c>
      <c r="F166" s="134" t="s">
        <v>772</v>
      </c>
      <c r="G166" s="133" t="s">
        <v>778</v>
      </c>
      <c r="H166" s="133" t="s">
        <v>779</v>
      </c>
      <c r="I166" s="134" t="s">
        <v>775</v>
      </c>
      <c r="J166" s="134" t="s">
        <v>1016</v>
      </c>
    </row>
    <row r="167" ht="52.5" customHeight="1" outlineLevel="1" spans="1:10">
      <c r="A167" s="134" t="s">
        <v>602</v>
      </c>
      <c r="B167" s="134" t="s">
        <v>1010</v>
      </c>
      <c r="C167" s="134" t="s">
        <v>769</v>
      </c>
      <c r="D167" s="134" t="s">
        <v>776</v>
      </c>
      <c r="E167" s="134" t="s">
        <v>1017</v>
      </c>
      <c r="F167" s="134" t="s">
        <v>772</v>
      </c>
      <c r="G167" s="133" t="s">
        <v>778</v>
      </c>
      <c r="H167" s="133" t="s">
        <v>779</v>
      </c>
      <c r="I167" s="134" t="s">
        <v>775</v>
      </c>
      <c r="J167" s="134" t="s">
        <v>1017</v>
      </c>
    </row>
    <row r="168" ht="52.5" customHeight="1" outlineLevel="1" spans="1:10">
      <c r="A168" s="134" t="s">
        <v>602</v>
      </c>
      <c r="B168" s="134" t="s">
        <v>1010</v>
      </c>
      <c r="C168" s="134" t="s">
        <v>782</v>
      </c>
      <c r="D168" s="134" t="s">
        <v>783</v>
      </c>
      <c r="E168" s="134" t="s">
        <v>1018</v>
      </c>
      <c r="F168" s="134" t="s">
        <v>772</v>
      </c>
      <c r="G168" s="133" t="s">
        <v>785</v>
      </c>
      <c r="H168" s="133"/>
      <c r="I168" s="134" t="s">
        <v>786</v>
      </c>
      <c r="J168" s="134" t="s">
        <v>1018</v>
      </c>
    </row>
    <row r="169" ht="52.5" customHeight="1" outlineLevel="1" spans="1:10">
      <c r="A169" s="134" t="s">
        <v>602</v>
      </c>
      <c r="B169" s="134" t="s">
        <v>1010</v>
      </c>
      <c r="C169" s="134" t="s">
        <v>782</v>
      </c>
      <c r="D169" s="134" t="s">
        <v>824</v>
      </c>
      <c r="E169" s="134" t="s">
        <v>1019</v>
      </c>
      <c r="F169" s="134" t="s">
        <v>772</v>
      </c>
      <c r="G169" s="133" t="s">
        <v>785</v>
      </c>
      <c r="H169" s="133"/>
      <c r="I169" s="134" t="s">
        <v>786</v>
      </c>
      <c r="J169" s="134" t="s">
        <v>1020</v>
      </c>
    </row>
    <row r="170" ht="52.5" customHeight="1" outlineLevel="1" spans="1:10">
      <c r="A170" s="134" t="s">
        <v>602</v>
      </c>
      <c r="B170" s="134" t="s">
        <v>1010</v>
      </c>
      <c r="C170" s="134" t="s">
        <v>787</v>
      </c>
      <c r="D170" s="134" t="s">
        <v>788</v>
      </c>
      <c r="E170" s="134" t="s">
        <v>1021</v>
      </c>
      <c r="F170" s="134" t="s">
        <v>790</v>
      </c>
      <c r="G170" s="133" t="s">
        <v>800</v>
      </c>
      <c r="H170" s="133" t="s">
        <v>779</v>
      </c>
      <c r="I170" s="134" t="s">
        <v>775</v>
      </c>
      <c r="J170" s="134" t="s">
        <v>1021</v>
      </c>
    </row>
    <row r="171" ht="52.5" customHeight="1" spans="1:10">
      <c r="A171" s="133" t="s">
        <v>74</v>
      </c>
      <c r="B171" s="136"/>
      <c r="C171" s="136"/>
      <c r="D171" s="136"/>
      <c r="E171" s="136"/>
      <c r="F171" s="136"/>
      <c r="G171" s="136"/>
      <c r="H171" s="136"/>
      <c r="I171" s="136"/>
      <c r="J171" s="136"/>
    </row>
    <row r="172" ht="52.5" customHeight="1" outlineLevel="1" spans="1:10">
      <c r="A172" s="134" t="s">
        <v>647</v>
      </c>
      <c r="B172" s="134" t="s">
        <v>1022</v>
      </c>
      <c r="C172" s="134" t="s">
        <v>769</v>
      </c>
      <c r="D172" s="134" t="s">
        <v>770</v>
      </c>
      <c r="E172" s="134" t="s">
        <v>1023</v>
      </c>
      <c r="F172" s="134" t="s">
        <v>772</v>
      </c>
      <c r="G172" s="133" t="s">
        <v>107</v>
      </c>
      <c r="H172" s="133" t="s">
        <v>833</v>
      </c>
      <c r="I172" s="134" t="s">
        <v>775</v>
      </c>
      <c r="J172" s="134" t="s">
        <v>1023</v>
      </c>
    </row>
    <row r="173" ht="52.5" customHeight="1" outlineLevel="1" spans="1:10">
      <c r="A173" s="134" t="s">
        <v>647</v>
      </c>
      <c r="B173" s="134" t="s">
        <v>1022</v>
      </c>
      <c r="C173" s="134" t="s">
        <v>769</v>
      </c>
      <c r="D173" s="134" t="s">
        <v>776</v>
      </c>
      <c r="E173" s="134" t="s">
        <v>1024</v>
      </c>
      <c r="F173" s="134" t="s">
        <v>772</v>
      </c>
      <c r="G173" s="133" t="s">
        <v>778</v>
      </c>
      <c r="H173" s="133" t="s">
        <v>779</v>
      </c>
      <c r="I173" s="134" t="s">
        <v>775</v>
      </c>
      <c r="J173" s="134" t="s">
        <v>1024</v>
      </c>
    </row>
    <row r="174" ht="52.5" customHeight="1" outlineLevel="1" spans="1:10">
      <c r="A174" s="134" t="s">
        <v>647</v>
      </c>
      <c r="B174" s="134" t="s">
        <v>1022</v>
      </c>
      <c r="C174" s="134" t="s">
        <v>769</v>
      </c>
      <c r="D174" s="134" t="s">
        <v>776</v>
      </c>
      <c r="E174" s="134" t="s">
        <v>1025</v>
      </c>
      <c r="F174" s="134" t="s">
        <v>772</v>
      </c>
      <c r="G174" s="133" t="s">
        <v>778</v>
      </c>
      <c r="H174" s="133" t="s">
        <v>779</v>
      </c>
      <c r="I174" s="134" t="s">
        <v>775</v>
      </c>
      <c r="J174" s="134" t="s">
        <v>1025</v>
      </c>
    </row>
    <row r="175" ht="52.5" customHeight="1" outlineLevel="1" spans="1:10">
      <c r="A175" s="134" t="s">
        <v>647</v>
      </c>
      <c r="B175" s="134" t="s">
        <v>1022</v>
      </c>
      <c r="C175" s="134" t="s">
        <v>782</v>
      </c>
      <c r="D175" s="134" t="s">
        <v>783</v>
      </c>
      <c r="E175" s="134" t="s">
        <v>1026</v>
      </c>
      <c r="F175" s="134" t="s">
        <v>772</v>
      </c>
      <c r="G175" s="133" t="s">
        <v>785</v>
      </c>
      <c r="H175" s="133"/>
      <c r="I175" s="134" t="s">
        <v>786</v>
      </c>
      <c r="J175" s="134" t="s">
        <v>1026</v>
      </c>
    </row>
    <row r="176" ht="52.5" customHeight="1" outlineLevel="1" spans="1:10">
      <c r="A176" s="134" t="s">
        <v>647</v>
      </c>
      <c r="B176" s="134" t="s">
        <v>1022</v>
      </c>
      <c r="C176" s="134" t="s">
        <v>782</v>
      </c>
      <c r="D176" s="134" t="s">
        <v>824</v>
      </c>
      <c r="E176" s="134" t="s">
        <v>1027</v>
      </c>
      <c r="F176" s="134" t="s">
        <v>772</v>
      </c>
      <c r="G176" s="133" t="s">
        <v>785</v>
      </c>
      <c r="H176" s="133"/>
      <c r="I176" s="134" t="s">
        <v>786</v>
      </c>
      <c r="J176" s="134" t="s">
        <v>1028</v>
      </c>
    </row>
    <row r="177" ht="52.5" customHeight="1" outlineLevel="1" spans="1:10">
      <c r="A177" s="134" t="s">
        <v>647</v>
      </c>
      <c r="B177" s="134" t="s">
        <v>1022</v>
      </c>
      <c r="C177" s="134" t="s">
        <v>787</v>
      </c>
      <c r="D177" s="134" t="s">
        <v>788</v>
      </c>
      <c r="E177" s="134" t="s">
        <v>788</v>
      </c>
      <c r="F177" s="134" t="s">
        <v>790</v>
      </c>
      <c r="G177" s="133" t="s">
        <v>791</v>
      </c>
      <c r="H177" s="133" t="s">
        <v>779</v>
      </c>
      <c r="I177" s="134" t="s">
        <v>775</v>
      </c>
      <c r="J177" s="134" t="s">
        <v>788</v>
      </c>
    </row>
    <row r="178" ht="52.5" customHeight="1" outlineLevel="1" spans="1:10">
      <c r="A178" s="134" t="s">
        <v>717</v>
      </c>
      <c r="B178" s="134" t="s">
        <v>1029</v>
      </c>
      <c r="C178" s="134" t="s">
        <v>769</v>
      </c>
      <c r="D178" s="134" t="s">
        <v>770</v>
      </c>
      <c r="E178" s="134" t="s">
        <v>1030</v>
      </c>
      <c r="F178" s="134" t="s">
        <v>790</v>
      </c>
      <c r="G178" s="133" t="s">
        <v>814</v>
      </c>
      <c r="H178" s="133" t="s">
        <v>779</v>
      </c>
      <c r="I178" s="134" t="s">
        <v>775</v>
      </c>
      <c r="J178" s="134" t="s">
        <v>1030</v>
      </c>
    </row>
    <row r="179" ht="52.5" customHeight="1" outlineLevel="1" spans="1:10">
      <c r="A179" s="134" t="s">
        <v>717</v>
      </c>
      <c r="B179" s="134" t="s">
        <v>1029</v>
      </c>
      <c r="C179" s="134" t="s">
        <v>769</v>
      </c>
      <c r="D179" s="134" t="s">
        <v>776</v>
      </c>
      <c r="E179" s="134" t="s">
        <v>1031</v>
      </c>
      <c r="F179" s="134" t="s">
        <v>772</v>
      </c>
      <c r="G179" s="133" t="s">
        <v>1032</v>
      </c>
      <c r="H179" s="133"/>
      <c r="I179" s="134" t="s">
        <v>786</v>
      </c>
      <c r="J179" s="134" t="s">
        <v>1031</v>
      </c>
    </row>
    <row r="180" ht="52.5" customHeight="1" outlineLevel="1" spans="1:10">
      <c r="A180" s="134" t="s">
        <v>717</v>
      </c>
      <c r="B180" s="134" t="s">
        <v>1029</v>
      </c>
      <c r="C180" s="134" t="s">
        <v>769</v>
      </c>
      <c r="D180" s="134" t="s">
        <v>780</v>
      </c>
      <c r="E180" s="134" t="s">
        <v>1033</v>
      </c>
      <c r="F180" s="134" t="s">
        <v>772</v>
      </c>
      <c r="G180" s="133" t="s">
        <v>778</v>
      </c>
      <c r="H180" s="133" t="s">
        <v>779</v>
      </c>
      <c r="I180" s="134" t="s">
        <v>775</v>
      </c>
      <c r="J180" s="134" t="s">
        <v>1034</v>
      </c>
    </row>
    <row r="181" ht="52.5" customHeight="1" outlineLevel="1" spans="1:10">
      <c r="A181" s="134" t="s">
        <v>717</v>
      </c>
      <c r="B181" s="134" t="s">
        <v>1029</v>
      </c>
      <c r="C181" s="134" t="s">
        <v>782</v>
      </c>
      <c r="D181" s="134" t="s">
        <v>783</v>
      </c>
      <c r="E181" s="134" t="s">
        <v>1035</v>
      </c>
      <c r="F181" s="134" t="s">
        <v>772</v>
      </c>
      <c r="G181" s="133" t="s">
        <v>1036</v>
      </c>
      <c r="H181" s="133"/>
      <c r="I181" s="134" t="s">
        <v>786</v>
      </c>
      <c r="J181" s="134" t="s">
        <v>1035</v>
      </c>
    </row>
    <row r="182" ht="52.5" customHeight="1" outlineLevel="1" spans="1:10">
      <c r="A182" s="134" t="s">
        <v>717</v>
      </c>
      <c r="B182" s="134" t="s">
        <v>1029</v>
      </c>
      <c r="C182" s="134" t="s">
        <v>782</v>
      </c>
      <c r="D182" s="134" t="s">
        <v>783</v>
      </c>
      <c r="E182" s="134" t="s">
        <v>1037</v>
      </c>
      <c r="F182" s="134" t="s">
        <v>772</v>
      </c>
      <c r="G182" s="133" t="s">
        <v>1036</v>
      </c>
      <c r="H182" s="133"/>
      <c r="I182" s="134" t="s">
        <v>786</v>
      </c>
      <c r="J182" s="134" t="s">
        <v>1037</v>
      </c>
    </row>
    <row r="183" ht="52.5" customHeight="1" outlineLevel="1" spans="1:10">
      <c r="A183" s="134" t="s">
        <v>717</v>
      </c>
      <c r="B183" s="134" t="s">
        <v>1029</v>
      </c>
      <c r="C183" s="134" t="s">
        <v>782</v>
      </c>
      <c r="D183" s="134" t="s">
        <v>824</v>
      </c>
      <c r="E183" s="134" t="s">
        <v>1038</v>
      </c>
      <c r="F183" s="134" t="s">
        <v>772</v>
      </c>
      <c r="G183" s="133" t="s">
        <v>785</v>
      </c>
      <c r="H183" s="133"/>
      <c r="I183" s="134" t="s">
        <v>786</v>
      </c>
      <c r="J183" s="134" t="s">
        <v>1039</v>
      </c>
    </row>
    <row r="184" ht="52.5" customHeight="1" outlineLevel="1" spans="1:10">
      <c r="A184" s="134" t="s">
        <v>717</v>
      </c>
      <c r="B184" s="134" t="s">
        <v>1029</v>
      </c>
      <c r="C184" s="134" t="s">
        <v>787</v>
      </c>
      <c r="D184" s="134" t="s">
        <v>788</v>
      </c>
      <c r="E184" s="134" t="s">
        <v>788</v>
      </c>
      <c r="F184" s="134" t="s">
        <v>790</v>
      </c>
      <c r="G184" s="133" t="s">
        <v>800</v>
      </c>
      <c r="H184" s="133" t="s">
        <v>779</v>
      </c>
      <c r="I184" s="134" t="s">
        <v>775</v>
      </c>
      <c r="J184" s="134" t="s">
        <v>1040</v>
      </c>
    </row>
    <row r="185" ht="52.5" customHeight="1" outlineLevel="1" spans="1:10">
      <c r="A185" s="134" t="s">
        <v>726</v>
      </c>
      <c r="B185" s="134" t="s">
        <v>1041</v>
      </c>
      <c r="C185" s="134" t="s">
        <v>769</v>
      </c>
      <c r="D185" s="134" t="s">
        <v>770</v>
      </c>
      <c r="E185" s="134" t="s">
        <v>1042</v>
      </c>
      <c r="F185" s="134" t="s">
        <v>790</v>
      </c>
      <c r="G185" s="133" t="s">
        <v>110</v>
      </c>
      <c r="H185" s="133" t="s">
        <v>1043</v>
      </c>
      <c r="I185" s="134" t="s">
        <v>775</v>
      </c>
      <c r="J185" s="134" t="s">
        <v>726</v>
      </c>
    </row>
    <row r="186" ht="52.5" customHeight="1" outlineLevel="1" spans="1:10">
      <c r="A186" s="134" t="s">
        <v>726</v>
      </c>
      <c r="B186" s="134" t="s">
        <v>1041</v>
      </c>
      <c r="C186" s="134" t="s">
        <v>769</v>
      </c>
      <c r="D186" s="134" t="s">
        <v>776</v>
      </c>
      <c r="E186" s="134" t="s">
        <v>1044</v>
      </c>
      <c r="F186" s="134" t="s">
        <v>790</v>
      </c>
      <c r="G186" s="133" t="s">
        <v>805</v>
      </c>
      <c r="H186" s="133" t="s">
        <v>779</v>
      </c>
      <c r="I186" s="134" t="s">
        <v>775</v>
      </c>
      <c r="J186" s="134" t="s">
        <v>726</v>
      </c>
    </row>
    <row r="187" ht="52.5" customHeight="1" outlineLevel="1" spans="1:10">
      <c r="A187" s="134" t="s">
        <v>726</v>
      </c>
      <c r="B187" s="134" t="s">
        <v>1041</v>
      </c>
      <c r="C187" s="134" t="s">
        <v>782</v>
      </c>
      <c r="D187" s="134" t="s">
        <v>783</v>
      </c>
      <c r="E187" s="134" t="s">
        <v>1045</v>
      </c>
      <c r="F187" s="134" t="s">
        <v>790</v>
      </c>
      <c r="G187" s="133" t="s">
        <v>805</v>
      </c>
      <c r="H187" s="133" t="s">
        <v>779</v>
      </c>
      <c r="I187" s="134" t="s">
        <v>775</v>
      </c>
      <c r="J187" s="134" t="s">
        <v>726</v>
      </c>
    </row>
    <row r="188" ht="52.5" customHeight="1" outlineLevel="1" spans="1:10">
      <c r="A188" s="134" t="s">
        <v>669</v>
      </c>
      <c r="B188" s="134" t="s">
        <v>1046</v>
      </c>
      <c r="C188" s="134" t="s">
        <v>769</v>
      </c>
      <c r="D188" s="134" t="s">
        <v>770</v>
      </c>
      <c r="E188" s="134" t="s">
        <v>1047</v>
      </c>
      <c r="F188" s="134" t="s">
        <v>790</v>
      </c>
      <c r="G188" s="133" t="s">
        <v>1048</v>
      </c>
      <c r="H188" s="133" t="s">
        <v>774</v>
      </c>
      <c r="I188" s="134" t="s">
        <v>775</v>
      </c>
      <c r="J188" s="134" t="s">
        <v>1047</v>
      </c>
    </row>
    <row r="189" ht="52.5" customHeight="1" outlineLevel="1" spans="1:10">
      <c r="A189" s="134" t="s">
        <v>669</v>
      </c>
      <c r="B189" s="134" t="s">
        <v>1046</v>
      </c>
      <c r="C189" s="134" t="s">
        <v>769</v>
      </c>
      <c r="D189" s="134" t="s">
        <v>776</v>
      </c>
      <c r="E189" s="134" t="s">
        <v>1049</v>
      </c>
      <c r="F189" s="134" t="s">
        <v>790</v>
      </c>
      <c r="G189" s="133" t="s">
        <v>805</v>
      </c>
      <c r="H189" s="133" t="s">
        <v>779</v>
      </c>
      <c r="I189" s="134" t="s">
        <v>775</v>
      </c>
      <c r="J189" s="134" t="s">
        <v>1050</v>
      </c>
    </row>
    <row r="190" ht="52.5" customHeight="1" outlineLevel="1" spans="1:10">
      <c r="A190" s="134" t="s">
        <v>669</v>
      </c>
      <c r="B190" s="134" t="s">
        <v>1046</v>
      </c>
      <c r="C190" s="134" t="s">
        <v>769</v>
      </c>
      <c r="D190" s="134" t="s">
        <v>776</v>
      </c>
      <c r="E190" s="134" t="s">
        <v>1051</v>
      </c>
      <c r="F190" s="134" t="s">
        <v>790</v>
      </c>
      <c r="G190" s="133" t="s">
        <v>800</v>
      </c>
      <c r="H190" s="133" t="s">
        <v>779</v>
      </c>
      <c r="I190" s="134" t="s">
        <v>775</v>
      </c>
      <c r="J190" s="134" t="s">
        <v>1052</v>
      </c>
    </row>
    <row r="191" ht="52.5" customHeight="1" outlineLevel="1" spans="1:10">
      <c r="A191" s="134" t="s">
        <v>669</v>
      </c>
      <c r="B191" s="134" t="s">
        <v>1046</v>
      </c>
      <c r="C191" s="134" t="s">
        <v>782</v>
      </c>
      <c r="D191" s="134" t="s">
        <v>783</v>
      </c>
      <c r="E191" s="134" t="s">
        <v>1053</v>
      </c>
      <c r="F191" s="134" t="s">
        <v>772</v>
      </c>
      <c r="G191" s="133" t="s">
        <v>785</v>
      </c>
      <c r="H191" s="133"/>
      <c r="I191" s="134" t="s">
        <v>786</v>
      </c>
      <c r="J191" s="134" t="s">
        <v>1053</v>
      </c>
    </row>
    <row r="192" ht="52.5" customHeight="1" outlineLevel="1" spans="1:10">
      <c r="A192" s="134" t="s">
        <v>669</v>
      </c>
      <c r="B192" s="134" t="s">
        <v>1046</v>
      </c>
      <c r="C192" s="134" t="s">
        <v>782</v>
      </c>
      <c r="D192" s="134" t="s">
        <v>783</v>
      </c>
      <c r="E192" s="134" t="s">
        <v>1054</v>
      </c>
      <c r="F192" s="134" t="s">
        <v>772</v>
      </c>
      <c r="G192" s="133" t="s">
        <v>785</v>
      </c>
      <c r="H192" s="133"/>
      <c r="I192" s="134" t="s">
        <v>786</v>
      </c>
      <c r="J192" s="134" t="s">
        <v>1055</v>
      </c>
    </row>
    <row r="193" ht="52.5" customHeight="1" outlineLevel="1" spans="1:10">
      <c r="A193" s="134" t="s">
        <v>669</v>
      </c>
      <c r="B193" s="134" t="s">
        <v>1046</v>
      </c>
      <c r="C193" s="134" t="s">
        <v>787</v>
      </c>
      <c r="D193" s="134" t="s">
        <v>788</v>
      </c>
      <c r="E193" s="134" t="s">
        <v>840</v>
      </c>
      <c r="F193" s="134" t="s">
        <v>790</v>
      </c>
      <c r="G193" s="133" t="s">
        <v>800</v>
      </c>
      <c r="H193" s="133" t="s">
        <v>779</v>
      </c>
      <c r="I193" s="134" t="s">
        <v>775</v>
      </c>
      <c r="J193" s="134" t="s">
        <v>840</v>
      </c>
    </row>
    <row r="194" ht="52.5" customHeight="1" outlineLevel="1" spans="1:10">
      <c r="A194" s="134" t="s">
        <v>701</v>
      </c>
      <c r="B194" s="134" t="s">
        <v>1056</v>
      </c>
      <c r="C194" s="134" t="s">
        <v>769</v>
      </c>
      <c r="D194" s="134" t="s">
        <v>770</v>
      </c>
      <c r="E194" s="134" t="s">
        <v>1057</v>
      </c>
      <c r="F194" s="134" t="s">
        <v>772</v>
      </c>
      <c r="G194" s="133" t="s">
        <v>120</v>
      </c>
      <c r="H194" s="133" t="s">
        <v>774</v>
      </c>
      <c r="I194" s="134" t="s">
        <v>775</v>
      </c>
      <c r="J194" s="134" t="s">
        <v>1058</v>
      </c>
    </row>
    <row r="195" ht="52.5" customHeight="1" outlineLevel="1" spans="1:10">
      <c r="A195" s="134" t="s">
        <v>701</v>
      </c>
      <c r="B195" s="134" t="s">
        <v>1056</v>
      </c>
      <c r="C195" s="134" t="s">
        <v>769</v>
      </c>
      <c r="D195" s="134" t="s">
        <v>770</v>
      </c>
      <c r="E195" s="134" t="s">
        <v>1059</v>
      </c>
      <c r="F195" s="134" t="s">
        <v>772</v>
      </c>
      <c r="G195" s="133" t="s">
        <v>118</v>
      </c>
      <c r="H195" s="133" t="s">
        <v>909</v>
      </c>
      <c r="I195" s="134" t="s">
        <v>775</v>
      </c>
      <c r="J195" s="134" t="s">
        <v>1060</v>
      </c>
    </row>
    <row r="196" ht="52.5" customHeight="1" outlineLevel="1" spans="1:10">
      <c r="A196" s="134" t="s">
        <v>701</v>
      </c>
      <c r="B196" s="134" t="s">
        <v>1056</v>
      </c>
      <c r="C196" s="134" t="s">
        <v>769</v>
      </c>
      <c r="D196" s="134" t="s">
        <v>776</v>
      </c>
      <c r="E196" s="134" t="s">
        <v>1061</v>
      </c>
      <c r="F196" s="134" t="s">
        <v>772</v>
      </c>
      <c r="G196" s="133" t="s">
        <v>778</v>
      </c>
      <c r="H196" s="133" t="s">
        <v>779</v>
      </c>
      <c r="I196" s="134" t="s">
        <v>775</v>
      </c>
      <c r="J196" s="134" t="s">
        <v>1062</v>
      </c>
    </row>
    <row r="197" ht="52.5" customHeight="1" outlineLevel="1" spans="1:10">
      <c r="A197" s="134" t="s">
        <v>701</v>
      </c>
      <c r="B197" s="134" t="s">
        <v>1056</v>
      </c>
      <c r="C197" s="134" t="s">
        <v>769</v>
      </c>
      <c r="D197" s="134" t="s">
        <v>776</v>
      </c>
      <c r="E197" s="134" t="s">
        <v>1063</v>
      </c>
      <c r="F197" s="134" t="s">
        <v>772</v>
      </c>
      <c r="G197" s="133" t="s">
        <v>778</v>
      </c>
      <c r="H197" s="133" t="s">
        <v>779</v>
      </c>
      <c r="I197" s="134" t="s">
        <v>775</v>
      </c>
      <c r="J197" s="134" t="s">
        <v>1064</v>
      </c>
    </row>
    <row r="198" ht="52.5" customHeight="1" outlineLevel="1" spans="1:10">
      <c r="A198" s="134" t="s">
        <v>701</v>
      </c>
      <c r="B198" s="134" t="s">
        <v>1056</v>
      </c>
      <c r="C198" s="134" t="s">
        <v>769</v>
      </c>
      <c r="D198" s="134" t="s">
        <v>780</v>
      </c>
      <c r="E198" s="134" t="s">
        <v>1065</v>
      </c>
      <c r="F198" s="134" t="s">
        <v>772</v>
      </c>
      <c r="G198" s="133" t="s">
        <v>1066</v>
      </c>
      <c r="H198" s="133"/>
      <c r="I198" s="134" t="s">
        <v>786</v>
      </c>
      <c r="J198" s="134" t="s">
        <v>1067</v>
      </c>
    </row>
    <row r="199" ht="52.5" customHeight="1" outlineLevel="1" spans="1:10">
      <c r="A199" s="134" t="s">
        <v>701</v>
      </c>
      <c r="B199" s="134" t="s">
        <v>1056</v>
      </c>
      <c r="C199" s="134" t="s">
        <v>782</v>
      </c>
      <c r="D199" s="134" t="s">
        <v>824</v>
      </c>
      <c r="E199" s="134" t="s">
        <v>1068</v>
      </c>
      <c r="F199" s="134" t="s">
        <v>772</v>
      </c>
      <c r="G199" s="133" t="s">
        <v>785</v>
      </c>
      <c r="H199" s="133"/>
      <c r="I199" s="134" t="s">
        <v>786</v>
      </c>
      <c r="J199" s="134" t="s">
        <v>1069</v>
      </c>
    </row>
    <row r="200" ht="52.5" customHeight="1" outlineLevel="1" spans="1:10">
      <c r="A200" s="134" t="s">
        <v>701</v>
      </c>
      <c r="B200" s="134" t="s">
        <v>1056</v>
      </c>
      <c r="C200" s="134" t="s">
        <v>787</v>
      </c>
      <c r="D200" s="134" t="s">
        <v>788</v>
      </c>
      <c r="E200" s="134" t="s">
        <v>1070</v>
      </c>
      <c r="F200" s="134" t="s">
        <v>790</v>
      </c>
      <c r="G200" s="133" t="s">
        <v>796</v>
      </c>
      <c r="H200" s="133" t="s">
        <v>779</v>
      </c>
      <c r="I200" s="134" t="s">
        <v>775</v>
      </c>
      <c r="J200" s="134" t="s">
        <v>1071</v>
      </c>
    </row>
    <row r="201" ht="52.5" customHeight="1" spans="1:10">
      <c r="A201" s="133" t="s">
        <v>76</v>
      </c>
      <c r="B201" s="136"/>
      <c r="C201" s="136"/>
      <c r="D201" s="136"/>
      <c r="E201" s="136"/>
      <c r="F201" s="136"/>
      <c r="G201" s="136"/>
      <c r="H201" s="136"/>
      <c r="I201" s="136"/>
      <c r="J201" s="136"/>
    </row>
    <row r="202" ht="52.5" customHeight="1" outlineLevel="1" spans="1:10">
      <c r="A202" s="134" t="s">
        <v>737</v>
      </c>
      <c r="B202" s="134" t="s">
        <v>1072</v>
      </c>
      <c r="C202" s="134" t="s">
        <v>769</v>
      </c>
      <c r="D202" s="134" t="s">
        <v>776</v>
      </c>
      <c r="E202" s="134" t="s">
        <v>1073</v>
      </c>
      <c r="F202" s="134" t="s">
        <v>772</v>
      </c>
      <c r="G202" s="133" t="s">
        <v>785</v>
      </c>
      <c r="H202" s="133"/>
      <c r="I202" s="134" t="s">
        <v>786</v>
      </c>
      <c r="J202" s="134" t="s">
        <v>1073</v>
      </c>
    </row>
    <row r="203" ht="52.5" customHeight="1" outlineLevel="1" spans="1:10">
      <c r="A203" s="134" t="s">
        <v>737</v>
      </c>
      <c r="B203" s="134" t="s">
        <v>1072</v>
      </c>
      <c r="C203" s="134" t="s">
        <v>782</v>
      </c>
      <c r="D203" s="134" t="s">
        <v>783</v>
      </c>
      <c r="E203" s="134" t="s">
        <v>1074</v>
      </c>
      <c r="F203" s="134" t="s">
        <v>772</v>
      </c>
      <c r="G203" s="133" t="s">
        <v>1075</v>
      </c>
      <c r="H203" s="133"/>
      <c r="I203" s="134" t="s">
        <v>786</v>
      </c>
      <c r="J203" s="134" t="s">
        <v>1074</v>
      </c>
    </row>
    <row r="204" ht="52.5" customHeight="1" outlineLevel="1" spans="1:10">
      <c r="A204" s="134" t="s">
        <v>737</v>
      </c>
      <c r="B204" s="134" t="s">
        <v>1072</v>
      </c>
      <c r="C204" s="134" t="s">
        <v>787</v>
      </c>
      <c r="D204" s="134" t="s">
        <v>788</v>
      </c>
      <c r="E204" s="134" t="s">
        <v>840</v>
      </c>
      <c r="F204" s="134" t="s">
        <v>790</v>
      </c>
      <c r="G204" s="133" t="s">
        <v>796</v>
      </c>
      <c r="H204" s="133" t="s">
        <v>779</v>
      </c>
      <c r="I204" s="134" t="s">
        <v>775</v>
      </c>
      <c r="J204" s="134" t="s">
        <v>840</v>
      </c>
    </row>
    <row r="205" ht="52.5" customHeight="1" outlineLevel="1" spans="1:10">
      <c r="A205" s="134" t="s">
        <v>701</v>
      </c>
      <c r="B205" s="134" t="s">
        <v>1076</v>
      </c>
      <c r="C205" s="134" t="s">
        <v>769</v>
      </c>
      <c r="D205" s="134" t="s">
        <v>770</v>
      </c>
      <c r="E205" s="134" t="s">
        <v>1077</v>
      </c>
      <c r="F205" s="134" t="s">
        <v>772</v>
      </c>
      <c r="G205" s="133" t="s">
        <v>114</v>
      </c>
      <c r="H205" s="133" t="s">
        <v>774</v>
      </c>
      <c r="I205" s="134" t="s">
        <v>775</v>
      </c>
      <c r="J205" s="134" t="s">
        <v>1058</v>
      </c>
    </row>
    <row r="206" ht="52.5" customHeight="1" outlineLevel="1" spans="1:10">
      <c r="A206" s="134" t="s">
        <v>701</v>
      </c>
      <c r="B206" s="134" t="s">
        <v>1076</v>
      </c>
      <c r="C206" s="134" t="s">
        <v>769</v>
      </c>
      <c r="D206" s="134" t="s">
        <v>776</v>
      </c>
      <c r="E206" s="134" t="s">
        <v>1061</v>
      </c>
      <c r="F206" s="134" t="s">
        <v>790</v>
      </c>
      <c r="G206" s="133" t="s">
        <v>791</v>
      </c>
      <c r="H206" s="133" t="s">
        <v>779</v>
      </c>
      <c r="I206" s="134" t="s">
        <v>775</v>
      </c>
      <c r="J206" s="134" t="s">
        <v>1062</v>
      </c>
    </row>
    <row r="207" ht="52.5" customHeight="1" outlineLevel="1" spans="1:10">
      <c r="A207" s="134" t="s">
        <v>701</v>
      </c>
      <c r="B207" s="134" t="s">
        <v>1076</v>
      </c>
      <c r="C207" s="134" t="s">
        <v>782</v>
      </c>
      <c r="D207" s="134" t="s">
        <v>824</v>
      </c>
      <c r="E207" s="134" t="s">
        <v>1078</v>
      </c>
      <c r="F207" s="134" t="s">
        <v>772</v>
      </c>
      <c r="G207" s="133" t="s">
        <v>785</v>
      </c>
      <c r="H207" s="133"/>
      <c r="I207" s="134" t="s">
        <v>786</v>
      </c>
      <c r="J207" s="134" t="s">
        <v>1078</v>
      </c>
    </row>
    <row r="208" ht="52.5" customHeight="1" outlineLevel="1" spans="1:10">
      <c r="A208" s="134" t="s">
        <v>701</v>
      </c>
      <c r="B208" s="134" t="s">
        <v>1076</v>
      </c>
      <c r="C208" s="134" t="s">
        <v>787</v>
      </c>
      <c r="D208" s="134" t="s">
        <v>788</v>
      </c>
      <c r="E208" s="134" t="s">
        <v>1070</v>
      </c>
      <c r="F208" s="134" t="s">
        <v>790</v>
      </c>
      <c r="G208" s="133" t="s">
        <v>796</v>
      </c>
      <c r="H208" s="133" t="s">
        <v>779</v>
      </c>
      <c r="I208" s="134" t="s">
        <v>775</v>
      </c>
      <c r="J208" s="134" t="s">
        <v>1071</v>
      </c>
    </row>
    <row r="209" ht="52.5" customHeight="1" outlineLevel="1" spans="1:10">
      <c r="A209" s="134" t="s">
        <v>740</v>
      </c>
      <c r="B209" s="134" t="s">
        <v>1079</v>
      </c>
      <c r="C209" s="134" t="s">
        <v>769</v>
      </c>
      <c r="D209" s="134" t="s">
        <v>770</v>
      </c>
      <c r="E209" s="134" t="s">
        <v>1080</v>
      </c>
      <c r="F209" s="134" t="s">
        <v>790</v>
      </c>
      <c r="G209" s="133" t="s">
        <v>998</v>
      </c>
      <c r="H209" s="133" t="s">
        <v>774</v>
      </c>
      <c r="I209" s="134" t="s">
        <v>775</v>
      </c>
      <c r="J209" s="134" t="s">
        <v>1080</v>
      </c>
    </row>
    <row r="210" ht="52.5" customHeight="1" outlineLevel="1" spans="1:10">
      <c r="A210" s="134" t="s">
        <v>740</v>
      </c>
      <c r="B210" s="134" t="s">
        <v>1079</v>
      </c>
      <c r="C210" s="134" t="s">
        <v>769</v>
      </c>
      <c r="D210" s="134" t="s">
        <v>776</v>
      </c>
      <c r="E210" s="134" t="s">
        <v>1081</v>
      </c>
      <c r="F210" s="134" t="s">
        <v>772</v>
      </c>
      <c r="G210" s="133" t="s">
        <v>778</v>
      </c>
      <c r="H210" s="133" t="s">
        <v>779</v>
      </c>
      <c r="I210" s="134" t="s">
        <v>775</v>
      </c>
      <c r="J210" s="134" t="s">
        <v>1081</v>
      </c>
    </row>
    <row r="211" ht="52.5" customHeight="1" outlineLevel="1" spans="1:10">
      <c r="A211" s="134" t="s">
        <v>740</v>
      </c>
      <c r="B211" s="134" t="s">
        <v>1079</v>
      </c>
      <c r="C211" s="134" t="s">
        <v>782</v>
      </c>
      <c r="D211" s="134" t="s">
        <v>783</v>
      </c>
      <c r="E211" s="134" t="s">
        <v>1053</v>
      </c>
      <c r="F211" s="134" t="s">
        <v>772</v>
      </c>
      <c r="G211" s="133" t="s">
        <v>1066</v>
      </c>
      <c r="H211" s="133"/>
      <c r="I211" s="134" t="s">
        <v>786</v>
      </c>
      <c r="J211" s="134" t="s">
        <v>1053</v>
      </c>
    </row>
    <row r="212" ht="52.5" customHeight="1" outlineLevel="1" spans="1:10">
      <c r="A212" s="134" t="s">
        <v>740</v>
      </c>
      <c r="B212" s="134" t="s">
        <v>1079</v>
      </c>
      <c r="C212" s="134" t="s">
        <v>787</v>
      </c>
      <c r="D212" s="134" t="s">
        <v>788</v>
      </c>
      <c r="E212" s="134" t="s">
        <v>788</v>
      </c>
      <c r="F212" s="134" t="s">
        <v>790</v>
      </c>
      <c r="G212" s="133" t="s">
        <v>791</v>
      </c>
      <c r="H212" s="133" t="s">
        <v>779</v>
      </c>
      <c r="I212" s="134" t="s">
        <v>775</v>
      </c>
      <c r="J212" s="134" t="s">
        <v>788</v>
      </c>
    </row>
    <row r="213" ht="52.5" customHeight="1" spans="1:10">
      <c r="A213" s="133" t="s">
        <v>78</v>
      </c>
      <c r="B213" s="136"/>
      <c r="C213" s="136"/>
      <c r="D213" s="136"/>
      <c r="E213" s="136"/>
      <c r="F213" s="136"/>
      <c r="G213" s="136"/>
      <c r="H213" s="136"/>
      <c r="I213" s="136"/>
      <c r="J213" s="136"/>
    </row>
    <row r="214" ht="52.5" customHeight="1" outlineLevel="1" spans="1:10">
      <c r="A214" s="134" t="s">
        <v>719</v>
      </c>
      <c r="B214" s="134" t="s">
        <v>1082</v>
      </c>
      <c r="C214" s="134" t="s">
        <v>769</v>
      </c>
      <c r="D214" s="134" t="s">
        <v>770</v>
      </c>
      <c r="E214" s="134" t="s">
        <v>1083</v>
      </c>
      <c r="F214" s="134" t="s">
        <v>772</v>
      </c>
      <c r="G214" s="133" t="s">
        <v>113</v>
      </c>
      <c r="H214" s="133" t="s">
        <v>1084</v>
      </c>
      <c r="I214" s="134" t="s">
        <v>775</v>
      </c>
      <c r="J214" s="134" t="s">
        <v>1085</v>
      </c>
    </row>
    <row r="215" ht="52.5" customHeight="1" outlineLevel="1" spans="1:10">
      <c r="A215" s="134" t="s">
        <v>719</v>
      </c>
      <c r="B215" s="134" t="s">
        <v>1082</v>
      </c>
      <c r="C215" s="134" t="s">
        <v>769</v>
      </c>
      <c r="D215" s="134" t="s">
        <v>776</v>
      </c>
      <c r="E215" s="134" t="s">
        <v>1086</v>
      </c>
      <c r="F215" s="134" t="s">
        <v>790</v>
      </c>
      <c r="G215" s="133" t="s">
        <v>791</v>
      </c>
      <c r="H215" s="133" t="s">
        <v>779</v>
      </c>
      <c r="I215" s="134" t="s">
        <v>775</v>
      </c>
      <c r="J215" s="134" t="s">
        <v>1087</v>
      </c>
    </row>
    <row r="216" ht="52.5" customHeight="1" outlineLevel="1" spans="1:10">
      <c r="A216" s="134" t="s">
        <v>719</v>
      </c>
      <c r="B216" s="134" t="s">
        <v>1082</v>
      </c>
      <c r="C216" s="134" t="s">
        <v>782</v>
      </c>
      <c r="D216" s="134" t="s">
        <v>824</v>
      </c>
      <c r="E216" s="134" t="s">
        <v>1088</v>
      </c>
      <c r="F216" s="134" t="s">
        <v>772</v>
      </c>
      <c r="G216" s="133" t="s">
        <v>791</v>
      </c>
      <c r="H216" s="133" t="s">
        <v>779</v>
      </c>
      <c r="I216" s="134" t="s">
        <v>775</v>
      </c>
      <c r="J216" s="134" t="s">
        <v>1089</v>
      </c>
    </row>
    <row r="217" ht="52.5" customHeight="1" outlineLevel="1" spans="1:10">
      <c r="A217" s="134" t="s">
        <v>719</v>
      </c>
      <c r="B217" s="134" t="s">
        <v>1082</v>
      </c>
      <c r="C217" s="134" t="s">
        <v>787</v>
      </c>
      <c r="D217" s="134" t="s">
        <v>788</v>
      </c>
      <c r="E217" s="134" t="s">
        <v>788</v>
      </c>
      <c r="F217" s="134" t="s">
        <v>1090</v>
      </c>
      <c r="G217" s="133" t="s">
        <v>778</v>
      </c>
      <c r="H217" s="133" t="s">
        <v>779</v>
      </c>
      <c r="I217" s="134" t="s">
        <v>775</v>
      </c>
      <c r="J217" s="134" t="s">
        <v>788</v>
      </c>
    </row>
    <row r="218" ht="52.5" customHeight="1" outlineLevel="1" spans="1:10">
      <c r="A218" s="134" t="s">
        <v>713</v>
      </c>
      <c r="B218" s="134" t="s">
        <v>1091</v>
      </c>
      <c r="C218" s="134" t="s">
        <v>769</v>
      </c>
      <c r="D218" s="134" t="s">
        <v>770</v>
      </c>
      <c r="E218" s="134" t="s">
        <v>1092</v>
      </c>
      <c r="F218" s="134" t="s">
        <v>772</v>
      </c>
      <c r="G218" s="133" t="s">
        <v>108</v>
      </c>
      <c r="H218" s="133" t="s">
        <v>1093</v>
      </c>
      <c r="I218" s="134" t="s">
        <v>775</v>
      </c>
      <c r="J218" s="134" t="s">
        <v>1094</v>
      </c>
    </row>
    <row r="219" ht="52.5" customHeight="1" outlineLevel="1" spans="1:10">
      <c r="A219" s="134" t="s">
        <v>713</v>
      </c>
      <c r="B219" s="134" t="s">
        <v>1091</v>
      </c>
      <c r="C219" s="134" t="s">
        <v>769</v>
      </c>
      <c r="D219" s="134" t="s">
        <v>770</v>
      </c>
      <c r="E219" s="134" t="s">
        <v>1095</v>
      </c>
      <c r="F219" s="134" t="s">
        <v>772</v>
      </c>
      <c r="G219" s="133" t="s">
        <v>275</v>
      </c>
      <c r="H219" s="133" t="s">
        <v>774</v>
      </c>
      <c r="I219" s="134" t="s">
        <v>775</v>
      </c>
      <c r="J219" s="134" t="s">
        <v>1096</v>
      </c>
    </row>
    <row r="220" ht="52.5" customHeight="1" outlineLevel="1" spans="1:10">
      <c r="A220" s="134" t="s">
        <v>713</v>
      </c>
      <c r="B220" s="134" t="s">
        <v>1091</v>
      </c>
      <c r="C220" s="134" t="s">
        <v>782</v>
      </c>
      <c r="D220" s="134" t="s">
        <v>783</v>
      </c>
      <c r="E220" s="134" t="s">
        <v>1097</v>
      </c>
      <c r="F220" s="134" t="s">
        <v>772</v>
      </c>
      <c r="G220" s="133" t="s">
        <v>913</v>
      </c>
      <c r="H220" s="133"/>
      <c r="I220" s="134" t="s">
        <v>786</v>
      </c>
      <c r="J220" s="134" t="s">
        <v>1098</v>
      </c>
    </row>
    <row r="221" ht="52.5" customHeight="1" outlineLevel="1" spans="1:10">
      <c r="A221" s="134" t="s">
        <v>713</v>
      </c>
      <c r="B221" s="134" t="s">
        <v>1091</v>
      </c>
      <c r="C221" s="134" t="s">
        <v>782</v>
      </c>
      <c r="D221" s="134" t="s">
        <v>824</v>
      </c>
      <c r="E221" s="134" t="s">
        <v>1099</v>
      </c>
      <c r="F221" s="134" t="s">
        <v>772</v>
      </c>
      <c r="G221" s="133" t="s">
        <v>785</v>
      </c>
      <c r="H221" s="133"/>
      <c r="I221" s="134" t="s">
        <v>786</v>
      </c>
      <c r="J221" s="134" t="s">
        <v>1100</v>
      </c>
    </row>
    <row r="222" ht="52.5" customHeight="1" outlineLevel="1" spans="1:10">
      <c r="A222" s="134" t="s">
        <v>713</v>
      </c>
      <c r="B222" s="134" t="s">
        <v>1091</v>
      </c>
      <c r="C222" s="134" t="s">
        <v>787</v>
      </c>
      <c r="D222" s="134" t="s">
        <v>788</v>
      </c>
      <c r="E222" s="134" t="s">
        <v>788</v>
      </c>
      <c r="F222" s="134" t="s">
        <v>790</v>
      </c>
      <c r="G222" s="133" t="s">
        <v>796</v>
      </c>
      <c r="H222" s="133" t="s">
        <v>779</v>
      </c>
      <c r="I222" s="134" t="s">
        <v>775</v>
      </c>
      <c r="J222" s="134" t="s">
        <v>1101</v>
      </c>
    </row>
    <row r="223" ht="52.5" customHeight="1" outlineLevel="1" spans="1:10">
      <c r="A223" s="134" t="s">
        <v>713</v>
      </c>
      <c r="B223" s="134" t="s">
        <v>1091</v>
      </c>
      <c r="C223" s="134" t="s">
        <v>787</v>
      </c>
      <c r="D223" s="134" t="s">
        <v>788</v>
      </c>
      <c r="E223" s="134" t="s">
        <v>1102</v>
      </c>
      <c r="F223" s="134" t="s">
        <v>790</v>
      </c>
      <c r="G223" s="133" t="s">
        <v>796</v>
      </c>
      <c r="H223" s="133" t="s">
        <v>779</v>
      </c>
      <c r="I223" s="134" t="s">
        <v>775</v>
      </c>
      <c r="J223" s="134" t="s">
        <v>1103</v>
      </c>
    </row>
    <row r="224" ht="52.5" customHeight="1" spans="1:10">
      <c r="A224" s="133" t="s">
        <v>80</v>
      </c>
      <c r="B224" s="136"/>
      <c r="C224" s="136"/>
      <c r="D224" s="136"/>
      <c r="E224" s="136"/>
      <c r="F224" s="136"/>
      <c r="G224" s="136"/>
      <c r="H224" s="136"/>
      <c r="I224" s="136"/>
      <c r="J224" s="136"/>
    </row>
    <row r="225" ht="52.5" customHeight="1" outlineLevel="1" spans="1:10">
      <c r="A225" s="134" t="s">
        <v>734</v>
      </c>
      <c r="B225" s="134" t="s">
        <v>1104</v>
      </c>
      <c r="C225" s="134" t="s">
        <v>769</v>
      </c>
      <c r="D225" s="134" t="s">
        <v>770</v>
      </c>
      <c r="E225" s="134" t="s">
        <v>1105</v>
      </c>
      <c r="F225" s="134" t="s">
        <v>790</v>
      </c>
      <c r="G225" s="133" t="s">
        <v>118</v>
      </c>
      <c r="H225" s="133" t="s">
        <v>774</v>
      </c>
      <c r="I225" s="134" t="s">
        <v>775</v>
      </c>
      <c r="J225" s="134" t="s">
        <v>1106</v>
      </c>
    </row>
    <row r="226" ht="52.5" customHeight="1" outlineLevel="1" spans="1:10">
      <c r="A226" s="134" t="s">
        <v>734</v>
      </c>
      <c r="B226" s="134" t="s">
        <v>1104</v>
      </c>
      <c r="C226" s="134" t="s">
        <v>769</v>
      </c>
      <c r="D226" s="134" t="s">
        <v>776</v>
      </c>
      <c r="E226" s="134" t="s">
        <v>1107</v>
      </c>
      <c r="F226" s="134" t="s">
        <v>790</v>
      </c>
      <c r="G226" s="133" t="s">
        <v>796</v>
      </c>
      <c r="H226" s="133" t="s">
        <v>779</v>
      </c>
      <c r="I226" s="134" t="s">
        <v>775</v>
      </c>
      <c r="J226" s="134" t="s">
        <v>1108</v>
      </c>
    </row>
    <row r="227" ht="52.5" customHeight="1" outlineLevel="1" spans="1:10">
      <c r="A227" s="134" t="s">
        <v>734</v>
      </c>
      <c r="B227" s="134" t="s">
        <v>1104</v>
      </c>
      <c r="C227" s="134" t="s">
        <v>769</v>
      </c>
      <c r="D227" s="134" t="s">
        <v>780</v>
      </c>
      <c r="E227" s="134" t="s">
        <v>1109</v>
      </c>
      <c r="F227" s="134" t="s">
        <v>790</v>
      </c>
      <c r="G227" s="133" t="s">
        <v>796</v>
      </c>
      <c r="H227" s="133" t="s">
        <v>779</v>
      </c>
      <c r="I227" s="134" t="s">
        <v>775</v>
      </c>
      <c r="J227" s="134" t="s">
        <v>1110</v>
      </c>
    </row>
    <row r="228" ht="52.5" customHeight="1" outlineLevel="1" spans="1:10">
      <c r="A228" s="134" t="s">
        <v>734</v>
      </c>
      <c r="B228" s="134" t="s">
        <v>1104</v>
      </c>
      <c r="C228" s="134" t="s">
        <v>782</v>
      </c>
      <c r="D228" s="134" t="s">
        <v>783</v>
      </c>
      <c r="E228" s="134" t="s">
        <v>1111</v>
      </c>
      <c r="F228" s="134" t="s">
        <v>772</v>
      </c>
      <c r="G228" s="133" t="s">
        <v>785</v>
      </c>
      <c r="H228" s="133"/>
      <c r="I228" s="134" t="s">
        <v>786</v>
      </c>
      <c r="J228" s="134" t="s">
        <v>1112</v>
      </c>
    </row>
    <row r="229" ht="52.5" customHeight="1" outlineLevel="1" spans="1:10">
      <c r="A229" s="134" t="s">
        <v>734</v>
      </c>
      <c r="B229" s="134" t="s">
        <v>1104</v>
      </c>
      <c r="C229" s="134" t="s">
        <v>782</v>
      </c>
      <c r="D229" s="134" t="s">
        <v>783</v>
      </c>
      <c r="E229" s="134" t="s">
        <v>1113</v>
      </c>
      <c r="F229" s="134" t="s">
        <v>772</v>
      </c>
      <c r="G229" s="133" t="s">
        <v>1114</v>
      </c>
      <c r="H229" s="133"/>
      <c r="I229" s="134" t="s">
        <v>786</v>
      </c>
      <c r="J229" s="134" t="s">
        <v>1113</v>
      </c>
    </row>
    <row r="230" ht="52.5" customHeight="1" outlineLevel="1" spans="1:10">
      <c r="A230" s="134" t="s">
        <v>734</v>
      </c>
      <c r="B230" s="134" t="s">
        <v>1104</v>
      </c>
      <c r="C230" s="134" t="s">
        <v>782</v>
      </c>
      <c r="D230" s="134" t="s">
        <v>824</v>
      </c>
      <c r="E230" s="134" t="s">
        <v>1115</v>
      </c>
      <c r="F230" s="134" t="s">
        <v>772</v>
      </c>
      <c r="G230" s="133" t="s">
        <v>1075</v>
      </c>
      <c r="H230" s="133"/>
      <c r="I230" s="134" t="s">
        <v>786</v>
      </c>
      <c r="J230" s="134" t="s">
        <v>1116</v>
      </c>
    </row>
    <row r="231" ht="52.5" customHeight="1" outlineLevel="1" spans="1:10">
      <c r="A231" s="134" t="s">
        <v>734</v>
      </c>
      <c r="B231" s="134" t="s">
        <v>1104</v>
      </c>
      <c r="C231" s="134" t="s">
        <v>782</v>
      </c>
      <c r="D231" s="134" t="s">
        <v>824</v>
      </c>
      <c r="E231" s="134" t="s">
        <v>1117</v>
      </c>
      <c r="F231" s="134" t="s">
        <v>772</v>
      </c>
      <c r="G231" s="133" t="s">
        <v>785</v>
      </c>
      <c r="H231" s="133"/>
      <c r="I231" s="134" t="s">
        <v>786</v>
      </c>
      <c r="J231" s="134" t="s">
        <v>1118</v>
      </c>
    </row>
    <row r="232" ht="52.5" customHeight="1" outlineLevel="1" spans="1:10">
      <c r="A232" s="134" t="s">
        <v>734</v>
      </c>
      <c r="B232" s="134" t="s">
        <v>1104</v>
      </c>
      <c r="C232" s="134" t="s">
        <v>787</v>
      </c>
      <c r="D232" s="134" t="s">
        <v>788</v>
      </c>
      <c r="E232" s="134" t="s">
        <v>1119</v>
      </c>
      <c r="F232" s="134" t="s">
        <v>790</v>
      </c>
      <c r="G232" s="133" t="s">
        <v>796</v>
      </c>
      <c r="H232" s="133" t="s">
        <v>779</v>
      </c>
      <c r="I232" s="134" t="s">
        <v>775</v>
      </c>
      <c r="J232" s="134" t="s">
        <v>1120</v>
      </c>
    </row>
    <row r="233" ht="52.5" customHeight="1" outlineLevel="1" spans="1:10">
      <c r="A233" s="134" t="s">
        <v>734</v>
      </c>
      <c r="B233" s="134" t="s">
        <v>1104</v>
      </c>
      <c r="C233" s="134" t="s">
        <v>787</v>
      </c>
      <c r="D233" s="134" t="s">
        <v>788</v>
      </c>
      <c r="E233" s="134" t="s">
        <v>1121</v>
      </c>
      <c r="F233" s="134" t="s">
        <v>790</v>
      </c>
      <c r="G233" s="133" t="s">
        <v>796</v>
      </c>
      <c r="H233" s="133" t="s">
        <v>779</v>
      </c>
      <c r="I233" s="134" t="s">
        <v>775</v>
      </c>
      <c r="J233" s="134" t="s">
        <v>1122</v>
      </c>
    </row>
    <row r="234" ht="52.5" customHeight="1" outlineLevel="1" spans="1:10">
      <c r="A234" s="134" t="s">
        <v>732</v>
      </c>
      <c r="B234" s="134" t="s">
        <v>1123</v>
      </c>
      <c r="C234" s="134" t="s">
        <v>769</v>
      </c>
      <c r="D234" s="134" t="s">
        <v>770</v>
      </c>
      <c r="E234" s="134" t="s">
        <v>1124</v>
      </c>
      <c r="F234" s="134" t="s">
        <v>790</v>
      </c>
      <c r="G234" s="133" t="s">
        <v>796</v>
      </c>
      <c r="H234" s="133" t="s">
        <v>779</v>
      </c>
      <c r="I234" s="134" t="s">
        <v>775</v>
      </c>
      <c r="J234" s="134" t="s">
        <v>1124</v>
      </c>
    </row>
    <row r="235" ht="52.5" customHeight="1" outlineLevel="1" spans="1:10">
      <c r="A235" s="134" t="s">
        <v>732</v>
      </c>
      <c r="B235" s="134" t="s">
        <v>1123</v>
      </c>
      <c r="C235" s="134" t="s">
        <v>769</v>
      </c>
      <c r="D235" s="134" t="s">
        <v>776</v>
      </c>
      <c r="E235" s="134" t="s">
        <v>1125</v>
      </c>
      <c r="F235" s="134" t="s">
        <v>772</v>
      </c>
      <c r="G235" s="133" t="s">
        <v>1032</v>
      </c>
      <c r="H235" s="133"/>
      <c r="I235" s="134" t="s">
        <v>786</v>
      </c>
      <c r="J235" s="134" t="s">
        <v>1126</v>
      </c>
    </row>
    <row r="236" ht="52.5" customHeight="1" outlineLevel="1" spans="1:10">
      <c r="A236" s="134" t="s">
        <v>732</v>
      </c>
      <c r="B236" s="134" t="s">
        <v>1123</v>
      </c>
      <c r="C236" s="134" t="s">
        <v>769</v>
      </c>
      <c r="D236" s="134" t="s">
        <v>780</v>
      </c>
      <c r="E236" s="134" t="s">
        <v>1127</v>
      </c>
      <c r="F236" s="134" t="s">
        <v>772</v>
      </c>
      <c r="G236" s="133" t="s">
        <v>1066</v>
      </c>
      <c r="H236" s="133"/>
      <c r="I236" s="134" t="s">
        <v>786</v>
      </c>
      <c r="J236" s="134" t="s">
        <v>1128</v>
      </c>
    </row>
    <row r="237" ht="52.5" customHeight="1" outlineLevel="1" spans="1:10">
      <c r="A237" s="134" t="s">
        <v>732</v>
      </c>
      <c r="B237" s="134" t="s">
        <v>1123</v>
      </c>
      <c r="C237" s="134" t="s">
        <v>782</v>
      </c>
      <c r="D237" s="134" t="s">
        <v>783</v>
      </c>
      <c r="E237" s="134" t="s">
        <v>1035</v>
      </c>
      <c r="F237" s="134" t="s">
        <v>772</v>
      </c>
      <c r="G237" s="133" t="s">
        <v>1036</v>
      </c>
      <c r="H237" s="133"/>
      <c r="I237" s="134" t="s">
        <v>786</v>
      </c>
      <c r="J237" s="134" t="s">
        <v>1129</v>
      </c>
    </row>
    <row r="238" ht="52.5" customHeight="1" outlineLevel="1" spans="1:10">
      <c r="A238" s="134" t="s">
        <v>732</v>
      </c>
      <c r="B238" s="134" t="s">
        <v>1123</v>
      </c>
      <c r="C238" s="134" t="s">
        <v>782</v>
      </c>
      <c r="D238" s="134" t="s">
        <v>824</v>
      </c>
      <c r="E238" s="134" t="s">
        <v>1130</v>
      </c>
      <c r="F238" s="134" t="s">
        <v>772</v>
      </c>
      <c r="G238" s="133" t="s">
        <v>785</v>
      </c>
      <c r="H238" s="133"/>
      <c r="I238" s="134" t="s">
        <v>786</v>
      </c>
      <c r="J238" s="134" t="s">
        <v>1131</v>
      </c>
    </row>
    <row r="239" ht="52.5" customHeight="1" outlineLevel="1" spans="1:10">
      <c r="A239" s="134" t="s">
        <v>732</v>
      </c>
      <c r="B239" s="134" t="s">
        <v>1123</v>
      </c>
      <c r="C239" s="134" t="s">
        <v>787</v>
      </c>
      <c r="D239" s="134" t="s">
        <v>788</v>
      </c>
      <c r="E239" s="134" t="s">
        <v>788</v>
      </c>
      <c r="F239" s="134" t="s">
        <v>790</v>
      </c>
      <c r="G239" s="133" t="s">
        <v>796</v>
      </c>
      <c r="H239" s="133" t="s">
        <v>779</v>
      </c>
      <c r="I239" s="134" t="s">
        <v>775</v>
      </c>
      <c r="J239" s="134" t="s">
        <v>1132</v>
      </c>
    </row>
    <row r="240" ht="52.5" customHeight="1" outlineLevel="1" spans="1:10">
      <c r="A240" s="134" t="s">
        <v>730</v>
      </c>
      <c r="B240" s="134" t="s">
        <v>1133</v>
      </c>
      <c r="C240" s="134" t="s">
        <v>769</v>
      </c>
      <c r="D240" s="134" t="s">
        <v>770</v>
      </c>
      <c r="E240" s="134" t="s">
        <v>1134</v>
      </c>
      <c r="F240" s="134" t="s">
        <v>772</v>
      </c>
      <c r="G240" s="133" t="s">
        <v>1135</v>
      </c>
      <c r="H240" s="133" t="s">
        <v>774</v>
      </c>
      <c r="I240" s="134" t="s">
        <v>775</v>
      </c>
      <c r="J240" s="134" t="s">
        <v>1134</v>
      </c>
    </row>
    <row r="241" ht="52.5" customHeight="1" outlineLevel="1" spans="1:10">
      <c r="A241" s="134" t="s">
        <v>730</v>
      </c>
      <c r="B241" s="134" t="s">
        <v>1133</v>
      </c>
      <c r="C241" s="134" t="s">
        <v>769</v>
      </c>
      <c r="D241" s="134" t="s">
        <v>776</v>
      </c>
      <c r="E241" s="134" t="s">
        <v>1073</v>
      </c>
      <c r="F241" s="134" t="s">
        <v>772</v>
      </c>
      <c r="G241" s="133" t="s">
        <v>1136</v>
      </c>
      <c r="H241" s="133"/>
      <c r="I241" s="134" t="s">
        <v>786</v>
      </c>
      <c r="J241" s="134" t="s">
        <v>1073</v>
      </c>
    </row>
    <row r="242" ht="52.5" customHeight="1" outlineLevel="1" spans="1:10">
      <c r="A242" s="134" t="s">
        <v>730</v>
      </c>
      <c r="B242" s="134" t="s">
        <v>1133</v>
      </c>
      <c r="C242" s="134" t="s">
        <v>782</v>
      </c>
      <c r="D242" s="134" t="s">
        <v>783</v>
      </c>
      <c r="E242" s="134" t="s">
        <v>1137</v>
      </c>
      <c r="F242" s="134" t="s">
        <v>772</v>
      </c>
      <c r="G242" s="133" t="s">
        <v>913</v>
      </c>
      <c r="H242" s="133"/>
      <c r="I242" s="134" t="s">
        <v>786</v>
      </c>
      <c r="J242" s="134" t="s">
        <v>1137</v>
      </c>
    </row>
    <row r="243" ht="52.5" customHeight="1" outlineLevel="1" spans="1:10">
      <c r="A243" s="134" t="s">
        <v>730</v>
      </c>
      <c r="B243" s="134" t="s">
        <v>1133</v>
      </c>
      <c r="C243" s="134" t="s">
        <v>782</v>
      </c>
      <c r="D243" s="134" t="s">
        <v>824</v>
      </c>
      <c r="E243" s="134" t="s">
        <v>1138</v>
      </c>
      <c r="F243" s="134" t="s">
        <v>772</v>
      </c>
      <c r="G243" s="133" t="s">
        <v>1139</v>
      </c>
      <c r="H243" s="133"/>
      <c r="I243" s="134" t="s">
        <v>786</v>
      </c>
      <c r="J243" s="134" t="s">
        <v>1140</v>
      </c>
    </row>
    <row r="244" ht="52.5" customHeight="1" outlineLevel="1" spans="1:10">
      <c r="A244" s="134" t="s">
        <v>730</v>
      </c>
      <c r="B244" s="134" t="s">
        <v>1133</v>
      </c>
      <c r="C244" s="134" t="s">
        <v>787</v>
      </c>
      <c r="D244" s="134" t="s">
        <v>788</v>
      </c>
      <c r="E244" s="134" t="s">
        <v>840</v>
      </c>
      <c r="F244" s="134" t="s">
        <v>790</v>
      </c>
      <c r="G244" s="133" t="s">
        <v>796</v>
      </c>
      <c r="H244" s="133" t="s">
        <v>779</v>
      </c>
      <c r="I244" s="134" t="s">
        <v>775</v>
      </c>
      <c r="J244" s="134" t="s">
        <v>840</v>
      </c>
    </row>
    <row r="245" ht="52.5" customHeight="1" outlineLevel="1" spans="1:10">
      <c r="A245" s="134" t="s">
        <v>669</v>
      </c>
      <c r="B245" s="134" t="s">
        <v>1141</v>
      </c>
      <c r="C245" s="134" t="s">
        <v>769</v>
      </c>
      <c r="D245" s="134" t="s">
        <v>770</v>
      </c>
      <c r="E245" s="134" t="s">
        <v>1142</v>
      </c>
      <c r="F245" s="134" t="s">
        <v>790</v>
      </c>
      <c r="G245" s="133" t="s">
        <v>1143</v>
      </c>
      <c r="H245" s="133" t="s">
        <v>774</v>
      </c>
      <c r="I245" s="134" t="s">
        <v>775</v>
      </c>
      <c r="J245" s="134" t="s">
        <v>1047</v>
      </c>
    </row>
    <row r="246" ht="52.5" customHeight="1" outlineLevel="1" spans="1:10">
      <c r="A246" s="134" t="s">
        <v>669</v>
      </c>
      <c r="B246" s="134" t="s">
        <v>1141</v>
      </c>
      <c r="C246" s="134" t="s">
        <v>769</v>
      </c>
      <c r="D246" s="134" t="s">
        <v>770</v>
      </c>
      <c r="E246" s="134" t="s">
        <v>1144</v>
      </c>
      <c r="F246" s="134" t="s">
        <v>790</v>
      </c>
      <c r="G246" s="133" t="s">
        <v>796</v>
      </c>
      <c r="H246" s="133" t="s">
        <v>779</v>
      </c>
      <c r="I246" s="134" t="s">
        <v>775</v>
      </c>
      <c r="J246" s="134" t="s">
        <v>1144</v>
      </c>
    </row>
    <row r="247" ht="52.5" customHeight="1" outlineLevel="1" spans="1:10">
      <c r="A247" s="134" t="s">
        <v>669</v>
      </c>
      <c r="B247" s="134" t="s">
        <v>1141</v>
      </c>
      <c r="C247" s="134" t="s">
        <v>782</v>
      </c>
      <c r="D247" s="134" t="s">
        <v>783</v>
      </c>
      <c r="E247" s="134" t="s">
        <v>1145</v>
      </c>
      <c r="F247" s="134" t="s">
        <v>772</v>
      </c>
      <c r="G247" s="133" t="s">
        <v>785</v>
      </c>
      <c r="H247" s="133"/>
      <c r="I247" s="134" t="s">
        <v>786</v>
      </c>
      <c r="J247" s="134" t="s">
        <v>1145</v>
      </c>
    </row>
    <row r="248" ht="52.5" customHeight="1" outlineLevel="1" spans="1:10">
      <c r="A248" s="134" t="s">
        <v>669</v>
      </c>
      <c r="B248" s="134" t="s">
        <v>1141</v>
      </c>
      <c r="C248" s="134" t="s">
        <v>782</v>
      </c>
      <c r="D248" s="134" t="s">
        <v>783</v>
      </c>
      <c r="E248" s="134" t="s">
        <v>1146</v>
      </c>
      <c r="F248" s="134" t="s">
        <v>772</v>
      </c>
      <c r="G248" s="133" t="s">
        <v>785</v>
      </c>
      <c r="H248" s="133"/>
      <c r="I248" s="134" t="s">
        <v>786</v>
      </c>
      <c r="J248" s="134" t="s">
        <v>1146</v>
      </c>
    </row>
    <row r="249" ht="52.5" customHeight="1" outlineLevel="1" spans="1:10">
      <c r="A249" s="134" t="s">
        <v>669</v>
      </c>
      <c r="B249" s="134" t="s">
        <v>1141</v>
      </c>
      <c r="C249" s="134" t="s">
        <v>782</v>
      </c>
      <c r="D249" s="134" t="s">
        <v>824</v>
      </c>
      <c r="E249" s="134" t="s">
        <v>1147</v>
      </c>
      <c r="F249" s="134" t="s">
        <v>772</v>
      </c>
      <c r="G249" s="133" t="s">
        <v>1148</v>
      </c>
      <c r="H249" s="133"/>
      <c r="I249" s="134" t="s">
        <v>786</v>
      </c>
      <c r="J249" s="134" t="s">
        <v>1147</v>
      </c>
    </row>
    <row r="250" ht="52.5" customHeight="1" outlineLevel="1" spans="1:10">
      <c r="A250" s="134" t="s">
        <v>669</v>
      </c>
      <c r="B250" s="134" t="s">
        <v>1141</v>
      </c>
      <c r="C250" s="134" t="s">
        <v>782</v>
      </c>
      <c r="D250" s="134" t="s">
        <v>824</v>
      </c>
      <c r="E250" s="134" t="s">
        <v>1149</v>
      </c>
      <c r="F250" s="134" t="s">
        <v>790</v>
      </c>
      <c r="G250" s="133" t="s">
        <v>796</v>
      </c>
      <c r="H250" s="133" t="s">
        <v>779</v>
      </c>
      <c r="I250" s="134" t="s">
        <v>775</v>
      </c>
      <c r="J250" s="134" t="s">
        <v>1149</v>
      </c>
    </row>
    <row r="251" ht="52.5" customHeight="1" outlineLevel="1" spans="1:10">
      <c r="A251" s="134" t="s">
        <v>669</v>
      </c>
      <c r="B251" s="134" t="s">
        <v>1141</v>
      </c>
      <c r="C251" s="134" t="s">
        <v>782</v>
      </c>
      <c r="D251" s="134" t="s">
        <v>824</v>
      </c>
      <c r="E251" s="134" t="s">
        <v>1150</v>
      </c>
      <c r="F251" s="134" t="s">
        <v>772</v>
      </c>
      <c r="G251" s="133" t="s">
        <v>785</v>
      </c>
      <c r="H251" s="133"/>
      <c r="I251" s="134" t="s">
        <v>786</v>
      </c>
      <c r="J251" s="134" t="s">
        <v>1151</v>
      </c>
    </row>
    <row r="252" ht="52.5" customHeight="1" outlineLevel="1" spans="1:10">
      <c r="A252" s="134" t="s">
        <v>669</v>
      </c>
      <c r="B252" s="134" t="s">
        <v>1141</v>
      </c>
      <c r="C252" s="134" t="s">
        <v>787</v>
      </c>
      <c r="D252" s="134" t="s">
        <v>788</v>
      </c>
      <c r="E252" s="134" t="s">
        <v>1152</v>
      </c>
      <c r="F252" s="134" t="s">
        <v>790</v>
      </c>
      <c r="G252" s="133" t="s">
        <v>796</v>
      </c>
      <c r="H252" s="133" t="s">
        <v>779</v>
      </c>
      <c r="I252" s="134" t="s">
        <v>775</v>
      </c>
      <c r="J252" s="134" t="s">
        <v>1153</v>
      </c>
    </row>
    <row r="253" ht="52.5" customHeight="1" outlineLevel="1" spans="1:10">
      <c r="A253" s="134" t="s">
        <v>669</v>
      </c>
      <c r="B253" s="134" t="s">
        <v>1141</v>
      </c>
      <c r="C253" s="134" t="s">
        <v>787</v>
      </c>
      <c r="D253" s="134" t="s">
        <v>788</v>
      </c>
      <c r="E253" s="134" t="s">
        <v>1119</v>
      </c>
      <c r="F253" s="134" t="s">
        <v>790</v>
      </c>
      <c r="G253" s="133" t="s">
        <v>796</v>
      </c>
      <c r="H253" s="133" t="s">
        <v>779</v>
      </c>
      <c r="I253" s="134" t="s">
        <v>775</v>
      </c>
      <c r="J253" s="134" t="s">
        <v>1154</v>
      </c>
    </row>
    <row r="254" ht="52.5" customHeight="1" spans="1:10">
      <c r="A254" s="133" t="s">
        <v>82</v>
      </c>
      <c r="B254" s="136"/>
      <c r="C254" s="136"/>
      <c r="D254" s="136"/>
      <c r="E254" s="136"/>
      <c r="F254" s="136"/>
      <c r="G254" s="136"/>
      <c r="H254" s="136"/>
      <c r="I254" s="136"/>
      <c r="J254" s="136"/>
    </row>
    <row r="255" ht="52.5" customHeight="1" outlineLevel="1" spans="1:10">
      <c r="A255" s="134" t="s">
        <v>745</v>
      </c>
      <c r="B255" s="134" t="s">
        <v>1104</v>
      </c>
      <c r="C255" s="134" t="s">
        <v>769</v>
      </c>
      <c r="D255" s="134" t="s">
        <v>770</v>
      </c>
      <c r="E255" s="134" t="s">
        <v>1105</v>
      </c>
      <c r="F255" s="134" t="s">
        <v>790</v>
      </c>
      <c r="G255" s="133" t="s">
        <v>111</v>
      </c>
      <c r="H255" s="133" t="s">
        <v>774</v>
      </c>
      <c r="I255" s="134" t="s">
        <v>775</v>
      </c>
      <c r="J255" s="134" t="s">
        <v>1106</v>
      </c>
    </row>
    <row r="256" ht="52.5" customHeight="1" outlineLevel="1" spans="1:10">
      <c r="A256" s="134" t="s">
        <v>745</v>
      </c>
      <c r="B256" s="134" t="s">
        <v>1104</v>
      </c>
      <c r="C256" s="134" t="s">
        <v>769</v>
      </c>
      <c r="D256" s="134" t="s">
        <v>776</v>
      </c>
      <c r="E256" s="134" t="s">
        <v>1108</v>
      </c>
      <c r="F256" s="134" t="s">
        <v>790</v>
      </c>
      <c r="G256" s="133" t="s">
        <v>796</v>
      </c>
      <c r="H256" s="133" t="s">
        <v>779</v>
      </c>
      <c r="I256" s="134" t="s">
        <v>775</v>
      </c>
      <c r="J256" s="134" t="s">
        <v>1155</v>
      </c>
    </row>
    <row r="257" ht="52.5" customHeight="1" outlineLevel="1" spans="1:10">
      <c r="A257" s="134" t="s">
        <v>745</v>
      </c>
      <c r="B257" s="134" t="s">
        <v>1104</v>
      </c>
      <c r="C257" s="134" t="s">
        <v>769</v>
      </c>
      <c r="D257" s="134" t="s">
        <v>780</v>
      </c>
      <c r="E257" s="134" t="s">
        <v>1156</v>
      </c>
      <c r="F257" s="134" t="s">
        <v>790</v>
      </c>
      <c r="G257" s="133" t="s">
        <v>796</v>
      </c>
      <c r="H257" s="133" t="s">
        <v>779</v>
      </c>
      <c r="I257" s="134" t="s">
        <v>775</v>
      </c>
      <c r="J257" s="134" t="s">
        <v>1110</v>
      </c>
    </row>
    <row r="258" ht="52.5" customHeight="1" outlineLevel="1" spans="1:10">
      <c r="A258" s="134" t="s">
        <v>745</v>
      </c>
      <c r="B258" s="134" t="s">
        <v>1104</v>
      </c>
      <c r="C258" s="134" t="s">
        <v>782</v>
      </c>
      <c r="D258" s="134" t="s">
        <v>783</v>
      </c>
      <c r="E258" s="134" t="s">
        <v>1157</v>
      </c>
      <c r="F258" s="134" t="s">
        <v>772</v>
      </c>
      <c r="G258" s="133" t="s">
        <v>785</v>
      </c>
      <c r="H258" s="133"/>
      <c r="I258" s="134" t="s">
        <v>786</v>
      </c>
      <c r="J258" s="134" t="s">
        <v>1158</v>
      </c>
    </row>
    <row r="259" ht="52.5" customHeight="1" outlineLevel="1" spans="1:10">
      <c r="A259" s="134" t="s">
        <v>745</v>
      </c>
      <c r="B259" s="134" t="s">
        <v>1104</v>
      </c>
      <c r="C259" s="134" t="s">
        <v>782</v>
      </c>
      <c r="D259" s="134" t="s">
        <v>783</v>
      </c>
      <c r="E259" s="134" t="s">
        <v>1159</v>
      </c>
      <c r="F259" s="134" t="s">
        <v>772</v>
      </c>
      <c r="G259" s="133" t="s">
        <v>1114</v>
      </c>
      <c r="H259" s="133"/>
      <c r="I259" s="134" t="s">
        <v>786</v>
      </c>
      <c r="J259" s="134" t="s">
        <v>1160</v>
      </c>
    </row>
    <row r="260" ht="52.5" customHeight="1" outlineLevel="1" spans="1:10">
      <c r="A260" s="134" t="s">
        <v>745</v>
      </c>
      <c r="B260" s="134" t="s">
        <v>1104</v>
      </c>
      <c r="C260" s="134" t="s">
        <v>782</v>
      </c>
      <c r="D260" s="134" t="s">
        <v>824</v>
      </c>
      <c r="E260" s="134" t="s">
        <v>1161</v>
      </c>
      <c r="F260" s="134" t="s">
        <v>772</v>
      </c>
      <c r="G260" s="133" t="s">
        <v>785</v>
      </c>
      <c r="H260" s="133"/>
      <c r="I260" s="134" t="s">
        <v>786</v>
      </c>
      <c r="J260" s="134" t="s">
        <v>1162</v>
      </c>
    </row>
    <row r="261" ht="52.5" customHeight="1" outlineLevel="1" spans="1:10">
      <c r="A261" s="134" t="s">
        <v>745</v>
      </c>
      <c r="B261" s="134" t="s">
        <v>1104</v>
      </c>
      <c r="C261" s="134" t="s">
        <v>782</v>
      </c>
      <c r="D261" s="134" t="s">
        <v>824</v>
      </c>
      <c r="E261" s="134" t="s">
        <v>1163</v>
      </c>
      <c r="F261" s="134" t="s">
        <v>772</v>
      </c>
      <c r="G261" s="133" t="s">
        <v>1075</v>
      </c>
      <c r="H261" s="133"/>
      <c r="I261" s="134" t="s">
        <v>786</v>
      </c>
      <c r="J261" s="134" t="s">
        <v>1164</v>
      </c>
    </row>
    <row r="262" ht="52.5" customHeight="1" outlineLevel="1" spans="1:10">
      <c r="A262" s="134" t="s">
        <v>745</v>
      </c>
      <c r="B262" s="134" t="s">
        <v>1104</v>
      </c>
      <c r="C262" s="134" t="s">
        <v>787</v>
      </c>
      <c r="D262" s="134" t="s">
        <v>788</v>
      </c>
      <c r="E262" s="134" t="s">
        <v>1165</v>
      </c>
      <c r="F262" s="134" t="s">
        <v>790</v>
      </c>
      <c r="G262" s="133" t="s">
        <v>796</v>
      </c>
      <c r="H262" s="133" t="s">
        <v>779</v>
      </c>
      <c r="I262" s="134" t="s">
        <v>775</v>
      </c>
      <c r="J262" s="134" t="s">
        <v>1122</v>
      </c>
    </row>
    <row r="263" ht="52.5" customHeight="1" outlineLevel="1" spans="1:10">
      <c r="A263" s="134" t="s">
        <v>745</v>
      </c>
      <c r="B263" s="134" t="s">
        <v>1104</v>
      </c>
      <c r="C263" s="134" t="s">
        <v>787</v>
      </c>
      <c r="D263" s="134" t="s">
        <v>788</v>
      </c>
      <c r="E263" s="134" t="s">
        <v>1119</v>
      </c>
      <c r="F263" s="134" t="s">
        <v>790</v>
      </c>
      <c r="G263" s="133" t="s">
        <v>796</v>
      </c>
      <c r="H263" s="133" t="s">
        <v>779</v>
      </c>
      <c r="I263" s="134" t="s">
        <v>775</v>
      </c>
      <c r="J263" s="134" t="s">
        <v>1120</v>
      </c>
    </row>
    <row r="264" ht="52.5" customHeight="1" outlineLevel="1" spans="1:10">
      <c r="A264" s="134" t="s">
        <v>745</v>
      </c>
      <c r="B264" s="134" t="s">
        <v>1104</v>
      </c>
      <c r="C264" s="134" t="s">
        <v>1006</v>
      </c>
      <c r="D264" s="134" t="s">
        <v>1007</v>
      </c>
      <c r="E264" s="134" t="s">
        <v>1166</v>
      </c>
      <c r="F264" s="134" t="s">
        <v>772</v>
      </c>
      <c r="G264" s="133" t="s">
        <v>1167</v>
      </c>
      <c r="H264" s="133"/>
      <c r="I264" s="134" t="s">
        <v>786</v>
      </c>
      <c r="J264" s="134" t="s">
        <v>1168</v>
      </c>
    </row>
    <row r="265" ht="52.5" customHeight="1" outlineLevel="1" spans="1:10">
      <c r="A265" s="134" t="s">
        <v>742</v>
      </c>
      <c r="B265" s="134" t="s">
        <v>1169</v>
      </c>
      <c r="C265" s="134" t="s">
        <v>769</v>
      </c>
      <c r="D265" s="134" t="s">
        <v>770</v>
      </c>
      <c r="E265" s="134" t="s">
        <v>1170</v>
      </c>
      <c r="F265" s="134" t="s">
        <v>790</v>
      </c>
      <c r="G265" s="133" t="s">
        <v>274</v>
      </c>
      <c r="H265" s="133" t="s">
        <v>774</v>
      </c>
      <c r="I265" s="134" t="s">
        <v>775</v>
      </c>
      <c r="J265" s="134" t="s">
        <v>1171</v>
      </c>
    </row>
    <row r="266" ht="52.5" customHeight="1" outlineLevel="1" spans="1:10">
      <c r="A266" s="134" t="s">
        <v>742</v>
      </c>
      <c r="B266" s="134" t="s">
        <v>1169</v>
      </c>
      <c r="C266" s="134" t="s">
        <v>769</v>
      </c>
      <c r="D266" s="134" t="s">
        <v>776</v>
      </c>
      <c r="E266" s="134" t="s">
        <v>1172</v>
      </c>
      <c r="F266" s="134" t="s">
        <v>772</v>
      </c>
      <c r="G266" s="133" t="s">
        <v>785</v>
      </c>
      <c r="H266" s="133"/>
      <c r="I266" s="134" t="s">
        <v>786</v>
      </c>
      <c r="J266" s="134" t="s">
        <v>1173</v>
      </c>
    </row>
    <row r="267" ht="52.5" customHeight="1" outlineLevel="1" spans="1:10">
      <c r="A267" s="134" t="s">
        <v>742</v>
      </c>
      <c r="B267" s="134" t="s">
        <v>1169</v>
      </c>
      <c r="C267" s="134" t="s">
        <v>782</v>
      </c>
      <c r="D267" s="134" t="s">
        <v>783</v>
      </c>
      <c r="E267" s="134" t="s">
        <v>1174</v>
      </c>
      <c r="F267" s="134" t="s">
        <v>772</v>
      </c>
      <c r="G267" s="133" t="s">
        <v>785</v>
      </c>
      <c r="H267" s="133"/>
      <c r="I267" s="134" t="s">
        <v>786</v>
      </c>
      <c r="J267" s="134" t="s">
        <v>1175</v>
      </c>
    </row>
    <row r="268" ht="52.5" customHeight="1" outlineLevel="1" spans="1:10">
      <c r="A268" s="134" t="s">
        <v>742</v>
      </c>
      <c r="B268" s="134" t="s">
        <v>1169</v>
      </c>
      <c r="C268" s="134" t="s">
        <v>782</v>
      </c>
      <c r="D268" s="134" t="s">
        <v>783</v>
      </c>
      <c r="E268" s="134" t="s">
        <v>1176</v>
      </c>
      <c r="F268" s="134" t="s">
        <v>772</v>
      </c>
      <c r="G268" s="133" t="s">
        <v>785</v>
      </c>
      <c r="H268" s="133"/>
      <c r="I268" s="134" t="s">
        <v>786</v>
      </c>
      <c r="J268" s="134" t="s">
        <v>1177</v>
      </c>
    </row>
    <row r="269" ht="52.5" customHeight="1" outlineLevel="1" spans="1:10">
      <c r="A269" s="134" t="s">
        <v>742</v>
      </c>
      <c r="B269" s="134" t="s">
        <v>1169</v>
      </c>
      <c r="C269" s="134" t="s">
        <v>782</v>
      </c>
      <c r="D269" s="134" t="s">
        <v>783</v>
      </c>
      <c r="E269" s="134" t="s">
        <v>1178</v>
      </c>
      <c r="F269" s="134" t="s">
        <v>772</v>
      </c>
      <c r="G269" s="133" t="s">
        <v>785</v>
      </c>
      <c r="H269" s="133"/>
      <c r="I269" s="134" t="s">
        <v>786</v>
      </c>
      <c r="J269" s="134" t="s">
        <v>1179</v>
      </c>
    </row>
    <row r="270" ht="52.5" customHeight="1" outlineLevel="1" spans="1:10">
      <c r="A270" s="134" t="s">
        <v>742</v>
      </c>
      <c r="B270" s="134" t="s">
        <v>1169</v>
      </c>
      <c r="C270" s="134" t="s">
        <v>782</v>
      </c>
      <c r="D270" s="134" t="s">
        <v>824</v>
      </c>
      <c r="E270" s="134" t="s">
        <v>1180</v>
      </c>
      <c r="F270" s="134" t="s">
        <v>772</v>
      </c>
      <c r="G270" s="133" t="s">
        <v>785</v>
      </c>
      <c r="H270" s="133"/>
      <c r="I270" s="134" t="s">
        <v>786</v>
      </c>
      <c r="J270" s="134" t="s">
        <v>1181</v>
      </c>
    </row>
    <row r="271" ht="52.5" customHeight="1" outlineLevel="1" spans="1:10">
      <c r="A271" s="134" t="s">
        <v>742</v>
      </c>
      <c r="B271" s="134" t="s">
        <v>1169</v>
      </c>
      <c r="C271" s="134" t="s">
        <v>782</v>
      </c>
      <c r="D271" s="134" t="s">
        <v>824</v>
      </c>
      <c r="E271" s="134" t="s">
        <v>1182</v>
      </c>
      <c r="F271" s="134" t="s">
        <v>772</v>
      </c>
      <c r="G271" s="133" t="s">
        <v>785</v>
      </c>
      <c r="H271" s="133"/>
      <c r="I271" s="134" t="s">
        <v>786</v>
      </c>
      <c r="J271" s="134" t="s">
        <v>1183</v>
      </c>
    </row>
    <row r="272" ht="52.5" customHeight="1" outlineLevel="1" spans="1:10">
      <c r="A272" s="134" t="s">
        <v>742</v>
      </c>
      <c r="B272" s="134" t="s">
        <v>1169</v>
      </c>
      <c r="C272" s="134" t="s">
        <v>787</v>
      </c>
      <c r="D272" s="134" t="s">
        <v>788</v>
      </c>
      <c r="E272" s="134" t="s">
        <v>1184</v>
      </c>
      <c r="F272" s="134" t="s">
        <v>790</v>
      </c>
      <c r="G272" s="133" t="s">
        <v>796</v>
      </c>
      <c r="H272" s="133" t="s">
        <v>779</v>
      </c>
      <c r="I272" s="134" t="s">
        <v>775</v>
      </c>
      <c r="J272" s="134" t="s">
        <v>1185</v>
      </c>
    </row>
    <row r="273" ht="52.5" customHeight="1" outlineLevel="1" spans="1:10">
      <c r="A273" s="134" t="s">
        <v>742</v>
      </c>
      <c r="B273" s="134" t="s">
        <v>1169</v>
      </c>
      <c r="C273" s="134" t="s">
        <v>787</v>
      </c>
      <c r="D273" s="134" t="s">
        <v>788</v>
      </c>
      <c r="E273" s="134" t="s">
        <v>1186</v>
      </c>
      <c r="F273" s="134" t="s">
        <v>790</v>
      </c>
      <c r="G273" s="133" t="s">
        <v>796</v>
      </c>
      <c r="H273" s="133" t="s">
        <v>779</v>
      </c>
      <c r="I273" s="134" t="s">
        <v>775</v>
      </c>
      <c r="J273" s="134" t="s">
        <v>1120</v>
      </c>
    </row>
    <row r="274" ht="52.5" customHeight="1" outlineLevel="1" spans="1:10">
      <c r="A274" s="134" t="s">
        <v>742</v>
      </c>
      <c r="B274" s="134" t="s">
        <v>1169</v>
      </c>
      <c r="C274" s="134" t="s">
        <v>1006</v>
      </c>
      <c r="D274" s="134" t="s">
        <v>1007</v>
      </c>
      <c r="E274" s="134" t="s">
        <v>1187</v>
      </c>
      <c r="F274" s="134" t="s">
        <v>772</v>
      </c>
      <c r="G274" s="133" t="s">
        <v>1188</v>
      </c>
      <c r="H274" s="133"/>
      <c r="I274" s="134" t="s">
        <v>786</v>
      </c>
      <c r="J274" s="134" t="s">
        <v>1189</v>
      </c>
    </row>
    <row r="275" ht="52.5" customHeight="1" outlineLevel="1" spans="1:10">
      <c r="A275" s="134" t="s">
        <v>732</v>
      </c>
      <c r="B275" s="134" t="s">
        <v>1169</v>
      </c>
      <c r="C275" s="134" t="s">
        <v>769</v>
      </c>
      <c r="D275" s="134" t="s">
        <v>770</v>
      </c>
      <c r="E275" s="134" t="s">
        <v>1170</v>
      </c>
      <c r="F275" s="134" t="s">
        <v>790</v>
      </c>
      <c r="G275" s="133" t="s">
        <v>274</v>
      </c>
      <c r="H275" s="133" t="s">
        <v>774</v>
      </c>
      <c r="I275" s="134" t="s">
        <v>775</v>
      </c>
      <c r="J275" s="134" t="s">
        <v>1171</v>
      </c>
    </row>
    <row r="276" ht="52.5" customHeight="1" outlineLevel="1" spans="1:10">
      <c r="A276" s="134" t="s">
        <v>732</v>
      </c>
      <c r="B276" s="134" t="s">
        <v>1169</v>
      </c>
      <c r="C276" s="134" t="s">
        <v>769</v>
      </c>
      <c r="D276" s="134" t="s">
        <v>776</v>
      </c>
      <c r="E276" s="134" t="s">
        <v>1172</v>
      </c>
      <c r="F276" s="134" t="s">
        <v>772</v>
      </c>
      <c r="G276" s="133" t="s">
        <v>785</v>
      </c>
      <c r="H276" s="133"/>
      <c r="I276" s="134" t="s">
        <v>786</v>
      </c>
      <c r="J276" s="134" t="s">
        <v>1173</v>
      </c>
    </row>
    <row r="277" ht="52.5" customHeight="1" outlineLevel="1" spans="1:10">
      <c r="A277" s="134" t="s">
        <v>732</v>
      </c>
      <c r="B277" s="134" t="s">
        <v>1169</v>
      </c>
      <c r="C277" s="134" t="s">
        <v>782</v>
      </c>
      <c r="D277" s="134" t="s">
        <v>783</v>
      </c>
      <c r="E277" s="134" t="s">
        <v>1190</v>
      </c>
      <c r="F277" s="134" t="s">
        <v>772</v>
      </c>
      <c r="G277" s="133" t="s">
        <v>785</v>
      </c>
      <c r="H277" s="133"/>
      <c r="I277" s="134" t="s">
        <v>786</v>
      </c>
      <c r="J277" s="134" t="s">
        <v>1175</v>
      </c>
    </row>
    <row r="278" ht="52.5" customHeight="1" outlineLevel="1" spans="1:10">
      <c r="A278" s="134" t="s">
        <v>732</v>
      </c>
      <c r="B278" s="134" t="s">
        <v>1169</v>
      </c>
      <c r="C278" s="134" t="s">
        <v>782</v>
      </c>
      <c r="D278" s="134" t="s">
        <v>783</v>
      </c>
      <c r="E278" s="134" t="s">
        <v>1176</v>
      </c>
      <c r="F278" s="134" t="s">
        <v>772</v>
      </c>
      <c r="G278" s="133" t="s">
        <v>785</v>
      </c>
      <c r="H278" s="133"/>
      <c r="I278" s="134" t="s">
        <v>786</v>
      </c>
      <c r="J278" s="134" t="s">
        <v>1177</v>
      </c>
    </row>
    <row r="279" ht="52.5" customHeight="1" outlineLevel="1" spans="1:10">
      <c r="A279" s="134" t="s">
        <v>732</v>
      </c>
      <c r="B279" s="134" t="s">
        <v>1169</v>
      </c>
      <c r="C279" s="134" t="s">
        <v>782</v>
      </c>
      <c r="D279" s="134" t="s">
        <v>783</v>
      </c>
      <c r="E279" s="134" t="s">
        <v>1191</v>
      </c>
      <c r="F279" s="134" t="s">
        <v>772</v>
      </c>
      <c r="G279" s="133" t="s">
        <v>785</v>
      </c>
      <c r="H279" s="133"/>
      <c r="I279" s="134" t="s">
        <v>786</v>
      </c>
      <c r="J279" s="134" t="s">
        <v>1179</v>
      </c>
    </row>
    <row r="280" ht="52.5" customHeight="1" outlineLevel="1" spans="1:10">
      <c r="A280" s="134" t="s">
        <v>732</v>
      </c>
      <c r="B280" s="134" t="s">
        <v>1169</v>
      </c>
      <c r="C280" s="134" t="s">
        <v>782</v>
      </c>
      <c r="D280" s="134" t="s">
        <v>824</v>
      </c>
      <c r="E280" s="134" t="s">
        <v>1192</v>
      </c>
      <c r="F280" s="134" t="s">
        <v>772</v>
      </c>
      <c r="G280" s="133" t="s">
        <v>785</v>
      </c>
      <c r="H280" s="133"/>
      <c r="I280" s="134" t="s">
        <v>786</v>
      </c>
      <c r="J280" s="134" t="s">
        <v>1181</v>
      </c>
    </row>
    <row r="281" ht="52.5" customHeight="1" outlineLevel="1" spans="1:10">
      <c r="A281" s="134" t="s">
        <v>732</v>
      </c>
      <c r="B281" s="134" t="s">
        <v>1169</v>
      </c>
      <c r="C281" s="134" t="s">
        <v>782</v>
      </c>
      <c r="D281" s="134" t="s">
        <v>824</v>
      </c>
      <c r="E281" s="134" t="s">
        <v>1182</v>
      </c>
      <c r="F281" s="134" t="s">
        <v>772</v>
      </c>
      <c r="G281" s="133" t="s">
        <v>785</v>
      </c>
      <c r="H281" s="133"/>
      <c r="I281" s="134" t="s">
        <v>786</v>
      </c>
      <c r="J281" s="134" t="s">
        <v>1183</v>
      </c>
    </row>
    <row r="282" ht="52.5" customHeight="1" outlineLevel="1" spans="1:10">
      <c r="A282" s="134" t="s">
        <v>732</v>
      </c>
      <c r="B282" s="134" t="s">
        <v>1169</v>
      </c>
      <c r="C282" s="134" t="s">
        <v>787</v>
      </c>
      <c r="D282" s="134" t="s">
        <v>788</v>
      </c>
      <c r="E282" s="134" t="s">
        <v>1184</v>
      </c>
      <c r="F282" s="134" t="s">
        <v>790</v>
      </c>
      <c r="G282" s="133" t="s">
        <v>796</v>
      </c>
      <c r="H282" s="133" t="s">
        <v>779</v>
      </c>
      <c r="I282" s="134" t="s">
        <v>775</v>
      </c>
      <c r="J282" s="134" t="s">
        <v>1185</v>
      </c>
    </row>
    <row r="283" ht="52.5" customHeight="1" outlineLevel="1" spans="1:10">
      <c r="A283" s="134" t="s">
        <v>732</v>
      </c>
      <c r="B283" s="134" t="s">
        <v>1169</v>
      </c>
      <c r="C283" s="134" t="s">
        <v>787</v>
      </c>
      <c r="D283" s="134" t="s">
        <v>788</v>
      </c>
      <c r="E283" s="134" t="s">
        <v>1186</v>
      </c>
      <c r="F283" s="134" t="s">
        <v>790</v>
      </c>
      <c r="G283" s="133" t="s">
        <v>796</v>
      </c>
      <c r="H283" s="133" t="s">
        <v>779</v>
      </c>
      <c r="I283" s="134" t="s">
        <v>775</v>
      </c>
      <c r="J283" s="134" t="s">
        <v>1120</v>
      </c>
    </row>
    <row r="284" ht="52.5" customHeight="1" outlineLevel="1" spans="1:10">
      <c r="A284" s="134" t="s">
        <v>732</v>
      </c>
      <c r="B284" s="134" t="s">
        <v>1169</v>
      </c>
      <c r="C284" s="134" t="s">
        <v>1006</v>
      </c>
      <c r="D284" s="134" t="s">
        <v>1007</v>
      </c>
      <c r="E284" s="134" t="s">
        <v>1187</v>
      </c>
      <c r="F284" s="134" t="s">
        <v>772</v>
      </c>
      <c r="G284" s="133" t="s">
        <v>1188</v>
      </c>
      <c r="H284" s="133"/>
      <c r="I284" s="134" t="s">
        <v>786</v>
      </c>
      <c r="J284" s="134" t="s">
        <v>1189</v>
      </c>
    </row>
    <row r="285" ht="52.5" customHeight="1" spans="1:10">
      <c r="A285" s="133" t="s">
        <v>84</v>
      </c>
      <c r="B285" s="136"/>
      <c r="C285" s="136"/>
      <c r="D285" s="136"/>
      <c r="E285" s="136"/>
      <c r="F285" s="136"/>
      <c r="G285" s="136"/>
      <c r="H285" s="136"/>
      <c r="I285" s="136"/>
      <c r="J285" s="136"/>
    </row>
    <row r="286" ht="52.5" customHeight="1" outlineLevel="1" spans="1:10">
      <c r="A286" s="134" t="s">
        <v>717</v>
      </c>
      <c r="B286" s="134" t="s">
        <v>1029</v>
      </c>
      <c r="C286" s="134" t="s">
        <v>769</v>
      </c>
      <c r="D286" s="134" t="s">
        <v>770</v>
      </c>
      <c r="E286" s="134" t="s">
        <v>1193</v>
      </c>
      <c r="F286" s="134" t="s">
        <v>790</v>
      </c>
      <c r="G286" s="133" t="s">
        <v>796</v>
      </c>
      <c r="H286" s="133" t="s">
        <v>779</v>
      </c>
      <c r="I286" s="134" t="s">
        <v>775</v>
      </c>
      <c r="J286" s="134" t="s">
        <v>1194</v>
      </c>
    </row>
    <row r="287" ht="52.5" customHeight="1" outlineLevel="1" spans="1:10">
      <c r="A287" s="134" t="s">
        <v>717</v>
      </c>
      <c r="B287" s="134" t="s">
        <v>1029</v>
      </c>
      <c r="C287" s="134" t="s">
        <v>769</v>
      </c>
      <c r="D287" s="134" t="s">
        <v>776</v>
      </c>
      <c r="E287" s="134" t="s">
        <v>1195</v>
      </c>
      <c r="F287" s="134" t="s">
        <v>772</v>
      </c>
      <c r="G287" s="133" t="s">
        <v>1032</v>
      </c>
      <c r="H287" s="133"/>
      <c r="I287" s="134" t="s">
        <v>786</v>
      </c>
      <c r="J287" s="134" t="s">
        <v>1196</v>
      </c>
    </row>
    <row r="288" ht="52.5" customHeight="1" outlineLevel="1" spans="1:10">
      <c r="A288" s="134" t="s">
        <v>717</v>
      </c>
      <c r="B288" s="134" t="s">
        <v>1029</v>
      </c>
      <c r="C288" s="134" t="s">
        <v>769</v>
      </c>
      <c r="D288" s="134" t="s">
        <v>780</v>
      </c>
      <c r="E288" s="134" t="s">
        <v>1197</v>
      </c>
      <c r="F288" s="134" t="s">
        <v>772</v>
      </c>
      <c r="G288" s="133" t="s">
        <v>1066</v>
      </c>
      <c r="H288" s="133"/>
      <c r="I288" s="134" t="s">
        <v>786</v>
      </c>
      <c r="J288" s="134" t="s">
        <v>1034</v>
      </c>
    </row>
    <row r="289" ht="52.5" customHeight="1" outlineLevel="1" spans="1:10">
      <c r="A289" s="134" t="s">
        <v>717</v>
      </c>
      <c r="B289" s="134" t="s">
        <v>1029</v>
      </c>
      <c r="C289" s="134" t="s">
        <v>782</v>
      </c>
      <c r="D289" s="134" t="s">
        <v>783</v>
      </c>
      <c r="E289" s="134" t="s">
        <v>1035</v>
      </c>
      <c r="F289" s="134" t="s">
        <v>772</v>
      </c>
      <c r="G289" s="133" t="s">
        <v>1036</v>
      </c>
      <c r="H289" s="133"/>
      <c r="I289" s="134" t="s">
        <v>786</v>
      </c>
      <c r="J289" s="134" t="s">
        <v>1129</v>
      </c>
    </row>
    <row r="290" ht="52.5" customHeight="1" outlineLevel="1" spans="1:10">
      <c r="A290" s="134" t="s">
        <v>717</v>
      </c>
      <c r="B290" s="134" t="s">
        <v>1029</v>
      </c>
      <c r="C290" s="134" t="s">
        <v>787</v>
      </c>
      <c r="D290" s="134" t="s">
        <v>788</v>
      </c>
      <c r="E290" s="134" t="s">
        <v>1198</v>
      </c>
      <c r="F290" s="134" t="s">
        <v>790</v>
      </c>
      <c r="G290" s="133" t="s">
        <v>796</v>
      </c>
      <c r="H290" s="133" t="s">
        <v>779</v>
      </c>
      <c r="I290" s="134" t="s">
        <v>775</v>
      </c>
      <c r="J290" s="134" t="s">
        <v>788</v>
      </c>
    </row>
    <row r="291" ht="52.5" customHeight="1" outlineLevel="1" spans="1:10">
      <c r="A291" s="134" t="s">
        <v>751</v>
      </c>
      <c r="B291" s="134" t="s">
        <v>1199</v>
      </c>
      <c r="C291" s="134" t="s">
        <v>769</v>
      </c>
      <c r="D291" s="134" t="s">
        <v>776</v>
      </c>
      <c r="E291" s="134" t="s">
        <v>1200</v>
      </c>
      <c r="F291" s="134" t="s">
        <v>772</v>
      </c>
      <c r="G291" s="133" t="s">
        <v>1201</v>
      </c>
      <c r="H291" s="133"/>
      <c r="I291" s="134" t="s">
        <v>786</v>
      </c>
      <c r="J291" s="134" t="s">
        <v>1201</v>
      </c>
    </row>
    <row r="292" ht="52.5" customHeight="1" outlineLevel="1" spans="1:10">
      <c r="A292" s="134" t="s">
        <v>751</v>
      </c>
      <c r="B292" s="134" t="s">
        <v>1199</v>
      </c>
      <c r="C292" s="134" t="s">
        <v>769</v>
      </c>
      <c r="D292" s="134" t="s">
        <v>780</v>
      </c>
      <c r="E292" s="134" t="s">
        <v>1202</v>
      </c>
      <c r="F292" s="134" t="s">
        <v>772</v>
      </c>
      <c r="G292" s="133" t="s">
        <v>778</v>
      </c>
      <c r="H292" s="133" t="s">
        <v>779</v>
      </c>
      <c r="I292" s="134" t="s">
        <v>775</v>
      </c>
      <c r="J292" s="134" t="s">
        <v>1203</v>
      </c>
    </row>
    <row r="293" ht="52.5" customHeight="1" outlineLevel="1" spans="1:10">
      <c r="A293" s="134" t="s">
        <v>751</v>
      </c>
      <c r="B293" s="134" t="s">
        <v>1199</v>
      </c>
      <c r="C293" s="134" t="s">
        <v>782</v>
      </c>
      <c r="D293" s="134" t="s">
        <v>824</v>
      </c>
      <c r="E293" s="134" t="s">
        <v>1204</v>
      </c>
      <c r="F293" s="134" t="s">
        <v>772</v>
      </c>
      <c r="G293" s="133" t="s">
        <v>785</v>
      </c>
      <c r="H293" s="133"/>
      <c r="I293" s="134" t="s">
        <v>786</v>
      </c>
      <c r="J293" s="134" t="s">
        <v>1205</v>
      </c>
    </row>
    <row r="294" ht="52.5" customHeight="1" outlineLevel="1" spans="1:10">
      <c r="A294" s="134" t="s">
        <v>751</v>
      </c>
      <c r="B294" s="134" t="s">
        <v>1199</v>
      </c>
      <c r="C294" s="134" t="s">
        <v>787</v>
      </c>
      <c r="D294" s="134" t="s">
        <v>788</v>
      </c>
      <c r="E294" s="134" t="s">
        <v>1206</v>
      </c>
      <c r="F294" s="134" t="s">
        <v>790</v>
      </c>
      <c r="G294" s="133" t="s">
        <v>796</v>
      </c>
      <c r="H294" s="133" t="s">
        <v>779</v>
      </c>
      <c r="I294" s="134" t="s">
        <v>775</v>
      </c>
      <c r="J294" s="134" t="s">
        <v>788</v>
      </c>
    </row>
    <row r="295" ht="52.5" customHeight="1" outlineLevel="1" spans="1:10">
      <c r="A295" s="134" t="s">
        <v>671</v>
      </c>
      <c r="B295" s="134" t="s">
        <v>1207</v>
      </c>
      <c r="C295" s="134" t="s">
        <v>769</v>
      </c>
      <c r="D295" s="134" t="s">
        <v>770</v>
      </c>
      <c r="E295" s="134" t="s">
        <v>1095</v>
      </c>
      <c r="F295" s="134" t="s">
        <v>790</v>
      </c>
      <c r="G295" s="133" t="s">
        <v>1208</v>
      </c>
      <c r="H295" s="133" t="s">
        <v>774</v>
      </c>
      <c r="I295" s="134" t="s">
        <v>775</v>
      </c>
      <c r="J295" s="134" t="s">
        <v>1096</v>
      </c>
    </row>
    <row r="296" ht="52.5" customHeight="1" outlineLevel="1" spans="1:10">
      <c r="A296" s="134" t="s">
        <v>671</v>
      </c>
      <c r="B296" s="134" t="s">
        <v>1207</v>
      </c>
      <c r="C296" s="134" t="s">
        <v>769</v>
      </c>
      <c r="D296" s="134" t="s">
        <v>770</v>
      </c>
      <c r="E296" s="134" t="s">
        <v>1209</v>
      </c>
      <c r="F296" s="134" t="s">
        <v>772</v>
      </c>
      <c r="G296" s="133" t="s">
        <v>1210</v>
      </c>
      <c r="H296" s="133" t="s">
        <v>1093</v>
      </c>
      <c r="I296" s="134" t="s">
        <v>775</v>
      </c>
      <c r="J296" s="134" t="s">
        <v>1211</v>
      </c>
    </row>
    <row r="297" ht="52.5" customHeight="1" outlineLevel="1" spans="1:10">
      <c r="A297" s="134" t="s">
        <v>671</v>
      </c>
      <c r="B297" s="134" t="s">
        <v>1207</v>
      </c>
      <c r="C297" s="134" t="s">
        <v>782</v>
      </c>
      <c r="D297" s="134" t="s">
        <v>783</v>
      </c>
      <c r="E297" s="134" t="s">
        <v>1212</v>
      </c>
      <c r="F297" s="134" t="s">
        <v>772</v>
      </c>
      <c r="G297" s="133" t="s">
        <v>913</v>
      </c>
      <c r="H297" s="133"/>
      <c r="I297" s="134" t="s">
        <v>786</v>
      </c>
      <c r="J297" s="134" t="s">
        <v>1098</v>
      </c>
    </row>
    <row r="298" ht="52.5" customHeight="1" outlineLevel="1" spans="1:10">
      <c r="A298" s="134" t="s">
        <v>671</v>
      </c>
      <c r="B298" s="134" t="s">
        <v>1207</v>
      </c>
      <c r="C298" s="134" t="s">
        <v>782</v>
      </c>
      <c r="D298" s="134" t="s">
        <v>824</v>
      </c>
      <c r="E298" s="134" t="s">
        <v>1213</v>
      </c>
      <c r="F298" s="134" t="s">
        <v>772</v>
      </c>
      <c r="G298" s="133" t="s">
        <v>870</v>
      </c>
      <c r="H298" s="133"/>
      <c r="I298" s="134" t="s">
        <v>786</v>
      </c>
      <c r="J298" s="134" t="s">
        <v>1100</v>
      </c>
    </row>
    <row r="299" ht="52.5" customHeight="1" outlineLevel="1" spans="1:10">
      <c r="A299" s="134" t="s">
        <v>671</v>
      </c>
      <c r="B299" s="134" t="s">
        <v>1207</v>
      </c>
      <c r="C299" s="134" t="s">
        <v>787</v>
      </c>
      <c r="D299" s="134" t="s">
        <v>788</v>
      </c>
      <c r="E299" s="134" t="s">
        <v>1214</v>
      </c>
      <c r="F299" s="134" t="s">
        <v>790</v>
      </c>
      <c r="G299" s="133" t="s">
        <v>796</v>
      </c>
      <c r="H299" s="133" t="s">
        <v>779</v>
      </c>
      <c r="I299" s="134" t="s">
        <v>775</v>
      </c>
      <c r="J299" s="134" t="s">
        <v>1101</v>
      </c>
    </row>
    <row r="300" ht="52.5" customHeight="1" outlineLevel="1" spans="1:10">
      <c r="A300" s="134" t="s">
        <v>671</v>
      </c>
      <c r="B300" s="134" t="s">
        <v>1207</v>
      </c>
      <c r="C300" s="134" t="s">
        <v>787</v>
      </c>
      <c r="D300" s="134" t="s">
        <v>788</v>
      </c>
      <c r="E300" s="134" t="s">
        <v>1215</v>
      </c>
      <c r="F300" s="134" t="s">
        <v>790</v>
      </c>
      <c r="G300" s="133" t="s">
        <v>796</v>
      </c>
      <c r="H300" s="133" t="s">
        <v>779</v>
      </c>
      <c r="I300" s="134" t="s">
        <v>775</v>
      </c>
      <c r="J300" s="134" t="s">
        <v>1103</v>
      </c>
    </row>
    <row r="301" ht="52.5" customHeight="1" outlineLevel="1" spans="1:10">
      <c r="A301" s="134" t="s">
        <v>753</v>
      </c>
      <c r="B301" s="134" t="s">
        <v>1216</v>
      </c>
      <c r="C301" s="134" t="s">
        <v>769</v>
      </c>
      <c r="D301" s="134" t="s">
        <v>776</v>
      </c>
      <c r="E301" s="134" t="s">
        <v>1217</v>
      </c>
      <c r="F301" s="134" t="s">
        <v>772</v>
      </c>
      <c r="G301" s="133" t="s">
        <v>1218</v>
      </c>
      <c r="H301" s="133"/>
      <c r="I301" s="134" t="s">
        <v>786</v>
      </c>
      <c r="J301" s="134" t="s">
        <v>1219</v>
      </c>
    </row>
    <row r="302" ht="52.5" customHeight="1" outlineLevel="1" spans="1:10">
      <c r="A302" s="134" t="s">
        <v>753</v>
      </c>
      <c r="B302" s="134" t="s">
        <v>1216</v>
      </c>
      <c r="C302" s="134" t="s">
        <v>782</v>
      </c>
      <c r="D302" s="134" t="s">
        <v>783</v>
      </c>
      <c r="E302" s="134" t="s">
        <v>1220</v>
      </c>
      <c r="F302" s="134" t="s">
        <v>772</v>
      </c>
      <c r="G302" s="133" t="s">
        <v>913</v>
      </c>
      <c r="H302" s="133"/>
      <c r="I302" s="134" t="s">
        <v>786</v>
      </c>
      <c r="J302" s="134" t="s">
        <v>1221</v>
      </c>
    </row>
    <row r="303" ht="52.5" customHeight="1" outlineLevel="1" spans="1:10">
      <c r="A303" s="134" t="s">
        <v>753</v>
      </c>
      <c r="B303" s="134" t="s">
        <v>1216</v>
      </c>
      <c r="C303" s="134" t="s">
        <v>782</v>
      </c>
      <c r="D303" s="134" t="s">
        <v>783</v>
      </c>
      <c r="E303" s="134" t="s">
        <v>1222</v>
      </c>
      <c r="F303" s="134" t="s">
        <v>772</v>
      </c>
      <c r="G303" s="133" t="s">
        <v>870</v>
      </c>
      <c r="H303" s="133"/>
      <c r="I303" s="134" t="s">
        <v>786</v>
      </c>
      <c r="J303" s="134" t="s">
        <v>1222</v>
      </c>
    </row>
    <row r="304" ht="52.5" customHeight="1" outlineLevel="1" spans="1:10">
      <c r="A304" s="134" t="s">
        <v>753</v>
      </c>
      <c r="B304" s="134" t="s">
        <v>1216</v>
      </c>
      <c r="C304" s="134" t="s">
        <v>782</v>
      </c>
      <c r="D304" s="134" t="s">
        <v>824</v>
      </c>
      <c r="E304" s="134" t="s">
        <v>1223</v>
      </c>
      <c r="F304" s="134" t="s">
        <v>772</v>
      </c>
      <c r="G304" s="133" t="s">
        <v>870</v>
      </c>
      <c r="H304" s="133"/>
      <c r="I304" s="134" t="s">
        <v>786</v>
      </c>
      <c r="J304" s="134" t="s">
        <v>1100</v>
      </c>
    </row>
    <row r="305" ht="52.5" customHeight="1" outlineLevel="1" spans="1:10">
      <c r="A305" s="134" t="s">
        <v>753</v>
      </c>
      <c r="B305" s="134" t="s">
        <v>1216</v>
      </c>
      <c r="C305" s="134" t="s">
        <v>787</v>
      </c>
      <c r="D305" s="134" t="s">
        <v>788</v>
      </c>
      <c r="E305" s="134" t="s">
        <v>1224</v>
      </c>
      <c r="F305" s="134" t="s">
        <v>790</v>
      </c>
      <c r="G305" s="133" t="s">
        <v>796</v>
      </c>
      <c r="H305" s="133" t="s">
        <v>779</v>
      </c>
      <c r="I305" s="134" t="s">
        <v>775</v>
      </c>
      <c r="J305" s="134" t="s">
        <v>788</v>
      </c>
    </row>
    <row r="306" ht="52.5" customHeight="1" spans="1:10">
      <c r="A306" s="133" t="s">
        <v>86</v>
      </c>
      <c r="B306" s="136"/>
      <c r="C306" s="136"/>
      <c r="D306" s="136"/>
      <c r="E306" s="136"/>
      <c r="F306" s="136"/>
      <c r="G306" s="136"/>
      <c r="H306" s="136"/>
      <c r="I306" s="136"/>
      <c r="J306" s="136"/>
    </row>
    <row r="307" ht="52.5" customHeight="1" outlineLevel="1" spans="1:10">
      <c r="A307" s="134" t="s">
        <v>677</v>
      </c>
      <c r="B307" s="134" t="s">
        <v>1225</v>
      </c>
      <c r="C307" s="134" t="s">
        <v>769</v>
      </c>
      <c r="D307" s="134" t="s">
        <v>770</v>
      </c>
      <c r="E307" s="134" t="s">
        <v>771</v>
      </c>
      <c r="F307" s="134" t="s">
        <v>790</v>
      </c>
      <c r="G307" s="133" t="s">
        <v>1210</v>
      </c>
      <c r="H307" s="133" t="s">
        <v>774</v>
      </c>
      <c r="I307" s="134" t="s">
        <v>775</v>
      </c>
      <c r="J307" s="134" t="s">
        <v>771</v>
      </c>
    </row>
    <row r="308" ht="52.5" customHeight="1" outlineLevel="1" spans="1:10">
      <c r="A308" s="134" t="s">
        <v>677</v>
      </c>
      <c r="B308" s="134" t="s">
        <v>1225</v>
      </c>
      <c r="C308" s="134" t="s">
        <v>769</v>
      </c>
      <c r="D308" s="134" t="s">
        <v>780</v>
      </c>
      <c r="E308" s="134" t="s">
        <v>1226</v>
      </c>
      <c r="F308" s="134" t="s">
        <v>772</v>
      </c>
      <c r="G308" s="133" t="s">
        <v>1210</v>
      </c>
      <c r="H308" s="133" t="s">
        <v>903</v>
      </c>
      <c r="I308" s="134" t="s">
        <v>775</v>
      </c>
      <c r="J308" s="134" t="s">
        <v>1226</v>
      </c>
    </row>
    <row r="309" ht="52.5" customHeight="1" outlineLevel="1" spans="1:10">
      <c r="A309" s="134" t="s">
        <v>677</v>
      </c>
      <c r="B309" s="134" t="s">
        <v>1225</v>
      </c>
      <c r="C309" s="134" t="s">
        <v>782</v>
      </c>
      <c r="D309" s="134" t="s">
        <v>783</v>
      </c>
      <c r="E309" s="134" t="s">
        <v>784</v>
      </c>
      <c r="F309" s="134" t="s">
        <v>772</v>
      </c>
      <c r="G309" s="133" t="s">
        <v>785</v>
      </c>
      <c r="H309" s="133"/>
      <c r="I309" s="134" t="s">
        <v>786</v>
      </c>
      <c r="J309" s="134" t="s">
        <v>784</v>
      </c>
    </row>
    <row r="310" ht="52.5" customHeight="1" outlineLevel="1" spans="1:10">
      <c r="A310" s="134" t="s">
        <v>677</v>
      </c>
      <c r="B310" s="134" t="s">
        <v>1225</v>
      </c>
      <c r="C310" s="134" t="s">
        <v>787</v>
      </c>
      <c r="D310" s="134" t="s">
        <v>788</v>
      </c>
      <c r="E310" s="134" t="s">
        <v>789</v>
      </c>
      <c r="F310" s="134" t="s">
        <v>790</v>
      </c>
      <c r="G310" s="133" t="s">
        <v>791</v>
      </c>
      <c r="H310" s="133" t="s">
        <v>779</v>
      </c>
      <c r="I310" s="134" t="s">
        <v>775</v>
      </c>
      <c r="J310" s="134" t="s">
        <v>789</v>
      </c>
    </row>
    <row r="311" ht="52.5" customHeight="1" outlineLevel="1" spans="1:10">
      <c r="A311" s="134" t="s">
        <v>679</v>
      </c>
      <c r="B311" s="134" t="s">
        <v>1227</v>
      </c>
      <c r="C311" s="134" t="s">
        <v>769</v>
      </c>
      <c r="D311" s="134" t="s">
        <v>770</v>
      </c>
      <c r="E311" s="134" t="s">
        <v>1228</v>
      </c>
      <c r="F311" s="134" t="s">
        <v>790</v>
      </c>
      <c r="G311" s="133" t="s">
        <v>941</v>
      </c>
      <c r="H311" s="133" t="s">
        <v>779</v>
      </c>
      <c r="I311" s="134" t="s">
        <v>775</v>
      </c>
      <c r="J311" s="134" t="s">
        <v>1218</v>
      </c>
    </row>
    <row r="312" ht="52.5" customHeight="1" outlineLevel="1" spans="1:10">
      <c r="A312" s="134" t="s">
        <v>679</v>
      </c>
      <c r="B312" s="134" t="s">
        <v>1227</v>
      </c>
      <c r="C312" s="134" t="s">
        <v>782</v>
      </c>
      <c r="D312" s="134" t="s">
        <v>783</v>
      </c>
      <c r="E312" s="134" t="s">
        <v>1229</v>
      </c>
      <c r="F312" s="134" t="s">
        <v>790</v>
      </c>
      <c r="G312" s="133" t="s">
        <v>791</v>
      </c>
      <c r="H312" s="133" t="s">
        <v>779</v>
      </c>
      <c r="I312" s="134" t="s">
        <v>775</v>
      </c>
      <c r="J312" s="134" t="s">
        <v>1218</v>
      </c>
    </row>
    <row r="313" ht="52.5" customHeight="1" outlineLevel="1" spans="1:10">
      <c r="A313" s="134" t="s">
        <v>679</v>
      </c>
      <c r="B313" s="134" t="s">
        <v>1227</v>
      </c>
      <c r="C313" s="134" t="s">
        <v>787</v>
      </c>
      <c r="D313" s="134" t="s">
        <v>788</v>
      </c>
      <c r="E313" s="134" t="s">
        <v>788</v>
      </c>
      <c r="F313" s="134" t="s">
        <v>790</v>
      </c>
      <c r="G313" s="133" t="s">
        <v>796</v>
      </c>
      <c r="H313" s="133" t="s">
        <v>779</v>
      </c>
      <c r="I313" s="134" t="s">
        <v>775</v>
      </c>
      <c r="J313" s="134" t="s">
        <v>1230</v>
      </c>
    </row>
    <row r="314" ht="52.5" customHeight="1" outlineLevel="1" spans="1:10">
      <c r="A314" s="134" t="s">
        <v>675</v>
      </c>
      <c r="B314" s="134" t="s">
        <v>1231</v>
      </c>
      <c r="C314" s="134" t="s">
        <v>769</v>
      </c>
      <c r="D314" s="134" t="s">
        <v>770</v>
      </c>
      <c r="E314" s="134" t="s">
        <v>1232</v>
      </c>
      <c r="F314" s="134" t="s">
        <v>790</v>
      </c>
      <c r="G314" s="133" t="s">
        <v>1233</v>
      </c>
      <c r="H314" s="133" t="s">
        <v>1234</v>
      </c>
      <c r="I314" s="134" t="s">
        <v>775</v>
      </c>
      <c r="J314" s="134" t="s">
        <v>1235</v>
      </c>
    </row>
    <row r="315" ht="52.5" customHeight="1" outlineLevel="1" spans="1:10">
      <c r="A315" s="134" t="s">
        <v>675</v>
      </c>
      <c r="B315" s="134" t="s">
        <v>1231</v>
      </c>
      <c r="C315" s="134" t="s">
        <v>769</v>
      </c>
      <c r="D315" s="134" t="s">
        <v>770</v>
      </c>
      <c r="E315" s="134" t="s">
        <v>1236</v>
      </c>
      <c r="F315" s="134" t="s">
        <v>772</v>
      </c>
      <c r="G315" s="133" t="s">
        <v>791</v>
      </c>
      <c r="H315" s="133" t="s">
        <v>779</v>
      </c>
      <c r="I315" s="134" t="s">
        <v>775</v>
      </c>
      <c r="J315" s="134" t="s">
        <v>1237</v>
      </c>
    </row>
    <row r="316" ht="52.5" customHeight="1" outlineLevel="1" spans="1:10">
      <c r="A316" s="134" t="s">
        <v>675</v>
      </c>
      <c r="B316" s="134" t="s">
        <v>1231</v>
      </c>
      <c r="C316" s="134" t="s">
        <v>769</v>
      </c>
      <c r="D316" s="134" t="s">
        <v>776</v>
      </c>
      <c r="E316" s="134" t="s">
        <v>1238</v>
      </c>
      <c r="F316" s="134" t="s">
        <v>772</v>
      </c>
      <c r="G316" s="133" t="s">
        <v>778</v>
      </c>
      <c r="H316" s="133" t="s">
        <v>779</v>
      </c>
      <c r="I316" s="134" t="s">
        <v>775</v>
      </c>
      <c r="J316" s="134" t="s">
        <v>1239</v>
      </c>
    </row>
    <row r="317" ht="52.5" customHeight="1" outlineLevel="1" spans="1:10">
      <c r="A317" s="134" t="s">
        <v>675</v>
      </c>
      <c r="B317" s="134" t="s">
        <v>1231</v>
      </c>
      <c r="C317" s="134" t="s">
        <v>782</v>
      </c>
      <c r="D317" s="134" t="s">
        <v>783</v>
      </c>
      <c r="E317" s="134" t="s">
        <v>1232</v>
      </c>
      <c r="F317" s="134" t="s">
        <v>790</v>
      </c>
      <c r="G317" s="133" t="s">
        <v>1233</v>
      </c>
      <c r="H317" s="133" t="s">
        <v>1234</v>
      </c>
      <c r="I317" s="134" t="s">
        <v>775</v>
      </c>
      <c r="J317" s="134" t="s">
        <v>1235</v>
      </c>
    </row>
    <row r="318" ht="52.5" customHeight="1" outlineLevel="1" spans="1:10">
      <c r="A318" s="134" t="s">
        <v>675</v>
      </c>
      <c r="B318" s="134" t="s">
        <v>1231</v>
      </c>
      <c r="C318" s="134" t="s">
        <v>782</v>
      </c>
      <c r="D318" s="134" t="s">
        <v>824</v>
      </c>
      <c r="E318" s="134" t="s">
        <v>1240</v>
      </c>
      <c r="F318" s="134" t="s">
        <v>772</v>
      </c>
      <c r="G318" s="133" t="s">
        <v>785</v>
      </c>
      <c r="H318" s="133"/>
      <c r="I318" s="134" t="s">
        <v>786</v>
      </c>
      <c r="J318" s="134" t="s">
        <v>1241</v>
      </c>
    </row>
    <row r="319" ht="52.5" customHeight="1" outlineLevel="1" spans="1:10">
      <c r="A319" s="134" t="s">
        <v>675</v>
      </c>
      <c r="B319" s="134" t="s">
        <v>1231</v>
      </c>
      <c r="C319" s="134" t="s">
        <v>787</v>
      </c>
      <c r="D319" s="134" t="s">
        <v>788</v>
      </c>
      <c r="E319" s="134" t="s">
        <v>1242</v>
      </c>
      <c r="F319" s="134" t="s">
        <v>790</v>
      </c>
      <c r="G319" s="133" t="s">
        <v>791</v>
      </c>
      <c r="H319" s="133" t="s">
        <v>779</v>
      </c>
      <c r="I319" s="134" t="s">
        <v>775</v>
      </c>
      <c r="J319" s="134" t="s">
        <v>1186</v>
      </c>
    </row>
    <row r="320" ht="52.5" customHeight="1" outlineLevel="1" spans="1:10">
      <c r="A320" s="134" t="s">
        <v>683</v>
      </c>
      <c r="B320" s="134" t="s">
        <v>1243</v>
      </c>
      <c r="C320" s="134" t="s">
        <v>769</v>
      </c>
      <c r="D320" s="134" t="s">
        <v>770</v>
      </c>
      <c r="E320" s="134" t="s">
        <v>1244</v>
      </c>
      <c r="F320" s="134" t="s">
        <v>790</v>
      </c>
      <c r="G320" s="133" t="s">
        <v>1245</v>
      </c>
      <c r="H320" s="133" t="s">
        <v>779</v>
      </c>
      <c r="I320" s="134" t="s">
        <v>775</v>
      </c>
      <c r="J320" s="134" t="s">
        <v>1244</v>
      </c>
    </row>
    <row r="321" ht="52.5" customHeight="1" outlineLevel="1" spans="1:10">
      <c r="A321" s="134" t="s">
        <v>683</v>
      </c>
      <c r="B321" s="134" t="s">
        <v>1243</v>
      </c>
      <c r="C321" s="134" t="s">
        <v>769</v>
      </c>
      <c r="D321" s="134" t="s">
        <v>780</v>
      </c>
      <c r="E321" s="134" t="s">
        <v>1246</v>
      </c>
      <c r="F321" s="134" t="s">
        <v>790</v>
      </c>
      <c r="G321" s="133" t="s">
        <v>1245</v>
      </c>
      <c r="H321" s="133" t="s">
        <v>779</v>
      </c>
      <c r="I321" s="134" t="s">
        <v>775</v>
      </c>
      <c r="J321" s="134" t="s">
        <v>1247</v>
      </c>
    </row>
    <row r="322" ht="52.5" customHeight="1" outlineLevel="1" spans="1:10">
      <c r="A322" s="134" t="s">
        <v>683</v>
      </c>
      <c r="B322" s="134" t="s">
        <v>1243</v>
      </c>
      <c r="C322" s="134" t="s">
        <v>782</v>
      </c>
      <c r="D322" s="134" t="s">
        <v>783</v>
      </c>
      <c r="E322" s="134" t="s">
        <v>1248</v>
      </c>
      <c r="F322" s="134" t="s">
        <v>790</v>
      </c>
      <c r="G322" s="133" t="s">
        <v>1245</v>
      </c>
      <c r="H322" s="133" t="s">
        <v>779</v>
      </c>
      <c r="I322" s="134" t="s">
        <v>775</v>
      </c>
      <c r="J322" s="134" t="s">
        <v>1249</v>
      </c>
    </row>
    <row r="323" ht="52.5" customHeight="1" outlineLevel="1" spans="1:10">
      <c r="A323" s="134" t="s">
        <v>683</v>
      </c>
      <c r="B323" s="134" t="s">
        <v>1243</v>
      </c>
      <c r="C323" s="134" t="s">
        <v>787</v>
      </c>
      <c r="D323" s="134" t="s">
        <v>788</v>
      </c>
      <c r="E323" s="134" t="s">
        <v>788</v>
      </c>
      <c r="F323" s="134" t="s">
        <v>790</v>
      </c>
      <c r="G323" s="133" t="s">
        <v>1250</v>
      </c>
      <c r="H323" s="133" t="s">
        <v>779</v>
      </c>
      <c r="I323" s="134" t="s">
        <v>775</v>
      </c>
      <c r="J323" s="134" t="s">
        <v>788</v>
      </c>
    </row>
    <row r="324" ht="52.5" customHeight="1" outlineLevel="1" spans="1:10">
      <c r="A324" s="134" t="s">
        <v>685</v>
      </c>
      <c r="B324" s="134" t="s">
        <v>1251</v>
      </c>
      <c r="C324" s="134" t="s">
        <v>769</v>
      </c>
      <c r="D324" s="134" t="s">
        <v>770</v>
      </c>
      <c r="E324" s="134" t="s">
        <v>1252</v>
      </c>
      <c r="F324" s="134" t="s">
        <v>772</v>
      </c>
      <c r="G324" s="133" t="s">
        <v>1253</v>
      </c>
      <c r="H324" s="133" t="s">
        <v>774</v>
      </c>
      <c r="I324" s="134" t="s">
        <v>775</v>
      </c>
      <c r="J324" s="134" t="s">
        <v>1252</v>
      </c>
    </row>
    <row r="325" ht="52.5" customHeight="1" outlineLevel="1" spans="1:10">
      <c r="A325" s="134" t="s">
        <v>685</v>
      </c>
      <c r="B325" s="134" t="s">
        <v>1251</v>
      </c>
      <c r="C325" s="134" t="s">
        <v>769</v>
      </c>
      <c r="D325" s="134" t="s">
        <v>776</v>
      </c>
      <c r="E325" s="134" t="s">
        <v>1254</v>
      </c>
      <c r="F325" s="134" t="s">
        <v>772</v>
      </c>
      <c r="G325" s="133" t="s">
        <v>778</v>
      </c>
      <c r="H325" s="133" t="s">
        <v>779</v>
      </c>
      <c r="I325" s="134" t="s">
        <v>775</v>
      </c>
      <c r="J325" s="134" t="s">
        <v>1254</v>
      </c>
    </row>
    <row r="326" ht="52.5" customHeight="1" outlineLevel="1" spans="1:10">
      <c r="A326" s="134" t="s">
        <v>685</v>
      </c>
      <c r="B326" s="134" t="s">
        <v>1251</v>
      </c>
      <c r="C326" s="134" t="s">
        <v>769</v>
      </c>
      <c r="D326" s="134" t="s">
        <v>780</v>
      </c>
      <c r="E326" s="134" t="s">
        <v>1255</v>
      </c>
      <c r="F326" s="134" t="s">
        <v>772</v>
      </c>
      <c r="G326" s="133" t="s">
        <v>1210</v>
      </c>
      <c r="H326" s="133" t="s">
        <v>903</v>
      </c>
      <c r="I326" s="134" t="s">
        <v>775</v>
      </c>
      <c r="J326" s="134" t="s">
        <v>1255</v>
      </c>
    </row>
    <row r="327" ht="52.5" customHeight="1" outlineLevel="1" spans="1:10">
      <c r="A327" s="134" t="s">
        <v>685</v>
      </c>
      <c r="B327" s="134" t="s">
        <v>1251</v>
      </c>
      <c r="C327" s="134" t="s">
        <v>782</v>
      </c>
      <c r="D327" s="134" t="s">
        <v>783</v>
      </c>
      <c r="E327" s="134" t="s">
        <v>1256</v>
      </c>
      <c r="F327" s="134" t="s">
        <v>772</v>
      </c>
      <c r="G327" s="133" t="s">
        <v>785</v>
      </c>
      <c r="H327" s="133"/>
      <c r="I327" s="134" t="s">
        <v>786</v>
      </c>
      <c r="J327" s="134" t="s">
        <v>1257</v>
      </c>
    </row>
    <row r="328" ht="52.5" customHeight="1" outlineLevel="1" spans="1:10">
      <c r="A328" s="134" t="s">
        <v>685</v>
      </c>
      <c r="B328" s="134" t="s">
        <v>1251</v>
      </c>
      <c r="C328" s="134" t="s">
        <v>782</v>
      </c>
      <c r="D328" s="134" t="s">
        <v>824</v>
      </c>
      <c r="E328" s="134" t="s">
        <v>1256</v>
      </c>
      <c r="F328" s="134" t="s">
        <v>772</v>
      </c>
      <c r="G328" s="133" t="s">
        <v>785</v>
      </c>
      <c r="H328" s="133"/>
      <c r="I328" s="134" t="s">
        <v>786</v>
      </c>
      <c r="J328" s="134" t="s">
        <v>1257</v>
      </c>
    </row>
    <row r="329" ht="52.5" customHeight="1" outlineLevel="1" spans="1:10">
      <c r="A329" s="134" t="s">
        <v>685</v>
      </c>
      <c r="B329" s="134" t="s">
        <v>1251</v>
      </c>
      <c r="C329" s="134" t="s">
        <v>787</v>
      </c>
      <c r="D329" s="134" t="s">
        <v>788</v>
      </c>
      <c r="E329" s="134" t="s">
        <v>949</v>
      </c>
      <c r="F329" s="134" t="s">
        <v>790</v>
      </c>
      <c r="G329" s="133" t="s">
        <v>791</v>
      </c>
      <c r="H329" s="133" t="s">
        <v>779</v>
      </c>
      <c r="I329" s="134" t="s">
        <v>775</v>
      </c>
      <c r="J329" s="134" t="s">
        <v>949</v>
      </c>
    </row>
    <row r="330" ht="52.5" customHeight="1" outlineLevel="1" spans="1:10">
      <c r="A330" s="134" t="s">
        <v>673</v>
      </c>
      <c r="B330" s="134" t="s">
        <v>1258</v>
      </c>
      <c r="C330" s="134" t="s">
        <v>769</v>
      </c>
      <c r="D330" s="134" t="s">
        <v>770</v>
      </c>
      <c r="E330" s="134" t="s">
        <v>1259</v>
      </c>
      <c r="F330" s="134" t="s">
        <v>790</v>
      </c>
      <c r="G330" s="133" t="s">
        <v>1210</v>
      </c>
      <c r="H330" s="133" t="s">
        <v>833</v>
      </c>
      <c r="I330" s="134" t="s">
        <v>775</v>
      </c>
      <c r="J330" s="134" t="s">
        <v>1259</v>
      </c>
    </row>
    <row r="331" ht="52.5" customHeight="1" outlineLevel="1" spans="1:10">
      <c r="A331" s="134" t="s">
        <v>673</v>
      </c>
      <c r="B331" s="134" t="s">
        <v>1258</v>
      </c>
      <c r="C331" s="134" t="s">
        <v>769</v>
      </c>
      <c r="D331" s="134" t="s">
        <v>776</v>
      </c>
      <c r="E331" s="134" t="s">
        <v>1081</v>
      </c>
      <c r="F331" s="134" t="s">
        <v>790</v>
      </c>
      <c r="G331" s="133" t="s">
        <v>1245</v>
      </c>
      <c r="H331" s="133" t="s">
        <v>779</v>
      </c>
      <c r="I331" s="134" t="s">
        <v>775</v>
      </c>
      <c r="J331" s="134" t="s">
        <v>1081</v>
      </c>
    </row>
    <row r="332" ht="52.5" customHeight="1" outlineLevel="1" spans="1:10">
      <c r="A332" s="134" t="s">
        <v>673</v>
      </c>
      <c r="B332" s="134" t="s">
        <v>1258</v>
      </c>
      <c r="C332" s="134" t="s">
        <v>782</v>
      </c>
      <c r="D332" s="134" t="s">
        <v>824</v>
      </c>
      <c r="E332" s="134" t="s">
        <v>1260</v>
      </c>
      <c r="F332" s="134" t="s">
        <v>772</v>
      </c>
      <c r="G332" s="133" t="s">
        <v>1004</v>
      </c>
      <c r="H332" s="133"/>
      <c r="I332" s="134" t="s">
        <v>786</v>
      </c>
      <c r="J332" s="134" t="s">
        <v>1261</v>
      </c>
    </row>
    <row r="333" ht="52.5" customHeight="1" outlineLevel="1" spans="1:10">
      <c r="A333" s="134" t="s">
        <v>673</v>
      </c>
      <c r="B333" s="134" t="s">
        <v>1258</v>
      </c>
      <c r="C333" s="134" t="s">
        <v>787</v>
      </c>
      <c r="D333" s="134" t="s">
        <v>788</v>
      </c>
      <c r="E333" s="134" t="s">
        <v>788</v>
      </c>
      <c r="F333" s="134" t="s">
        <v>790</v>
      </c>
      <c r="G333" s="133" t="s">
        <v>1250</v>
      </c>
      <c r="H333" s="133" t="s">
        <v>779</v>
      </c>
      <c r="I333" s="134" t="s">
        <v>775</v>
      </c>
      <c r="J333" s="134" t="s">
        <v>788</v>
      </c>
    </row>
    <row r="334" ht="52.5" customHeight="1" outlineLevel="1" spans="1:10">
      <c r="A334" s="134" t="s">
        <v>669</v>
      </c>
      <c r="B334" s="134" t="s">
        <v>1262</v>
      </c>
      <c r="C334" s="134" t="s">
        <v>769</v>
      </c>
      <c r="D334" s="134" t="s">
        <v>770</v>
      </c>
      <c r="E334" s="134" t="s">
        <v>1263</v>
      </c>
      <c r="F334" s="134" t="s">
        <v>790</v>
      </c>
      <c r="G334" s="133" t="s">
        <v>1264</v>
      </c>
      <c r="H334" s="133" t="s">
        <v>774</v>
      </c>
      <c r="I334" s="134" t="s">
        <v>775</v>
      </c>
      <c r="J334" s="134" t="s">
        <v>1265</v>
      </c>
    </row>
    <row r="335" ht="52.5" customHeight="1" outlineLevel="1" spans="1:10">
      <c r="A335" s="134" t="s">
        <v>669</v>
      </c>
      <c r="B335" s="134" t="s">
        <v>1262</v>
      </c>
      <c r="C335" s="134" t="s">
        <v>782</v>
      </c>
      <c r="D335" s="134" t="s">
        <v>783</v>
      </c>
      <c r="E335" s="134" t="s">
        <v>1053</v>
      </c>
      <c r="F335" s="134" t="s">
        <v>772</v>
      </c>
      <c r="G335" s="133" t="s">
        <v>785</v>
      </c>
      <c r="H335" s="133"/>
      <c r="I335" s="134" t="s">
        <v>786</v>
      </c>
      <c r="J335" s="134" t="s">
        <v>1265</v>
      </c>
    </row>
    <row r="336" ht="52.5" customHeight="1" outlineLevel="1" spans="1:10">
      <c r="A336" s="134" t="s">
        <v>669</v>
      </c>
      <c r="B336" s="134" t="s">
        <v>1262</v>
      </c>
      <c r="C336" s="134" t="s">
        <v>787</v>
      </c>
      <c r="D336" s="134" t="s">
        <v>788</v>
      </c>
      <c r="E336" s="134" t="s">
        <v>788</v>
      </c>
      <c r="F336" s="134" t="s">
        <v>790</v>
      </c>
      <c r="G336" s="133" t="s">
        <v>796</v>
      </c>
      <c r="H336" s="133" t="s">
        <v>779</v>
      </c>
      <c r="I336" s="134" t="s">
        <v>775</v>
      </c>
      <c r="J336" s="134" t="s">
        <v>1265</v>
      </c>
    </row>
    <row r="337" ht="52.5" customHeight="1" outlineLevel="1" spans="1:10">
      <c r="A337" s="134" t="s">
        <v>671</v>
      </c>
      <c r="B337" s="134" t="s">
        <v>1266</v>
      </c>
      <c r="C337" s="134" t="s">
        <v>769</v>
      </c>
      <c r="D337" s="134" t="s">
        <v>770</v>
      </c>
      <c r="E337" s="134" t="s">
        <v>1259</v>
      </c>
      <c r="F337" s="134" t="s">
        <v>772</v>
      </c>
      <c r="G337" s="133" t="s">
        <v>1210</v>
      </c>
      <c r="H337" s="133" t="s">
        <v>833</v>
      </c>
      <c r="I337" s="134" t="s">
        <v>775</v>
      </c>
      <c r="J337" s="134" t="s">
        <v>1259</v>
      </c>
    </row>
    <row r="338" ht="52.5" customHeight="1" outlineLevel="1" spans="1:10">
      <c r="A338" s="134" t="s">
        <v>671</v>
      </c>
      <c r="B338" s="134" t="s">
        <v>1266</v>
      </c>
      <c r="C338" s="134" t="s">
        <v>769</v>
      </c>
      <c r="D338" s="134" t="s">
        <v>776</v>
      </c>
      <c r="E338" s="134" t="s">
        <v>1081</v>
      </c>
      <c r="F338" s="134" t="s">
        <v>790</v>
      </c>
      <c r="G338" s="133" t="s">
        <v>1245</v>
      </c>
      <c r="H338" s="133" t="s">
        <v>779</v>
      </c>
      <c r="I338" s="134" t="s">
        <v>775</v>
      </c>
      <c r="J338" s="134" t="s">
        <v>1081</v>
      </c>
    </row>
    <row r="339" ht="52.5" customHeight="1" outlineLevel="1" spans="1:10">
      <c r="A339" s="134" t="s">
        <v>671</v>
      </c>
      <c r="B339" s="134" t="s">
        <v>1266</v>
      </c>
      <c r="C339" s="134" t="s">
        <v>782</v>
      </c>
      <c r="D339" s="134" t="s">
        <v>824</v>
      </c>
      <c r="E339" s="134" t="s">
        <v>1267</v>
      </c>
      <c r="F339" s="134" t="s">
        <v>772</v>
      </c>
      <c r="G339" s="133" t="s">
        <v>1004</v>
      </c>
      <c r="H339" s="133"/>
      <c r="I339" s="134" t="s">
        <v>786</v>
      </c>
      <c r="J339" s="134" t="s">
        <v>1268</v>
      </c>
    </row>
    <row r="340" ht="52.5" customHeight="1" outlineLevel="1" spans="1:10">
      <c r="A340" s="134" t="s">
        <v>671</v>
      </c>
      <c r="B340" s="134" t="s">
        <v>1266</v>
      </c>
      <c r="C340" s="134" t="s">
        <v>787</v>
      </c>
      <c r="D340" s="134" t="s">
        <v>788</v>
      </c>
      <c r="E340" s="134" t="s">
        <v>788</v>
      </c>
      <c r="F340" s="134" t="s">
        <v>790</v>
      </c>
      <c r="G340" s="133" t="s">
        <v>796</v>
      </c>
      <c r="H340" s="133" t="s">
        <v>779</v>
      </c>
      <c r="I340" s="134" t="s">
        <v>775</v>
      </c>
      <c r="J340" s="134" t="s">
        <v>788</v>
      </c>
    </row>
    <row r="341" ht="52.5" customHeight="1" spans="1:10">
      <c r="A341" s="133" t="s">
        <v>88</v>
      </c>
      <c r="B341" s="136"/>
      <c r="C341" s="136"/>
      <c r="D341" s="136"/>
      <c r="E341" s="136"/>
      <c r="F341" s="136"/>
      <c r="G341" s="136"/>
      <c r="H341" s="136"/>
      <c r="I341" s="136"/>
      <c r="J341" s="136"/>
    </row>
    <row r="342" ht="52.5" customHeight="1" outlineLevel="1" spans="1:10">
      <c r="A342" s="134" t="s">
        <v>661</v>
      </c>
      <c r="B342" s="134" t="s">
        <v>1269</v>
      </c>
      <c r="C342" s="134" t="s">
        <v>769</v>
      </c>
      <c r="D342" s="134" t="s">
        <v>770</v>
      </c>
      <c r="E342" s="134" t="s">
        <v>1270</v>
      </c>
      <c r="F342" s="134" t="s">
        <v>772</v>
      </c>
      <c r="G342" s="133" t="s">
        <v>1271</v>
      </c>
      <c r="H342" s="133" t="s">
        <v>1084</v>
      </c>
      <c r="I342" s="134" t="s">
        <v>775</v>
      </c>
      <c r="J342" s="134" t="s">
        <v>1272</v>
      </c>
    </row>
    <row r="343" ht="52.5" customHeight="1" outlineLevel="1" spans="1:10">
      <c r="A343" s="134" t="s">
        <v>661</v>
      </c>
      <c r="B343" s="134" t="s">
        <v>1269</v>
      </c>
      <c r="C343" s="134" t="s">
        <v>769</v>
      </c>
      <c r="D343" s="134" t="s">
        <v>770</v>
      </c>
      <c r="E343" s="134" t="s">
        <v>1273</v>
      </c>
      <c r="F343" s="134" t="s">
        <v>772</v>
      </c>
      <c r="G343" s="133" t="s">
        <v>119</v>
      </c>
      <c r="H343" s="133" t="s">
        <v>774</v>
      </c>
      <c r="I343" s="134" t="s">
        <v>775</v>
      </c>
      <c r="J343" s="134" t="s">
        <v>1274</v>
      </c>
    </row>
    <row r="344" ht="52.5" customHeight="1" outlineLevel="1" spans="1:10">
      <c r="A344" s="134" t="s">
        <v>661</v>
      </c>
      <c r="B344" s="134" t="s">
        <v>1269</v>
      </c>
      <c r="C344" s="134" t="s">
        <v>769</v>
      </c>
      <c r="D344" s="134" t="s">
        <v>776</v>
      </c>
      <c r="E344" s="134" t="s">
        <v>860</v>
      </c>
      <c r="F344" s="134" t="s">
        <v>772</v>
      </c>
      <c r="G344" s="133" t="s">
        <v>778</v>
      </c>
      <c r="H344" s="133" t="s">
        <v>779</v>
      </c>
      <c r="I344" s="134" t="s">
        <v>775</v>
      </c>
      <c r="J344" s="134" t="s">
        <v>860</v>
      </c>
    </row>
    <row r="345" ht="52.5" customHeight="1" outlineLevel="1" spans="1:10">
      <c r="A345" s="134" t="s">
        <v>661</v>
      </c>
      <c r="B345" s="134" t="s">
        <v>1269</v>
      </c>
      <c r="C345" s="134" t="s">
        <v>782</v>
      </c>
      <c r="D345" s="134" t="s">
        <v>824</v>
      </c>
      <c r="E345" s="134" t="s">
        <v>1275</v>
      </c>
      <c r="F345" s="134" t="s">
        <v>772</v>
      </c>
      <c r="G345" s="133" t="s">
        <v>785</v>
      </c>
      <c r="H345" s="133"/>
      <c r="I345" s="134" t="s">
        <v>786</v>
      </c>
      <c r="J345" s="134" t="s">
        <v>1276</v>
      </c>
    </row>
    <row r="346" ht="52.5" customHeight="1" outlineLevel="1" spans="1:10">
      <c r="A346" s="134" t="s">
        <v>661</v>
      </c>
      <c r="B346" s="134" t="s">
        <v>1269</v>
      </c>
      <c r="C346" s="134" t="s">
        <v>787</v>
      </c>
      <c r="D346" s="134" t="s">
        <v>788</v>
      </c>
      <c r="E346" s="134" t="s">
        <v>949</v>
      </c>
      <c r="F346" s="134" t="s">
        <v>790</v>
      </c>
      <c r="G346" s="133" t="s">
        <v>791</v>
      </c>
      <c r="H346" s="133" t="s">
        <v>779</v>
      </c>
      <c r="I346" s="134" t="s">
        <v>775</v>
      </c>
      <c r="J346" s="134" t="s">
        <v>949</v>
      </c>
    </row>
    <row r="347" ht="52.5" customHeight="1" outlineLevel="1" spans="1:10">
      <c r="A347" s="134" t="s">
        <v>653</v>
      </c>
      <c r="B347" s="134" t="s">
        <v>1277</v>
      </c>
      <c r="C347" s="134" t="s">
        <v>769</v>
      </c>
      <c r="D347" s="134" t="s">
        <v>770</v>
      </c>
      <c r="E347" s="134" t="s">
        <v>877</v>
      </c>
      <c r="F347" s="134" t="s">
        <v>772</v>
      </c>
      <c r="G347" s="133" t="s">
        <v>1278</v>
      </c>
      <c r="H347" s="133" t="s">
        <v>774</v>
      </c>
      <c r="I347" s="134" t="s">
        <v>775</v>
      </c>
      <c r="J347" s="134" t="s">
        <v>877</v>
      </c>
    </row>
    <row r="348" ht="52.5" customHeight="1" outlineLevel="1" spans="1:10">
      <c r="A348" s="134" t="s">
        <v>653</v>
      </c>
      <c r="B348" s="134" t="s">
        <v>1277</v>
      </c>
      <c r="C348" s="134" t="s">
        <v>769</v>
      </c>
      <c r="D348" s="134" t="s">
        <v>770</v>
      </c>
      <c r="E348" s="134" t="s">
        <v>1279</v>
      </c>
      <c r="F348" s="134" t="s">
        <v>772</v>
      </c>
      <c r="G348" s="133" t="s">
        <v>1280</v>
      </c>
      <c r="H348" s="133" t="s">
        <v>1281</v>
      </c>
      <c r="I348" s="134" t="s">
        <v>775</v>
      </c>
      <c r="J348" s="134" t="s">
        <v>1279</v>
      </c>
    </row>
    <row r="349" ht="52.5" customHeight="1" outlineLevel="1" spans="1:10">
      <c r="A349" s="134" t="s">
        <v>653</v>
      </c>
      <c r="B349" s="134" t="s">
        <v>1277</v>
      </c>
      <c r="C349" s="134" t="s">
        <v>782</v>
      </c>
      <c r="D349" s="134" t="s">
        <v>783</v>
      </c>
      <c r="E349" s="134" t="s">
        <v>1282</v>
      </c>
      <c r="F349" s="134" t="s">
        <v>772</v>
      </c>
      <c r="G349" s="133" t="s">
        <v>785</v>
      </c>
      <c r="H349" s="133"/>
      <c r="I349" s="134" t="s">
        <v>786</v>
      </c>
      <c r="J349" s="134" t="s">
        <v>1283</v>
      </c>
    </row>
    <row r="350" ht="52.5" customHeight="1" outlineLevel="1" spans="1:10">
      <c r="A350" s="134" t="s">
        <v>653</v>
      </c>
      <c r="B350" s="134" t="s">
        <v>1277</v>
      </c>
      <c r="C350" s="134" t="s">
        <v>782</v>
      </c>
      <c r="D350" s="134" t="s">
        <v>824</v>
      </c>
      <c r="E350" s="134" t="s">
        <v>1284</v>
      </c>
      <c r="F350" s="134" t="s">
        <v>772</v>
      </c>
      <c r="G350" s="133" t="s">
        <v>785</v>
      </c>
      <c r="H350" s="133"/>
      <c r="I350" s="134" t="s">
        <v>786</v>
      </c>
      <c r="J350" s="134" t="s">
        <v>1284</v>
      </c>
    </row>
    <row r="351" ht="52.5" customHeight="1" outlineLevel="1" spans="1:10">
      <c r="A351" s="134" t="s">
        <v>653</v>
      </c>
      <c r="B351" s="134" t="s">
        <v>1277</v>
      </c>
      <c r="C351" s="134" t="s">
        <v>787</v>
      </c>
      <c r="D351" s="134" t="s">
        <v>788</v>
      </c>
      <c r="E351" s="134" t="s">
        <v>1285</v>
      </c>
      <c r="F351" s="134" t="s">
        <v>790</v>
      </c>
      <c r="G351" s="133" t="s">
        <v>791</v>
      </c>
      <c r="H351" s="133" t="s">
        <v>779</v>
      </c>
      <c r="I351" s="134" t="s">
        <v>775</v>
      </c>
      <c r="J351" s="134" t="s">
        <v>1285</v>
      </c>
    </row>
    <row r="352" ht="52.5" customHeight="1" outlineLevel="1" spans="1:10">
      <c r="A352" s="134" t="s">
        <v>669</v>
      </c>
      <c r="B352" s="134" t="s">
        <v>1286</v>
      </c>
      <c r="C352" s="134" t="s">
        <v>769</v>
      </c>
      <c r="D352" s="134" t="s">
        <v>770</v>
      </c>
      <c r="E352" s="134" t="s">
        <v>1047</v>
      </c>
      <c r="F352" s="134" t="s">
        <v>790</v>
      </c>
      <c r="G352" s="133" t="s">
        <v>1287</v>
      </c>
      <c r="H352" s="133" t="s">
        <v>774</v>
      </c>
      <c r="I352" s="134" t="s">
        <v>775</v>
      </c>
      <c r="J352" s="134" t="s">
        <v>1047</v>
      </c>
    </row>
    <row r="353" ht="52.5" customHeight="1" outlineLevel="1" spans="1:10">
      <c r="A353" s="134" t="s">
        <v>669</v>
      </c>
      <c r="B353" s="134" t="s">
        <v>1286</v>
      </c>
      <c r="C353" s="134" t="s">
        <v>769</v>
      </c>
      <c r="D353" s="134" t="s">
        <v>770</v>
      </c>
      <c r="E353" s="134" t="s">
        <v>1288</v>
      </c>
      <c r="F353" s="134" t="s">
        <v>772</v>
      </c>
      <c r="G353" s="133" t="s">
        <v>112</v>
      </c>
      <c r="H353" s="133" t="s">
        <v>833</v>
      </c>
      <c r="I353" s="134" t="s">
        <v>775</v>
      </c>
      <c r="J353" s="134" t="s">
        <v>1288</v>
      </c>
    </row>
    <row r="354" ht="52.5" customHeight="1" outlineLevel="1" spans="1:10">
      <c r="A354" s="134" t="s">
        <v>669</v>
      </c>
      <c r="B354" s="134" t="s">
        <v>1286</v>
      </c>
      <c r="C354" s="134" t="s">
        <v>769</v>
      </c>
      <c r="D354" s="134" t="s">
        <v>770</v>
      </c>
      <c r="E354" s="134" t="s">
        <v>1289</v>
      </c>
      <c r="F354" s="134" t="s">
        <v>772</v>
      </c>
      <c r="G354" s="133" t="s">
        <v>108</v>
      </c>
      <c r="H354" s="133" t="s">
        <v>774</v>
      </c>
      <c r="I354" s="134" t="s">
        <v>775</v>
      </c>
      <c r="J354" s="134" t="s">
        <v>1289</v>
      </c>
    </row>
    <row r="355" ht="52.5" customHeight="1" outlineLevel="1" spans="1:10">
      <c r="A355" s="134" t="s">
        <v>669</v>
      </c>
      <c r="B355" s="134" t="s">
        <v>1286</v>
      </c>
      <c r="C355" s="134" t="s">
        <v>769</v>
      </c>
      <c r="D355" s="134" t="s">
        <v>776</v>
      </c>
      <c r="E355" s="134" t="s">
        <v>1290</v>
      </c>
      <c r="F355" s="134" t="s">
        <v>790</v>
      </c>
      <c r="G355" s="133" t="s">
        <v>805</v>
      </c>
      <c r="H355" s="133" t="s">
        <v>779</v>
      </c>
      <c r="I355" s="134" t="s">
        <v>775</v>
      </c>
      <c r="J355" s="134" t="s">
        <v>1050</v>
      </c>
    </row>
    <row r="356" ht="52.5" customHeight="1" outlineLevel="1" spans="1:10">
      <c r="A356" s="134" t="s">
        <v>669</v>
      </c>
      <c r="B356" s="134" t="s">
        <v>1286</v>
      </c>
      <c r="C356" s="134" t="s">
        <v>769</v>
      </c>
      <c r="D356" s="134" t="s">
        <v>776</v>
      </c>
      <c r="E356" s="134" t="s">
        <v>1291</v>
      </c>
      <c r="F356" s="134" t="s">
        <v>790</v>
      </c>
      <c r="G356" s="133" t="s">
        <v>800</v>
      </c>
      <c r="H356" s="133" t="s">
        <v>779</v>
      </c>
      <c r="I356" s="134" t="s">
        <v>775</v>
      </c>
      <c r="J356" s="134" t="s">
        <v>1052</v>
      </c>
    </row>
    <row r="357" ht="52.5" customHeight="1" outlineLevel="1" spans="1:10">
      <c r="A357" s="134" t="s">
        <v>669</v>
      </c>
      <c r="B357" s="134" t="s">
        <v>1286</v>
      </c>
      <c r="C357" s="134" t="s">
        <v>782</v>
      </c>
      <c r="D357" s="134" t="s">
        <v>783</v>
      </c>
      <c r="E357" s="134" t="s">
        <v>1053</v>
      </c>
      <c r="F357" s="134" t="s">
        <v>772</v>
      </c>
      <c r="G357" s="133" t="s">
        <v>785</v>
      </c>
      <c r="H357" s="133"/>
      <c r="I357" s="134" t="s">
        <v>786</v>
      </c>
      <c r="J357" s="134" t="s">
        <v>1292</v>
      </c>
    </row>
    <row r="358" ht="52.5" customHeight="1" outlineLevel="1" spans="1:10">
      <c r="A358" s="134" t="s">
        <v>669</v>
      </c>
      <c r="B358" s="134" t="s">
        <v>1286</v>
      </c>
      <c r="C358" s="134" t="s">
        <v>782</v>
      </c>
      <c r="D358" s="134" t="s">
        <v>783</v>
      </c>
      <c r="E358" s="134" t="s">
        <v>1054</v>
      </c>
      <c r="F358" s="134" t="s">
        <v>772</v>
      </c>
      <c r="G358" s="133" t="s">
        <v>785</v>
      </c>
      <c r="H358" s="133"/>
      <c r="I358" s="134" t="s">
        <v>786</v>
      </c>
      <c r="J358" s="134" t="s">
        <v>1054</v>
      </c>
    </row>
    <row r="359" ht="52.5" customHeight="1" outlineLevel="1" spans="1:10">
      <c r="A359" s="134" t="s">
        <v>669</v>
      </c>
      <c r="B359" s="134" t="s">
        <v>1286</v>
      </c>
      <c r="C359" s="134" t="s">
        <v>787</v>
      </c>
      <c r="D359" s="134" t="s">
        <v>788</v>
      </c>
      <c r="E359" s="134" t="s">
        <v>840</v>
      </c>
      <c r="F359" s="134" t="s">
        <v>790</v>
      </c>
      <c r="G359" s="133" t="s">
        <v>800</v>
      </c>
      <c r="H359" s="133" t="s">
        <v>779</v>
      </c>
      <c r="I359" s="134" t="s">
        <v>775</v>
      </c>
      <c r="J359" s="134" t="s">
        <v>840</v>
      </c>
    </row>
    <row r="360" ht="52.5" customHeight="1" outlineLevel="1" spans="1:10">
      <c r="A360" s="134" t="s">
        <v>647</v>
      </c>
      <c r="B360" s="134" t="s">
        <v>1293</v>
      </c>
      <c r="C360" s="134" t="s">
        <v>769</v>
      </c>
      <c r="D360" s="134" t="s">
        <v>770</v>
      </c>
      <c r="E360" s="134" t="s">
        <v>1023</v>
      </c>
      <c r="F360" s="134" t="s">
        <v>772</v>
      </c>
      <c r="G360" s="133" t="s">
        <v>107</v>
      </c>
      <c r="H360" s="133" t="s">
        <v>833</v>
      </c>
      <c r="I360" s="134" t="s">
        <v>775</v>
      </c>
      <c r="J360" s="134" t="s">
        <v>1023</v>
      </c>
    </row>
    <row r="361" ht="52.5" customHeight="1" outlineLevel="1" spans="1:10">
      <c r="A361" s="134" t="s">
        <v>647</v>
      </c>
      <c r="B361" s="134" t="s">
        <v>1293</v>
      </c>
      <c r="C361" s="134" t="s">
        <v>769</v>
      </c>
      <c r="D361" s="134" t="s">
        <v>776</v>
      </c>
      <c r="E361" s="134" t="s">
        <v>1024</v>
      </c>
      <c r="F361" s="134" t="s">
        <v>772</v>
      </c>
      <c r="G361" s="133" t="s">
        <v>778</v>
      </c>
      <c r="H361" s="133" t="s">
        <v>779</v>
      </c>
      <c r="I361" s="134" t="s">
        <v>775</v>
      </c>
      <c r="J361" s="134" t="s">
        <v>1024</v>
      </c>
    </row>
    <row r="362" ht="52.5" customHeight="1" outlineLevel="1" spans="1:10">
      <c r="A362" s="134" t="s">
        <v>647</v>
      </c>
      <c r="B362" s="134" t="s">
        <v>1293</v>
      </c>
      <c r="C362" s="134" t="s">
        <v>769</v>
      </c>
      <c r="D362" s="134" t="s">
        <v>776</v>
      </c>
      <c r="E362" s="134" t="s">
        <v>1025</v>
      </c>
      <c r="F362" s="134" t="s">
        <v>772</v>
      </c>
      <c r="G362" s="133" t="s">
        <v>778</v>
      </c>
      <c r="H362" s="133" t="s">
        <v>779</v>
      </c>
      <c r="I362" s="134" t="s">
        <v>775</v>
      </c>
      <c r="J362" s="134" t="s">
        <v>1025</v>
      </c>
    </row>
    <row r="363" ht="52.5" customHeight="1" outlineLevel="1" spans="1:10">
      <c r="A363" s="134" t="s">
        <v>647</v>
      </c>
      <c r="B363" s="134" t="s">
        <v>1293</v>
      </c>
      <c r="C363" s="134" t="s">
        <v>782</v>
      </c>
      <c r="D363" s="134" t="s">
        <v>783</v>
      </c>
      <c r="E363" s="134" t="s">
        <v>1026</v>
      </c>
      <c r="F363" s="134" t="s">
        <v>772</v>
      </c>
      <c r="G363" s="133" t="s">
        <v>785</v>
      </c>
      <c r="H363" s="133"/>
      <c r="I363" s="134" t="s">
        <v>786</v>
      </c>
      <c r="J363" s="134" t="s">
        <v>1026</v>
      </c>
    </row>
    <row r="364" ht="52.5" customHeight="1" outlineLevel="1" spans="1:10">
      <c r="A364" s="134" t="s">
        <v>647</v>
      </c>
      <c r="B364" s="134" t="s">
        <v>1293</v>
      </c>
      <c r="C364" s="134" t="s">
        <v>782</v>
      </c>
      <c r="D364" s="134" t="s">
        <v>824</v>
      </c>
      <c r="E364" s="134" t="s">
        <v>1294</v>
      </c>
      <c r="F364" s="134" t="s">
        <v>772</v>
      </c>
      <c r="G364" s="133" t="s">
        <v>785</v>
      </c>
      <c r="H364" s="133"/>
      <c r="I364" s="134" t="s">
        <v>786</v>
      </c>
      <c r="J364" s="134" t="s">
        <v>1028</v>
      </c>
    </row>
    <row r="365" ht="52.5" customHeight="1" outlineLevel="1" spans="1:10">
      <c r="A365" s="134" t="s">
        <v>647</v>
      </c>
      <c r="B365" s="134" t="s">
        <v>1293</v>
      </c>
      <c r="C365" s="134" t="s">
        <v>787</v>
      </c>
      <c r="D365" s="134" t="s">
        <v>788</v>
      </c>
      <c r="E365" s="134" t="s">
        <v>788</v>
      </c>
      <c r="F365" s="134" t="s">
        <v>790</v>
      </c>
      <c r="G365" s="133" t="s">
        <v>791</v>
      </c>
      <c r="H365" s="133" t="s">
        <v>779</v>
      </c>
      <c r="I365" s="134" t="s">
        <v>775</v>
      </c>
      <c r="J365" s="134" t="s">
        <v>788</v>
      </c>
    </row>
    <row r="366" ht="52.5" customHeight="1" outlineLevel="1" spans="1:10">
      <c r="A366" s="134" t="s">
        <v>663</v>
      </c>
      <c r="B366" s="134" t="s">
        <v>1295</v>
      </c>
      <c r="C366" s="134" t="s">
        <v>769</v>
      </c>
      <c r="D366" s="134" t="s">
        <v>770</v>
      </c>
      <c r="E366" s="134" t="s">
        <v>1296</v>
      </c>
      <c r="F366" s="134" t="s">
        <v>790</v>
      </c>
      <c r="G366" s="133" t="s">
        <v>108</v>
      </c>
      <c r="H366" s="133" t="s">
        <v>847</v>
      </c>
      <c r="I366" s="134" t="s">
        <v>775</v>
      </c>
      <c r="J366" s="134" t="s">
        <v>1297</v>
      </c>
    </row>
    <row r="367" ht="52.5" customHeight="1" outlineLevel="1" spans="1:10">
      <c r="A367" s="134" t="s">
        <v>663</v>
      </c>
      <c r="B367" s="134" t="s">
        <v>1295</v>
      </c>
      <c r="C367" s="134" t="s">
        <v>769</v>
      </c>
      <c r="D367" s="134" t="s">
        <v>770</v>
      </c>
      <c r="E367" s="134" t="s">
        <v>1298</v>
      </c>
      <c r="F367" s="134" t="s">
        <v>772</v>
      </c>
      <c r="G367" s="133" t="s">
        <v>109</v>
      </c>
      <c r="H367" s="133" t="s">
        <v>774</v>
      </c>
      <c r="I367" s="134" t="s">
        <v>775</v>
      </c>
      <c r="J367" s="134" t="s">
        <v>1298</v>
      </c>
    </row>
    <row r="368" ht="52.5" customHeight="1" outlineLevel="1" spans="1:10">
      <c r="A368" s="134" t="s">
        <v>663</v>
      </c>
      <c r="B368" s="134" t="s">
        <v>1295</v>
      </c>
      <c r="C368" s="134" t="s">
        <v>782</v>
      </c>
      <c r="D368" s="134" t="s">
        <v>783</v>
      </c>
      <c r="E368" s="134" t="s">
        <v>980</v>
      </c>
      <c r="F368" s="134" t="s">
        <v>772</v>
      </c>
      <c r="G368" s="133" t="s">
        <v>863</v>
      </c>
      <c r="H368" s="133"/>
      <c r="I368" s="134" t="s">
        <v>786</v>
      </c>
      <c r="J368" s="134" t="s">
        <v>1299</v>
      </c>
    </row>
    <row r="369" ht="52.5" customHeight="1" outlineLevel="1" spans="1:10">
      <c r="A369" s="134" t="s">
        <v>663</v>
      </c>
      <c r="B369" s="134" t="s">
        <v>1295</v>
      </c>
      <c r="C369" s="134" t="s">
        <v>782</v>
      </c>
      <c r="D369" s="134" t="s">
        <v>824</v>
      </c>
      <c r="E369" s="134" t="s">
        <v>1300</v>
      </c>
      <c r="F369" s="134" t="s">
        <v>772</v>
      </c>
      <c r="G369" s="133" t="s">
        <v>863</v>
      </c>
      <c r="H369" s="133"/>
      <c r="I369" s="134" t="s">
        <v>786</v>
      </c>
      <c r="J369" s="134" t="s">
        <v>1301</v>
      </c>
    </row>
    <row r="370" ht="52.5" customHeight="1" outlineLevel="1" spans="1:10">
      <c r="A370" s="134" t="s">
        <v>663</v>
      </c>
      <c r="B370" s="134" t="s">
        <v>1295</v>
      </c>
      <c r="C370" s="134" t="s">
        <v>787</v>
      </c>
      <c r="D370" s="134" t="s">
        <v>788</v>
      </c>
      <c r="E370" s="134" t="s">
        <v>1302</v>
      </c>
      <c r="F370" s="134" t="s">
        <v>790</v>
      </c>
      <c r="G370" s="133" t="s">
        <v>791</v>
      </c>
      <c r="H370" s="133" t="s">
        <v>779</v>
      </c>
      <c r="I370" s="134" t="s">
        <v>775</v>
      </c>
      <c r="J370" s="134" t="s">
        <v>1303</v>
      </c>
    </row>
    <row r="371" ht="52.5" customHeight="1" outlineLevel="1" spans="1:10">
      <c r="A371" s="134" t="s">
        <v>655</v>
      </c>
      <c r="B371" s="134" t="s">
        <v>1304</v>
      </c>
      <c r="C371" s="134" t="s">
        <v>769</v>
      </c>
      <c r="D371" s="134" t="s">
        <v>770</v>
      </c>
      <c r="E371" s="134" t="s">
        <v>1305</v>
      </c>
      <c r="F371" s="134" t="s">
        <v>772</v>
      </c>
      <c r="G371" s="133" t="s">
        <v>778</v>
      </c>
      <c r="H371" s="133" t="s">
        <v>779</v>
      </c>
      <c r="I371" s="134" t="s">
        <v>775</v>
      </c>
      <c r="J371" s="134" t="s">
        <v>1305</v>
      </c>
    </row>
    <row r="372" ht="52.5" customHeight="1" outlineLevel="1" spans="1:10">
      <c r="A372" s="134" t="s">
        <v>655</v>
      </c>
      <c r="B372" s="134" t="s">
        <v>1304</v>
      </c>
      <c r="C372" s="134" t="s">
        <v>769</v>
      </c>
      <c r="D372" s="134" t="s">
        <v>770</v>
      </c>
      <c r="E372" s="134" t="s">
        <v>1306</v>
      </c>
      <c r="F372" s="134" t="s">
        <v>790</v>
      </c>
      <c r="G372" s="133" t="s">
        <v>1210</v>
      </c>
      <c r="H372" s="133" t="s">
        <v>774</v>
      </c>
      <c r="I372" s="134" t="s">
        <v>775</v>
      </c>
      <c r="J372" s="134" t="s">
        <v>1306</v>
      </c>
    </row>
    <row r="373" ht="52.5" customHeight="1" outlineLevel="1" spans="1:10">
      <c r="A373" s="134" t="s">
        <v>655</v>
      </c>
      <c r="B373" s="134" t="s">
        <v>1304</v>
      </c>
      <c r="C373" s="134" t="s">
        <v>769</v>
      </c>
      <c r="D373" s="134" t="s">
        <v>776</v>
      </c>
      <c r="E373" s="134" t="s">
        <v>1307</v>
      </c>
      <c r="F373" s="134" t="s">
        <v>772</v>
      </c>
      <c r="G373" s="133" t="s">
        <v>778</v>
      </c>
      <c r="H373" s="133" t="s">
        <v>779</v>
      </c>
      <c r="I373" s="134" t="s">
        <v>775</v>
      </c>
      <c r="J373" s="134" t="s">
        <v>1307</v>
      </c>
    </row>
    <row r="374" ht="52.5" customHeight="1" outlineLevel="1" spans="1:10">
      <c r="A374" s="134" t="s">
        <v>655</v>
      </c>
      <c r="B374" s="134" t="s">
        <v>1304</v>
      </c>
      <c r="C374" s="134" t="s">
        <v>769</v>
      </c>
      <c r="D374" s="134" t="s">
        <v>776</v>
      </c>
      <c r="E374" s="134" t="s">
        <v>1308</v>
      </c>
      <c r="F374" s="134" t="s">
        <v>790</v>
      </c>
      <c r="G374" s="133" t="s">
        <v>796</v>
      </c>
      <c r="H374" s="133" t="s">
        <v>779</v>
      </c>
      <c r="I374" s="134" t="s">
        <v>775</v>
      </c>
      <c r="J374" s="134" t="s">
        <v>1308</v>
      </c>
    </row>
    <row r="375" ht="52.5" customHeight="1" outlineLevel="1" spans="1:10">
      <c r="A375" s="134" t="s">
        <v>655</v>
      </c>
      <c r="B375" s="134" t="s">
        <v>1304</v>
      </c>
      <c r="C375" s="134" t="s">
        <v>782</v>
      </c>
      <c r="D375" s="134" t="s">
        <v>783</v>
      </c>
      <c r="E375" s="134" t="s">
        <v>1026</v>
      </c>
      <c r="F375" s="134" t="s">
        <v>772</v>
      </c>
      <c r="G375" s="133" t="s">
        <v>785</v>
      </c>
      <c r="H375" s="133"/>
      <c r="I375" s="134" t="s">
        <v>786</v>
      </c>
      <c r="J375" s="134" t="s">
        <v>1026</v>
      </c>
    </row>
    <row r="376" ht="52.5" customHeight="1" outlineLevel="1" spans="1:10">
      <c r="A376" s="134" t="s">
        <v>655</v>
      </c>
      <c r="B376" s="134" t="s">
        <v>1304</v>
      </c>
      <c r="C376" s="134" t="s">
        <v>782</v>
      </c>
      <c r="D376" s="134" t="s">
        <v>824</v>
      </c>
      <c r="E376" s="134" t="s">
        <v>1309</v>
      </c>
      <c r="F376" s="134" t="s">
        <v>772</v>
      </c>
      <c r="G376" s="133" t="s">
        <v>785</v>
      </c>
      <c r="H376" s="133"/>
      <c r="I376" s="134" t="s">
        <v>786</v>
      </c>
      <c r="J376" s="134" t="s">
        <v>1309</v>
      </c>
    </row>
    <row r="377" ht="52.5" customHeight="1" outlineLevel="1" spans="1:10">
      <c r="A377" s="134" t="s">
        <v>655</v>
      </c>
      <c r="B377" s="134" t="s">
        <v>1304</v>
      </c>
      <c r="C377" s="134" t="s">
        <v>787</v>
      </c>
      <c r="D377" s="134" t="s">
        <v>788</v>
      </c>
      <c r="E377" s="134" t="s">
        <v>788</v>
      </c>
      <c r="F377" s="134" t="s">
        <v>790</v>
      </c>
      <c r="G377" s="133" t="s">
        <v>796</v>
      </c>
      <c r="H377" s="133" t="s">
        <v>779</v>
      </c>
      <c r="I377" s="134" t="s">
        <v>775</v>
      </c>
      <c r="J377" s="134" t="s">
        <v>788</v>
      </c>
    </row>
    <row r="378" ht="52.5" customHeight="1" outlineLevel="1" spans="1:10">
      <c r="A378" s="134" t="s">
        <v>667</v>
      </c>
      <c r="B378" s="134" t="s">
        <v>768</v>
      </c>
      <c r="C378" s="134" t="s">
        <v>769</v>
      </c>
      <c r="D378" s="134" t="s">
        <v>770</v>
      </c>
      <c r="E378" s="134" t="s">
        <v>771</v>
      </c>
      <c r="F378" s="134" t="s">
        <v>772</v>
      </c>
      <c r="G378" s="133" t="s">
        <v>1210</v>
      </c>
      <c r="H378" s="133" t="s">
        <v>774</v>
      </c>
      <c r="I378" s="134" t="s">
        <v>775</v>
      </c>
      <c r="J378" s="134" t="s">
        <v>771</v>
      </c>
    </row>
    <row r="379" ht="52.5" customHeight="1" outlineLevel="1" spans="1:10">
      <c r="A379" s="134" t="s">
        <v>667</v>
      </c>
      <c r="B379" s="134" t="s">
        <v>768</v>
      </c>
      <c r="C379" s="134" t="s">
        <v>769</v>
      </c>
      <c r="D379" s="134" t="s">
        <v>776</v>
      </c>
      <c r="E379" s="134" t="s">
        <v>1310</v>
      </c>
      <c r="F379" s="134" t="s">
        <v>772</v>
      </c>
      <c r="G379" s="133" t="s">
        <v>778</v>
      </c>
      <c r="H379" s="133" t="s">
        <v>779</v>
      </c>
      <c r="I379" s="134" t="s">
        <v>775</v>
      </c>
      <c r="J379" s="134" t="s">
        <v>1310</v>
      </c>
    </row>
    <row r="380" ht="52.5" customHeight="1" outlineLevel="1" spans="1:10">
      <c r="A380" s="134" t="s">
        <v>667</v>
      </c>
      <c r="B380" s="134" t="s">
        <v>768</v>
      </c>
      <c r="C380" s="134" t="s">
        <v>782</v>
      </c>
      <c r="D380" s="134" t="s">
        <v>783</v>
      </c>
      <c r="E380" s="134" t="s">
        <v>784</v>
      </c>
      <c r="F380" s="134" t="s">
        <v>772</v>
      </c>
      <c r="G380" s="133" t="s">
        <v>785</v>
      </c>
      <c r="H380" s="133"/>
      <c r="I380" s="134" t="s">
        <v>786</v>
      </c>
      <c r="J380" s="134" t="s">
        <v>784</v>
      </c>
    </row>
    <row r="381" ht="52.5" customHeight="1" outlineLevel="1" spans="1:10">
      <c r="A381" s="134" t="s">
        <v>667</v>
      </c>
      <c r="B381" s="134" t="s">
        <v>768</v>
      </c>
      <c r="C381" s="134" t="s">
        <v>787</v>
      </c>
      <c r="D381" s="134" t="s">
        <v>788</v>
      </c>
      <c r="E381" s="134" t="s">
        <v>789</v>
      </c>
      <c r="F381" s="134" t="s">
        <v>790</v>
      </c>
      <c r="G381" s="133" t="s">
        <v>791</v>
      </c>
      <c r="H381" s="133" t="s">
        <v>779</v>
      </c>
      <c r="I381" s="134" t="s">
        <v>775</v>
      </c>
      <c r="J381" s="134" t="s">
        <v>789</v>
      </c>
    </row>
    <row r="382" ht="52.5" customHeight="1" outlineLevel="1" spans="1:10">
      <c r="A382" s="134" t="s">
        <v>665</v>
      </c>
      <c r="B382" s="134" t="s">
        <v>1311</v>
      </c>
      <c r="C382" s="134" t="s">
        <v>769</v>
      </c>
      <c r="D382" s="134" t="s">
        <v>770</v>
      </c>
      <c r="E382" s="134" t="s">
        <v>1312</v>
      </c>
      <c r="F382" s="134" t="s">
        <v>790</v>
      </c>
      <c r="G382" s="133" t="s">
        <v>1313</v>
      </c>
      <c r="H382" s="133" t="s">
        <v>1314</v>
      </c>
      <c r="I382" s="134" t="s">
        <v>775</v>
      </c>
      <c r="J382" s="134" t="s">
        <v>1315</v>
      </c>
    </row>
    <row r="383" ht="52.5" customHeight="1" outlineLevel="1" spans="1:10">
      <c r="A383" s="134" t="s">
        <v>665</v>
      </c>
      <c r="B383" s="134" t="s">
        <v>1311</v>
      </c>
      <c r="C383" s="134" t="s">
        <v>769</v>
      </c>
      <c r="D383" s="134" t="s">
        <v>770</v>
      </c>
      <c r="E383" s="134" t="s">
        <v>1316</v>
      </c>
      <c r="F383" s="134" t="s">
        <v>790</v>
      </c>
      <c r="G383" s="133" t="s">
        <v>1317</v>
      </c>
      <c r="H383" s="133" t="s">
        <v>1314</v>
      </c>
      <c r="I383" s="134" t="s">
        <v>775</v>
      </c>
      <c r="J383" s="134" t="s">
        <v>1318</v>
      </c>
    </row>
    <row r="384" ht="52.5" customHeight="1" outlineLevel="1" spans="1:10">
      <c r="A384" s="134" t="s">
        <v>665</v>
      </c>
      <c r="B384" s="134" t="s">
        <v>1311</v>
      </c>
      <c r="C384" s="134" t="s">
        <v>769</v>
      </c>
      <c r="D384" s="134" t="s">
        <v>776</v>
      </c>
      <c r="E384" s="134" t="s">
        <v>1319</v>
      </c>
      <c r="F384" s="134" t="s">
        <v>772</v>
      </c>
      <c r="G384" s="133" t="s">
        <v>785</v>
      </c>
      <c r="H384" s="133"/>
      <c r="I384" s="134" t="s">
        <v>786</v>
      </c>
      <c r="J384" s="134" t="s">
        <v>1320</v>
      </c>
    </row>
    <row r="385" ht="52.5" customHeight="1" outlineLevel="1" spans="1:10">
      <c r="A385" s="134" t="s">
        <v>665</v>
      </c>
      <c r="B385" s="134" t="s">
        <v>1311</v>
      </c>
      <c r="C385" s="134" t="s">
        <v>782</v>
      </c>
      <c r="D385" s="134" t="s">
        <v>783</v>
      </c>
      <c r="E385" s="134" t="s">
        <v>1321</v>
      </c>
      <c r="F385" s="134" t="s">
        <v>772</v>
      </c>
      <c r="G385" s="133" t="s">
        <v>778</v>
      </c>
      <c r="H385" s="133" t="s">
        <v>779</v>
      </c>
      <c r="I385" s="134" t="s">
        <v>775</v>
      </c>
      <c r="J385" s="134" t="s">
        <v>1321</v>
      </c>
    </row>
    <row r="386" ht="52.5" customHeight="1" outlineLevel="1" spans="1:10">
      <c r="A386" s="134" t="s">
        <v>665</v>
      </c>
      <c r="B386" s="134" t="s">
        <v>1311</v>
      </c>
      <c r="C386" s="134" t="s">
        <v>787</v>
      </c>
      <c r="D386" s="134" t="s">
        <v>788</v>
      </c>
      <c r="E386" s="134" t="s">
        <v>1322</v>
      </c>
      <c r="F386" s="134" t="s">
        <v>790</v>
      </c>
      <c r="G386" s="133" t="s">
        <v>796</v>
      </c>
      <c r="H386" s="133" t="s">
        <v>779</v>
      </c>
      <c r="I386" s="134" t="s">
        <v>775</v>
      </c>
      <c r="J386" s="134" t="s">
        <v>1322</v>
      </c>
    </row>
    <row r="387" ht="52.5" customHeight="1" spans="1:10">
      <c r="A387" s="133" t="s">
        <v>90</v>
      </c>
      <c r="B387" s="136"/>
      <c r="C387" s="136"/>
      <c r="D387" s="136"/>
      <c r="E387" s="136"/>
      <c r="F387" s="136"/>
      <c r="G387" s="136"/>
      <c r="H387" s="136"/>
      <c r="I387" s="136"/>
      <c r="J387" s="136"/>
    </row>
    <row r="388" ht="52.5" customHeight="1" outlineLevel="1" spans="1:10">
      <c r="A388" s="134" t="s">
        <v>699</v>
      </c>
      <c r="B388" s="134" t="s">
        <v>1323</v>
      </c>
      <c r="C388" s="134" t="s">
        <v>769</v>
      </c>
      <c r="D388" s="134" t="s">
        <v>776</v>
      </c>
      <c r="E388" s="134" t="s">
        <v>1324</v>
      </c>
      <c r="F388" s="134" t="s">
        <v>772</v>
      </c>
      <c r="G388" s="133" t="s">
        <v>1325</v>
      </c>
      <c r="H388" s="133"/>
      <c r="I388" s="134" t="s">
        <v>786</v>
      </c>
      <c r="J388" s="134" t="s">
        <v>1324</v>
      </c>
    </row>
    <row r="389" ht="52.5" customHeight="1" outlineLevel="1" spans="1:10">
      <c r="A389" s="134" t="s">
        <v>699</v>
      </c>
      <c r="B389" s="134" t="s">
        <v>1323</v>
      </c>
      <c r="C389" s="134" t="s">
        <v>782</v>
      </c>
      <c r="D389" s="134" t="s">
        <v>1326</v>
      </c>
      <c r="E389" s="134" t="s">
        <v>1327</v>
      </c>
      <c r="F389" s="134" t="s">
        <v>772</v>
      </c>
      <c r="G389" s="133" t="s">
        <v>1328</v>
      </c>
      <c r="H389" s="133"/>
      <c r="I389" s="134" t="s">
        <v>786</v>
      </c>
      <c r="J389" s="134" t="s">
        <v>1329</v>
      </c>
    </row>
    <row r="390" ht="52.5" customHeight="1" outlineLevel="1" spans="1:10">
      <c r="A390" s="134" t="s">
        <v>699</v>
      </c>
      <c r="B390" s="134" t="s">
        <v>1323</v>
      </c>
      <c r="C390" s="134" t="s">
        <v>782</v>
      </c>
      <c r="D390" s="134" t="s">
        <v>783</v>
      </c>
      <c r="E390" s="134" t="s">
        <v>1330</v>
      </c>
      <c r="F390" s="134" t="s">
        <v>772</v>
      </c>
      <c r="G390" s="133" t="s">
        <v>1331</v>
      </c>
      <c r="H390" s="133"/>
      <c r="I390" s="134" t="s">
        <v>786</v>
      </c>
      <c r="J390" s="134" t="s">
        <v>1332</v>
      </c>
    </row>
    <row r="391" ht="52.5" customHeight="1" outlineLevel="1" spans="1:10">
      <c r="A391" s="134" t="s">
        <v>699</v>
      </c>
      <c r="B391" s="134" t="s">
        <v>1323</v>
      </c>
      <c r="C391" s="134" t="s">
        <v>787</v>
      </c>
      <c r="D391" s="134" t="s">
        <v>788</v>
      </c>
      <c r="E391" s="134" t="s">
        <v>1333</v>
      </c>
      <c r="F391" s="134" t="s">
        <v>790</v>
      </c>
      <c r="G391" s="133" t="s">
        <v>800</v>
      </c>
      <c r="H391" s="133" t="s">
        <v>779</v>
      </c>
      <c r="I391" s="134" t="s">
        <v>775</v>
      </c>
      <c r="J391" s="134" t="s">
        <v>1333</v>
      </c>
    </row>
    <row r="392" ht="52.5" customHeight="1" outlineLevel="1" spans="1:10">
      <c r="A392" s="134" t="s">
        <v>699</v>
      </c>
      <c r="B392" s="134" t="s">
        <v>1323</v>
      </c>
      <c r="C392" s="134" t="s">
        <v>1006</v>
      </c>
      <c r="D392" s="134" t="s">
        <v>1007</v>
      </c>
      <c r="E392" s="134" t="s">
        <v>1006</v>
      </c>
      <c r="F392" s="134" t="s">
        <v>958</v>
      </c>
      <c r="G392" s="133" t="s">
        <v>1334</v>
      </c>
      <c r="H392" s="133" t="s">
        <v>1084</v>
      </c>
      <c r="I392" s="134" t="s">
        <v>775</v>
      </c>
      <c r="J392" s="134" t="s">
        <v>1335</v>
      </c>
    </row>
    <row r="393" ht="52.5" customHeight="1" outlineLevel="1" spans="1:10">
      <c r="A393" s="134" t="s">
        <v>688</v>
      </c>
      <c r="B393" s="134" t="s">
        <v>1336</v>
      </c>
      <c r="C393" s="134" t="s">
        <v>769</v>
      </c>
      <c r="D393" s="134" t="s">
        <v>776</v>
      </c>
      <c r="E393" s="134" t="s">
        <v>1337</v>
      </c>
      <c r="F393" s="134" t="s">
        <v>772</v>
      </c>
      <c r="G393" s="133" t="s">
        <v>1338</v>
      </c>
      <c r="H393" s="133"/>
      <c r="I393" s="134" t="s">
        <v>786</v>
      </c>
      <c r="J393" s="134" t="s">
        <v>1337</v>
      </c>
    </row>
    <row r="394" ht="52.5" customHeight="1" outlineLevel="1" spans="1:10">
      <c r="A394" s="134" t="s">
        <v>688</v>
      </c>
      <c r="B394" s="134" t="s">
        <v>1336</v>
      </c>
      <c r="C394" s="134" t="s">
        <v>769</v>
      </c>
      <c r="D394" s="134" t="s">
        <v>776</v>
      </c>
      <c r="E394" s="134" t="s">
        <v>1339</v>
      </c>
      <c r="F394" s="134" t="s">
        <v>790</v>
      </c>
      <c r="G394" s="133" t="s">
        <v>796</v>
      </c>
      <c r="H394" s="133" t="s">
        <v>779</v>
      </c>
      <c r="I394" s="134" t="s">
        <v>775</v>
      </c>
      <c r="J394" s="134" t="s">
        <v>1339</v>
      </c>
    </row>
    <row r="395" ht="52.5" customHeight="1" outlineLevel="1" spans="1:10">
      <c r="A395" s="134" t="s">
        <v>688</v>
      </c>
      <c r="B395" s="134" t="s">
        <v>1336</v>
      </c>
      <c r="C395" s="134" t="s">
        <v>769</v>
      </c>
      <c r="D395" s="134" t="s">
        <v>780</v>
      </c>
      <c r="E395" s="134" t="s">
        <v>1340</v>
      </c>
      <c r="F395" s="134" t="s">
        <v>790</v>
      </c>
      <c r="G395" s="133" t="s">
        <v>796</v>
      </c>
      <c r="H395" s="133" t="s">
        <v>779</v>
      </c>
      <c r="I395" s="134" t="s">
        <v>775</v>
      </c>
      <c r="J395" s="134" t="s">
        <v>1340</v>
      </c>
    </row>
    <row r="396" ht="52.5" customHeight="1" outlineLevel="1" spans="1:10">
      <c r="A396" s="134" t="s">
        <v>688</v>
      </c>
      <c r="B396" s="134" t="s">
        <v>1336</v>
      </c>
      <c r="C396" s="134" t="s">
        <v>769</v>
      </c>
      <c r="D396" s="134" t="s">
        <v>780</v>
      </c>
      <c r="E396" s="134" t="s">
        <v>1341</v>
      </c>
      <c r="F396" s="134" t="s">
        <v>790</v>
      </c>
      <c r="G396" s="133" t="s">
        <v>796</v>
      </c>
      <c r="H396" s="133" t="s">
        <v>779</v>
      </c>
      <c r="I396" s="134" t="s">
        <v>775</v>
      </c>
      <c r="J396" s="134" t="s">
        <v>1341</v>
      </c>
    </row>
    <row r="397" ht="52.5" customHeight="1" outlineLevel="1" spans="1:10">
      <c r="A397" s="134" t="s">
        <v>688</v>
      </c>
      <c r="B397" s="134" t="s">
        <v>1336</v>
      </c>
      <c r="C397" s="134" t="s">
        <v>782</v>
      </c>
      <c r="D397" s="134" t="s">
        <v>783</v>
      </c>
      <c r="E397" s="134" t="s">
        <v>1342</v>
      </c>
      <c r="F397" s="134" t="s">
        <v>790</v>
      </c>
      <c r="G397" s="133" t="s">
        <v>796</v>
      </c>
      <c r="H397" s="133" t="s">
        <v>779</v>
      </c>
      <c r="I397" s="134" t="s">
        <v>775</v>
      </c>
      <c r="J397" s="134" t="s">
        <v>1342</v>
      </c>
    </row>
    <row r="398" ht="52.5" customHeight="1" outlineLevel="1" spans="1:10">
      <c r="A398" s="134" t="s">
        <v>688</v>
      </c>
      <c r="B398" s="134" t="s">
        <v>1336</v>
      </c>
      <c r="C398" s="134" t="s">
        <v>787</v>
      </c>
      <c r="D398" s="134" t="s">
        <v>788</v>
      </c>
      <c r="E398" s="134" t="s">
        <v>788</v>
      </c>
      <c r="F398" s="134" t="s">
        <v>790</v>
      </c>
      <c r="G398" s="133" t="s">
        <v>796</v>
      </c>
      <c r="H398" s="133" t="s">
        <v>779</v>
      </c>
      <c r="I398" s="134" t="s">
        <v>775</v>
      </c>
      <c r="J398" s="134" t="s">
        <v>788</v>
      </c>
    </row>
    <row r="399" ht="52.5" customHeight="1" outlineLevel="1" spans="1:10">
      <c r="A399" s="134" t="s">
        <v>671</v>
      </c>
      <c r="B399" s="134" t="s">
        <v>1207</v>
      </c>
      <c r="C399" s="134" t="s">
        <v>769</v>
      </c>
      <c r="D399" s="134" t="s">
        <v>780</v>
      </c>
      <c r="E399" s="134" t="s">
        <v>1343</v>
      </c>
      <c r="F399" s="134" t="s">
        <v>772</v>
      </c>
      <c r="G399" s="133" t="s">
        <v>1344</v>
      </c>
      <c r="H399" s="133"/>
      <c r="I399" s="134" t="s">
        <v>786</v>
      </c>
      <c r="J399" s="134" t="s">
        <v>1343</v>
      </c>
    </row>
    <row r="400" ht="52.5" customHeight="1" outlineLevel="1" spans="1:10">
      <c r="A400" s="134" t="s">
        <v>671</v>
      </c>
      <c r="B400" s="134" t="s">
        <v>1207</v>
      </c>
      <c r="C400" s="134" t="s">
        <v>782</v>
      </c>
      <c r="D400" s="134" t="s">
        <v>824</v>
      </c>
      <c r="E400" s="134" t="s">
        <v>1267</v>
      </c>
      <c r="F400" s="134" t="s">
        <v>772</v>
      </c>
      <c r="G400" s="133" t="s">
        <v>1004</v>
      </c>
      <c r="H400" s="133"/>
      <c r="I400" s="134" t="s">
        <v>786</v>
      </c>
      <c r="J400" s="134" t="s">
        <v>1267</v>
      </c>
    </row>
    <row r="401" ht="52.5" customHeight="1" outlineLevel="1" spans="1:10">
      <c r="A401" s="134" t="s">
        <v>671</v>
      </c>
      <c r="B401" s="134" t="s">
        <v>1207</v>
      </c>
      <c r="C401" s="134" t="s">
        <v>787</v>
      </c>
      <c r="D401" s="134" t="s">
        <v>788</v>
      </c>
      <c r="E401" s="134" t="s">
        <v>788</v>
      </c>
      <c r="F401" s="134" t="s">
        <v>790</v>
      </c>
      <c r="G401" s="133" t="s">
        <v>800</v>
      </c>
      <c r="H401" s="133" t="s">
        <v>779</v>
      </c>
      <c r="I401" s="134" t="s">
        <v>775</v>
      </c>
      <c r="J401" s="134" t="s">
        <v>788</v>
      </c>
    </row>
    <row r="402" ht="52.5" customHeight="1" outlineLevel="1" spans="1:10">
      <c r="A402" s="134" t="s">
        <v>692</v>
      </c>
      <c r="B402" s="134" t="s">
        <v>1207</v>
      </c>
      <c r="C402" s="134" t="s">
        <v>769</v>
      </c>
      <c r="D402" s="134" t="s">
        <v>780</v>
      </c>
      <c r="E402" s="134" t="s">
        <v>1343</v>
      </c>
      <c r="F402" s="134" t="s">
        <v>772</v>
      </c>
      <c r="G402" s="133" t="s">
        <v>1344</v>
      </c>
      <c r="H402" s="133"/>
      <c r="I402" s="134" t="s">
        <v>786</v>
      </c>
      <c r="J402" s="134" t="s">
        <v>1343</v>
      </c>
    </row>
    <row r="403" ht="52.5" customHeight="1" outlineLevel="1" spans="1:10">
      <c r="A403" s="134" t="s">
        <v>692</v>
      </c>
      <c r="B403" s="134" t="s">
        <v>1207</v>
      </c>
      <c r="C403" s="134" t="s">
        <v>782</v>
      </c>
      <c r="D403" s="134" t="s">
        <v>824</v>
      </c>
      <c r="E403" s="134" t="s">
        <v>1267</v>
      </c>
      <c r="F403" s="134" t="s">
        <v>772</v>
      </c>
      <c r="G403" s="133" t="s">
        <v>1004</v>
      </c>
      <c r="H403" s="133"/>
      <c r="I403" s="134" t="s">
        <v>786</v>
      </c>
      <c r="J403" s="134" t="s">
        <v>1267</v>
      </c>
    </row>
    <row r="404" ht="52.5" customHeight="1" outlineLevel="1" spans="1:10">
      <c r="A404" s="134" t="s">
        <v>692</v>
      </c>
      <c r="B404" s="134" t="s">
        <v>1207</v>
      </c>
      <c r="C404" s="134" t="s">
        <v>787</v>
      </c>
      <c r="D404" s="134" t="s">
        <v>788</v>
      </c>
      <c r="E404" s="134" t="s">
        <v>788</v>
      </c>
      <c r="F404" s="134" t="s">
        <v>790</v>
      </c>
      <c r="G404" s="133" t="s">
        <v>800</v>
      </c>
      <c r="H404" s="133" t="s">
        <v>779</v>
      </c>
      <c r="I404" s="134" t="s">
        <v>775</v>
      </c>
      <c r="J404" s="134" t="s">
        <v>788</v>
      </c>
    </row>
    <row r="405" ht="52.5" customHeight="1" outlineLevel="1" spans="1:10">
      <c r="A405" s="134" t="s">
        <v>690</v>
      </c>
      <c r="B405" s="134" t="s">
        <v>1345</v>
      </c>
      <c r="C405" s="134" t="s">
        <v>769</v>
      </c>
      <c r="D405" s="134" t="s">
        <v>770</v>
      </c>
      <c r="E405" s="134" t="s">
        <v>1346</v>
      </c>
      <c r="F405" s="134" t="s">
        <v>772</v>
      </c>
      <c r="G405" s="133" t="s">
        <v>1347</v>
      </c>
      <c r="H405" s="133" t="s">
        <v>774</v>
      </c>
      <c r="I405" s="134" t="s">
        <v>775</v>
      </c>
      <c r="J405" s="134" t="s">
        <v>1346</v>
      </c>
    </row>
    <row r="406" ht="52.5" customHeight="1" outlineLevel="1" spans="1:10">
      <c r="A406" s="134" t="s">
        <v>690</v>
      </c>
      <c r="B406" s="134" t="s">
        <v>1345</v>
      </c>
      <c r="C406" s="134" t="s">
        <v>769</v>
      </c>
      <c r="D406" s="134" t="s">
        <v>780</v>
      </c>
      <c r="E406" s="134" t="s">
        <v>1348</v>
      </c>
      <c r="F406" s="134" t="s">
        <v>772</v>
      </c>
      <c r="G406" s="133" t="s">
        <v>1344</v>
      </c>
      <c r="H406" s="133"/>
      <c r="I406" s="134" t="s">
        <v>786</v>
      </c>
      <c r="J406" s="134" t="s">
        <v>1348</v>
      </c>
    </row>
    <row r="407" ht="52.5" customHeight="1" outlineLevel="1" spans="1:10">
      <c r="A407" s="134" t="s">
        <v>690</v>
      </c>
      <c r="B407" s="134" t="s">
        <v>1345</v>
      </c>
      <c r="C407" s="134" t="s">
        <v>782</v>
      </c>
      <c r="D407" s="134" t="s">
        <v>783</v>
      </c>
      <c r="E407" s="134" t="s">
        <v>1053</v>
      </c>
      <c r="F407" s="134" t="s">
        <v>772</v>
      </c>
      <c r="G407" s="133" t="s">
        <v>785</v>
      </c>
      <c r="H407" s="133"/>
      <c r="I407" s="134" t="s">
        <v>786</v>
      </c>
      <c r="J407" s="134" t="s">
        <v>1053</v>
      </c>
    </row>
    <row r="408" ht="52.5" customHeight="1" outlineLevel="1" spans="1:10">
      <c r="A408" s="134" t="s">
        <v>690</v>
      </c>
      <c r="B408" s="134" t="s">
        <v>1345</v>
      </c>
      <c r="C408" s="134" t="s">
        <v>782</v>
      </c>
      <c r="D408" s="134" t="s">
        <v>824</v>
      </c>
      <c r="E408" s="134" t="s">
        <v>1241</v>
      </c>
      <c r="F408" s="134" t="s">
        <v>772</v>
      </c>
      <c r="G408" s="133" t="s">
        <v>785</v>
      </c>
      <c r="H408" s="133"/>
      <c r="I408" s="134" t="s">
        <v>786</v>
      </c>
      <c r="J408" s="134" t="s">
        <v>1241</v>
      </c>
    </row>
    <row r="409" ht="52.5" customHeight="1" outlineLevel="1" spans="1:10">
      <c r="A409" s="134" t="s">
        <v>690</v>
      </c>
      <c r="B409" s="134" t="s">
        <v>1345</v>
      </c>
      <c r="C409" s="134" t="s">
        <v>787</v>
      </c>
      <c r="D409" s="134" t="s">
        <v>788</v>
      </c>
      <c r="E409" s="134" t="s">
        <v>788</v>
      </c>
      <c r="F409" s="134" t="s">
        <v>790</v>
      </c>
      <c r="G409" s="133" t="s">
        <v>791</v>
      </c>
      <c r="H409" s="133" t="s">
        <v>779</v>
      </c>
      <c r="I409" s="134" t="s">
        <v>775</v>
      </c>
      <c r="J409" s="134" t="s">
        <v>788</v>
      </c>
    </row>
    <row r="410" ht="52.5" customHeight="1" outlineLevel="1" spans="1:10">
      <c r="A410" s="134" t="s">
        <v>690</v>
      </c>
      <c r="B410" s="134" t="s">
        <v>1345</v>
      </c>
      <c r="C410" s="134" t="s">
        <v>1006</v>
      </c>
      <c r="D410" s="134" t="s">
        <v>1007</v>
      </c>
      <c r="E410" s="134" t="s">
        <v>1007</v>
      </c>
      <c r="F410" s="134" t="s">
        <v>958</v>
      </c>
      <c r="G410" s="133" t="s">
        <v>273</v>
      </c>
      <c r="H410" s="133" t="s">
        <v>1349</v>
      </c>
      <c r="I410" s="134" t="s">
        <v>775</v>
      </c>
      <c r="J410" s="134" t="s">
        <v>1007</v>
      </c>
    </row>
    <row r="411" ht="52.5" customHeight="1" outlineLevel="1" spans="1:10">
      <c r="A411" s="134" t="s">
        <v>695</v>
      </c>
      <c r="B411" s="134" t="s">
        <v>1207</v>
      </c>
      <c r="C411" s="134" t="s">
        <v>769</v>
      </c>
      <c r="D411" s="134" t="s">
        <v>780</v>
      </c>
      <c r="E411" s="134" t="s">
        <v>1343</v>
      </c>
      <c r="F411" s="134" t="s">
        <v>772</v>
      </c>
      <c r="G411" s="133" t="s">
        <v>1344</v>
      </c>
      <c r="H411" s="133"/>
      <c r="I411" s="134" t="s">
        <v>786</v>
      </c>
      <c r="J411" s="134" t="s">
        <v>1343</v>
      </c>
    </row>
    <row r="412" ht="52.5" customHeight="1" outlineLevel="1" spans="1:10">
      <c r="A412" s="134" t="s">
        <v>695</v>
      </c>
      <c r="B412" s="134" t="s">
        <v>1207</v>
      </c>
      <c r="C412" s="134" t="s">
        <v>782</v>
      </c>
      <c r="D412" s="134" t="s">
        <v>824</v>
      </c>
      <c r="E412" s="134" t="s">
        <v>1267</v>
      </c>
      <c r="F412" s="134" t="s">
        <v>772</v>
      </c>
      <c r="G412" s="133" t="s">
        <v>1004</v>
      </c>
      <c r="H412" s="133"/>
      <c r="I412" s="134" t="s">
        <v>786</v>
      </c>
      <c r="J412" s="134" t="s">
        <v>1267</v>
      </c>
    </row>
    <row r="413" ht="52.5" customHeight="1" outlineLevel="1" spans="1:10">
      <c r="A413" s="134" t="s">
        <v>695</v>
      </c>
      <c r="B413" s="134" t="s">
        <v>1207</v>
      </c>
      <c r="C413" s="134" t="s">
        <v>787</v>
      </c>
      <c r="D413" s="134" t="s">
        <v>788</v>
      </c>
      <c r="E413" s="134" t="s">
        <v>788</v>
      </c>
      <c r="F413" s="134" t="s">
        <v>790</v>
      </c>
      <c r="G413" s="133" t="s">
        <v>796</v>
      </c>
      <c r="H413" s="133" t="s">
        <v>779</v>
      </c>
      <c r="I413" s="134" t="s">
        <v>775</v>
      </c>
      <c r="J413" s="134" t="s">
        <v>788</v>
      </c>
    </row>
    <row r="414" ht="52.5" customHeight="1" outlineLevel="1" spans="1:10">
      <c r="A414" s="134" t="s">
        <v>701</v>
      </c>
      <c r="B414" s="134" t="s">
        <v>1350</v>
      </c>
      <c r="C414" s="134" t="s">
        <v>769</v>
      </c>
      <c r="D414" s="134" t="s">
        <v>770</v>
      </c>
      <c r="E414" s="134" t="s">
        <v>1351</v>
      </c>
      <c r="F414" s="134" t="s">
        <v>772</v>
      </c>
      <c r="G414" s="133" t="s">
        <v>1352</v>
      </c>
      <c r="H414" s="133" t="s">
        <v>774</v>
      </c>
      <c r="I414" s="134" t="s">
        <v>775</v>
      </c>
      <c r="J414" s="134" t="s">
        <v>1351</v>
      </c>
    </row>
    <row r="415" ht="52.5" customHeight="1" outlineLevel="1" spans="1:10">
      <c r="A415" s="134" t="s">
        <v>701</v>
      </c>
      <c r="B415" s="134" t="s">
        <v>1350</v>
      </c>
      <c r="C415" s="134" t="s">
        <v>769</v>
      </c>
      <c r="D415" s="134" t="s">
        <v>780</v>
      </c>
      <c r="E415" s="134" t="s">
        <v>1353</v>
      </c>
      <c r="F415" s="134" t="s">
        <v>772</v>
      </c>
      <c r="G415" s="133" t="s">
        <v>107</v>
      </c>
      <c r="H415" s="133" t="s">
        <v>909</v>
      </c>
      <c r="I415" s="134" t="s">
        <v>775</v>
      </c>
      <c r="J415" s="134" t="s">
        <v>1353</v>
      </c>
    </row>
    <row r="416" ht="52.5" customHeight="1" outlineLevel="1" spans="1:10">
      <c r="A416" s="134" t="s">
        <v>701</v>
      </c>
      <c r="B416" s="134" t="s">
        <v>1350</v>
      </c>
      <c r="C416" s="134" t="s">
        <v>782</v>
      </c>
      <c r="D416" s="134" t="s">
        <v>783</v>
      </c>
      <c r="E416" s="134" t="s">
        <v>1354</v>
      </c>
      <c r="F416" s="134" t="s">
        <v>772</v>
      </c>
      <c r="G416" s="133" t="s">
        <v>785</v>
      </c>
      <c r="H416" s="133"/>
      <c r="I416" s="134" t="s">
        <v>786</v>
      </c>
      <c r="J416" s="134" t="s">
        <v>1354</v>
      </c>
    </row>
    <row r="417" ht="52.5" customHeight="1" outlineLevel="1" spans="1:10">
      <c r="A417" s="134" t="s">
        <v>701</v>
      </c>
      <c r="B417" s="134" t="s">
        <v>1350</v>
      </c>
      <c r="C417" s="134" t="s">
        <v>787</v>
      </c>
      <c r="D417" s="134" t="s">
        <v>788</v>
      </c>
      <c r="E417" s="134" t="s">
        <v>788</v>
      </c>
      <c r="F417" s="134" t="s">
        <v>790</v>
      </c>
      <c r="G417" s="133" t="s">
        <v>791</v>
      </c>
      <c r="H417" s="133" t="s">
        <v>779</v>
      </c>
      <c r="I417" s="134" t="s">
        <v>775</v>
      </c>
      <c r="J417" s="134" t="s">
        <v>788</v>
      </c>
    </row>
    <row r="418" ht="52.5" customHeight="1" outlineLevel="1" spans="1:10">
      <c r="A418" s="134" t="s">
        <v>701</v>
      </c>
      <c r="B418" s="134" t="s">
        <v>1350</v>
      </c>
      <c r="C418" s="134" t="s">
        <v>1006</v>
      </c>
      <c r="D418" s="134" t="s">
        <v>1007</v>
      </c>
      <c r="E418" s="134" t="s">
        <v>1006</v>
      </c>
      <c r="F418" s="134" t="s">
        <v>958</v>
      </c>
      <c r="G418" s="133" t="s">
        <v>1355</v>
      </c>
      <c r="H418" s="133" t="s">
        <v>1084</v>
      </c>
      <c r="I418" s="134" t="s">
        <v>775</v>
      </c>
      <c r="J418" s="134" t="s">
        <v>685</v>
      </c>
    </row>
    <row r="419" ht="52.5" customHeight="1" spans="1:10">
      <c r="A419" s="133" t="s">
        <v>92</v>
      </c>
      <c r="B419" s="136"/>
      <c r="C419" s="136"/>
      <c r="D419" s="136"/>
      <c r="E419" s="136"/>
      <c r="F419" s="136"/>
      <c r="G419" s="136"/>
      <c r="H419" s="136"/>
      <c r="I419" s="136"/>
      <c r="J419" s="136"/>
    </row>
    <row r="420" ht="52.5" customHeight="1" outlineLevel="1" spans="1:10">
      <c r="A420" s="134" t="s">
        <v>717</v>
      </c>
      <c r="B420" s="134" t="s">
        <v>1029</v>
      </c>
      <c r="C420" s="134" t="s">
        <v>769</v>
      </c>
      <c r="D420" s="134" t="s">
        <v>770</v>
      </c>
      <c r="E420" s="134" t="s">
        <v>1193</v>
      </c>
      <c r="F420" s="134" t="s">
        <v>790</v>
      </c>
      <c r="G420" s="133" t="s">
        <v>796</v>
      </c>
      <c r="H420" s="133" t="s">
        <v>779</v>
      </c>
      <c r="I420" s="134" t="s">
        <v>775</v>
      </c>
      <c r="J420" s="134" t="s">
        <v>1194</v>
      </c>
    </row>
    <row r="421" ht="52.5" customHeight="1" outlineLevel="1" spans="1:10">
      <c r="A421" s="134" t="s">
        <v>717</v>
      </c>
      <c r="B421" s="134" t="s">
        <v>1029</v>
      </c>
      <c r="C421" s="134" t="s">
        <v>769</v>
      </c>
      <c r="D421" s="134" t="s">
        <v>776</v>
      </c>
      <c r="E421" s="134" t="s">
        <v>1195</v>
      </c>
      <c r="F421" s="134" t="s">
        <v>772</v>
      </c>
      <c r="G421" s="133" t="s">
        <v>1032</v>
      </c>
      <c r="H421" s="133"/>
      <c r="I421" s="134" t="s">
        <v>786</v>
      </c>
      <c r="J421" s="134" t="s">
        <v>1196</v>
      </c>
    </row>
    <row r="422" ht="52.5" customHeight="1" outlineLevel="1" spans="1:10">
      <c r="A422" s="134" t="s">
        <v>717</v>
      </c>
      <c r="B422" s="134" t="s">
        <v>1029</v>
      </c>
      <c r="C422" s="134" t="s">
        <v>769</v>
      </c>
      <c r="D422" s="134" t="s">
        <v>780</v>
      </c>
      <c r="E422" s="134" t="s">
        <v>1197</v>
      </c>
      <c r="F422" s="134" t="s">
        <v>772</v>
      </c>
      <c r="G422" s="133" t="s">
        <v>1066</v>
      </c>
      <c r="H422" s="133"/>
      <c r="I422" s="134" t="s">
        <v>786</v>
      </c>
      <c r="J422" s="134" t="s">
        <v>1034</v>
      </c>
    </row>
    <row r="423" ht="52.5" customHeight="1" outlineLevel="1" spans="1:10">
      <c r="A423" s="134" t="s">
        <v>717</v>
      </c>
      <c r="B423" s="134" t="s">
        <v>1029</v>
      </c>
      <c r="C423" s="134" t="s">
        <v>782</v>
      </c>
      <c r="D423" s="134" t="s">
        <v>783</v>
      </c>
      <c r="E423" s="134" t="s">
        <v>1035</v>
      </c>
      <c r="F423" s="134" t="s">
        <v>772</v>
      </c>
      <c r="G423" s="133" t="s">
        <v>1036</v>
      </c>
      <c r="H423" s="133"/>
      <c r="I423" s="134" t="s">
        <v>786</v>
      </c>
      <c r="J423" s="134" t="s">
        <v>1129</v>
      </c>
    </row>
    <row r="424" ht="52.5" customHeight="1" outlineLevel="1" spans="1:10">
      <c r="A424" s="134" t="s">
        <v>717</v>
      </c>
      <c r="B424" s="134" t="s">
        <v>1029</v>
      </c>
      <c r="C424" s="134" t="s">
        <v>787</v>
      </c>
      <c r="D424" s="134" t="s">
        <v>788</v>
      </c>
      <c r="E424" s="134" t="s">
        <v>788</v>
      </c>
      <c r="F424" s="134" t="s">
        <v>790</v>
      </c>
      <c r="G424" s="133" t="s">
        <v>796</v>
      </c>
      <c r="H424" s="133" t="s">
        <v>779</v>
      </c>
      <c r="I424" s="134" t="s">
        <v>775</v>
      </c>
      <c r="J424" s="134" t="s">
        <v>788</v>
      </c>
    </row>
    <row r="425" ht="52.5" customHeight="1" outlineLevel="1" spans="1:10">
      <c r="A425" s="134" t="s">
        <v>669</v>
      </c>
      <c r="B425" s="134" t="s">
        <v>1079</v>
      </c>
      <c r="C425" s="134" t="s">
        <v>769</v>
      </c>
      <c r="D425" s="134" t="s">
        <v>770</v>
      </c>
      <c r="E425" s="134" t="s">
        <v>1080</v>
      </c>
      <c r="F425" s="134" t="s">
        <v>790</v>
      </c>
      <c r="G425" s="133" t="s">
        <v>998</v>
      </c>
      <c r="H425" s="133" t="s">
        <v>774</v>
      </c>
      <c r="I425" s="134" t="s">
        <v>775</v>
      </c>
      <c r="J425" s="134" t="s">
        <v>1080</v>
      </c>
    </row>
    <row r="426" ht="52.5" customHeight="1" outlineLevel="1" spans="1:10">
      <c r="A426" s="134" t="s">
        <v>669</v>
      </c>
      <c r="B426" s="134" t="s">
        <v>1079</v>
      </c>
      <c r="C426" s="134" t="s">
        <v>769</v>
      </c>
      <c r="D426" s="134" t="s">
        <v>776</v>
      </c>
      <c r="E426" s="134" t="s">
        <v>1081</v>
      </c>
      <c r="F426" s="134" t="s">
        <v>772</v>
      </c>
      <c r="G426" s="133" t="s">
        <v>778</v>
      </c>
      <c r="H426" s="133" t="s">
        <v>779</v>
      </c>
      <c r="I426" s="134" t="s">
        <v>775</v>
      </c>
      <c r="J426" s="134" t="s">
        <v>1081</v>
      </c>
    </row>
    <row r="427" ht="52.5" customHeight="1" outlineLevel="1" spans="1:10">
      <c r="A427" s="134" t="s">
        <v>669</v>
      </c>
      <c r="B427" s="134" t="s">
        <v>1079</v>
      </c>
      <c r="C427" s="134" t="s">
        <v>782</v>
      </c>
      <c r="D427" s="134" t="s">
        <v>783</v>
      </c>
      <c r="E427" s="134" t="s">
        <v>1053</v>
      </c>
      <c r="F427" s="134" t="s">
        <v>772</v>
      </c>
      <c r="G427" s="133" t="s">
        <v>1066</v>
      </c>
      <c r="H427" s="133"/>
      <c r="I427" s="134" t="s">
        <v>786</v>
      </c>
      <c r="J427" s="134" t="s">
        <v>1053</v>
      </c>
    </row>
    <row r="428" ht="52.5" customHeight="1" outlineLevel="1" spans="1:10">
      <c r="A428" s="134" t="s">
        <v>669</v>
      </c>
      <c r="B428" s="134" t="s">
        <v>1079</v>
      </c>
      <c r="C428" s="134" t="s">
        <v>787</v>
      </c>
      <c r="D428" s="134" t="s">
        <v>788</v>
      </c>
      <c r="E428" s="134" t="s">
        <v>788</v>
      </c>
      <c r="F428" s="134" t="s">
        <v>790</v>
      </c>
      <c r="G428" s="133" t="s">
        <v>796</v>
      </c>
      <c r="H428" s="133" t="s">
        <v>779</v>
      </c>
      <c r="I428" s="134" t="s">
        <v>775</v>
      </c>
      <c r="J428" s="134" t="s">
        <v>788</v>
      </c>
    </row>
    <row r="429" ht="52.5" customHeight="1" outlineLevel="1" spans="1:10">
      <c r="A429" s="134" t="s">
        <v>713</v>
      </c>
      <c r="B429" s="134" t="s">
        <v>1356</v>
      </c>
      <c r="C429" s="134" t="s">
        <v>769</v>
      </c>
      <c r="D429" s="134" t="s">
        <v>770</v>
      </c>
      <c r="E429" s="134" t="s">
        <v>1357</v>
      </c>
      <c r="F429" s="134" t="s">
        <v>772</v>
      </c>
      <c r="G429" s="133" t="s">
        <v>112</v>
      </c>
      <c r="H429" s="133" t="s">
        <v>1093</v>
      </c>
      <c r="I429" s="134" t="s">
        <v>775</v>
      </c>
      <c r="J429" s="134" t="s">
        <v>1211</v>
      </c>
    </row>
    <row r="430" ht="52.5" customHeight="1" outlineLevel="1" spans="1:10">
      <c r="A430" s="134" t="s">
        <v>713</v>
      </c>
      <c r="B430" s="134" t="s">
        <v>1356</v>
      </c>
      <c r="C430" s="134" t="s">
        <v>769</v>
      </c>
      <c r="D430" s="134" t="s">
        <v>770</v>
      </c>
      <c r="E430" s="134" t="s">
        <v>1095</v>
      </c>
      <c r="F430" s="134" t="s">
        <v>772</v>
      </c>
      <c r="G430" s="133" t="s">
        <v>1358</v>
      </c>
      <c r="H430" s="133" t="s">
        <v>774</v>
      </c>
      <c r="I430" s="134" t="s">
        <v>775</v>
      </c>
      <c r="J430" s="134" t="s">
        <v>1096</v>
      </c>
    </row>
    <row r="431" ht="52.5" customHeight="1" outlineLevel="1" spans="1:10">
      <c r="A431" s="134" t="s">
        <v>713</v>
      </c>
      <c r="B431" s="134" t="s">
        <v>1356</v>
      </c>
      <c r="C431" s="134" t="s">
        <v>782</v>
      </c>
      <c r="D431" s="134" t="s">
        <v>783</v>
      </c>
      <c r="E431" s="134" t="s">
        <v>1097</v>
      </c>
      <c r="F431" s="134" t="s">
        <v>772</v>
      </c>
      <c r="G431" s="133" t="s">
        <v>913</v>
      </c>
      <c r="H431" s="133"/>
      <c r="I431" s="134" t="s">
        <v>786</v>
      </c>
      <c r="J431" s="134" t="s">
        <v>1221</v>
      </c>
    </row>
    <row r="432" ht="52.5" customHeight="1" outlineLevel="1" spans="1:10">
      <c r="A432" s="134" t="s">
        <v>713</v>
      </c>
      <c r="B432" s="134" t="s">
        <v>1356</v>
      </c>
      <c r="C432" s="134" t="s">
        <v>782</v>
      </c>
      <c r="D432" s="134" t="s">
        <v>824</v>
      </c>
      <c r="E432" s="134" t="s">
        <v>1099</v>
      </c>
      <c r="F432" s="134" t="s">
        <v>772</v>
      </c>
      <c r="G432" s="133" t="s">
        <v>870</v>
      </c>
      <c r="H432" s="133"/>
      <c r="I432" s="134" t="s">
        <v>786</v>
      </c>
      <c r="J432" s="134" t="s">
        <v>1100</v>
      </c>
    </row>
    <row r="433" ht="52.5" customHeight="1" outlineLevel="1" spans="1:10">
      <c r="A433" s="134" t="s">
        <v>713</v>
      </c>
      <c r="B433" s="134" t="s">
        <v>1356</v>
      </c>
      <c r="C433" s="134" t="s">
        <v>787</v>
      </c>
      <c r="D433" s="134" t="s">
        <v>788</v>
      </c>
      <c r="E433" s="134" t="s">
        <v>788</v>
      </c>
      <c r="F433" s="134" t="s">
        <v>790</v>
      </c>
      <c r="G433" s="133" t="s">
        <v>796</v>
      </c>
      <c r="H433" s="133" t="s">
        <v>779</v>
      </c>
      <c r="I433" s="134" t="s">
        <v>775</v>
      </c>
      <c r="J433" s="134" t="s">
        <v>788</v>
      </c>
    </row>
    <row r="434" ht="52.5" customHeight="1" outlineLevel="1" spans="1:10">
      <c r="A434" s="134" t="s">
        <v>713</v>
      </c>
      <c r="B434" s="134" t="s">
        <v>1356</v>
      </c>
      <c r="C434" s="134" t="s">
        <v>1006</v>
      </c>
      <c r="D434" s="134" t="s">
        <v>1359</v>
      </c>
      <c r="E434" s="134" t="s">
        <v>1360</v>
      </c>
      <c r="F434" s="134" t="s">
        <v>958</v>
      </c>
      <c r="G434" s="133" t="s">
        <v>121</v>
      </c>
      <c r="H434" s="133" t="s">
        <v>1349</v>
      </c>
      <c r="I434" s="134" t="s">
        <v>775</v>
      </c>
      <c r="J434" s="134" t="s">
        <v>1360</v>
      </c>
    </row>
    <row r="435" ht="52.5" customHeight="1" outlineLevel="1" spans="1:10">
      <c r="A435" s="134" t="s">
        <v>719</v>
      </c>
      <c r="B435" s="134" t="s">
        <v>1199</v>
      </c>
      <c r="C435" s="134" t="s">
        <v>769</v>
      </c>
      <c r="D435" s="134" t="s">
        <v>770</v>
      </c>
      <c r="E435" s="134" t="s">
        <v>1361</v>
      </c>
      <c r="F435" s="134" t="s">
        <v>790</v>
      </c>
      <c r="G435" s="133" t="s">
        <v>1362</v>
      </c>
      <c r="H435" s="133" t="s">
        <v>774</v>
      </c>
      <c r="I435" s="134" t="s">
        <v>775</v>
      </c>
      <c r="J435" s="134" t="s">
        <v>1361</v>
      </c>
    </row>
    <row r="436" ht="52.5" customHeight="1" outlineLevel="1" spans="1:10">
      <c r="A436" s="134" t="s">
        <v>719</v>
      </c>
      <c r="B436" s="134" t="s">
        <v>1199</v>
      </c>
      <c r="C436" s="134" t="s">
        <v>769</v>
      </c>
      <c r="D436" s="134" t="s">
        <v>770</v>
      </c>
      <c r="E436" s="134" t="s">
        <v>1363</v>
      </c>
      <c r="F436" s="134" t="s">
        <v>790</v>
      </c>
      <c r="G436" s="133" t="s">
        <v>1364</v>
      </c>
      <c r="H436" s="133" t="s">
        <v>1084</v>
      </c>
      <c r="I436" s="134" t="s">
        <v>775</v>
      </c>
      <c r="J436" s="134" t="s">
        <v>1365</v>
      </c>
    </row>
    <row r="437" ht="52.5" customHeight="1" outlineLevel="1" spans="1:10">
      <c r="A437" s="134" t="s">
        <v>719</v>
      </c>
      <c r="B437" s="134" t="s">
        <v>1199</v>
      </c>
      <c r="C437" s="134" t="s">
        <v>769</v>
      </c>
      <c r="D437" s="134" t="s">
        <v>780</v>
      </c>
      <c r="E437" s="134" t="s">
        <v>1366</v>
      </c>
      <c r="F437" s="134" t="s">
        <v>772</v>
      </c>
      <c r="G437" s="133" t="s">
        <v>778</v>
      </c>
      <c r="H437" s="133" t="s">
        <v>779</v>
      </c>
      <c r="I437" s="134" t="s">
        <v>775</v>
      </c>
      <c r="J437" s="134" t="s">
        <v>1367</v>
      </c>
    </row>
    <row r="438" ht="52.5" customHeight="1" outlineLevel="1" spans="1:10">
      <c r="A438" s="134" t="s">
        <v>719</v>
      </c>
      <c r="B438" s="134" t="s">
        <v>1199</v>
      </c>
      <c r="C438" s="134" t="s">
        <v>782</v>
      </c>
      <c r="D438" s="134" t="s">
        <v>824</v>
      </c>
      <c r="E438" s="134" t="s">
        <v>1078</v>
      </c>
      <c r="F438" s="134" t="s">
        <v>772</v>
      </c>
      <c r="G438" s="133" t="s">
        <v>785</v>
      </c>
      <c r="H438" s="133"/>
      <c r="I438" s="134" t="s">
        <v>786</v>
      </c>
      <c r="J438" s="134" t="s">
        <v>1078</v>
      </c>
    </row>
    <row r="439" ht="52.5" customHeight="1" outlineLevel="1" spans="1:10">
      <c r="A439" s="134" t="s">
        <v>719</v>
      </c>
      <c r="B439" s="134" t="s">
        <v>1199</v>
      </c>
      <c r="C439" s="134" t="s">
        <v>787</v>
      </c>
      <c r="D439" s="134" t="s">
        <v>788</v>
      </c>
      <c r="E439" s="134" t="s">
        <v>788</v>
      </c>
      <c r="F439" s="134" t="s">
        <v>790</v>
      </c>
      <c r="G439" s="133" t="s">
        <v>791</v>
      </c>
      <c r="H439" s="133" t="s">
        <v>779</v>
      </c>
      <c r="I439" s="134" t="s">
        <v>775</v>
      </c>
      <c r="J439" s="134" t="s">
        <v>788</v>
      </c>
    </row>
    <row r="440" ht="52.5" customHeight="1" spans="1:10">
      <c r="A440" s="133" t="s">
        <v>94</v>
      </c>
      <c r="B440" s="136"/>
      <c r="C440" s="136"/>
      <c r="D440" s="136"/>
      <c r="E440" s="136"/>
      <c r="F440" s="136"/>
      <c r="G440" s="136"/>
      <c r="H440" s="136"/>
      <c r="I440" s="136"/>
      <c r="J440" s="136"/>
    </row>
    <row r="441" ht="52.5" customHeight="1" outlineLevel="1" spans="1:10">
      <c r="A441" s="134" t="s">
        <v>701</v>
      </c>
      <c r="B441" s="134" t="s">
        <v>1368</v>
      </c>
      <c r="C441" s="134" t="s">
        <v>769</v>
      </c>
      <c r="D441" s="134" t="s">
        <v>770</v>
      </c>
      <c r="E441" s="134" t="s">
        <v>1369</v>
      </c>
      <c r="F441" s="134" t="s">
        <v>772</v>
      </c>
      <c r="G441" s="133" t="s">
        <v>108</v>
      </c>
      <c r="H441" s="133" t="s">
        <v>774</v>
      </c>
      <c r="I441" s="134" t="s">
        <v>775</v>
      </c>
      <c r="J441" s="134" t="s">
        <v>1369</v>
      </c>
    </row>
    <row r="442" ht="52.5" customHeight="1" outlineLevel="1" spans="1:10">
      <c r="A442" s="134" t="s">
        <v>701</v>
      </c>
      <c r="B442" s="134" t="s">
        <v>1368</v>
      </c>
      <c r="C442" s="134" t="s">
        <v>769</v>
      </c>
      <c r="D442" s="134" t="s">
        <v>776</v>
      </c>
      <c r="E442" s="134" t="s">
        <v>992</v>
      </c>
      <c r="F442" s="134" t="s">
        <v>772</v>
      </c>
      <c r="G442" s="133" t="s">
        <v>778</v>
      </c>
      <c r="H442" s="133" t="s">
        <v>779</v>
      </c>
      <c r="I442" s="134" t="s">
        <v>775</v>
      </c>
      <c r="J442" s="134" t="s">
        <v>992</v>
      </c>
    </row>
    <row r="443" ht="52.5" customHeight="1" outlineLevel="1" spans="1:10">
      <c r="A443" s="134" t="s">
        <v>701</v>
      </c>
      <c r="B443" s="134" t="s">
        <v>1368</v>
      </c>
      <c r="C443" s="134" t="s">
        <v>782</v>
      </c>
      <c r="D443" s="134" t="s">
        <v>824</v>
      </c>
      <c r="E443" s="134" t="s">
        <v>1370</v>
      </c>
      <c r="F443" s="134" t="s">
        <v>772</v>
      </c>
      <c r="G443" s="133" t="s">
        <v>1371</v>
      </c>
      <c r="H443" s="133"/>
      <c r="I443" s="134" t="s">
        <v>786</v>
      </c>
      <c r="J443" s="134" t="s">
        <v>1370</v>
      </c>
    </row>
    <row r="444" ht="52.5" customHeight="1" outlineLevel="1" spans="1:10">
      <c r="A444" s="134" t="s">
        <v>701</v>
      </c>
      <c r="B444" s="134" t="s">
        <v>1368</v>
      </c>
      <c r="C444" s="134" t="s">
        <v>787</v>
      </c>
      <c r="D444" s="134" t="s">
        <v>788</v>
      </c>
      <c r="E444" s="134" t="s">
        <v>1372</v>
      </c>
      <c r="F444" s="134" t="s">
        <v>790</v>
      </c>
      <c r="G444" s="133" t="s">
        <v>796</v>
      </c>
      <c r="H444" s="133" t="s">
        <v>779</v>
      </c>
      <c r="I444" s="134" t="s">
        <v>775</v>
      </c>
      <c r="J444" s="134" t="s">
        <v>1372</v>
      </c>
    </row>
    <row r="445" ht="52.5" customHeight="1" outlineLevel="1" spans="1:10">
      <c r="A445" s="134" t="s">
        <v>710</v>
      </c>
      <c r="B445" s="134" t="s">
        <v>1373</v>
      </c>
      <c r="C445" s="134" t="s">
        <v>769</v>
      </c>
      <c r="D445" s="134" t="s">
        <v>770</v>
      </c>
      <c r="E445" s="134" t="s">
        <v>1374</v>
      </c>
      <c r="F445" s="134" t="s">
        <v>790</v>
      </c>
      <c r="G445" s="133" t="s">
        <v>1375</v>
      </c>
      <c r="H445" s="133" t="s">
        <v>847</v>
      </c>
      <c r="I445" s="134" t="s">
        <v>775</v>
      </c>
      <c r="J445" s="134" t="s">
        <v>1374</v>
      </c>
    </row>
    <row r="446" ht="52.5" customHeight="1" outlineLevel="1" spans="1:10">
      <c r="A446" s="134" t="s">
        <v>710</v>
      </c>
      <c r="B446" s="134" t="s">
        <v>1373</v>
      </c>
      <c r="C446" s="134" t="s">
        <v>769</v>
      </c>
      <c r="D446" s="134" t="s">
        <v>770</v>
      </c>
      <c r="E446" s="134" t="s">
        <v>1376</v>
      </c>
      <c r="F446" s="134" t="s">
        <v>772</v>
      </c>
      <c r="G446" s="133" t="s">
        <v>107</v>
      </c>
      <c r="H446" s="133" t="s">
        <v>847</v>
      </c>
      <c r="I446" s="134" t="s">
        <v>775</v>
      </c>
      <c r="J446" s="134" t="s">
        <v>1377</v>
      </c>
    </row>
    <row r="447" ht="52.5" customHeight="1" outlineLevel="1" spans="1:10">
      <c r="A447" s="134" t="s">
        <v>710</v>
      </c>
      <c r="B447" s="134" t="s">
        <v>1373</v>
      </c>
      <c r="C447" s="134" t="s">
        <v>769</v>
      </c>
      <c r="D447" s="134" t="s">
        <v>770</v>
      </c>
      <c r="E447" s="134" t="s">
        <v>1378</v>
      </c>
      <c r="F447" s="134" t="s">
        <v>772</v>
      </c>
      <c r="G447" s="133" t="s">
        <v>107</v>
      </c>
      <c r="H447" s="133" t="s">
        <v>847</v>
      </c>
      <c r="I447" s="134" t="s">
        <v>775</v>
      </c>
      <c r="J447" s="134" t="s">
        <v>1378</v>
      </c>
    </row>
    <row r="448" ht="52.5" customHeight="1" outlineLevel="1" spans="1:10">
      <c r="A448" s="134" t="s">
        <v>710</v>
      </c>
      <c r="B448" s="134" t="s">
        <v>1373</v>
      </c>
      <c r="C448" s="134" t="s">
        <v>769</v>
      </c>
      <c r="D448" s="134" t="s">
        <v>776</v>
      </c>
      <c r="E448" s="134" t="s">
        <v>1081</v>
      </c>
      <c r="F448" s="134" t="s">
        <v>772</v>
      </c>
      <c r="G448" s="133" t="s">
        <v>778</v>
      </c>
      <c r="H448" s="133" t="s">
        <v>779</v>
      </c>
      <c r="I448" s="134" t="s">
        <v>775</v>
      </c>
      <c r="J448" s="134" t="s">
        <v>1081</v>
      </c>
    </row>
    <row r="449" ht="52.5" customHeight="1" outlineLevel="1" spans="1:10">
      <c r="A449" s="134" t="s">
        <v>710</v>
      </c>
      <c r="B449" s="134" t="s">
        <v>1373</v>
      </c>
      <c r="C449" s="134" t="s">
        <v>769</v>
      </c>
      <c r="D449" s="134" t="s">
        <v>780</v>
      </c>
      <c r="E449" s="134" t="s">
        <v>1340</v>
      </c>
      <c r="F449" s="134" t="s">
        <v>772</v>
      </c>
      <c r="G449" s="133" t="s">
        <v>778</v>
      </c>
      <c r="H449" s="133" t="s">
        <v>779</v>
      </c>
      <c r="I449" s="134" t="s">
        <v>775</v>
      </c>
      <c r="J449" s="134" t="s">
        <v>1340</v>
      </c>
    </row>
    <row r="450" ht="52.5" customHeight="1" outlineLevel="1" spans="1:10">
      <c r="A450" s="134" t="s">
        <v>710</v>
      </c>
      <c r="B450" s="134" t="s">
        <v>1373</v>
      </c>
      <c r="C450" s="134" t="s">
        <v>782</v>
      </c>
      <c r="D450" s="134" t="s">
        <v>824</v>
      </c>
      <c r="E450" s="134" t="s">
        <v>1379</v>
      </c>
      <c r="F450" s="134" t="s">
        <v>772</v>
      </c>
      <c r="G450" s="133" t="s">
        <v>1380</v>
      </c>
      <c r="H450" s="133"/>
      <c r="I450" s="134" t="s">
        <v>786</v>
      </c>
      <c r="J450" s="134" t="s">
        <v>1379</v>
      </c>
    </row>
    <row r="451" ht="52.5" customHeight="1" outlineLevel="1" spans="1:10">
      <c r="A451" s="134" t="s">
        <v>710</v>
      </c>
      <c r="B451" s="134" t="s">
        <v>1373</v>
      </c>
      <c r="C451" s="134" t="s">
        <v>787</v>
      </c>
      <c r="D451" s="134" t="s">
        <v>788</v>
      </c>
      <c r="E451" s="134" t="s">
        <v>1381</v>
      </c>
      <c r="F451" s="134" t="s">
        <v>790</v>
      </c>
      <c r="G451" s="133" t="s">
        <v>791</v>
      </c>
      <c r="H451" s="133" t="s">
        <v>779</v>
      </c>
      <c r="I451" s="134" t="s">
        <v>775</v>
      </c>
      <c r="J451" s="134" t="s">
        <v>1381</v>
      </c>
    </row>
    <row r="452" ht="52.5" customHeight="1" outlineLevel="1" spans="1:10">
      <c r="A452" s="134" t="s">
        <v>704</v>
      </c>
      <c r="B452" s="134" t="s">
        <v>1382</v>
      </c>
      <c r="C452" s="134" t="s">
        <v>769</v>
      </c>
      <c r="D452" s="134" t="s">
        <v>770</v>
      </c>
      <c r="E452" s="134" t="s">
        <v>1259</v>
      </c>
      <c r="F452" s="134" t="s">
        <v>772</v>
      </c>
      <c r="G452" s="133" t="s">
        <v>110</v>
      </c>
      <c r="H452" s="133" t="s">
        <v>833</v>
      </c>
      <c r="I452" s="134" t="s">
        <v>775</v>
      </c>
      <c r="J452" s="134" t="s">
        <v>1259</v>
      </c>
    </row>
    <row r="453" ht="52.5" customHeight="1" outlineLevel="1" spans="1:10">
      <c r="A453" s="134" t="s">
        <v>704</v>
      </c>
      <c r="B453" s="134" t="s">
        <v>1382</v>
      </c>
      <c r="C453" s="134" t="s">
        <v>769</v>
      </c>
      <c r="D453" s="134" t="s">
        <v>776</v>
      </c>
      <c r="E453" s="134" t="s">
        <v>1081</v>
      </c>
      <c r="F453" s="134" t="s">
        <v>772</v>
      </c>
      <c r="G453" s="133" t="s">
        <v>778</v>
      </c>
      <c r="H453" s="133" t="s">
        <v>779</v>
      </c>
      <c r="I453" s="134" t="s">
        <v>775</v>
      </c>
      <c r="J453" s="134" t="s">
        <v>1081</v>
      </c>
    </row>
    <row r="454" ht="52.5" customHeight="1" outlineLevel="1" spans="1:10">
      <c r="A454" s="134" t="s">
        <v>704</v>
      </c>
      <c r="B454" s="134" t="s">
        <v>1382</v>
      </c>
      <c r="C454" s="134" t="s">
        <v>782</v>
      </c>
      <c r="D454" s="134" t="s">
        <v>824</v>
      </c>
      <c r="E454" s="134" t="s">
        <v>1267</v>
      </c>
      <c r="F454" s="134" t="s">
        <v>772</v>
      </c>
      <c r="G454" s="133" t="s">
        <v>778</v>
      </c>
      <c r="H454" s="133" t="s">
        <v>779</v>
      </c>
      <c r="I454" s="134" t="s">
        <v>775</v>
      </c>
      <c r="J454" s="134" t="s">
        <v>1267</v>
      </c>
    </row>
    <row r="455" ht="52.5" customHeight="1" outlineLevel="1" spans="1:10">
      <c r="A455" s="134" t="s">
        <v>704</v>
      </c>
      <c r="B455" s="134" t="s">
        <v>1382</v>
      </c>
      <c r="C455" s="134" t="s">
        <v>787</v>
      </c>
      <c r="D455" s="134" t="s">
        <v>788</v>
      </c>
      <c r="E455" s="134" t="s">
        <v>788</v>
      </c>
      <c r="F455" s="134" t="s">
        <v>790</v>
      </c>
      <c r="G455" s="133" t="s">
        <v>796</v>
      </c>
      <c r="H455" s="133" t="s">
        <v>779</v>
      </c>
      <c r="I455" s="134" t="s">
        <v>775</v>
      </c>
      <c r="J455" s="134" t="s">
        <v>788</v>
      </c>
    </row>
    <row r="456" ht="52.5" customHeight="1" outlineLevel="1" spans="1:10">
      <c r="A456" s="134" t="s">
        <v>669</v>
      </c>
      <c r="B456" s="134" t="s">
        <v>1383</v>
      </c>
      <c r="C456" s="134" t="s">
        <v>769</v>
      </c>
      <c r="D456" s="134" t="s">
        <v>770</v>
      </c>
      <c r="E456" s="134" t="s">
        <v>1080</v>
      </c>
      <c r="F456" s="134" t="s">
        <v>772</v>
      </c>
      <c r="G456" s="133" t="s">
        <v>1317</v>
      </c>
      <c r="H456" s="133" t="s">
        <v>774</v>
      </c>
      <c r="I456" s="134" t="s">
        <v>775</v>
      </c>
      <c r="J456" s="134" t="s">
        <v>1080</v>
      </c>
    </row>
    <row r="457" ht="52.5" customHeight="1" outlineLevel="1" spans="1:10">
      <c r="A457" s="134" t="s">
        <v>669</v>
      </c>
      <c r="B457" s="134" t="s">
        <v>1383</v>
      </c>
      <c r="C457" s="134" t="s">
        <v>769</v>
      </c>
      <c r="D457" s="134" t="s">
        <v>776</v>
      </c>
      <c r="E457" s="134" t="s">
        <v>1081</v>
      </c>
      <c r="F457" s="134" t="s">
        <v>772</v>
      </c>
      <c r="G457" s="133" t="s">
        <v>778</v>
      </c>
      <c r="H457" s="133" t="s">
        <v>779</v>
      </c>
      <c r="I457" s="134" t="s">
        <v>775</v>
      </c>
      <c r="J457" s="134" t="s">
        <v>1081</v>
      </c>
    </row>
    <row r="458" ht="52.5" customHeight="1" outlineLevel="1" spans="1:10">
      <c r="A458" s="134" t="s">
        <v>669</v>
      </c>
      <c r="B458" s="134" t="s">
        <v>1383</v>
      </c>
      <c r="C458" s="134" t="s">
        <v>782</v>
      </c>
      <c r="D458" s="134" t="s">
        <v>824</v>
      </c>
      <c r="E458" s="134" t="s">
        <v>1384</v>
      </c>
      <c r="F458" s="134" t="s">
        <v>790</v>
      </c>
      <c r="G458" s="133" t="s">
        <v>796</v>
      </c>
      <c r="H458" s="133" t="s">
        <v>779</v>
      </c>
      <c r="I458" s="134" t="s">
        <v>775</v>
      </c>
      <c r="J458" s="134" t="s">
        <v>1385</v>
      </c>
    </row>
    <row r="459" ht="52.5" customHeight="1" outlineLevel="1" spans="1:10">
      <c r="A459" s="134" t="s">
        <v>669</v>
      </c>
      <c r="B459" s="134" t="s">
        <v>1383</v>
      </c>
      <c r="C459" s="134" t="s">
        <v>787</v>
      </c>
      <c r="D459" s="134" t="s">
        <v>788</v>
      </c>
      <c r="E459" s="134" t="s">
        <v>788</v>
      </c>
      <c r="F459" s="134" t="s">
        <v>790</v>
      </c>
      <c r="G459" s="133" t="s">
        <v>796</v>
      </c>
      <c r="H459" s="133" t="s">
        <v>779</v>
      </c>
      <c r="I459" s="134" t="s">
        <v>775</v>
      </c>
      <c r="J459" s="134" t="s">
        <v>788</v>
      </c>
    </row>
    <row r="460" ht="52.5" customHeight="1" outlineLevel="1" spans="1:10">
      <c r="A460" s="134" t="s">
        <v>671</v>
      </c>
      <c r="B460" s="134" t="s">
        <v>1207</v>
      </c>
      <c r="C460" s="134" t="s">
        <v>769</v>
      </c>
      <c r="D460" s="134" t="s">
        <v>776</v>
      </c>
      <c r="E460" s="134" t="s">
        <v>1081</v>
      </c>
      <c r="F460" s="134" t="s">
        <v>772</v>
      </c>
      <c r="G460" s="133" t="s">
        <v>778</v>
      </c>
      <c r="H460" s="133" t="s">
        <v>779</v>
      </c>
      <c r="I460" s="134" t="s">
        <v>775</v>
      </c>
      <c r="J460" s="134" t="s">
        <v>1081</v>
      </c>
    </row>
    <row r="461" ht="52.5" customHeight="1" outlineLevel="1" spans="1:10">
      <c r="A461" s="134" t="s">
        <v>671</v>
      </c>
      <c r="B461" s="134" t="s">
        <v>1207</v>
      </c>
      <c r="C461" s="134" t="s">
        <v>782</v>
      </c>
      <c r="D461" s="134" t="s">
        <v>824</v>
      </c>
      <c r="E461" s="134" t="s">
        <v>1267</v>
      </c>
      <c r="F461" s="134" t="s">
        <v>772</v>
      </c>
      <c r="G461" s="133" t="s">
        <v>778</v>
      </c>
      <c r="H461" s="133" t="s">
        <v>779</v>
      </c>
      <c r="I461" s="134" t="s">
        <v>775</v>
      </c>
      <c r="J461" s="134" t="s">
        <v>1267</v>
      </c>
    </row>
    <row r="462" ht="52.5" customHeight="1" outlineLevel="1" spans="1:10">
      <c r="A462" s="134" t="s">
        <v>671</v>
      </c>
      <c r="B462" s="134" t="s">
        <v>1207</v>
      </c>
      <c r="C462" s="134" t="s">
        <v>787</v>
      </c>
      <c r="D462" s="134" t="s">
        <v>788</v>
      </c>
      <c r="E462" s="134" t="s">
        <v>788</v>
      </c>
      <c r="F462" s="134" t="s">
        <v>790</v>
      </c>
      <c r="G462" s="133" t="s">
        <v>800</v>
      </c>
      <c r="H462" s="133" t="s">
        <v>779</v>
      </c>
      <c r="I462" s="134" t="s">
        <v>775</v>
      </c>
      <c r="J462" s="134" t="s">
        <v>788</v>
      </c>
    </row>
    <row r="463" ht="52.5" customHeight="1" outlineLevel="1" spans="1:10">
      <c r="A463" s="134" t="s">
        <v>699</v>
      </c>
      <c r="B463" s="134" t="s">
        <v>1231</v>
      </c>
      <c r="C463" s="134" t="s">
        <v>769</v>
      </c>
      <c r="D463" s="134" t="s">
        <v>770</v>
      </c>
      <c r="E463" s="134" t="s">
        <v>1386</v>
      </c>
      <c r="F463" s="134" t="s">
        <v>790</v>
      </c>
      <c r="G463" s="133" t="s">
        <v>1387</v>
      </c>
      <c r="H463" s="133" t="s">
        <v>1388</v>
      </c>
      <c r="I463" s="134" t="s">
        <v>775</v>
      </c>
      <c r="J463" s="134" t="s">
        <v>1386</v>
      </c>
    </row>
    <row r="464" ht="52.5" customHeight="1" outlineLevel="1" spans="1:10">
      <c r="A464" s="134" t="s">
        <v>699</v>
      </c>
      <c r="B464" s="134" t="s">
        <v>1231</v>
      </c>
      <c r="C464" s="134" t="s">
        <v>769</v>
      </c>
      <c r="D464" s="134" t="s">
        <v>776</v>
      </c>
      <c r="E464" s="134" t="s">
        <v>1389</v>
      </c>
      <c r="F464" s="134" t="s">
        <v>772</v>
      </c>
      <c r="G464" s="133" t="s">
        <v>778</v>
      </c>
      <c r="H464" s="133" t="s">
        <v>779</v>
      </c>
      <c r="I464" s="134" t="s">
        <v>775</v>
      </c>
      <c r="J464" s="134" t="s">
        <v>1389</v>
      </c>
    </row>
    <row r="465" ht="52.5" customHeight="1" outlineLevel="1" spans="1:10">
      <c r="A465" s="134" t="s">
        <v>699</v>
      </c>
      <c r="B465" s="134" t="s">
        <v>1231</v>
      </c>
      <c r="C465" s="134" t="s">
        <v>769</v>
      </c>
      <c r="D465" s="134" t="s">
        <v>776</v>
      </c>
      <c r="E465" s="134" t="s">
        <v>1081</v>
      </c>
      <c r="F465" s="134" t="s">
        <v>772</v>
      </c>
      <c r="G465" s="133" t="s">
        <v>778</v>
      </c>
      <c r="H465" s="133" t="s">
        <v>779</v>
      </c>
      <c r="I465" s="134" t="s">
        <v>775</v>
      </c>
      <c r="J465" s="134" t="s">
        <v>1081</v>
      </c>
    </row>
    <row r="466" ht="52.5" customHeight="1" outlineLevel="1" spans="1:10">
      <c r="A466" s="134" t="s">
        <v>699</v>
      </c>
      <c r="B466" s="134" t="s">
        <v>1231</v>
      </c>
      <c r="C466" s="134" t="s">
        <v>769</v>
      </c>
      <c r="D466" s="134" t="s">
        <v>780</v>
      </c>
      <c r="E466" s="134" t="s">
        <v>1390</v>
      </c>
      <c r="F466" s="134" t="s">
        <v>772</v>
      </c>
      <c r="G466" s="133" t="s">
        <v>1391</v>
      </c>
      <c r="H466" s="133"/>
      <c r="I466" s="134" t="s">
        <v>786</v>
      </c>
      <c r="J466" s="134" t="s">
        <v>1390</v>
      </c>
    </row>
    <row r="467" ht="52.5" customHeight="1" outlineLevel="1" spans="1:10">
      <c r="A467" s="134" t="s">
        <v>699</v>
      </c>
      <c r="B467" s="134" t="s">
        <v>1231</v>
      </c>
      <c r="C467" s="134" t="s">
        <v>782</v>
      </c>
      <c r="D467" s="134" t="s">
        <v>824</v>
      </c>
      <c r="E467" s="134" t="s">
        <v>1241</v>
      </c>
      <c r="F467" s="134" t="s">
        <v>790</v>
      </c>
      <c r="G467" s="133" t="s">
        <v>1004</v>
      </c>
      <c r="H467" s="133"/>
      <c r="I467" s="134" t="s">
        <v>786</v>
      </c>
      <c r="J467" s="134" t="s">
        <v>1231</v>
      </c>
    </row>
    <row r="468" ht="52.5" customHeight="1" outlineLevel="1" spans="1:10">
      <c r="A468" s="134" t="s">
        <v>699</v>
      </c>
      <c r="B468" s="134" t="s">
        <v>1231</v>
      </c>
      <c r="C468" s="134" t="s">
        <v>787</v>
      </c>
      <c r="D468" s="134" t="s">
        <v>788</v>
      </c>
      <c r="E468" s="134" t="s">
        <v>1392</v>
      </c>
      <c r="F468" s="134" t="s">
        <v>790</v>
      </c>
      <c r="G468" s="133" t="s">
        <v>796</v>
      </c>
      <c r="H468" s="133" t="s">
        <v>779</v>
      </c>
      <c r="I468" s="134" t="s">
        <v>775</v>
      </c>
      <c r="J468" s="134" t="s">
        <v>1392</v>
      </c>
    </row>
  </sheetData>
  <mergeCells count="156">
    <mergeCell ref="A2:J2"/>
    <mergeCell ref="A3:E3"/>
    <mergeCell ref="A7:A11"/>
    <mergeCell ref="A12:A32"/>
    <mergeCell ref="A33:A39"/>
    <mergeCell ref="A40:A47"/>
    <mergeCell ref="A48:A55"/>
    <mergeCell ref="A56:A60"/>
    <mergeCell ref="A61:A66"/>
    <mergeCell ref="A67:A71"/>
    <mergeCell ref="A72:A77"/>
    <mergeCell ref="A78:A86"/>
    <mergeCell ref="A87:A94"/>
    <mergeCell ref="A95:A103"/>
    <mergeCell ref="A104:A109"/>
    <mergeCell ref="A110:A115"/>
    <mergeCell ref="A116:A121"/>
    <mergeCell ref="A122:A127"/>
    <mergeCell ref="A128:A132"/>
    <mergeCell ref="A133:A138"/>
    <mergeCell ref="A139:A142"/>
    <mergeCell ref="A143:A148"/>
    <mergeCell ref="A149:A156"/>
    <mergeCell ref="A157:A161"/>
    <mergeCell ref="A162:A170"/>
    <mergeCell ref="A172:A177"/>
    <mergeCell ref="A178:A184"/>
    <mergeCell ref="A185:A187"/>
    <mergeCell ref="A188:A193"/>
    <mergeCell ref="A194:A200"/>
    <mergeCell ref="A202:A204"/>
    <mergeCell ref="A205:A208"/>
    <mergeCell ref="A209:A212"/>
    <mergeCell ref="A214:A217"/>
    <mergeCell ref="A218:A223"/>
    <mergeCell ref="A225:A233"/>
    <mergeCell ref="A234:A239"/>
    <mergeCell ref="A240:A244"/>
    <mergeCell ref="A245:A253"/>
    <mergeCell ref="A255:A264"/>
    <mergeCell ref="A265:A274"/>
    <mergeCell ref="A275:A284"/>
    <mergeCell ref="A286:A290"/>
    <mergeCell ref="A291:A294"/>
    <mergeCell ref="A295:A300"/>
    <mergeCell ref="A301:A305"/>
    <mergeCell ref="A307:A310"/>
    <mergeCell ref="A311:A313"/>
    <mergeCell ref="A314:A319"/>
    <mergeCell ref="A320:A323"/>
    <mergeCell ref="A324:A329"/>
    <mergeCell ref="A330:A333"/>
    <mergeCell ref="A334:A336"/>
    <mergeCell ref="A337:A340"/>
    <mergeCell ref="A342:A346"/>
    <mergeCell ref="A347:A351"/>
    <mergeCell ref="A352:A359"/>
    <mergeCell ref="A360:A365"/>
    <mergeCell ref="A366:A370"/>
    <mergeCell ref="A371:A377"/>
    <mergeCell ref="A378:A381"/>
    <mergeCell ref="A382:A386"/>
    <mergeCell ref="A388:A392"/>
    <mergeCell ref="A393:A398"/>
    <mergeCell ref="A399:A401"/>
    <mergeCell ref="A402:A404"/>
    <mergeCell ref="A405:A410"/>
    <mergeCell ref="A411:A413"/>
    <mergeCell ref="A414:A418"/>
    <mergeCell ref="A420:A424"/>
    <mergeCell ref="A425:A428"/>
    <mergeCell ref="A429:A434"/>
    <mergeCell ref="A435:A439"/>
    <mergeCell ref="A441:A444"/>
    <mergeCell ref="A445:A451"/>
    <mergeCell ref="A452:A455"/>
    <mergeCell ref="A456:A459"/>
    <mergeCell ref="A460:A462"/>
    <mergeCell ref="A463:A468"/>
    <mergeCell ref="B7:B11"/>
    <mergeCell ref="B12:B32"/>
    <mergeCell ref="B33:B39"/>
    <mergeCell ref="B40:B47"/>
    <mergeCell ref="B48:B55"/>
    <mergeCell ref="B56:B60"/>
    <mergeCell ref="B61:B66"/>
    <mergeCell ref="B67:B71"/>
    <mergeCell ref="B72:B77"/>
    <mergeCell ref="B78:B86"/>
    <mergeCell ref="B87:B94"/>
    <mergeCell ref="B95:B103"/>
    <mergeCell ref="B104:B109"/>
    <mergeCell ref="B110:B115"/>
    <mergeCell ref="B116:B121"/>
    <mergeCell ref="B122:B127"/>
    <mergeCell ref="B128:B132"/>
    <mergeCell ref="B133:B138"/>
    <mergeCell ref="B139:B142"/>
    <mergeCell ref="B143:B148"/>
    <mergeCell ref="B149:B156"/>
    <mergeCell ref="B157:B161"/>
    <mergeCell ref="B162:B170"/>
    <mergeCell ref="B172:B177"/>
    <mergeCell ref="B178:B184"/>
    <mergeCell ref="B185:B187"/>
    <mergeCell ref="B188:B193"/>
    <mergeCell ref="B194:B200"/>
    <mergeCell ref="B202:B204"/>
    <mergeCell ref="B205:B208"/>
    <mergeCell ref="B209:B212"/>
    <mergeCell ref="B214:B217"/>
    <mergeCell ref="B218:B223"/>
    <mergeCell ref="B225:B233"/>
    <mergeCell ref="B234:B239"/>
    <mergeCell ref="B240:B244"/>
    <mergeCell ref="B245:B253"/>
    <mergeCell ref="B255:B264"/>
    <mergeCell ref="B265:B274"/>
    <mergeCell ref="B275:B284"/>
    <mergeCell ref="B286:B290"/>
    <mergeCell ref="B291:B294"/>
    <mergeCell ref="B295:B300"/>
    <mergeCell ref="B301:B305"/>
    <mergeCell ref="B307:B310"/>
    <mergeCell ref="B311:B313"/>
    <mergeCell ref="B314:B319"/>
    <mergeCell ref="B320:B323"/>
    <mergeCell ref="B324:B329"/>
    <mergeCell ref="B330:B333"/>
    <mergeCell ref="B334:B336"/>
    <mergeCell ref="B337:B340"/>
    <mergeCell ref="B342:B346"/>
    <mergeCell ref="B347:B351"/>
    <mergeCell ref="B352:B359"/>
    <mergeCell ref="B360:B365"/>
    <mergeCell ref="B366:B370"/>
    <mergeCell ref="B371:B377"/>
    <mergeCell ref="B378:B381"/>
    <mergeCell ref="B382:B386"/>
    <mergeCell ref="B388:B392"/>
    <mergeCell ref="B393:B398"/>
    <mergeCell ref="B399:B401"/>
    <mergeCell ref="B402:B404"/>
    <mergeCell ref="B405:B410"/>
    <mergeCell ref="B411:B413"/>
    <mergeCell ref="B414:B418"/>
    <mergeCell ref="B420:B424"/>
    <mergeCell ref="B425:B428"/>
    <mergeCell ref="B429:B434"/>
    <mergeCell ref="B435:B439"/>
    <mergeCell ref="B441:B444"/>
    <mergeCell ref="B445:B451"/>
    <mergeCell ref="B452:B455"/>
    <mergeCell ref="B456:B459"/>
    <mergeCell ref="B460:B462"/>
    <mergeCell ref="B463:B46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2026-01-29T09:36:00Z</dcterms:created>
  <dcterms:modified xsi:type="dcterms:W3CDTF">2026-02-13T02:02:43Z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297702CDCC2149B199FB0F10070E7C3E_13</vt:lpwstr>
  </property>
</Properties>
</file>