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Sheet1" sheetId="19" state="hidden" r:id="rId1"/>
    <sheet name="部门财务收支预算总表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县对下转移支付预算表09-1（瑞丽）" sheetId="14" r:id="rId14"/>
    <sheet name="县对下转移支付绩效目标表09-2（瑞丽）" sheetId="15" r:id="rId15"/>
    <sheet name="新增资产配置表10" sheetId="16" r:id="rId16"/>
    <sheet name="上级补助项目支出预算表11" sheetId="17" r:id="rId17"/>
    <sheet name="部门项目中期规划预算表12" sheetId="18" r:id="rId18"/>
  </sheets>
  <definedNames>
    <definedName name="_xlnm._FilterDatabase" localSheetId="0" hidden="1">Sheet1!$B$94:$D$236</definedName>
    <definedName name="_xlnm._FilterDatabase" localSheetId="7" hidden="1">部门基本支出预算表04!$A$8:$W$71</definedName>
    <definedName name="_xlnm._FilterDatabase" localSheetId="8" hidden="1">'部门项目支出预算表05-1'!$A$7:$W$127</definedName>
    <definedName name="_xlnm._FilterDatabase" localSheetId="5" hidden="1">'一般公共预算支出预算表02-2'!$A$6:$G$44</definedName>
  </definedNames>
  <calcPr calcId="144525"/>
  <pivotCaches>
    <pivotCache cacheId="0" r:id="rId19"/>
  </pivotCaches>
</workbook>
</file>

<file path=xl/sharedStrings.xml><?xml version="1.0" encoding="utf-8"?>
<sst xmlns="http://schemas.openxmlformats.org/spreadsheetml/2006/main" count="4372" uniqueCount="991">
  <si>
    <r>
      <rPr>
        <sz val="11"/>
        <color rgb="FF000000"/>
        <rFont val="Calibri"/>
        <charset val="134"/>
      </rPr>
      <t>26</t>
    </r>
    <r>
      <rPr>
        <sz val="11"/>
        <color rgb="FF000000"/>
        <rFont val="宋体"/>
        <charset val="134"/>
      </rPr>
      <t>年总</t>
    </r>
  </si>
  <si>
    <r>
      <rPr>
        <sz val="11"/>
        <color rgb="FF000000"/>
        <rFont val="Calibri"/>
        <charset val="134"/>
      </rPr>
      <t>25</t>
    </r>
    <r>
      <rPr>
        <sz val="11"/>
        <color rgb="FF000000"/>
        <rFont val="宋体"/>
        <charset val="134"/>
      </rPr>
      <t>年总</t>
    </r>
  </si>
  <si>
    <t>一、一般公共预算拨款收入</t>
  </si>
  <si>
    <t>科目编码</t>
  </si>
  <si>
    <t>科目名称</t>
  </si>
  <si>
    <t>合计</t>
  </si>
  <si>
    <t>一般公共预算</t>
  </si>
  <si>
    <t>政府性基金预算</t>
  </si>
  <si>
    <t>国有资本经营预算</t>
  </si>
  <si>
    <t>财政专户管理的支出</t>
  </si>
  <si>
    <t>二、政府性基金预算拨款收入</t>
  </si>
  <si>
    <t>小计</t>
  </si>
  <si>
    <t>基本支出</t>
  </si>
  <si>
    <t>项目支出</t>
  </si>
  <si>
    <t>三、国有资本经营预算拨款收入</t>
  </si>
  <si>
    <r>
      <rPr>
        <sz val="11"/>
        <color rgb="FF000000"/>
        <rFont val="Calibri"/>
        <charset val="134"/>
      </rPr>
      <t>2026</t>
    </r>
    <r>
      <rPr>
        <sz val="11"/>
        <color rgb="FF000000"/>
        <rFont val="宋体"/>
        <charset val="134"/>
      </rPr>
      <t>年</t>
    </r>
  </si>
  <si>
    <t>四、财政专户管理资金收入</t>
  </si>
  <si>
    <r>
      <rPr>
        <sz val="11"/>
        <color rgb="FF000000"/>
        <rFont val="Calibri"/>
        <charset val="134"/>
      </rPr>
      <t>2025</t>
    </r>
    <r>
      <rPr>
        <sz val="11"/>
        <color rgb="FF000000"/>
        <rFont val="宋体"/>
        <charset val="134"/>
      </rPr>
      <t>年</t>
    </r>
  </si>
  <si>
    <t>五、单位资金收入</t>
  </si>
  <si>
    <t>1、事业收入</t>
  </si>
  <si>
    <t>2、事业单位经营收入</t>
  </si>
  <si>
    <t>3、上级补助收入</t>
  </si>
  <si>
    <t>4、附属单位上缴收入</t>
  </si>
  <si>
    <t>5、其他收入</t>
  </si>
  <si>
    <t>本年收入合计</t>
  </si>
  <si>
    <t>上年结余结转</t>
  </si>
  <si>
    <t>1、财政拨款结转结余</t>
  </si>
  <si>
    <t>2、使用非财政拨款结余</t>
  </si>
  <si>
    <t>收  入  总  计</t>
  </si>
  <si>
    <t xml:space="preserve">  </t>
  </si>
  <si>
    <t>1</t>
  </si>
  <si>
    <t>2</t>
  </si>
  <si>
    <t>3</t>
  </si>
  <si>
    <t>4</t>
  </si>
  <si>
    <t>5</t>
  </si>
  <si>
    <t>6</t>
  </si>
  <si>
    <t>7</t>
  </si>
  <si>
    <t>社会保障和就业支出</t>
  </si>
  <si>
    <t>—</t>
  </si>
  <si>
    <t>民政管理事务</t>
  </si>
  <si>
    <t>公式</t>
  </si>
  <si>
    <t>数字格式</t>
  </si>
  <si>
    <t xml:space="preserve"> 社会保障和就业支出</t>
  </si>
  <si>
    <t>行政运行</t>
  </si>
  <si>
    <t>3,375,567.66</t>
  </si>
  <si>
    <t>3,104,565.66</t>
  </si>
  <si>
    <t>271,002.00</t>
  </si>
  <si>
    <t>1.</t>
  </si>
  <si>
    <t>元（其中：基本支出</t>
  </si>
  <si>
    <t>元，项目支出</t>
  </si>
  <si>
    <t>元）,</t>
  </si>
  <si>
    <t>1.2080201 社会保障和就业支出—民政管理事务—行政运行3,375,567.66元（其中：基本支出3,104,565.66元，项目支出271,002.00元）,</t>
  </si>
  <si>
    <t>行政区划和地名管理</t>
  </si>
  <si>
    <t>696,000.00</t>
  </si>
  <si>
    <t>0.00</t>
  </si>
  <si>
    <t>2.</t>
  </si>
  <si>
    <t>2.2080207 社会保障和就业支出—民政管理事务—行政区划和地名管理696,000.00元（其中：基本支出0.00元，项目支出696,000.00元）,</t>
  </si>
  <si>
    <t>老龄事务</t>
  </si>
  <si>
    <t>331,930.00</t>
  </si>
  <si>
    <t>3.</t>
  </si>
  <si>
    <t>3.2080209 社会保障和就业支出—民政管理事务—老龄事务331,930.00元（其中：基本支出0.00元，项目支出331,930.00元）,</t>
  </si>
  <si>
    <t>其他民政管理事务支出</t>
  </si>
  <si>
    <t>2,113,004.02</t>
  </si>
  <si>
    <t>4.</t>
  </si>
  <si>
    <t>4.2080299 社会保障和就业支出—民政管理事务—其他民政管理事务支出2,113,004.02元（其中：基本支出0.00元，项目支出2,113,004.02元）,</t>
  </si>
  <si>
    <t>行政事业单位养老支出</t>
  </si>
  <si>
    <t>483,726.88</t>
  </si>
  <si>
    <t>20805社会保障和就业支出—行政事业单位养老支出—行政事业单位养老支出483,726.88元（其中：基本支出483,726.88元，项目支出0.00元）,</t>
  </si>
  <si>
    <t>行政单位离退休</t>
  </si>
  <si>
    <t>13,800.00</t>
  </si>
  <si>
    <t>5.</t>
  </si>
  <si>
    <t>5.2080501 社会保障和就业支出—行政事业单位养老支出—行政单位离退休13,800.00元（其中：基本支出13,800.00元，项目支出0.00元）,</t>
  </si>
  <si>
    <t>机关事业单位基本养老保险缴费支出</t>
  </si>
  <si>
    <t>469,926.88</t>
  </si>
  <si>
    <t>6.</t>
  </si>
  <si>
    <t>6.2080505 社会保障和就业支出—行政事业单位养老支出—机关事业单位基本养老保险缴费支出469,926.88元（其中：基本支出469,926.88元，项目支出0.00元）,</t>
  </si>
  <si>
    <t>抚恤</t>
  </si>
  <si>
    <t>34,332.24</t>
  </si>
  <si>
    <t>20808社会保障和就业支出—抚恤—抚恤34,332.24元（其中：基本支出0.00元，项目支出34,332.24元）,</t>
  </si>
  <si>
    <t>死亡抚恤</t>
  </si>
  <si>
    <t>7.</t>
  </si>
  <si>
    <t>7.2080801 社会保障和就业支出—抚恤—死亡抚恤34,332.24元（其中：基本支出0.00元，项目支出34,332.24元）,</t>
  </si>
  <si>
    <t>社会福利</t>
  </si>
  <si>
    <t>10,847,256.80</t>
  </si>
  <si>
    <t>454,500.00</t>
  </si>
  <si>
    <t>10,392,756.80</t>
  </si>
  <si>
    <t>20810社会保障和就业支出—社会福利—社会福利10,847,256.80元（其中：基本支出454,500.00元，项目支出10,392,756.80元）,</t>
  </si>
  <si>
    <t>儿童福利</t>
  </si>
  <si>
    <t>122,806.80</t>
  </si>
  <si>
    <t>8.</t>
  </si>
  <si>
    <t>8.2081001 社会保障和就业支出—社会福利—儿童福利122,806.80元（其中：基本支出0.00元，项目支出122,806.80元）,</t>
  </si>
  <si>
    <t>老年福利</t>
  </si>
  <si>
    <t>1,984,500.00</t>
  </si>
  <si>
    <t>418,500.00</t>
  </si>
  <si>
    <t>1,566,000.00</t>
  </si>
  <si>
    <t>9.</t>
  </si>
  <si>
    <t>9.2081002 社会保障和就业支出—社会福利—老年福利1,984,500.00元（其中：基本支出418,500.00元，项目支出1,566,000.00元）,</t>
  </si>
  <si>
    <t>殡葬</t>
  </si>
  <si>
    <t>8,739,950.00</t>
  </si>
  <si>
    <t>36,000.00</t>
  </si>
  <si>
    <t>8,703,950.00</t>
  </si>
  <si>
    <t>10.</t>
  </si>
  <si>
    <t>10.2081004 社会保障和就业支出—社会福利—殡葬8,739,950.00元（其中：基本支出36,000.00元，项目支出8,703,950.00元）,</t>
  </si>
  <si>
    <t>残疾人事业</t>
  </si>
  <si>
    <t>2,568,000.00</t>
  </si>
  <si>
    <t>20811社会保障和就业支出—残疾人事业—残疾人事业2,568,000.00元（其中：基本支出0.00元，项目支出2,568,000.00元）,</t>
  </si>
  <si>
    <t>残疾人生活和护理补贴</t>
  </si>
  <si>
    <t>11.</t>
  </si>
  <si>
    <t>11.2081107 社会保障和就业支出—残疾人事业—残疾人生活和护理补贴2,568,000.00元（其中：基本支出0.00元，项目支出2,568,000.00元）,</t>
  </si>
  <si>
    <t>最低生活保障</t>
  </si>
  <si>
    <t>317,049.01</t>
  </si>
  <si>
    <t>20819社会保障和就业支出—最低生活保障—最低生活保障317,049.01元（其中：基本支出0.00元，项目支出317,049.01元）,</t>
  </si>
  <si>
    <t>城市最低生活保障金支出</t>
  </si>
  <si>
    <t>70,683.73</t>
  </si>
  <si>
    <t>12.</t>
  </si>
  <si>
    <t>12.2081901 社会保障和就业支出—最低生活保障—城市最低生活保障金支出70,683.73元（其中：基本支出0.00元，项目支出70,683.73元）,</t>
  </si>
  <si>
    <t>农村最低生活保障金支出</t>
  </si>
  <si>
    <t>246,365.28</t>
  </si>
  <si>
    <t>13.</t>
  </si>
  <si>
    <t>13.2081902 社会保障和就业支出—最低生活保障—农村最低生活保障金支出246,365.28元（其中：基本支出0.00元，项目支出246,365.28元）,</t>
  </si>
  <si>
    <t>临时救助</t>
  </si>
  <si>
    <t>550,700.00</t>
  </si>
  <si>
    <t>20820社会保障和就业支出—临时救助—临时救助550,700.00元（其中：基本支出0.00元，项目支出550,700.00元）,</t>
  </si>
  <si>
    <t>临时救助支出</t>
  </si>
  <si>
    <t>21,000.00</t>
  </si>
  <si>
    <t>14.</t>
  </si>
  <si>
    <t>14.2082001 社会保障和就业支出—临时救助—临时救助支出21,000.00元（其中：基本支出0.00元，项目支出21,000.00元）,</t>
  </si>
  <si>
    <t>流浪乞讨人员救助支出</t>
  </si>
  <si>
    <t>529,700.00</t>
  </si>
  <si>
    <t>15.</t>
  </si>
  <si>
    <t>15.2082002 社会保障和就业支出—临时救助—流浪乞讨人员救助支出529,700.00元（其中：基本支出0.00元，项目支出529,700.00元）,</t>
  </si>
  <si>
    <t>特困人员救助供养</t>
  </si>
  <si>
    <t>39,801.03</t>
  </si>
  <si>
    <t>20821社会保障和就业支出—特困人员救助供养—特困人员救助供养39,801.03元（其中：基本支出0.00元，项目支出39,801.03元）,</t>
  </si>
  <si>
    <t>城市特困人员救助供养支出</t>
  </si>
  <si>
    <t>9,513.66</t>
  </si>
  <si>
    <t>16.</t>
  </si>
  <si>
    <t>16.2082101 社会保障和就业支出—特困人员救助供养—城市特困人员救助供养支出9,513.66元（其中：基本支出0.00元，项目支出9,513.66元）,</t>
  </si>
  <si>
    <t>农村特困人员救助供养支出</t>
  </si>
  <si>
    <t>30,287.37</t>
  </si>
  <si>
    <t>17.</t>
  </si>
  <si>
    <t>17.2082102 社会保障和就业支出—特困人员救助供养—农村特困人员救助供养支出30,287.37元（其中：基本支出0.00元，项目支出30,287.37元）,</t>
  </si>
  <si>
    <t>其他社会保障和就业支出</t>
  </si>
  <si>
    <t>34,977.00</t>
  </si>
  <si>
    <t>20899社会保障和就业支出—其他社会保障和就业支出—其他社会保障和就业支出34,977.00元（其中：基本支出34,977.00元，项目支出0.00元）,</t>
  </si>
  <si>
    <t>18.</t>
  </si>
  <si>
    <t>18.2089999 社会保障和就业支出—其他社会保障和就业支出—其他社会保障和就业支出34,977.00元（其中：基本支出34,977.00元，项目支出0.00元）,</t>
  </si>
  <si>
    <t>卫生健康支出</t>
  </si>
  <si>
    <t>387,080.00</t>
  </si>
  <si>
    <t>210卫生健康支出—其他社会保障和就业支出—卫生健康支出387,080.00元（其中：基本支出387,080.00元，项目支出0.00元）,</t>
  </si>
  <si>
    <t>行政事业单位医疗</t>
  </si>
  <si>
    <t>21011卫生健康支出—行政事业单位医疗—行政事业单位医疗387,080.00元（其中：基本支出387,080.00元，项目支出0.00元）,</t>
  </si>
  <si>
    <t>行政单位医疗</t>
  </si>
  <si>
    <t>172,888.00</t>
  </si>
  <si>
    <t>19.</t>
  </si>
  <si>
    <t>19.2101101 社会保障和就业支出—行政事业单位医疗—行政单位医疗172,888.00元（其中：基本支出172,888.00元，项目支出0.00元）,</t>
  </si>
  <si>
    <t>事业单位医疗</t>
  </si>
  <si>
    <t>20,168.00</t>
  </si>
  <si>
    <t>20.</t>
  </si>
  <si>
    <t>20.2101102 社会保障和就业支出—行政事业单位医疗—事业单位医疗20,168.00元（其中：基本支出20,168.00元，项目支出0.00元）,</t>
  </si>
  <si>
    <t>公务员医疗补助</t>
  </si>
  <si>
    <t>180,810.00</t>
  </si>
  <si>
    <t>21.</t>
  </si>
  <si>
    <t>21.2101103 社会保障和就业支出—行政事业单位医疗—公务员医疗补助180,810.00元（其中：基本支出180,810.00元，项目支出0.00元）,</t>
  </si>
  <si>
    <t>其他行政事业单位医疗支出</t>
  </si>
  <si>
    <t>13,214.00</t>
  </si>
  <si>
    <t>22.</t>
  </si>
  <si>
    <t>22.2101199 社会保障和就业支出—行政事业单位医疗—其他行政事业单位医疗支出13,214.00元（其中：基本支出13,214.00元，项目支出0.00元）,</t>
  </si>
  <si>
    <t>住房保障支出</t>
  </si>
  <si>
    <t>329,163.96</t>
  </si>
  <si>
    <t>221住房保障支出—行政事业单位医疗—住房保障支出329,163.96元（其中：基本支出329,163.96元，项目支出0.00元）,</t>
  </si>
  <si>
    <t>住房改革支出</t>
  </si>
  <si>
    <t>22102住房保障支出—住房改革支出—住房改革支出329,163.96元（其中：基本支出329,163.96元，项目支出0.00元）,</t>
  </si>
  <si>
    <t>住房公积金</t>
  </si>
  <si>
    <t>23.</t>
  </si>
  <si>
    <t>23.2210201 社会保障和就业支出—住房改革支出—住房公积金329,163.96元（其中：基本支出329,163.96元，项目支出0.00元）,</t>
  </si>
  <si>
    <t>内容</t>
  </si>
  <si>
    <t>经济分类</t>
  </si>
  <si>
    <t>名称</t>
  </si>
  <si>
    <t>金额</t>
  </si>
  <si>
    <t>基本</t>
  </si>
  <si>
    <t>30107</t>
  </si>
  <si>
    <t>绩效工资</t>
  </si>
  <si>
    <r>
      <rPr>
        <sz val="11"/>
        <color rgb="FF000000"/>
        <rFont val="宋体"/>
        <charset val="134"/>
      </rPr>
      <t>（</t>
    </r>
    <r>
      <rPr>
        <sz val="11"/>
        <color rgb="FF000000"/>
        <rFont val="Calibri"/>
        <charset val="134"/>
      </rPr>
      <t>1</t>
    </r>
    <r>
      <rPr>
        <sz val="11"/>
        <color rgb="FF000000"/>
        <rFont val="宋体"/>
        <charset val="134"/>
      </rPr>
      <t>）</t>
    </r>
    <r>
      <rPr>
        <sz val="11"/>
        <color rgb="FF000000"/>
        <rFont val="Calibri"/>
        <charset val="134"/>
      </rPr>
      <t>30101</t>
    </r>
    <r>
      <rPr>
        <sz val="11"/>
        <color rgb="FF000000"/>
        <rFont val="宋体"/>
        <charset val="134"/>
      </rPr>
      <t>（基本工资）</t>
    </r>
    <r>
      <rPr>
        <sz val="11"/>
        <color rgb="FF000000"/>
        <rFont val="Calibri"/>
        <charset val="134"/>
      </rPr>
      <t>00,000.00</t>
    </r>
    <r>
      <rPr>
        <sz val="11"/>
        <color rgb="FF000000"/>
        <rFont val="宋体"/>
        <charset val="134"/>
      </rPr>
      <t>元（其中：基本支出</t>
    </r>
    <r>
      <rPr>
        <sz val="11"/>
        <color rgb="FF000000"/>
        <rFont val="Calibri"/>
        <charset val="134"/>
      </rPr>
      <t>00,000.00</t>
    </r>
    <r>
      <rPr>
        <sz val="11"/>
        <color rgb="FF000000"/>
        <rFont val="宋体"/>
        <charset val="134"/>
      </rPr>
      <t>元，项目支出</t>
    </r>
    <r>
      <rPr>
        <sz val="11"/>
        <color rgb="FF000000"/>
        <rFont val="Calibri"/>
        <charset val="134"/>
      </rPr>
      <t>00,000.00</t>
    </r>
    <r>
      <rPr>
        <sz val="11"/>
        <color rgb="FF000000"/>
        <rFont val="宋体"/>
        <charset val="134"/>
      </rPr>
      <t>元），主要用于</t>
    </r>
    <r>
      <rPr>
        <sz val="11"/>
        <color rgb="FF000000"/>
        <rFont val="Calibri"/>
        <charset val="134"/>
      </rPr>
      <t>……</t>
    </r>
    <r>
      <rPr>
        <sz val="11"/>
        <color rgb="FF000000"/>
        <rFont val="宋体"/>
        <charset val="134"/>
      </rPr>
      <t>；</t>
    </r>
  </si>
  <si>
    <t>30101</t>
  </si>
  <si>
    <t>基本工资</t>
  </si>
  <si>
    <t>求和项:金额</t>
  </si>
  <si>
    <t>30102</t>
  </si>
  <si>
    <t>津贴补贴</t>
  </si>
  <si>
    <t>项目</t>
  </si>
  <si>
    <t>总计</t>
  </si>
  <si>
    <t>（1）</t>
  </si>
  <si>
    <t>（</t>
  </si>
  <si>
    <t>）</t>
  </si>
  <si>
    <t>（其中：基本支出</t>
  </si>
  <si>
    <t>，项目支出</t>
  </si>
  <si>
    <t>（1）30101（基本工资）1,270,872.00元（其中：基本支出1,270,872.00元，项目支出0.00元）</t>
  </si>
  <si>
    <t>（2）</t>
  </si>
  <si>
    <t>（2）30102（津贴补贴）950,724.00元（其中：基本支出950,724.00元，项目支出0.00元）</t>
  </si>
  <si>
    <t>（3）</t>
  </si>
  <si>
    <t>30103</t>
  </si>
  <si>
    <t>奖金</t>
  </si>
  <si>
    <t>（3）30103（奖金）74,706.00元（其中：基本支出74,706.00元，项目支出0.00元）</t>
  </si>
  <si>
    <t>（4）</t>
  </si>
  <si>
    <t>（4）30107（绩效工资）455,791.00元（其中：基本支出455,791.00元，项目支出0.00元）</t>
  </si>
  <si>
    <t>30108</t>
  </si>
  <si>
    <t>机关事业单位基本养老保险缴费</t>
  </si>
  <si>
    <t>（5）</t>
  </si>
  <si>
    <t>（5）30108（机关事业单位基本养老保险缴费）469,926.88元（其中：基本支出469,926.88元，项目支出0.00元）</t>
  </si>
  <si>
    <t>（6）</t>
  </si>
  <si>
    <t>30110</t>
  </si>
  <si>
    <t>职工基本医疗保险缴费</t>
  </si>
  <si>
    <t>（6）30110（职工基本医疗保险缴费）193,056.00元（其中：基本支出193,056.00元，项目支出0.00元）</t>
  </si>
  <si>
    <t>（7）</t>
  </si>
  <si>
    <t>30111</t>
  </si>
  <si>
    <t>公务员医疗补助缴费</t>
  </si>
  <si>
    <t>（7）30111（公务员医疗补助缴费）180,810.00元（其中：基本支出180,810.00元，项目支出0.00元）</t>
  </si>
  <si>
    <t>（8）</t>
  </si>
  <si>
    <t>30112</t>
  </si>
  <si>
    <t>其他社会保障缴费</t>
  </si>
  <si>
    <t>（8）30112（其他社会保障缴费）48,191.00元（其中：基本支出48,191.00元，项目支出0.00元）</t>
  </si>
  <si>
    <t>（9）</t>
  </si>
  <si>
    <t>30113</t>
  </si>
  <si>
    <t>（9）30113（住房公积金）329,163.96元（其中：基本支出329,163.96元，项目支出0.00元）</t>
  </si>
  <si>
    <t>（10）</t>
  </si>
  <si>
    <t>30199</t>
  </si>
  <si>
    <t>其他工资福利支出</t>
  </si>
  <si>
    <t>（10）30199（其他工资福利支出）454,500.00元（其中：基本支出454,500.00元，项目支出0.00元）</t>
  </si>
  <si>
    <t>（11）</t>
  </si>
  <si>
    <t>30201</t>
  </si>
  <si>
    <t>办公费</t>
  </si>
  <si>
    <t>（1）30201（办公费）2,363,802.00元（其中：基本支出53,800.00元，项目支出2,310,002.00元）</t>
  </si>
  <si>
    <t>（12）</t>
  </si>
  <si>
    <t>30205</t>
  </si>
  <si>
    <t>水费</t>
  </si>
  <si>
    <t>（2）30205（水费）24,000.00元（其中：基本支出0.00元，项目支出24,000.00元）</t>
  </si>
  <si>
    <t>（13）</t>
  </si>
  <si>
    <t>30206</t>
  </si>
  <si>
    <t>电费</t>
  </si>
  <si>
    <t>（3）30206（电费）66,000.00元（其中：基本支出0.00元，项目支出66,000.00元）</t>
  </si>
  <si>
    <t>（14）</t>
  </si>
  <si>
    <t>30207</t>
  </si>
  <si>
    <t>邮电费</t>
  </si>
  <si>
    <t>（4）30207（邮电费）47,000.00元（其中：基本支出0.00元，项目支出47,000.00元）</t>
  </si>
  <si>
    <t>（15）</t>
  </si>
  <si>
    <t>30211</t>
  </si>
  <si>
    <t>差旅费</t>
  </si>
  <si>
    <t>（5）30211（差旅费）51,000.00元（其中：基本支出0.00元，项目支出51,000.00元）</t>
  </si>
  <si>
    <t>（16）</t>
  </si>
  <si>
    <t>30213</t>
  </si>
  <si>
    <t>维修（护）费</t>
  </si>
  <si>
    <t>（6）30213（维修（护）费）3,000.00元（其中：基本支出0.00元，项目支出3,000.00元）</t>
  </si>
  <si>
    <t>（17）</t>
  </si>
  <si>
    <t>30215</t>
  </si>
  <si>
    <t>会议费</t>
  </si>
  <si>
    <t>（7）30215（会议费）4,000.00元（其中：基本支出0.00元，项目支出4,000.00元）</t>
  </si>
  <si>
    <t>30228</t>
  </si>
  <si>
    <t>工会经费</t>
  </si>
  <si>
    <t>（18）</t>
  </si>
  <si>
    <t>30217</t>
  </si>
  <si>
    <t>公务接待费</t>
  </si>
  <si>
    <t>（8）30217（公务接待费）20,000.00元（其中：基本支出10,000.00元，项目支出10,000.00元）</t>
  </si>
  <si>
    <t>（19）</t>
  </si>
  <si>
    <t>30225</t>
  </si>
  <si>
    <t>专用燃料费</t>
  </si>
  <si>
    <t>（9）30225（专用燃料费）0.00元（其中：基本支出0.00元，项目支出0.00元）</t>
  </si>
  <si>
    <t>（20）</t>
  </si>
  <si>
    <t>30226</t>
  </si>
  <si>
    <t>劳务费</t>
  </si>
  <si>
    <t>（10）30226（劳务费）920,000.00元（其中：基本支出0.00元，项目支出920,000.00元）</t>
  </si>
  <si>
    <t>（21）</t>
  </si>
  <si>
    <t>30227</t>
  </si>
  <si>
    <t>委托业务费</t>
  </si>
  <si>
    <t>（11）30227（委托业务费）1,017,530.00元（其中：基本支出0.00元，项目支出1,017,530.00元）</t>
  </si>
  <si>
    <t>（22）</t>
  </si>
  <si>
    <t>（12）30228（工会经费）121,272.66元（其中：基本支出121,272.66元，项目支出0.00元）</t>
  </si>
  <si>
    <t>（23）</t>
  </si>
  <si>
    <t>30231</t>
  </si>
  <si>
    <t>公务用车运行维护费</t>
  </si>
  <si>
    <t>（13）30231（公务用车运行维护费）80,000.00元（其中：基本支出30,000.00元，项目支出50,000.00元）</t>
  </si>
  <si>
    <t>（24）</t>
  </si>
  <si>
    <t>30239</t>
  </si>
  <si>
    <t>其他交通费用</t>
  </si>
  <si>
    <t>（14）30239（其他交通费用）151,200.00元（其中：基本支出151,200.00元，项目支出0.00元）</t>
  </si>
  <si>
    <t>（25）</t>
  </si>
  <si>
    <t>30299</t>
  </si>
  <si>
    <t>其他商品和服务支出</t>
  </si>
  <si>
    <t>（15）30299（其他商品和服务支出）170,400.00元（其中：基本支出0.00元，项目支出170,400.00元）</t>
  </si>
  <si>
    <t>（26）</t>
  </si>
  <si>
    <t>30305</t>
  </si>
  <si>
    <t>生活补助</t>
  </si>
  <si>
    <t>（1）30305（生活补助）7,370,732.24元（其中：基本支出0.00元，项目支出7,370,732.24元）</t>
  </si>
  <si>
    <t>（27）</t>
  </si>
  <si>
    <t>30306</t>
  </si>
  <si>
    <t>救济费</t>
  </si>
  <si>
    <t>（2）30306（救济费）504,856.84元（其中：基本支出0.00元，项目支出504,856.84元）</t>
  </si>
  <si>
    <t>（28）</t>
  </si>
  <si>
    <t>31002</t>
  </si>
  <si>
    <t>办公设备购置</t>
  </si>
  <si>
    <t>（3）31002（办公设备购置）510,000.00元（其中：基本支出0.00元，项目支出510,000.00元）</t>
  </si>
  <si>
    <t>（29）</t>
  </si>
  <si>
    <t>31003</t>
  </si>
  <si>
    <t>专用设备购置</t>
  </si>
  <si>
    <t>（4）31003（专用设备购置）2,025,450.00元（其中：基本支出0.00元，项目支出2,025,450.00元）</t>
  </si>
  <si>
    <t>（30）</t>
  </si>
  <si>
    <t>31013</t>
  </si>
  <si>
    <t>公务用车购置</t>
  </si>
  <si>
    <t>（5）31013（公务用车购置）150,000.00元（其中：基本支出0.00元，项目支出150,000.00元）</t>
  </si>
  <si>
    <t>（31）</t>
  </si>
  <si>
    <t>31099</t>
  </si>
  <si>
    <t>其他资本性支出</t>
  </si>
  <si>
    <t>（6）31099（其他资本性支出）2,080,604.02元（其中：基本支出0.00元，项目支出2,080,604.02元）</t>
  </si>
  <si>
    <t>预算01-1表</t>
  </si>
  <si>
    <t>单位:元</t>
  </si>
  <si>
    <t>收入</t>
  </si>
  <si>
    <t>支出</t>
  </si>
  <si>
    <t>项目（按功能分类）</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</si>
  <si>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</si>
  <si>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</si>
  <si>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</si>
  <si>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</si>
  <si>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</si>
  <si>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</si>
  <si>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</si>
  <si>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</si>
  <si>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</si>
  <si>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</si>
  <si>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</si>
  <si>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</si>
  <si>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</si>
  <si>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</si>
  <si>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</si>
  <si>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</si>
  <si>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</si>
  <si>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</si>
  <si>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</si>
  <si>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</si>
  <si>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</si>
  <si>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</si>
  <si>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</si>
  <si>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</si>
  <si>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</si>
  <si>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</si>
  <si>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</si>
  <si>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本年支出合计</t>
  </si>
  <si>
    <t>年终结转结余</t>
  </si>
  <si>
    <t>2、非财政拨款结余</t>
  </si>
  <si>
    <t>支  出  总  计</t>
  </si>
  <si>
    <t>预算01-2表</t>
  </si>
  <si>
    <t>单位：元</t>
  </si>
  <si>
    <t>部门（单位）代码</t>
  </si>
  <si>
    <t>部门（单位）名称</t>
  </si>
  <si>
    <t>本年收入</t>
  </si>
  <si>
    <t>上年结转结余</t>
  </si>
  <si>
    <t>财政专户管理资金</t>
  </si>
  <si>
    <t>单位资金收入</t>
  </si>
  <si>
    <t>使用非财政拨款结余</t>
  </si>
  <si>
    <t>事业收入</t>
  </si>
  <si>
    <t>事业单位经营收入</t>
  </si>
  <si>
    <t>上级补助收入</t>
  </si>
  <si>
    <t>附属单位上缴收入</t>
  </si>
  <si>
    <t>其他收入</t>
  </si>
  <si>
    <t>118002</t>
  </si>
  <si>
    <t>瑞丽市殡仪馆</t>
  </si>
  <si>
    <t>118001</t>
  </si>
  <si>
    <t>瑞丽市民政局</t>
  </si>
  <si>
    <t>预算01-3表</t>
  </si>
  <si>
    <t>单位资金</t>
  </si>
  <si>
    <t>事业支出</t>
  </si>
  <si>
    <t>事业单位经营支出</t>
  </si>
  <si>
    <t>上级补助支出</t>
  </si>
  <si>
    <t>附属单位补助支出</t>
  </si>
  <si>
    <t>其他支出</t>
  </si>
  <si>
    <t>8</t>
  </si>
  <si>
    <t>9</t>
  </si>
  <si>
    <t>10</t>
  </si>
  <si>
    <t>11</t>
  </si>
  <si>
    <t>12</t>
  </si>
  <si>
    <t>13</t>
  </si>
  <si>
    <t>14</t>
  </si>
  <si>
    <t>15</t>
  </si>
  <si>
    <t>208</t>
  </si>
  <si>
    <t>20802</t>
  </si>
  <si>
    <t>2080201</t>
  </si>
  <si>
    <t>2080207</t>
  </si>
  <si>
    <t>2080209</t>
  </si>
  <si>
    <t>2080299</t>
  </si>
  <si>
    <t>20805</t>
  </si>
  <si>
    <t>2080501</t>
  </si>
  <si>
    <t>2080505</t>
  </si>
  <si>
    <t>20808</t>
  </si>
  <si>
    <t>2080801</t>
  </si>
  <si>
    <t>20810</t>
  </si>
  <si>
    <t>2081001</t>
  </si>
  <si>
    <t>2081002</t>
  </si>
  <si>
    <t>2081004</t>
  </si>
  <si>
    <t>20811</t>
  </si>
  <si>
    <t>2081107</t>
  </si>
  <si>
    <t>20819</t>
  </si>
  <si>
    <t>2081901</t>
  </si>
  <si>
    <t>2081902</t>
  </si>
  <si>
    <t>20820</t>
  </si>
  <si>
    <t>2082001</t>
  </si>
  <si>
    <t>2082002</t>
  </si>
  <si>
    <t>20821</t>
  </si>
  <si>
    <t>2082101</t>
  </si>
  <si>
    <t>2082102</t>
  </si>
  <si>
    <t>20899</t>
  </si>
  <si>
    <t>2089999</t>
  </si>
  <si>
    <t>210</t>
  </si>
  <si>
    <t>21011</t>
  </si>
  <si>
    <t>2101101</t>
  </si>
  <si>
    <t>2101102</t>
  </si>
  <si>
    <t>2101103</t>
  </si>
  <si>
    <t>2101199</t>
  </si>
  <si>
    <t>221</t>
  </si>
  <si>
    <t>22102</t>
  </si>
  <si>
    <t>2210201</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</si>
  <si>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</si>
  <si>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</si>
  <si>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</si>
  <si>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</si>
  <si>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</si>
  <si>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</si>
  <si>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</si>
  <si>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</si>
  <si>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</si>
  <si>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</si>
  <si>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</si>
  <si>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</si>
  <si>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</si>
  <si>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</si>
  <si>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</si>
  <si>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</si>
  <si>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</si>
  <si>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</si>
  <si>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</si>
  <si>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</si>
  <si>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</si>
  <si>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</si>
  <si>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</si>
  <si>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</si>
  <si>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</si>
  <si>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</si>
  <si>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</si>
  <si>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</si>
  <si>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</si>
  <si>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</si>
  <si>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</si>
  <si>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</si>
  <si>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</si>
  <si>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</si>
  <si>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</si>
  <si>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</si>
  <si>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</si>
  <si>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</si>
  <si>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</si>
  <si>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</si>
  <si>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</si>
  <si>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</si>
  <si>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</si>
  <si>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</si>
  <si>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</si>
  <si>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</si>
  <si>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</si>
  <si>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</si>
  <si>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</si>
  <si>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</si>
  <si>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</si>
  <si>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</si>
  <si>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</si>
  <si>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</si>
  <si>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</si>
  <si>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</si>
  <si>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</si>
  <si>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</si>
  <si>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</si>
  <si>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已提前安排</t>
  </si>
  <si>
    <t>抵扣上年垫付资金</t>
  </si>
  <si>
    <t>本次下达</t>
  </si>
  <si>
    <t>另文下达</t>
  </si>
  <si>
    <t>财政拨款结转结余</t>
  </si>
  <si>
    <t>全年数</t>
  </si>
  <si>
    <t>16</t>
  </si>
  <si>
    <t>17</t>
  </si>
  <si>
    <t>18</t>
  </si>
  <si>
    <t>19</t>
  </si>
  <si>
    <t>20</t>
  </si>
  <si>
    <t>21</t>
  </si>
  <si>
    <t>22</t>
  </si>
  <si>
    <t>23</t>
  </si>
  <si>
    <t>533102261100004999483</t>
  </si>
  <si>
    <t>奖励性绩效</t>
  </si>
  <si>
    <t>533102261100004999482</t>
  </si>
  <si>
    <t>奖金（事业）</t>
  </si>
  <si>
    <t>533102261100004999479</t>
  </si>
  <si>
    <t>基本工资（事业）</t>
  </si>
  <si>
    <t>533102261100004999471</t>
  </si>
  <si>
    <t>津贴补贴（事业）</t>
  </si>
  <si>
    <t>533102261100004999480</t>
  </si>
  <si>
    <t>基础性绩效</t>
  </si>
  <si>
    <t>533102261100004999493</t>
  </si>
  <si>
    <t>基本养老保险</t>
  </si>
  <si>
    <t>533102261100004999492</t>
  </si>
  <si>
    <t>大病补充保险</t>
  </si>
  <si>
    <t>533102261100004999495</t>
  </si>
  <si>
    <t>事业医疗保险</t>
  </si>
  <si>
    <t>533102261100004999494</t>
  </si>
  <si>
    <t>生育保险</t>
  </si>
  <si>
    <t>533102261100004999485</t>
  </si>
  <si>
    <t>533102261100004999484</t>
  </si>
  <si>
    <t>工伤保险</t>
  </si>
  <si>
    <t>533102261100004999486</t>
  </si>
  <si>
    <t>失业保险</t>
  </si>
  <si>
    <t>533102261100004999497</t>
  </si>
  <si>
    <t>533102261100004999499</t>
  </si>
  <si>
    <t>一般公用经费</t>
  </si>
  <si>
    <t>533102261100005006032</t>
  </si>
  <si>
    <t>公用经费中的工会经费</t>
  </si>
  <si>
    <t>533102210000000022428</t>
  </si>
  <si>
    <t>奖金（行政）</t>
  </si>
  <si>
    <t>533102221100000305759</t>
  </si>
  <si>
    <t>533102210000000022427</t>
  </si>
  <si>
    <t>基本工资（行政）</t>
  </si>
  <si>
    <t>533102210000000022432</t>
  </si>
  <si>
    <t>533102210000000022430</t>
  </si>
  <si>
    <t>533102210000000022429</t>
  </si>
  <si>
    <t>津贴补贴（行政）</t>
  </si>
  <si>
    <t>533102210000000022433</t>
  </si>
  <si>
    <t>533102221100000305750</t>
  </si>
  <si>
    <t>优秀公务员奖（行政）</t>
  </si>
  <si>
    <t>533102241100002196072</t>
  </si>
  <si>
    <t>事业人员优秀奖励</t>
  </si>
  <si>
    <t>533102221100000305753</t>
  </si>
  <si>
    <t>533102210000000022436</t>
  </si>
  <si>
    <t>533102210000000022434</t>
  </si>
  <si>
    <t>533102210000000022438</t>
  </si>
  <si>
    <t>行政医疗保险</t>
  </si>
  <si>
    <t>533102210000000017948</t>
  </si>
  <si>
    <t>533102210000000022451</t>
  </si>
  <si>
    <t>533102210000000017945</t>
  </si>
  <si>
    <t>533102210000000017949</t>
  </si>
  <si>
    <t>533102210000000017953</t>
  </si>
  <si>
    <t>533102251100003688744</t>
  </si>
  <si>
    <t>编外人员经费</t>
  </si>
  <si>
    <t>533102241100002218563</t>
  </si>
  <si>
    <t>民政部门编外聘用人员经费</t>
  </si>
  <si>
    <t>533102241100002196073</t>
  </si>
  <si>
    <t>民政部门编外聘用人员保险</t>
  </si>
  <si>
    <t>533102251100003688730</t>
  </si>
  <si>
    <t>公用经费安排的公务接待费</t>
  </si>
  <si>
    <t>533102231100001133408</t>
  </si>
  <si>
    <t>公用经费安排的公务用车运行维护费</t>
  </si>
  <si>
    <t>533102210000000017973</t>
  </si>
  <si>
    <t>533102221100000307240</t>
  </si>
  <si>
    <t>533102210000000017972</t>
  </si>
  <si>
    <t>退休公用经费</t>
  </si>
  <si>
    <t>533102210000000017970</t>
  </si>
  <si>
    <t>533102221100000305807</t>
  </si>
  <si>
    <t>公务交通补贴</t>
  </si>
  <si>
    <t>预算05-1表</t>
  </si>
  <si>
    <t>项目分类</t>
  </si>
  <si>
    <t>项目单位</t>
  </si>
  <si>
    <t>经济科目编码</t>
  </si>
  <si>
    <t>经济科目名称</t>
  </si>
  <si>
    <t>本年拨款</t>
  </si>
  <si>
    <t>其中：本次下达</t>
  </si>
  <si>
    <t>残疾人两项补贴资金</t>
  </si>
  <si>
    <t>民生类</t>
  </si>
  <si>
    <t>533102261100004951537</t>
  </si>
  <si>
    <t>城乡居民火化补助专项资金</t>
  </si>
  <si>
    <t>事业发展类</t>
  </si>
  <si>
    <t>533102210000000019815</t>
  </si>
  <si>
    <t>地方遗属补助资金</t>
  </si>
  <si>
    <t>533102231100001129884</t>
  </si>
  <si>
    <t>高龄长寿补助津贴补助资金</t>
  </si>
  <si>
    <t>533102231100001126668</t>
  </si>
  <si>
    <t>婚姻登记工作补助经费</t>
  </si>
  <si>
    <t>533102210000000019893</t>
  </si>
  <si>
    <t>基层党组织开展活动经费</t>
  </si>
  <si>
    <t>533102241100002178850</t>
  </si>
  <si>
    <t>节地生态安葬奖励补助资金</t>
  </si>
  <si>
    <t>533102210000000018857</t>
  </si>
  <si>
    <t>经济困难老年人服务补贴资金</t>
  </si>
  <si>
    <t>533102251100003676861</t>
  </si>
  <si>
    <t>敬老院工作经费</t>
  </si>
  <si>
    <t>533102210000000018827</t>
  </si>
  <si>
    <t>老龄工作经费</t>
  </si>
  <si>
    <t>533102251100003676926</t>
  </si>
  <si>
    <t>老年人活动经费</t>
  </si>
  <si>
    <t>533102251100003676955</t>
  </si>
  <si>
    <t>老年人意外伤害保险资金</t>
  </si>
  <si>
    <t>533102251100003676897</t>
  </si>
  <si>
    <t>离退休干部党支部工作经费</t>
  </si>
  <si>
    <t>专项业务类</t>
  </si>
  <si>
    <t>533102241100002178893</t>
  </si>
  <si>
    <t>两案人员生活补助资金</t>
  </si>
  <si>
    <t>533102251100003688338</t>
  </si>
  <si>
    <t>留守儿童和留守老人关心关爱服务工作经费</t>
  </si>
  <si>
    <t>533102251100003676943</t>
  </si>
  <si>
    <t>流浪乞讨救助工作经费</t>
  </si>
  <si>
    <t>533102210000000019276</t>
  </si>
  <si>
    <t>六十年代初精简退职职工生活补助资金</t>
  </si>
  <si>
    <t>533102221100000574531</t>
  </si>
  <si>
    <t>农村留守儿童工作经费</t>
  </si>
  <si>
    <t>533102210000000021227</t>
  </si>
  <si>
    <t>区划地名工作补助经费</t>
  </si>
  <si>
    <t>533102210000000020670</t>
  </si>
  <si>
    <t>瑞丽市地名志编撰出版经费</t>
  </si>
  <si>
    <t>533102231100001123582</t>
  </si>
  <si>
    <t>瑞丽市及各乡镇街道行政区划图及地名图制作项目经费</t>
  </si>
  <si>
    <t>533102251100003672261</t>
  </si>
  <si>
    <t>瑞丽市救助站设施设备采购经费</t>
  </si>
  <si>
    <t>533102261100005000444</t>
  </si>
  <si>
    <t>瑞丽市殡仪馆运营补助经费</t>
  </si>
  <si>
    <t>533102251100004390342</t>
  </si>
  <si>
    <t>上年结余单位资金安排民政项目经费</t>
  </si>
  <si>
    <t>533102231100001730848</t>
  </si>
  <si>
    <t>社会救助工作经费</t>
  </si>
  <si>
    <t>533102210000000022359</t>
  </si>
  <si>
    <t>社会组织管理工作经费</t>
  </si>
  <si>
    <t>533102210000000018093</t>
  </si>
  <si>
    <t>市级困难群众补助资金</t>
  </si>
  <si>
    <t>533102261100004951418</t>
  </si>
  <si>
    <t>收养登记工作经费</t>
  </si>
  <si>
    <t>533102210000000021525</t>
  </si>
  <si>
    <t>析置勐卯街道项目经费</t>
  </si>
  <si>
    <t>533102251100003672172</t>
  </si>
  <si>
    <t>新产生界线勘界、界桩埋设及补充更新原勐卯街道接壤乡镇界线项目经费</t>
  </si>
  <si>
    <t>533102251100003670705</t>
  </si>
  <si>
    <t>综合养老服务中心项目补助资金</t>
  </si>
  <si>
    <t>533102261100005276692</t>
  </si>
  <si>
    <t>殡仪馆火化设备经费</t>
  </si>
  <si>
    <t>533102251100004635844</t>
  </si>
  <si>
    <t>瑞丽市殡仪馆资产补偿项目经费</t>
  </si>
  <si>
    <t>533102261100004951079</t>
  </si>
  <si>
    <t>瑞丽市殡仪馆殡仪车购置项目经费</t>
  </si>
  <si>
    <t>533102261100004951344</t>
  </si>
  <si>
    <t>殡仪馆事业工作经费</t>
  </si>
  <si>
    <t>533102261100005000558</t>
  </si>
  <si>
    <t>殡仪馆运营项目经费</t>
  </si>
  <si>
    <t>533102261100004951376</t>
  </si>
  <si>
    <t>预算05-2表</t>
  </si>
  <si>
    <t>单位名称、项目名称</t>
  </si>
  <si>
    <t>项目年度绩效目标</t>
  </si>
  <si>
    <t>一级指标</t>
  </si>
  <si>
    <t>二级指标</t>
  </si>
  <si>
    <t>三级指标</t>
  </si>
  <si>
    <t>指标性质</t>
  </si>
  <si>
    <t>指标值</t>
  </si>
  <si>
    <t>度量单位</t>
  </si>
  <si>
    <t>指标属性</t>
  </si>
  <si>
    <t>指标内容</t>
  </si>
  <si>
    <t>2026年发放殡仪馆临聘人员工作及殡仪馆运营经费110万元</t>
  </si>
  <si>
    <t>产出指标</t>
  </si>
  <si>
    <t>质量指标</t>
  </si>
  <si>
    <t>殡仪馆服务提升</t>
  </si>
  <si>
    <t>&gt;=</t>
  </si>
  <si>
    <t>95</t>
  </si>
  <si>
    <t>%</t>
  </si>
  <si>
    <t>定量指标</t>
  </si>
  <si>
    <t>效益指标</t>
  </si>
  <si>
    <t>社会效益</t>
  </si>
  <si>
    <t>促进殡葬改革</t>
  </si>
  <si>
    <t>满意度指标</t>
  </si>
  <si>
    <t>服务对象满意度</t>
  </si>
  <si>
    <t>提升殡葬服务满意度</t>
  </si>
  <si>
    <t>殡葬服务满意度提升</t>
  </si>
  <si>
    <t>2026年购置殡仪车2辆</t>
  </si>
  <si>
    <t>数量指标</t>
  </si>
  <si>
    <t>购置车辆数</t>
  </si>
  <si>
    <t>辆</t>
  </si>
  <si>
    <t>购置2辆殡仪车辆</t>
  </si>
  <si>
    <t>规范遗体接运服务</t>
  </si>
  <si>
    <t>=</t>
  </si>
  <si>
    <t>100</t>
  </si>
  <si>
    <t>家属满意度</t>
  </si>
  <si>
    <t>90</t>
  </si>
  <si>
    <t>家属满意度大于等于90%</t>
  </si>
  <si>
    <t>成本指标</t>
  </si>
  <si>
    <t>经济成本指标</t>
  </si>
  <si>
    <t>购车费用</t>
  </si>
  <si>
    <t>&lt;=</t>
  </si>
  <si>
    <t>400000</t>
  </si>
  <si>
    <t>元</t>
  </si>
  <si>
    <t>购车费用小于等于400000元</t>
  </si>
  <si>
    <t>2026年保证殡仪馆工作的正常运转</t>
  </si>
  <si>
    <t>保证殡仪馆正常工作运转</t>
  </si>
  <si>
    <t>补偿金额212.85万元</t>
  </si>
  <si>
    <t>提升殡葬服务质量</t>
  </si>
  <si>
    <t>逝者家属对殡仪馆工作的满意度</t>
  </si>
  <si>
    <t>逝者家属对殡仪馆工作的满意度达95%及以上</t>
  </si>
  <si>
    <t>补偿金额</t>
  </si>
  <si>
    <t>2026殡仪馆事业工作经费</t>
  </si>
  <si>
    <t>差旅次数</t>
  </si>
  <si>
    <t>人次</t>
  </si>
  <si>
    <t>反映预算部门（单位）组织开展差旅的数量。</t>
  </si>
  <si>
    <t>培训人员合格率</t>
  </si>
  <si>
    <t>85</t>
  </si>
  <si>
    <t>反映预算部门（单位）组织开展各类培训的质量。
培训人员合格率=（合格的学员数量/培训总学员数量）*100%。</t>
  </si>
  <si>
    <t>政策知晓率</t>
  </si>
  <si>
    <t>反映救助政策的宣传效果情况。
政策知晓率=调查中救助政策知晓人数/调查总人数*100%</t>
  </si>
  <si>
    <t>工作人员满意度</t>
  </si>
  <si>
    <t xml:space="preserve">反映工作人员对效果等的满意度。
</t>
  </si>
  <si>
    <t>2026年“保障流浪乞讨人员人身安全和基本生活”，从而切实保障流浪乞讨人员基本生存权益和人格尊严，让他们感受到党和政府的关爱和温暖。</t>
  </si>
  <si>
    <t>救助人员的护送返乡及出差次数</t>
  </si>
  <si>
    <t>对无家可归的，由其户籍所在地人民政府妥善安置。</t>
  </si>
  <si>
    <t>救助工作覆盖率</t>
  </si>
  <si>
    <t>提供主动救助、生活救助、医疗救治、教育矫治、返乡救助、临时安置、未成年人救助保护等基本救助。</t>
  </si>
  <si>
    <t>救助工作的满意度</t>
  </si>
  <si>
    <t>保障受助人基本生活权益</t>
  </si>
  <si>
    <t>根据统计局数据，我市上年度老年人口数据2.93万人，市级财政应配套老龄工作经费2.93万元。</t>
  </si>
  <si>
    <t>服务全市60岁以上老年人</t>
  </si>
  <si>
    <t>29300</t>
  </si>
  <si>
    <t>人</t>
  </si>
  <si>
    <t>老龄委办公室服务管理经费按上年全市60岁以上总人口每人每年1元列入财政预算。</t>
  </si>
  <si>
    <t>提高老年人政策的知晓</t>
  </si>
  <si>
    <t>明显提高</t>
  </si>
  <si>
    <t>定性指标</t>
  </si>
  <si>
    <t>60岁以上老年人满意度</t>
  </si>
  <si>
    <t>2026年进一步落实地方政府责任，切实提高特困人员集中供养管理水平，理顺资金筹集机制，发展社会公益事业，切实保障困难群众基本生活。保障好集中供养人员“衣、食、住、医、葬”服务和分散供养老人巡访、巡检等工作的管理。</t>
  </si>
  <si>
    <t>集中供养人数</t>
  </si>
  <si>
    <t>为全市集中供养特困供养人员提供生活照料，保证敬老院正常工作运转。</t>
  </si>
  <si>
    <t>提升养老服务质量</t>
  </si>
  <si>
    <t>满意度达90%以上</t>
  </si>
  <si>
    <t>全面提升养老服务质量</t>
  </si>
  <si>
    <t>改善老人生活条件</t>
  </si>
  <si>
    <t>稳步提高运转效率</t>
  </si>
  <si>
    <t>为全市特困供养人员提供了良好的生活环境，提升社会生活幸福指数，推动和促进社会的和谐发展</t>
  </si>
  <si>
    <t>特困人员对敬老院工作的满意度</t>
  </si>
  <si>
    <t>考核入住敬老院的群众对服务质量满意度</t>
  </si>
  <si>
    <t>2026年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</si>
  <si>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留守儿童和留守老人数量</t>
  </si>
  <si>
    <t>市财政要结合实际将留守儿童和留守老人保障纳入政府购买服务指导性目录，优化和调整支出结构，统筹使用中央和地方财政资金，每年至少安排20万元工作经费。用于开展留守儿童和留守老人关心关爱服务质量提升工作。</t>
  </si>
  <si>
    <t>促进社会和谐稳定</t>
  </si>
  <si>
    <t>稳步提高</t>
  </si>
  <si>
    <t>满意度</t>
  </si>
  <si>
    <t xml:space="preserve"> 提高留守儿童和留守老人的关爱服务，增强留守儿童和留守老人的心理健康，加强村、社区对留守儿童和留守老人的支持服务，促进留守儿童和留守老人的社会参与和融入，提升留守儿童和留守老人的紧急援助，提升服务人员的专业能力和服务态度，定期评估和监督关爱服务的实施效果，优化资源配置，确保关爱服务的可持续性。</t>
  </si>
  <si>
    <t>2026年殡仪馆营运费</t>
  </si>
  <si>
    <t>运营费支付率</t>
  </si>
  <si>
    <t>支付给平台公司的经情况</t>
  </si>
  <si>
    <t>火化服务需求保障程度</t>
  </si>
  <si>
    <t>反映火化工作，绿化、安保、安防、保洁等服务满足委托单位的程度。</t>
  </si>
  <si>
    <t>服务受益人员满意度</t>
  </si>
  <si>
    <t>反映保安、保洁、殡葬基本服务，绿化养护服务受益人员满意程度。</t>
  </si>
  <si>
    <t>2026年救助站设备采买经费</t>
  </si>
  <si>
    <t>购置计划完成率</t>
  </si>
  <si>
    <t>反映部门购置计划执行情况。
购置计划完成率=（实际购置交付装备数量/计划购置交付装备数量）*100%。</t>
  </si>
  <si>
    <t>可持续影响</t>
  </si>
  <si>
    <t>设备使用年限</t>
  </si>
  <si>
    <t>年</t>
  </si>
  <si>
    <t>反映新投入设备使用年限情况。</t>
  </si>
  <si>
    <t>使用人员满意度</t>
  </si>
  <si>
    <t>反映服务对象对购置设备的整体满意情况。
使用人员满意度=（对购置设备满意的人数/问卷调查人数）*100%。</t>
  </si>
  <si>
    <t>26年残疾人两项补贴</t>
  </si>
  <si>
    <t>获补对象数</t>
  </si>
  <si>
    <t>2100</t>
  </si>
  <si>
    <t>反映获补助人员、企业的数量情况，也适用补贴、资助等形式的补助。</t>
  </si>
  <si>
    <t>残疾人两项补贴</t>
  </si>
  <si>
    <t>1、一级护理补贴：2026年预计一级护理补贴对象400人；2、二级护理补贴：2026年预计二级护理补贴对象950人；3、困难残疾人补贴对象750人。</t>
  </si>
  <si>
    <t>时效指标</t>
  </si>
  <si>
    <t>发放及时性</t>
  </si>
  <si>
    <t>每月发放</t>
  </si>
  <si>
    <t>反映发放单位及时发放补助资金的情况。
发放及时率=在时限内发放资金/应发放资金*100%</t>
  </si>
  <si>
    <t>80</t>
  </si>
  <si>
    <t>反映补助政策的宣传效果情况。
政策知晓率=调查中补助政策知晓人数/调查总人数*100%</t>
  </si>
  <si>
    <t>受益对象满意度</t>
  </si>
  <si>
    <t>反映获补助受益对象的满意程度。</t>
  </si>
  <si>
    <t>2026年预计经济困难老人津贴保障对象120人，所需经费由省、州（市）、县（市、区）三级财政负担，省级财政给予适当补助。为保障经济困难老年人补助资金发放，参照老年津贴，州、县两级承担比例，州级财政承担30%，县级财政承担70%进行测算。经测算，2026年经济困难老年人应安排配套资金7.2万元。其中州级承担30%，2.4万元；市级承担70%，4.8万元。</t>
  </si>
  <si>
    <t>实施社会化发放人数</t>
  </si>
  <si>
    <t>120</t>
  </si>
  <si>
    <t xml:space="preserve">年满80周岁及以上的低保老年人和分散供养的特困老年人，按不低于50元／人／月的标准发放经济困难老年人服务补贴。
</t>
  </si>
  <si>
    <t>经济困难服务补贴覆盖率</t>
  </si>
  <si>
    <t>由市民政局通过财政惠民惠农补贴资金“一卡通”发放平台发放到经济困难老人手中。及时足额发放到补贴对象社会保障卡银行账户。</t>
  </si>
  <si>
    <t>发放对象满意度</t>
  </si>
  <si>
    <t>具有本市户籍、年满80周岁及以上的低保老年人和分散供养的特困老年人，按不低于50元／人／月的标准发放经济困难老年人服务补贴。</t>
  </si>
  <si>
    <t>2026年发放六十年代精简补助</t>
  </si>
  <si>
    <t>人(人次、家)</t>
  </si>
  <si>
    <t>经济效益</t>
  </si>
  <si>
    <t>带动人均增收</t>
  </si>
  <si>
    <t>12960</t>
  </si>
  <si>
    <t>反映补助带动人均增收的情况。</t>
  </si>
  <si>
    <t>全面深入推进殡葬改革，推广节地生态安葬方式，瑞丽市辖区范围人员死亡后全部火化，火化率将达到100％。</t>
  </si>
  <si>
    <t>火化补助发放率</t>
  </si>
  <si>
    <t>本市行政区域内的城乡居民死亡后一律实行火化。</t>
  </si>
  <si>
    <t>群众满意度</t>
  </si>
  <si>
    <t>群众对殡葬火化事业的满意度</t>
  </si>
  <si>
    <t>2026年给予老年人更多生活上的帮助和精神上的安慰，让老年人共享经济社会发展成果，安享幸福晚年。</t>
  </si>
  <si>
    <t>补助社会化发放率</t>
  </si>
  <si>
    <t>反映补助资金社会化发放的比例情况。
补助社会化发放率=采用社会化发放的补助资金数/发放补助资金总额*100%</t>
  </si>
  <si>
    <t>生活状况改善</t>
  </si>
  <si>
    <t>有所提高</t>
  </si>
  <si>
    <t>反映补助促进受助对象生活状况改善的情况。</t>
  </si>
  <si>
    <t>进一步深化改革，加强社会组织建设，激发社会组织活力，促进社会组织健康有序发展，保障工作经费，确保服务到位、执法有力、监管有效。</t>
  </si>
  <si>
    <t>开展社会组织评估工作</t>
  </si>
  <si>
    <t>125</t>
  </si>
  <si>
    <t>家</t>
  </si>
  <si>
    <t>对需要评估的社会组织进行评估</t>
  </si>
  <si>
    <t>加大对社会组织的监管力度</t>
  </si>
  <si>
    <t>稳步提升</t>
  </si>
  <si>
    <t>加大对社会组织的监管力度，更加规范社会织织内部管理</t>
  </si>
  <si>
    <t>管理受众满意度</t>
  </si>
  <si>
    <t>对全市125家社会组织加大监管工作，使社会组织更加优化，满意度90%</t>
  </si>
  <si>
    <t>26年规范收养登记行为，保护合法的收养关系，维护收养关系当事人的权利，保障被收养人和收养人的合法权益，遵循平等自愿的原则，使被收养的未成年人在抚养、成长过程中得到最大化的保护。</t>
  </si>
  <si>
    <t>协同完成收养登记工作</t>
  </si>
  <si>
    <t>次</t>
  </si>
  <si>
    <t>保障了收养关系人的合法权益</t>
  </si>
  <si>
    <t>不断完善</t>
  </si>
  <si>
    <t>保护合法的收养关系，维护收养关系当事人的权利，全面贯彻落实科学发展观，体现以人为本，依法保护当事人的合法权益。</t>
  </si>
  <si>
    <t>工作满意度</t>
  </si>
  <si>
    <t>反映《中国公民收养子女登记办法》政策宣传及服务对象的知晓情况。反映收养人、被收养人等服务对象对此工作的调查满意度。</t>
  </si>
  <si>
    <t>2026保障2026民政运转</t>
  </si>
  <si>
    <t>开展检查（核查）次数</t>
  </si>
  <si>
    <t>反映检查核查的次数情况。</t>
  </si>
  <si>
    <t>问题整改落实率</t>
  </si>
  <si>
    <t>反映检查核查发现问题的整改落实情况。
问题整改落实率=（实际整改问题数/现场检查发现问题数）*100%</t>
  </si>
  <si>
    <t>2026年机关事业单位职工遗属生活补助</t>
  </si>
  <si>
    <t>26年市级困难群众保障资金</t>
  </si>
  <si>
    <t>救助对象人数（人次）</t>
  </si>
  <si>
    <t>2000</t>
  </si>
  <si>
    <t>人/人次</t>
  </si>
  <si>
    <t>反映应保尽保、应救尽救对象的人数（人次）情况。</t>
  </si>
  <si>
    <t>救助对象认定准确率</t>
  </si>
  <si>
    <t>反映救助对象认定的准确情况。
救助对象认定准确率=抽检符合标准的救助对象数/抽检实际救助对象数*100%</t>
  </si>
  <si>
    <t>救助对象满意度</t>
  </si>
  <si>
    <t>反映获救助对象的满意程度。
救助对象满意度=调查中满意和较满意的获救助人员数/调查总人数*100%</t>
  </si>
  <si>
    <t>2026年根据最新的行政区划数据，修改制作行政区划图及地名图，包括地理标注、边界线、行政区划名称等</t>
  </si>
  <si>
    <t>瑞丽市行政区划图及地名图</t>
  </si>
  <si>
    <t>幅（页）</t>
  </si>
  <si>
    <t>服务城市经济社会发展</t>
  </si>
  <si>
    <t>准确反映行政区域、服务公众需求</t>
  </si>
  <si>
    <t>地名信息转化运用满意度</t>
  </si>
  <si>
    <t>2026年加强农村留守儿童关爱保护工作，全面贯彻留守儿童安全、自我防范意识，深入推进留守儿童心理健康教育。</t>
  </si>
  <si>
    <t>协调完成入户50次</t>
  </si>
  <si>
    <t>50</t>
  </si>
  <si>
    <t>入户</t>
  </si>
  <si>
    <t>完善关心关爱机制</t>
  </si>
  <si>
    <t>加大工作力度，采取有效措施，确保农村留守儿童得到妥善监护照料和更好地关爱保护。</t>
  </si>
  <si>
    <t>政策知晓率和工作满意度</t>
  </si>
  <si>
    <t>反映关爱农村留守儿童保障制度政策宣传及服务对象的知晓情况。 反映农村留守儿童及监护照料人等服务对象对此工作的调查满意度</t>
  </si>
  <si>
    <t>25年殡仪馆火化设备</t>
  </si>
  <si>
    <t>工程数量</t>
  </si>
  <si>
    <t>台套</t>
  </si>
  <si>
    <t>反映工程设计实现的功能数量或工程的相对独立单元的数量。</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</si>
  <si>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</si>
  <si>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</si>
  <si>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</si>
  <si>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</si>
  <si>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</si>
  <si>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为保障2026年瑞丽市常住人口法定婚龄人群婚姻登记证工本费，2026年婚姻登记工本费预计8000元，婚姻登记法律法规进行宣传，牵头开展加强婚姻管理引领婚照育新风三年专项行动、牵头做好我市婚俗改革。</t>
  </si>
  <si>
    <t>结婚和离婚工本的发放</t>
  </si>
  <si>
    <t>1600</t>
  </si>
  <si>
    <t>对</t>
  </si>
  <si>
    <t>保障2024年瑞丽市常住人口法定婚龄人群婚姻登记证工本费，保障婚姻登记机关依法履行管理职责所需相关经费。</t>
  </si>
  <si>
    <t>婚姻规范化水平</t>
  </si>
  <si>
    <t>稳步提高服务水平</t>
  </si>
  <si>
    <t>保障2024年瑞丽市常住人口法定婚龄人群婚姻登记证工本费，保障婚姻登记机关依法履行管理职责所需要相关经费。</t>
  </si>
  <si>
    <t>2026年切实加强新时代离退休干部党的建设工作，规范党建工作经费保障、使用和管理。</t>
  </si>
  <si>
    <t>党务活动</t>
  </si>
  <si>
    <t>瑞丽市市级机关事业单位离退休干部党支部工作经费每年不少于3000元实施</t>
  </si>
  <si>
    <t>3000</t>
  </si>
  <si>
    <t>发展组织功能和战斗堡垒作用</t>
  </si>
  <si>
    <t>逐步提升</t>
  </si>
  <si>
    <t>支部战斗堡垒作用、党员先锋模范作用有效发挥</t>
  </si>
  <si>
    <t>党员满意度</t>
  </si>
  <si>
    <t>党员满意度进一步提升</t>
  </si>
  <si>
    <t>两案人员生活补助发放</t>
  </si>
  <si>
    <t xml:space="preserve">根据统计局提供我市上年度老年人口数据2.93万人，按30%测算参保人数8790人，州级3元/人标准补助，需老年人意外伤害保险补助经费2.637万元；市级7元/人标准补助，需老年人意外伤害保险补助经费6.153万元；合计8.79万元。  </t>
  </si>
  <si>
    <t>服务全市老年人</t>
  </si>
  <si>
    <t>8790</t>
  </si>
  <si>
    <t>自2020年起每年从财政安排资金用于补助购买老年人意外伤害保险，具体补助金额以每年实际参保人数进行补助，每人补助10元（州级3元、市级7元）。</t>
  </si>
  <si>
    <t>维护社会和谐稳定</t>
  </si>
  <si>
    <t>长期</t>
  </si>
  <si>
    <t xml:space="preserve">自2020年起每年从财政安排资金用于补助购买老年人意外伤害保险，具体补助金额以每年实际参保人数进行补助，每人补助10元（州级3元、市级7元）。
</t>
  </si>
  <si>
    <t>提高老年人抵御意外风险能力，保护老年人身心健康，让老年人共享改革发展成果、安享幸福晚年。</t>
  </si>
  <si>
    <t>2026年根据勐卯街道管辖范围、实际人口，建成区情况，开展勐卯街道析置工作，完成勐卯街道析置工作，进一步优化勐卯街道行政功能布局，提升城镇公共服务水平。</t>
  </si>
  <si>
    <t>勐卯街道析置数量</t>
  </si>
  <si>
    <t>个</t>
  </si>
  <si>
    <t>勐卯街道析置为2个街道</t>
  </si>
  <si>
    <t>城镇公共服务水平</t>
  </si>
  <si>
    <t>提升城镇公共服务水平</t>
  </si>
  <si>
    <t>群众满意度90%</t>
  </si>
  <si>
    <t>2026年综合养老服务项目</t>
  </si>
  <si>
    <t>配套设施完成率</t>
  </si>
  <si>
    <t>反映配套设施完成情况。
配套设施完成率=（按计划完成配套设施的工程量/计划完成配套设施工程量）*100%。</t>
  </si>
  <si>
    <t>2026年根据市委、市政府工作部署安排，完成勐卯街道析置后，进行行政区域界线勘定,明确行政管理范围，埋设界桩，进一步优化勐卯街道行政功能布局，提升城镇公共服务水平。</t>
  </si>
  <si>
    <t>瑞丽市勐卯街道析置勘界17千米</t>
  </si>
  <si>
    <t>千米</t>
  </si>
  <si>
    <t>优化行政区划功能布局</t>
  </si>
  <si>
    <t>优化我市行政区划功能布局</t>
  </si>
  <si>
    <t>群众满意度95%</t>
  </si>
  <si>
    <t>（一）开展“敬老月”活动，全市60个村（居）委会，预测3000元/个，共计18万元；
（二）开展“法定老年节”（农历九月初九）百岁老人走访慰问活动，预测走访12位百岁老人，慰问金1000元/人，共计1.2万元；
（三）其他老年人活动保障经费0.8万元。</t>
  </si>
  <si>
    <t>覆盖60个村居委会</t>
  </si>
  <si>
    <t>60</t>
  </si>
  <si>
    <t>老年人活动经费每年列入财政预算20万元，拨付老龄委办公室专项用于老年人活动补助。</t>
  </si>
  <si>
    <t>营造尊老敬老社会氛围</t>
  </si>
  <si>
    <t>营造尊老敬老的社会氛围，增强社会凝聚力，促进社会和谐稳定</t>
  </si>
  <si>
    <t>老年人满意度</t>
  </si>
  <si>
    <t>敬老月期间全市60个村（居）委会，开展有益于农村老年人身心健康的活动。</t>
  </si>
  <si>
    <t>2026年加强区划地名管理，开展业务培训提升乡镇区划地名工作业务。扩大政策宣传印刷宣传手册、宣传单印刷，贯彻执行各项政策。</t>
  </si>
  <si>
    <t>开展区划地名走访</t>
  </si>
  <si>
    <t>政策宣传册印刷400册，宣传单印刷2000份培训学习内容：《行政区划管理条例》、行政区划管理条例实施细则、《地名管理条例》、行政区划界线管理条例、《行政区域边界争议处理条例》、行政区域界线界桩管理办法</t>
  </si>
  <si>
    <t>区划地名业务工作水平</t>
  </si>
  <si>
    <t>显著提升</t>
  </si>
  <si>
    <t>提升区划地名业务工作水平能力</t>
  </si>
  <si>
    <t>群众对区划地名工作的满意度</t>
  </si>
  <si>
    <t>县（市）级财政按照最低生活保障对象8元/人·年标准安排本级城乡社会救助工作经费，完成社会救助工作</t>
  </si>
  <si>
    <t>社会救助工作核对</t>
  </si>
  <si>
    <t>户</t>
  </si>
  <si>
    <t>入户开展低保工作支出</t>
  </si>
  <si>
    <t>提高低保精准识别</t>
  </si>
  <si>
    <t>逐步提高</t>
  </si>
  <si>
    <t>符合享受低保的人员进一步精确数据，无错报漏报</t>
  </si>
  <si>
    <t>社会对象满意度</t>
  </si>
  <si>
    <t>对社会工作的满意程度</t>
  </si>
  <si>
    <t>全面深入推进殡葬改革，推广节地生态安葬方式，倡导形成花葬、树葬、草坪葬、骨灰留存、深埋不留坟头等生态安葬风尚。</t>
  </si>
  <si>
    <t>奖励金发放人次</t>
  </si>
  <si>
    <t>公墓区域内采取树葬、花葬、平埋不留坟头等的接地生态安葬的奖励金。</t>
  </si>
  <si>
    <t>节地生态安葬人数提高</t>
  </si>
  <si>
    <t>20%</t>
  </si>
  <si>
    <t>通过节地生态安葬补助提高丧属的积极性，并减轻丧属的负担。</t>
  </si>
  <si>
    <t>2026年党员活动载体更加丰富、形式更加多样、党员积极性进一步提升，党性修养、先锋模范作用更加凸显。</t>
  </si>
  <si>
    <t>在职党员数</t>
  </si>
  <si>
    <t>按照在职党员每年150元/人的标准预算</t>
  </si>
  <si>
    <t>保障标准</t>
  </si>
  <si>
    <t>150</t>
  </si>
  <si>
    <t>元/人</t>
  </si>
  <si>
    <t>党员先锋模范作用</t>
  </si>
  <si>
    <t>支部政治功能组织功能和战斗堡垒作用、党员先锋模范作用进一步提升</t>
  </si>
  <si>
    <t>项目共计编撰印刷瑞丽市地名图1900张。</t>
  </si>
  <si>
    <t>地名图</t>
  </si>
  <si>
    <t>1900</t>
  </si>
  <si>
    <t>份</t>
  </si>
  <si>
    <t>地名图覆膜印刷，特全开（8.5分米×11分米）铜版纸,特全开（8.5分米×11分米）铜版纸，附地名志内，特全开（8.5分米×11分米）布图，特全开（8.5分米×11分米）</t>
  </si>
  <si>
    <t>使用价值</t>
  </si>
  <si>
    <t>完成勐卯镇、姐相乡区划调整图纸编制</t>
  </si>
  <si>
    <t>使用者满意度</t>
  </si>
  <si>
    <t>关于转发《国务院第二次全国地名普查专项资金使用管理办法》的通知3.瑞丽市地名普查成果应用（地名图制作）技术协议</t>
  </si>
  <si>
    <t>预算06表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</si>
  <si>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</si>
  <si>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</si>
  <si>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</si>
  <si>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</si>
  <si>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2026</t>
    </r>
    <r>
      <rPr>
        <sz val="11"/>
        <color rgb="FF000000"/>
        <rFont val="宋体"/>
        <charset val="134"/>
      </rPr>
      <t>年本部门无政府基金预算支出，本表无数据，此表公开空表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</si>
  <si>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</si>
  <si>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</si>
  <si>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</si>
  <si>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</si>
  <si>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</si>
  <si>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</si>
  <si>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</si>
  <si>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</si>
  <si>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</si>
  <si>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</si>
  <si>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</si>
  <si>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</si>
  <si>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2026</t>
    </r>
    <r>
      <rPr>
        <sz val="11"/>
        <color rgb="FF000000"/>
        <rFont val="宋体"/>
        <charset val="134"/>
      </rPr>
      <t>年本部门无部门政府采购，本表无数据，此表公开空表</t>
    </r>
  </si>
  <si>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</si>
  <si>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</si>
  <si>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</si>
  <si>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年本部门无政府购买服务，本表无数据，此表公开空表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</si>
  <si>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</si>
  <si>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</si>
  <si>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</si>
  <si>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</si>
  <si>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</si>
  <si>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</si>
  <si>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</si>
  <si>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</si>
  <si>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</si>
  <si>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年本部门无县对下转移支付，本表无数据，此表公开空表</t>
    </r>
  </si>
  <si>
    <t>预算09-2表</t>
  </si>
  <si>
    <t/>
  </si>
  <si>
    <r>
      <rPr>
        <sz val="10"/>
        <rFont val="宋体"/>
        <charset val="134"/>
      </rPr>
      <t>备注：因</t>
    </r>
    <r>
      <rPr>
        <sz val="11"/>
        <color rgb="FF000000"/>
        <rFont val="Calibri"/>
        <charset val="134"/>
      </rPr>
      <t>2026</t>
    </r>
    <r>
      <rPr>
        <sz val="11"/>
        <color rgb="FF000000"/>
        <rFont val="宋体"/>
        <charset val="134"/>
      </rPr>
      <t>年本部门无县对下转移支付项目，本表无数据，此表公开空表。</t>
    </r>
  </si>
  <si>
    <t>预算10表</t>
  </si>
  <si>
    <t>资产类别</t>
  </si>
  <si>
    <t>资产分类代码.名称</t>
  </si>
  <si>
    <t>资产名称</t>
  </si>
  <si>
    <t>计量单位</t>
  </si>
  <si>
    <t>财政部门批复数（元）</t>
  </si>
  <si>
    <t>单价</t>
  </si>
  <si>
    <t>备注：因2026年本部门无新增资产配置预算，本表无数据，此表公开空表。</t>
  </si>
  <si>
    <t>预算11表</t>
  </si>
  <si>
    <t>上级补助</t>
  </si>
  <si>
    <t>中央城乡困难群众救助补助资金</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</si>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</sst>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176" formatCode="#,##0.00;\-#,##0.00;;@"/>
    <numFmt numFmtId="41" formatCode="_ * #,##0_ ;_ * \-#,##0_ ;_ * &quot;-&quot;_ ;_ @_ "/>
    <numFmt numFmtId="177" formatCode="yyyy\-mm\-dd\ hh:mm:ss"/>
    <numFmt numFmtId="42" formatCode="_ &quot;￥&quot;* #,##0_ ;_ &quot;￥&quot;* \-#,##0_ ;_ &quot;￥&quot;* &quot;-&quot;_ ;_ @_ "/>
    <numFmt numFmtId="178" formatCode="yyyy\-mm\-dd"/>
    <numFmt numFmtId="44" formatCode="_ &quot;￥&quot;* #,##0.00_ ;_ &quot;￥&quot;* \-#,##0.00_ ;_ &quot;￥&quot;* &quot;-&quot;??_ ;_ @_ "/>
    <numFmt numFmtId="179" formatCode="hh:mm:ss"/>
    <numFmt numFmtId="43" formatCode="_ * #,##0.00_ ;_ * \-#,##0.00_ ;_ * &quot;-&quot;??_ ;_ @_ "/>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rgb="FF3F3F3F"/>
      <name val="宋体"/>
      <charset val="0"/>
      <scheme val="minor"/>
    </font>
    <font>
      <b/>
      <sz val="13"/>
      <color theme="3"/>
      <name val="宋体"/>
      <charset val="134"/>
      <scheme val="minor"/>
    </font>
    <font>
      <i/>
      <sz val="11"/>
      <color rgb="FF7F7F7F"/>
      <name val="宋体"/>
      <charset val="0"/>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9"/>
      <name val="Microsoft YaHei UI"/>
      <charset val="134"/>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8">
    <xf numFmtId="0" fontId="0" fillId="0" borderId="0">
      <alignment vertical="top"/>
    </xf>
    <xf numFmtId="42" fontId="25" fillId="0" borderId="0" applyFont="0" applyFill="0" applyBorder="0" applyAlignment="0" applyProtection="0">
      <alignment vertical="center"/>
    </xf>
    <xf numFmtId="0" fontId="29" fillId="6" borderId="0" applyNumberFormat="0" applyBorder="0" applyAlignment="0" applyProtection="0">
      <alignment vertical="center"/>
    </xf>
    <xf numFmtId="0" fontId="33" fillId="7"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7" fontId="1" fillId="0" borderId="7">
      <alignment horizontal="right" vertical="center"/>
    </xf>
    <xf numFmtId="0" fontId="29" fillId="10" borderId="0" applyNumberFormat="0" applyBorder="0" applyAlignment="0" applyProtection="0">
      <alignment vertical="center"/>
    </xf>
    <xf numFmtId="0" fontId="34" fillId="12" borderId="0" applyNumberFormat="0" applyBorder="0" applyAlignment="0" applyProtection="0">
      <alignment vertical="center"/>
    </xf>
    <xf numFmtId="43" fontId="25" fillId="0" borderId="0" applyFont="0" applyFill="0" applyBorder="0" applyAlignment="0" applyProtection="0">
      <alignment vertical="center"/>
    </xf>
    <xf numFmtId="0" fontId="28" fillId="14" borderId="0" applyNumberFormat="0" applyBorder="0" applyAlignment="0" applyProtection="0">
      <alignment vertical="center"/>
    </xf>
    <xf numFmtId="0" fontId="27" fillId="0" borderId="0" applyNumberFormat="0" applyFill="0" applyBorder="0" applyAlignment="0" applyProtection="0">
      <alignment vertical="center"/>
    </xf>
    <xf numFmtId="9" fontId="25" fillId="0" borderId="0" applyFont="0" applyFill="0" applyBorder="0" applyAlignment="0" applyProtection="0">
      <alignment vertical="center"/>
    </xf>
    <xf numFmtId="178" fontId="1" fillId="0" borderId="7">
      <alignment horizontal="right" vertical="center"/>
    </xf>
    <xf numFmtId="0" fontId="36" fillId="0" borderId="0" applyNumberFormat="0" applyFill="0" applyBorder="0" applyAlignment="0" applyProtection="0">
      <alignment vertical="center"/>
    </xf>
    <xf numFmtId="0" fontId="25" fillId="4" borderId="20" applyNumberFormat="0" applyFont="0" applyAlignment="0" applyProtection="0">
      <alignment vertical="center"/>
    </xf>
    <xf numFmtId="0" fontId="28" fillId="19"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0" borderId="19" applyNumberFormat="0" applyFill="0" applyAlignment="0" applyProtection="0">
      <alignment vertical="center"/>
    </xf>
    <xf numFmtId="0" fontId="28" fillId="20" borderId="0" applyNumberFormat="0" applyBorder="0" applyAlignment="0" applyProtection="0">
      <alignment vertical="center"/>
    </xf>
    <xf numFmtId="0" fontId="31" fillId="0" borderId="22" applyNumberFormat="0" applyFill="0" applyAlignment="0" applyProtection="0">
      <alignment vertical="center"/>
    </xf>
    <xf numFmtId="0" fontId="28" fillId="5" borderId="0" applyNumberFormat="0" applyBorder="0" applyAlignment="0" applyProtection="0">
      <alignment vertical="center"/>
    </xf>
    <xf numFmtId="0" fontId="22" fillId="3" borderId="18" applyNumberFormat="0" applyAlignment="0" applyProtection="0">
      <alignment vertical="center"/>
    </xf>
    <xf numFmtId="0" fontId="30" fillId="3" borderId="21" applyNumberFormat="0" applyAlignment="0" applyProtection="0">
      <alignment vertical="center"/>
    </xf>
    <xf numFmtId="0" fontId="38" fillId="22" borderId="24" applyNumberFormat="0" applyAlignment="0" applyProtection="0">
      <alignment vertical="center"/>
    </xf>
    <xf numFmtId="0" fontId="29" fillId="23" borderId="0" applyNumberFormat="0" applyBorder="0" applyAlignment="0" applyProtection="0">
      <alignment vertical="center"/>
    </xf>
    <xf numFmtId="0" fontId="28" fillId="25" borderId="0" applyNumberFormat="0" applyBorder="0" applyAlignment="0" applyProtection="0">
      <alignment vertical="center"/>
    </xf>
    <xf numFmtId="0" fontId="40" fillId="0" borderId="25" applyNumberFormat="0" applyFill="0" applyAlignment="0" applyProtection="0">
      <alignment vertical="center"/>
    </xf>
    <xf numFmtId="0" fontId="37" fillId="0" borderId="23" applyNumberFormat="0" applyFill="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10" fontId="1" fillId="0" borderId="7">
      <alignment horizontal="right" vertical="center"/>
    </xf>
    <xf numFmtId="0" fontId="29" fillId="16" borderId="0" applyNumberFormat="0" applyBorder="0" applyAlignment="0" applyProtection="0">
      <alignment vertical="center"/>
    </xf>
    <xf numFmtId="0" fontId="28" fillId="24" borderId="0" applyNumberFormat="0" applyBorder="0" applyAlignment="0" applyProtection="0">
      <alignment vertical="center"/>
    </xf>
    <xf numFmtId="0" fontId="29" fillId="30"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29" fillId="26" borderId="0" applyNumberFormat="0" applyBorder="0" applyAlignment="0" applyProtection="0">
      <alignment vertical="center"/>
    </xf>
    <xf numFmtId="0" fontId="28" fillId="32" borderId="0" applyNumberFormat="0" applyBorder="0" applyAlignment="0" applyProtection="0">
      <alignment vertical="center"/>
    </xf>
    <xf numFmtId="0" fontId="28" fillId="21" borderId="0" applyNumberFormat="0" applyBorder="0" applyAlignment="0" applyProtection="0">
      <alignment vertical="center"/>
    </xf>
    <xf numFmtId="0" fontId="29" fillId="9" borderId="0" applyNumberFormat="0" applyBorder="0" applyAlignment="0" applyProtection="0">
      <alignment vertical="center"/>
    </xf>
    <xf numFmtId="0" fontId="29" fillId="31" borderId="0" applyNumberFormat="0" applyBorder="0" applyAlignment="0" applyProtection="0">
      <alignment vertical="center"/>
    </xf>
    <xf numFmtId="0" fontId="28" fillId="18" borderId="0" applyNumberFormat="0" applyBorder="0" applyAlignment="0" applyProtection="0">
      <alignment vertical="center"/>
    </xf>
    <xf numFmtId="0" fontId="29" fillId="33" borderId="0" applyNumberFormat="0" applyBorder="0" applyAlignment="0" applyProtection="0">
      <alignment vertical="center"/>
    </xf>
    <xf numFmtId="0" fontId="28" fillId="13" borderId="0" applyNumberFormat="0" applyBorder="0" applyAlignment="0" applyProtection="0">
      <alignment vertical="center"/>
    </xf>
    <xf numFmtId="0" fontId="28" fillId="29" borderId="0" applyNumberFormat="0" applyBorder="0" applyAlignment="0" applyProtection="0">
      <alignment vertical="center"/>
    </xf>
    <xf numFmtId="0" fontId="29" fillId="15" borderId="0" applyNumberFormat="0" applyBorder="0" applyAlignment="0" applyProtection="0">
      <alignment vertical="center"/>
    </xf>
    <xf numFmtId="0" fontId="28" fillId="17"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9" fontId="1" fillId="0" borderId="7">
      <alignment horizontal="right" vertical="center"/>
    </xf>
    <xf numFmtId="180" fontId="1" fillId="0" borderId="7">
      <alignment horizontal="right" vertical="center"/>
    </xf>
    <xf numFmtId="0" fontId="39" fillId="0" borderId="0">
      <alignment vertical="top"/>
      <protection locked="0"/>
    </xf>
  </cellStyleXfs>
  <cellXfs count="19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Alignment="1" applyProtection="1"/>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5" fillId="0" borderId="0" xfId="0" applyFont="1" applyBorder="1">
      <alignment vertical="top"/>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4" fillId="0" borderId="7" xfId="53" applyFont="1">
      <alignment horizontal="left" vertical="center" wrapText="1"/>
    </xf>
    <xf numFmtId="49" fontId="12" fillId="0" borderId="0" xfId="53" applyFont="1" applyBorder="1" applyAlignment="1">
      <alignment horizontal="right" vertical="center" wrapText="1"/>
    </xf>
    <xf numFmtId="49" fontId="12" fillId="0" borderId="7" xfId="53" applyFont="1" applyAlignme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176"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6"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6" fontId="12" fillId="0" borderId="7" xfId="0" applyNumberFormat="1" applyFont="1" applyBorder="1" applyAlignment="1">
      <alignment horizontal="right" vertical="center"/>
    </xf>
    <xf numFmtId="0" fontId="0" fillId="0" borderId="0" xfId="0" applyFont="1" applyBorder="1">
      <alignment vertical="top"/>
    </xf>
    <xf numFmtId="0" fontId="0" fillId="0" borderId="7" xfId="0" applyBorder="1" applyAlignment="1">
      <alignment vertical="center"/>
    </xf>
    <xf numFmtId="43" fontId="0" fillId="0" borderId="0" xfId="0" applyNumberFormat="1" applyBorder="1">
      <alignment vertical="top"/>
    </xf>
    <xf numFmtId="10" fontId="0" fillId="0" borderId="0" xfId="12" applyNumberFormat="1" applyFont="1" applyBorder="1" applyAlignment="1">
      <alignment vertical="top"/>
    </xf>
    <xf numFmtId="0" fontId="0" fillId="0" borderId="13" xfId="0" applyBorder="1" applyAlignment="1">
      <alignment vertical="center"/>
    </xf>
    <xf numFmtId="0" fontId="0" fillId="0" borderId="14" xfId="0" applyBorder="1">
      <alignment vertical="top"/>
    </xf>
    <xf numFmtId="176" fontId="12" fillId="0" borderId="15" xfId="0" applyNumberFormat="1" applyFont="1" applyBorder="1" applyAlignment="1">
      <alignment horizontal="right" vertical="center"/>
    </xf>
    <xf numFmtId="0" fontId="4" fillId="0" borderId="16" xfId="53" applyNumberFormat="1" applyFont="1" applyBorder="1">
      <alignment horizontal="left" vertical="center" wrapText="1"/>
    </xf>
    <xf numFmtId="0" fontId="0" fillId="0" borderId="16" xfId="0" applyBorder="1">
      <alignment vertical="top"/>
    </xf>
    <xf numFmtId="0" fontId="4" fillId="0" borderId="17" xfId="53" applyNumberFormat="1" applyFont="1" applyBorder="1">
      <alignment horizontal="left" vertical="center" wrapText="1"/>
    </xf>
    <xf numFmtId="176" fontId="4" fillId="0" borderId="7" xfId="54" applyNumberFormat="1" applyFont="1">
      <alignment horizontal="right" vertical="center"/>
    </xf>
    <xf numFmtId="176" fontId="4" fillId="0" borderId="1" xfId="54" applyNumberFormat="1" applyFont="1" applyBorder="1">
      <alignment horizontal="right" vertical="center"/>
    </xf>
    <xf numFmtId="176" fontId="4" fillId="0" borderId="1" xfId="54" applyFont="1" applyBorder="1">
      <alignment horizontal="right" vertical="center"/>
    </xf>
    <xf numFmtId="176" fontId="4" fillId="0" borderId="2" xfId="54" applyFont="1" applyBorder="1">
      <alignment horizontal="right" vertical="center"/>
    </xf>
    <xf numFmtId="49" fontId="4" fillId="0" borderId="4" xfId="54" applyNumberFormat="1" applyFont="1" applyBorder="1">
      <alignment horizontal="right" vertical="center"/>
    </xf>
    <xf numFmtId="176" fontId="4" fillId="0" borderId="4" xfId="54" applyFont="1" applyBorder="1">
      <alignment horizontal="right" vertical="center"/>
    </xf>
    <xf numFmtId="0" fontId="5" fillId="2" borderId="0" xfId="0" applyFont="1" applyFill="1" applyBorder="1">
      <alignment vertical="top"/>
    </xf>
    <xf numFmtId="176" fontId="4" fillId="0" borderId="6" xfId="54" applyNumberFormat="1" applyFont="1" applyBorder="1">
      <alignment horizontal="right" vertical="center"/>
    </xf>
    <xf numFmtId="176" fontId="4" fillId="0" borderId="6" xfId="54" applyFont="1" applyBorder="1">
      <alignment horizontal="right" vertical="center"/>
    </xf>
    <xf numFmtId="49" fontId="5" fillId="0" borderId="0" xfId="0" applyNumberFormat="1" applyFont="1" applyBorder="1">
      <alignment vertical="top"/>
    </xf>
    <xf numFmtId="49" fontId="4" fillId="0" borderId="7" xfId="54" applyNumberFormat="1" applyFont="1">
      <alignment horizontal="right" vertical="center"/>
    </xf>
    <xf numFmtId="49" fontId="0" fillId="0" borderId="0" xfId="0" applyNumberFormat="1" applyBorder="1">
      <alignment vertical="top"/>
    </xf>
    <xf numFmtId="0" fontId="0" fillId="2" borderId="0" xfId="0" applyFill="1" applyBorder="1">
      <alignment vertical="top"/>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pivotCacheDefinition" Target="pivotCache/pivotCacheDefinition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57.6446759259" refreshedBy="Administrator" recordCount="143">
  <cacheSource type="worksheet">
    <worksheetSource ref="A93:D236" sheet="Sheet1"/>
  </cacheSource>
  <cacheFields count="4">
    <cacheField name="内容" numFmtId="0">
      <sharedItems count="2">
        <s v="基本"/>
        <s v="项目"/>
      </sharedItems>
    </cacheField>
    <cacheField name="经济分类" numFmtId="0">
      <sharedItems count="31">
        <s v="30107"/>
        <s v="30101"/>
        <s v="30102"/>
        <s v="30108"/>
        <s v="30110"/>
        <s v="30111"/>
        <s v="30112"/>
        <s v="30113"/>
        <s v="30201"/>
        <s v="30228"/>
        <s v="30103"/>
        <s v="30199"/>
        <s v="30217"/>
        <s v="30231"/>
        <s v="30239"/>
        <s v="30305"/>
        <s v="30206"/>
        <s v="30207"/>
        <s v="30211"/>
        <s v="30226"/>
        <s v="30213"/>
        <s v="31002"/>
        <s v="30299"/>
        <s v="30227"/>
        <s v="30215"/>
        <s v="30205"/>
        <s v="30306"/>
        <s v="31099"/>
        <s v="31003"/>
        <s v="31013"/>
        <s v="30225"/>
      </sharedItems>
    </cacheField>
    <cacheField name="名称" numFmtId="0">
      <sharedItems count="31">
        <s v="绩效工资"/>
        <s v="基本工资"/>
        <s v="津贴补贴"/>
        <s v="机关事业单位基本养老保险缴费"/>
        <s v="职工基本医疗保险缴费"/>
        <s v="公务员医疗补助缴费"/>
        <s v="其他社会保障缴费"/>
        <s v="住房公积金"/>
        <s v="办公费"/>
        <s v="工会经费"/>
        <s v="奖金"/>
        <s v="其他工资福利支出"/>
        <s v="公务接待费"/>
        <s v="公务用车运行维护费"/>
        <s v="其他交通费用"/>
        <s v="生活补助"/>
        <s v="电费"/>
        <s v="邮电费"/>
        <s v="差旅费"/>
        <s v="劳务费"/>
        <s v="维修（护）费"/>
        <s v="办公设备购置"/>
        <s v="其他商品和服务支出"/>
        <s v="委托业务费"/>
        <s v="会议费"/>
        <s v="水费"/>
        <s v="救济费"/>
        <s v="其他资本性支出"/>
        <s v="专用设备购置"/>
        <s v="公务用车购置"/>
        <s v="专用燃料费"/>
      </sharedItems>
    </cacheField>
    <cacheField name="金额" numFmtId="0">
      <sharedItems containsString="0" containsBlank="1" containsNumber="1" minValue="0" maxValue="2700000" count="100">
        <n v="37404"/>
        <n v="7924"/>
        <n v="95088"/>
        <n v="4320"/>
        <n v="13500"/>
        <m/>
        <n v="36780"/>
        <n v="64260"/>
        <n v="2580"/>
        <n v="40792.96"/>
        <n v="2001"/>
        <n v="1050"/>
        <n v="15298"/>
        <n v="1020"/>
        <n v="10199"/>
        <n v="2295"/>
        <n v="5100"/>
        <n v="30594.72"/>
        <n v="10000"/>
        <n v="5000"/>
        <n v="68706"/>
        <n v="75972"/>
        <n v="824472"/>
        <n v="20331"/>
        <n v="243972"/>
        <n v="19500"/>
        <n v="83520"/>
        <n v="27780"/>
        <n v="909444"/>
        <n v="6000"/>
        <n v="3000"/>
        <n v="75480"/>
        <n v="132060"/>
        <n v="398092.32"/>
        <n v="29040.6"/>
        <n v="2800"/>
        <n v="13650"/>
        <n v="149285"/>
        <n v="9953"/>
        <n v="170611"/>
        <n v="5738"/>
        <n v="5181"/>
        <n v="29877"/>
        <n v="298569.24"/>
        <n v="283500"/>
        <n v="36000"/>
        <n v="135000"/>
        <n v="30000"/>
        <n v="50000"/>
        <n v="13800"/>
        <n v="66272.66"/>
        <n v="151200"/>
        <n v="900000"/>
        <n v="1140000"/>
        <n v="528000"/>
        <n v="2700000"/>
        <n v="34332.24"/>
        <n v="1476000"/>
        <n v="20000"/>
        <n v="2400"/>
        <n v="500000"/>
        <n v="60000"/>
        <n v="15000"/>
        <n v="12000"/>
        <n v="6250"/>
        <n v="70400"/>
        <n v="61530"/>
        <n v="23760"/>
        <n v="200000"/>
        <n v="10500"/>
        <n v="8640"/>
        <n v="7000"/>
        <n v="35000"/>
        <n v="110000"/>
        <n v="300000"/>
        <n v="100000"/>
        <n v="4352"/>
        <n v="4000"/>
        <n v="122806.8"/>
        <n v="70683.73"/>
        <n v="95543.28"/>
        <n v="28929.6"/>
        <n v="7056"/>
        <n v="114836.4"/>
        <n v="21000"/>
        <n v="4200"/>
        <n v="9513.66"/>
        <n v="1043.28"/>
        <n v="1483.9"/>
        <n v="391.62"/>
        <n v="424.08"/>
        <n v="25125.82"/>
        <n v="1489.03"/>
        <n v="329.64"/>
        <n v="150000"/>
        <n v="136000"/>
        <n v="2080604.02"/>
        <n v="2025450"/>
        <n v="2128500"/>
        <n v="7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43">
  <r>
    <x v="0"/>
    <x v="0"/>
    <x v="0"/>
    <x v="0"/>
  </r>
  <r>
    <x v="0"/>
    <x v="0"/>
    <x v="0"/>
    <x v="1"/>
  </r>
  <r>
    <x v="0"/>
    <x v="1"/>
    <x v="1"/>
    <x v="2"/>
  </r>
  <r>
    <x v="0"/>
    <x v="1"/>
    <x v="1"/>
    <x v="3"/>
  </r>
  <r>
    <x v="0"/>
    <x v="2"/>
    <x v="2"/>
    <x v="4"/>
  </r>
  <r>
    <x v="0"/>
    <x v="2"/>
    <x v="2"/>
    <x v="5"/>
  </r>
  <r>
    <x v="0"/>
    <x v="0"/>
    <x v="0"/>
    <x v="6"/>
  </r>
  <r>
    <x v="0"/>
    <x v="0"/>
    <x v="0"/>
    <x v="7"/>
  </r>
  <r>
    <x v="0"/>
    <x v="0"/>
    <x v="0"/>
    <x v="8"/>
  </r>
  <r>
    <x v="0"/>
    <x v="3"/>
    <x v="3"/>
    <x v="9"/>
  </r>
  <r>
    <x v="0"/>
    <x v="3"/>
    <x v="3"/>
    <x v="10"/>
  </r>
  <r>
    <x v="0"/>
    <x v="4"/>
    <x v="4"/>
    <x v="11"/>
  </r>
  <r>
    <x v="0"/>
    <x v="4"/>
    <x v="4"/>
    <x v="5"/>
  </r>
  <r>
    <x v="0"/>
    <x v="4"/>
    <x v="4"/>
    <x v="12"/>
  </r>
  <r>
    <x v="0"/>
    <x v="4"/>
    <x v="4"/>
    <x v="5"/>
  </r>
  <r>
    <x v="0"/>
    <x v="4"/>
    <x v="4"/>
    <x v="13"/>
  </r>
  <r>
    <x v="0"/>
    <x v="5"/>
    <x v="5"/>
    <x v="14"/>
  </r>
  <r>
    <x v="0"/>
    <x v="6"/>
    <x v="6"/>
    <x v="5"/>
  </r>
  <r>
    <x v="0"/>
    <x v="6"/>
    <x v="6"/>
    <x v="15"/>
  </r>
  <r>
    <x v="0"/>
    <x v="6"/>
    <x v="6"/>
    <x v="16"/>
  </r>
  <r>
    <x v="0"/>
    <x v="7"/>
    <x v="7"/>
    <x v="17"/>
  </r>
  <r>
    <x v="0"/>
    <x v="8"/>
    <x v="8"/>
    <x v="18"/>
  </r>
  <r>
    <x v="0"/>
    <x v="9"/>
    <x v="9"/>
    <x v="19"/>
  </r>
  <r>
    <x v="0"/>
    <x v="10"/>
    <x v="10"/>
    <x v="20"/>
  </r>
  <r>
    <x v="0"/>
    <x v="0"/>
    <x v="0"/>
    <x v="21"/>
  </r>
  <r>
    <x v="0"/>
    <x v="1"/>
    <x v="1"/>
    <x v="22"/>
  </r>
  <r>
    <x v="0"/>
    <x v="0"/>
    <x v="0"/>
    <x v="23"/>
  </r>
  <r>
    <x v="0"/>
    <x v="1"/>
    <x v="1"/>
    <x v="24"/>
  </r>
  <r>
    <x v="0"/>
    <x v="1"/>
    <x v="1"/>
    <x v="25"/>
  </r>
  <r>
    <x v="0"/>
    <x v="1"/>
    <x v="1"/>
    <x v="26"/>
  </r>
  <r>
    <x v="0"/>
    <x v="2"/>
    <x v="2"/>
    <x v="5"/>
  </r>
  <r>
    <x v="0"/>
    <x v="2"/>
    <x v="2"/>
    <x v="5"/>
  </r>
  <r>
    <x v="0"/>
    <x v="2"/>
    <x v="2"/>
    <x v="27"/>
  </r>
  <r>
    <x v="0"/>
    <x v="2"/>
    <x v="2"/>
    <x v="28"/>
  </r>
  <r>
    <x v="0"/>
    <x v="10"/>
    <x v="10"/>
    <x v="29"/>
  </r>
  <r>
    <x v="0"/>
    <x v="0"/>
    <x v="0"/>
    <x v="30"/>
  </r>
  <r>
    <x v="0"/>
    <x v="0"/>
    <x v="0"/>
    <x v="31"/>
  </r>
  <r>
    <x v="0"/>
    <x v="0"/>
    <x v="0"/>
    <x v="32"/>
  </r>
  <r>
    <x v="0"/>
    <x v="3"/>
    <x v="3"/>
    <x v="33"/>
  </r>
  <r>
    <x v="0"/>
    <x v="3"/>
    <x v="3"/>
    <x v="34"/>
  </r>
  <r>
    <x v="0"/>
    <x v="4"/>
    <x v="4"/>
    <x v="35"/>
  </r>
  <r>
    <x v="0"/>
    <x v="4"/>
    <x v="4"/>
    <x v="36"/>
  </r>
  <r>
    <x v="0"/>
    <x v="4"/>
    <x v="4"/>
    <x v="37"/>
  </r>
  <r>
    <x v="0"/>
    <x v="4"/>
    <x v="4"/>
    <x v="38"/>
  </r>
  <r>
    <x v="0"/>
    <x v="4"/>
    <x v="4"/>
    <x v="5"/>
  </r>
  <r>
    <x v="0"/>
    <x v="5"/>
    <x v="5"/>
    <x v="39"/>
  </r>
  <r>
    <x v="0"/>
    <x v="6"/>
    <x v="6"/>
    <x v="40"/>
  </r>
  <r>
    <x v="0"/>
    <x v="6"/>
    <x v="6"/>
    <x v="41"/>
  </r>
  <r>
    <x v="0"/>
    <x v="6"/>
    <x v="6"/>
    <x v="42"/>
  </r>
  <r>
    <x v="0"/>
    <x v="7"/>
    <x v="7"/>
    <x v="43"/>
  </r>
  <r>
    <x v="0"/>
    <x v="11"/>
    <x v="11"/>
    <x v="44"/>
  </r>
  <r>
    <x v="0"/>
    <x v="11"/>
    <x v="11"/>
    <x v="45"/>
  </r>
  <r>
    <x v="0"/>
    <x v="11"/>
    <x v="11"/>
    <x v="46"/>
  </r>
  <r>
    <x v="0"/>
    <x v="12"/>
    <x v="12"/>
    <x v="18"/>
  </r>
  <r>
    <x v="0"/>
    <x v="13"/>
    <x v="13"/>
    <x v="47"/>
  </r>
  <r>
    <x v="0"/>
    <x v="8"/>
    <x v="8"/>
    <x v="47"/>
  </r>
  <r>
    <x v="0"/>
    <x v="9"/>
    <x v="9"/>
    <x v="48"/>
  </r>
  <r>
    <x v="0"/>
    <x v="8"/>
    <x v="8"/>
    <x v="49"/>
  </r>
  <r>
    <x v="0"/>
    <x v="9"/>
    <x v="9"/>
    <x v="50"/>
  </r>
  <r>
    <x v="0"/>
    <x v="14"/>
    <x v="14"/>
    <x v="51"/>
  </r>
  <r>
    <x v="1"/>
    <x v="15"/>
    <x v="15"/>
    <x v="52"/>
  </r>
  <r>
    <x v="1"/>
    <x v="15"/>
    <x v="15"/>
    <x v="53"/>
  </r>
  <r>
    <x v="1"/>
    <x v="15"/>
    <x v="15"/>
    <x v="54"/>
  </r>
  <r>
    <x v="1"/>
    <x v="15"/>
    <x v="15"/>
    <x v="55"/>
  </r>
  <r>
    <x v="1"/>
    <x v="15"/>
    <x v="15"/>
    <x v="56"/>
  </r>
  <r>
    <x v="1"/>
    <x v="15"/>
    <x v="15"/>
    <x v="57"/>
  </r>
  <r>
    <x v="1"/>
    <x v="8"/>
    <x v="8"/>
    <x v="18"/>
  </r>
  <r>
    <x v="1"/>
    <x v="16"/>
    <x v="16"/>
    <x v="29"/>
  </r>
  <r>
    <x v="1"/>
    <x v="17"/>
    <x v="17"/>
    <x v="58"/>
  </r>
  <r>
    <x v="1"/>
    <x v="18"/>
    <x v="18"/>
    <x v="19"/>
  </r>
  <r>
    <x v="1"/>
    <x v="19"/>
    <x v="19"/>
    <x v="18"/>
  </r>
  <r>
    <x v="1"/>
    <x v="8"/>
    <x v="8"/>
    <x v="59"/>
  </r>
  <r>
    <x v="1"/>
    <x v="15"/>
    <x v="15"/>
    <x v="60"/>
  </r>
  <r>
    <x v="1"/>
    <x v="15"/>
    <x v="15"/>
    <x v="61"/>
  </r>
  <r>
    <x v="1"/>
    <x v="8"/>
    <x v="8"/>
    <x v="62"/>
  </r>
  <r>
    <x v="1"/>
    <x v="18"/>
    <x v="18"/>
    <x v="63"/>
  </r>
  <r>
    <x v="1"/>
    <x v="20"/>
    <x v="20"/>
    <x v="30"/>
  </r>
  <r>
    <x v="1"/>
    <x v="8"/>
    <x v="8"/>
    <x v="64"/>
  </r>
  <r>
    <x v="1"/>
    <x v="18"/>
    <x v="18"/>
    <x v="19"/>
  </r>
  <r>
    <x v="1"/>
    <x v="21"/>
    <x v="21"/>
    <x v="18"/>
  </r>
  <r>
    <x v="1"/>
    <x v="22"/>
    <x v="22"/>
    <x v="65"/>
  </r>
  <r>
    <x v="1"/>
    <x v="23"/>
    <x v="23"/>
    <x v="66"/>
  </r>
  <r>
    <x v="1"/>
    <x v="8"/>
    <x v="8"/>
    <x v="30"/>
  </r>
  <r>
    <x v="1"/>
    <x v="15"/>
    <x v="15"/>
    <x v="67"/>
  </r>
  <r>
    <x v="1"/>
    <x v="23"/>
    <x v="23"/>
    <x v="68"/>
  </r>
  <r>
    <x v="1"/>
    <x v="8"/>
    <x v="8"/>
    <x v="69"/>
  </r>
  <r>
    <x v="1"/>
    <x v="17"/>
    <x v="17"/>
    <x v="18"/>
  </r>
  <r>
    <x v="1"/>
    <x v="18"/>
    <x v="18"/>
    <x v="19"/>
  </r>
  <r>
    <x v="1"/>
    <x v="15"/>
    <x v="15"/>
    <x v="70"/>
  </r>
  <r>
    <x v="1"/>
    <x v="17"/>
    <x v="17"/>
    <x v="71"/>
  </r>
  <r>
    <x v="1"/>
    <x v="19"/>
    <x v="19"/>
    <x v="18"/>
  </r>
  <r>
    <x v="1"/>
    <x v="8"/>
    <x v="8"/>
    <x v="72"/>
  </r>
  <r>
    <x v="1"/>
    <x v="18"/>
    <x v="18"/>
    <x v="19"/>
  </r>
  <r>
    <x v="1"/>
    <x v="23"/>
    <x v="23"/>
    <x v="61"/>
  </r>
  <r>
    <x v="1"/>
    <x v="23"/>
    <x v="23"/>
    <x v="73"/>
  </r>
  <r>
    <x v="1"/>
    <x v="23"/>
    <x v="23"/>
    <x v="74"/>
  </r>
  <r>
    <x v="1"/>
    <x v="21"/>
    <x v="21"/>
    <x v="60"/>
  </r>
  <r>
    <x v="1"/>
    <x v="22"/>
    <x v="22"/>
    <x v="75"/>
  </r>
  <r>
    <x v="1"/>
    <x v="8"/>
    <x v="8"/>
    <x v="5"/>
  </r>
  <r>
    <x v="1"/>
    <x v="8"/>
    <x v="8"/>
    <x v="5"/>
  </r>
  <r>
    <x v="1"/>
    <x v="8"/>
    <x v="8"/>
    <x v="76"/>
  </r>
  <r>
    <x v="1"/>
    <x v="17"/>
    <x v="17"/>
    <x v="18"/>
  </r>
  <r>
    <x v="1"/>
    <x v="18"/>
    <x v="18"/>
    <x v="71"/>
  </r>
  <r>
    <x v="1"/>
    <x v="24"/>
    <x v="24"/>
    <x v="77"/>
  </r>
  <r>
    <x v="1"/>
    <x v="8"/>
    <x v="8"/>
    <x v="62"/>
  </r>
  <r>
    <x v="1"/>
    <x v="25"/>
    <x v="25"/>
    <x v="77"/>
  </r>
  <r>
    <x v="1"/>
    <x v="16"/>
    <x v="16"/>
    <x v="18"/>
  </r>
  <r>
    <x v="1"/>
    <x v="18"/>
    <x v="18"/>
    <x v="19"/>
  </r>
  <r>
    <x v="1"/>
    <x v="26"/>
    <x v="26"/>
    <x v="78"/>
  </r>
  <r>
    <x v="1"/>
    <x v="26"/>
    <x v="26"/>
    <x v="79"/>
  </r>
  <r>
    <x v="1"/>
    <x v="26"/>
    <x v="26"/>
    <x v="80"/>
  </r>
  <r>
    <x v="1"/>
    <x v="26"/>
    <x v="26"/>
    <x v="81"/>
  </r>
  <r>
    <x v="1"/>
    <x v="26"/>
    <x v="26"/>
    <x v="82"/>
  </r>
  <r>
    <x v="1"/>
    <x v="26"/>
    <x v="26"/>
    <x v="83"/>
  </r>
  <r>
    <x v="1"/>
    <x v="26"/>
    <x v="26"/>
    <x v="84"/>
  </r>
  <r>
    <x v="1"/>
    <x v="26"/>
    <x v="26"/>
    <x v="85"/>
  </r>
  <r>
    <x v="1"/>
    <x v="26"/>
    <x v="26"/>
    <x v="86"/>
  </r>
  <r>
    <x v="1"/>
    <x v="26"/>
    <x v="26"/>
    <x v="87"/>
  </r>
  <r>
    <x v="1"/>
    <x v="26"/>
    <x v="26"/>
    <x v="88"/>
  </r>
  <r>
    <x v="1"/>
    <x v="26"/>
    <x v="26"/>
    <x v="89"/>
  </r>
  <r>
    <x v="1"/>
    <x v="26"/>
    <x v="26"/>
    <x v="90"/>
  </r>
  <r>
    <x v="1"/>
    <x v="26"/>
    <x v="26"/>
    <x v="91"/>
  </r>
  <r>
    <x v="1"/>
    <x v="26"/>
    <x v="26"/>
    <x v="92"/>
  </r>
  <r>
    <x v="1"/>
    <x v="26"/>
    <x v="26"/>
    <x v="93"/>
  </r>
  <r>
    <x v="1"/>
    <x v="8"/>
    <x v="8"/>
    <x v="18"/>
  </r>
  <r>
    <x v="1"/>
    <x v="18"/>
    <x v="18"/>
    <x v="71"/>
  </r>
  <r>
    <x v="1"/>
    <x v="23"/>
    <x v="23"/>
    <x v="94"/>
  </r>
  <r>
    <x v="1"/>
    <x v="23"/>
    <x v="23"/>
    <x v="95"/>
  </r>
  <r>
    <x v="1"/>
    <x v="27"/>
    <x v="27"/>
    <x v="96"/>
  </r>
  <r>
    <x v="1"/>
    <x v="28"/>
    <x v="28"/>
    <x v="97"/>
  </r>
  <r>
    <x v="1"/>
    <x v="8"/>
    <x v="8"/>
    <x v="98"/>
  </r>
  <r>
    <x v="1"/>
    <x v="29"/>
    <x v="29"/>
    <x v="94"/>
  </r>
  <r>
    <x v="1"/>
    <x v="8"/>
    <x v="8"/>
    <x v="5"/>
  </r>
  <r>
    <x v="1"/>
    <x v="17"/>
    <x v="17"/>
    <x v="5"/>
  </r>
  <r>
    <x v="1"/>
    <x v="20"/>
    <x v="20"/>
    <x v="5"/>
  </r>
  <r>
    <x v="1"/>
    <x v="30"/>
    <x v="30"/>
    <x v="5"/>
  </r>
  <r>
    <x v="1"/>
    <x v="13"/>
    <x v="13"/>
    <x v="5"/>
  </r>
  <r>
    <x v="1"/>
    <x v="8"/>
    <x v="8"/>
    <x v="99"/>
  </r>
  <r>
    <x v="1"/>
    <x v="25"/>
    <x v="25"/>
    <x v="58"/>
  </r>
  <r>
    <x v="1"/>
    <x v="16"/>
    <x v="16"/>
    <x v="48"/>
  </r>
  <r>
    <x v="1"/>
    <x v="12"/>
    <x v="12"/>
    <x v="18"/>
  </r>
  <r>
    <x v="1"/>
    <x v="19"/>
    <x v="19"/>
    <x v="52"/>
  </r>
  <r>
    <x v="1"/>
    <x v="13"/>
    <x v="13"/>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compactData="0" showDrill="1" multipleFieldFilters="0">
  <location ref="F97:J130" firstHeaderRow="1" firstDataRow="2" firstDataCol="2"/>
  <pivotFields count="4">
    <pivotField axis="axisCol" compact="0" defaultSubtotal="0" outline="0" showAll="0">
      <items count="2">
        <item x="0"/>
        <item x="1"/>
      </items>
      <extLst>
        <ext xmlns:x14="http://schemas.microsoft.com/office/spreadsheetml/2009/9/main" uri="{2946ED86-A175-432a-8AC1-64E0C546D7DE}">
          <x14:pivotField fillDownLabels="1"/>
        </ext>
      </extLst>
    </pivotField>
    <pivotField axis="axisRow" compact="0" defaultSubtotal="0" outline="0" showAll="0">
      <items count="31">
        <item x="1"/>
        <item x="2"/>
        <item x="10"/>
        <item x="0"/>
        <item x="3"/>
        <item x="4"/>
        <item x="5"/>
        <item x="6"/>
        <item x="7"/>
        <item x="11"/>
        <item x="8"/>
        <item x="25"/>
        <item x="16"/>
        <item x="17"/>
        <item x="18"/>
        <item x="20"/>
        <item x="24"/>
        <item x="12"/>
        <item x="30"/>
        <item x="19"/>
        <item x="23"/>
        <item x="9"/>
        <item x="13"/>
        <item x="14"/>
        <item x="22"/>
        <item x="15"/>
        <item x="26"/>
        <item x="21"/>
        <item x="28"/>
        <item x="29"/>
        <item x="27"/>
      </items>
      <extLst>
        <ext xmlns:x14="http://schemas.microsoft.com/office/spreadsheetml/2009/9/main" uri="{2946ED86-A175-432a-8AC1-64E0C546D7DE}">
          <x14:pivotField fillDownLabels="1"/>
        </ext>
      </extLst>
    </pivotField>
    <pivotField axis="axisRow" compact="0" defaultSubtotal="0" outline="0" showAll="0">
      <items count="31">
        <item x="8"/>
        <item x="21"/>
        <item x="18"/>
        <item x="16"/>
        <item x="9"/>
        <item x="12"/>
        <item x="29"/>
        <item x="13"/>
        <item x="5"/>
        <item x="24"/>
        <item x="3"/>
        <item x="1"/>
        <item x="0"/>
        <item x="10"/>
        <item x="2"/>
        <item x="26"/>
        <item x="19"/>
        <item x="11"/>
        <item x="14"/>
        <item x="22"/>
        <item x="6"/>
        <item x="27"/>
        <item x="15"/>
        <item x="25"/>
        <item x="20"/>
        <item x="23"/>
        <item x="17"/>
        <item x="4"/>
        <item x="7"/>
        <item x="30"/>
        <item x="28"/>
      </items>
      <extLst>
        <ext xmlns:x14="http://schemas.microsoft.com/office/spreadsheetml/2009/9/main" uri="{2946ED86-A175-432a-8AC1-64E0C546D7DE}">
          <x14:pivotField fillDownLabels="1"/>
        </ext>
      </extLst>
    </pivotField>
    <pivotField dataField="1" compact="0" defaultSubtotal="0" outline="0" showAll="0">
      <items count="100">
        <item x="93"/>
        <item x="89"/>
        <item x="90"/>
        <item x="13"/>
        <item x="87"/>
        <item x="11"/>
        <item x="88"/>
        <item x="92"/>
        <item x="10"/>
        <item x="15"/>
        <item x="59"/>
        <item x="8"/>
        <item x="35"/>
        <item x="30"/>
        <item x="77"/>
        <item x="85"/>
        <item x="3"/>
        <item x="76"/>
        <item x="19"/>
        <item x="16"/>
        <item x="41"/>
        <item x="40"/>
        <item x="29"/>
        <item x="64"/>
        <item x="71"/>
        <item x="82"/>
        <item x="1"/>
        <item x="70"/>
        <item x="86"/>
        <item x="38"/>
        <item x="18"/>
        <item x="14"/>
        <item x="69"/>
        <item x="63"/>
        <item x="4"/>
        <item x="36"/>
        <item x="49"/>
        <item x="62"/>
        <item x="12"/>
        <item x="25"/>
        <item x="58"/>
        <item x="23"/>
        <item x="84"/>
        <item x="67"/>
        <item x="91"/>
        <item x="27"/>
        <item x="81"/>
        <item x="34"/>
        <item x="42"/>
        <item x="47"/>
        <item x="17"/>
        <item x="56"/>
        <item x="72"/>
        <item x="45"/>
        <item x="6"/>
        <item x="0"/>
        <item x="9"/>
        <item x="48"/>
        <item x="61"/>
        <item x="66"/>
        <item x="7"/>
        <item x="50"/>
        <item x="20"/>
        <item x="99"/>
        <item x="65"/>
        <item x="79"/>
        <item x="31"/>
        <item x="21"/>
        <item x="26"/>
        <item x="2"/>
        <item x="80"/>
        <item x="75"/>
        <item x="73"/>
        <item x="83"/>
        <item x="78"/>
        <item x="32"/>
        <item x="46"/>
        <item x="95"/>
        <item x="37"/>
        <item x="94"/>
        <item x="51"/>
        <item x="39"/>
        <item x="68"/>
        <item x="24"/>
        <item x="44"/>
        <item x="43"/>
        <item x="74"/>
        <item x="33"/>
        <item x="60"/>
        <item x="54"/>
        <item x="22"/>
        <item x="52"/>
        <item x="28"/>
        <item x="53"/>
        <item x="57"/>
        <item x="97"/>
        <item x="96"/>
        <item x="98"/>
        <item x="55"/>
        <item x="5"/>
      </items>
      <extLst>
        <ext xmlns:x14="http://schemas.microsoft.com/office/spreadsheetml/2009/9/main" uri="{2946ED86-A175-432a-8AC1-64E0C546D7DE}">
          <x14:pivotField fillDownLabels="1"/>
        </ext>
      </extLst>
    </pivotField>
  </pivotFields>
  <rowFields count="2">
    <field x="1"/>
    <field x="2"/>
  </rowFields>
  <rowItems count="32">
    <i>
      <x/>
      <x v="11"/>
    </i>
    <i>
      <x v="1"/>
      <x v="14"/>
    </i>
    <i>
      <x v="2"/>
      <x v="13"/>
    </i>
    <i>
      <x v="3"/>
      <x v="12"/>
    </i>
    <i>
      <x v="4"/>
      <x v="10"/>
    </i>
    <i>
      <x v="5"/>
      <x v="27"/>
    </i>
    <i>
      <x v="6"/>
      <x v="8"/>
    </i>
    <i>
      <x v="7"/>
      <x v="20"/>
    </i>
    <i>
      <x v="8"/>
      <x v="28"/>
    </i>
    <i>
      <x v="9"/>
      <x v="17"/>
    </i>
    <i>
      <x v="10"/>
      <x/>
    </i>
    <i>
      <x v="11"/>
      <x v="23"/>
    </i>
    <i>
      <x v="12"/>
      <x v="3"/>
    </i>
    <i>
      <x v="13"/>
      <x v="26"/>
    </i>
    <i>
      <x v="14"/>
      <x v="2"/>
    </i>
    <i>
      <x v="15"/>
      <x v="24"/>
    </i>
    <i>
      <x v="16"/>
      <x v="9"/>
    </i>
    <i>
      <x v="17"/>
      <x v="5"/>
    </i>
    <i>
      <x v="18"/>
      <x v="29"/>
    </i>
    <i>
      <x v="19"/>
      <x v="16"/>
    </i>
    <i>
      <x v="20"/>
      <x v="25"/>
    </i>
    <i>
      <x v="21"/>
      <x v="4"/>
    </i>
    <i>
      <x v="22"/>
      <x v="7"/>
    </i>
    <i>
      <x v="23"/>
      <x v="18"/>
    </i>
    <i>
      <x v="24"/>
      <x v="19"/>
    </i>
    <i>
      <x v="25"/>
      <x v="22"/>
    </i>
    <i>
      <x v="26"/>
      <x v="15"/>
    </i>
    <i>
      <x v="27"/>
      <x v="1"/>
    </i>
    <i>
      <x v="28"/>
      <x v="30"/>
    </i>
    <i>
      <x v="29"/>
      <x v="6"/>
    </i>
    <i>
      <x v="30"/>
      <x v="21"/>
    </i>
    <i t="grand">
      <x/>
    </i>
  </rowItems>
  <colFields count="1">
    <field x="0"/>
  </colFields>
  <colItems count="3">
    <i>
      <x/>
    </i>
    <i>
      <x v="1"/>
    </i>
    <i t="grand">
      <x/>
    </i>
  </colItems>
  <dataFields count="1">
    <dataField name="求和项:金额" fld="3"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36"/>
  <sheetViews>
    <sheetView topLeftCell="A98" workbookViewId="0">
      <selection activeCell="J119" sqref="J119"/>
    </sheetView>
  </sheetViews>
  <sheetFormatPr defaultColWidth="9.14285714285714" defaultRowHeight="15"/>
  <cols>
    <col min="1" max="1" width="34.2857142857143" customWidth="1"/>
    <col min="2" max="2" width="13" customWidth="1"/>
    <col min="3" max="3" width="13"/>
    <col min="4" max="4" width="13" customWidth="1"/>
    <col min="5" max="5" width="15.1428571428571" customWidth="1"/>
    <col min="6" max="6" width="14"/>
    <col min="7" max="7" width="34.2857142857143"/>
    <col min="8" max="10" width="11.7142857142857"/>
    <col min="11" max="11" width="12.8571428571429" customWidth="1"/>
    <col min="12" max="12" width="7.85714285714286" customWidth="1"/>
    <col min="13" max="13" width="7.14285714285714" customWidth="1"/>
    <col min="14" max="14" width="15" customWidth="1"/>
    <col min="15" max="15" width="13.7142857142857" customWidth="1"/>
    <col min="16" max="16" width="13.5714285714286" customWidth="1"/>
    <col min="17" max="17" width="13.7142857142857" customWidth="1"/>
    <col min="18" max="18" width="12.1428571428571"/>
    <col min="19" max="19" width="13" customWidth="1"/>
    <col min="21" max="21" width="14.4285714285714" customWidth="1"/>
    <col min="22" max="22" width="10.1428571428571"/>
  </cols>
  <sheetData>
    <row r="1" spans="2:3">
      <c r="B1" s="168" t="s">
        <v>0</v>
      </c>
      <c r="C1" s="168" t="s">
        <v>1</v>
      </c>
    </row>
    <row r="3" spans="1:22">
      <c r="A3" s="169" t="s">
        <v>2</v>
      </c>
      <c r="B3" s="167">
        <v>22108588.6</v>
      </c>
      <c r="C3" s="167">
        <v>20928188.17</v>
      </c>
      <c r="D3" s="170">
        <f t="shared" ref="D3:D8" si="0">B3-C3</f>
        <v>1180400.43</v>
      </c>
      <c r="E3" s="171">
        <f t="shared" ref="E3:E8" si="1">ROUND(D3/B3,4)</f>
        <v>0.0534</v>
      </c>
      <c r="J3" s="154" t="s">
        <v>3</v>
      </c>
      <c r="K3" s="154" t="s">
        <v>4</v>
      </c>
      <c r="L3" s="154" t="s">
        <v>5</v>
      </c>
      <c r="M3" s="154" t="s">
        <v>6</v>
      </c>
      <c r="N3" s="154"/>
      <c r="O3" s="154"/>
      <c r="P3" s="154"/>
      <c r="Q3" s="154"/>
      <c r="R3" s="154"/>
      <c r="S3" s="154"/>
      <c r="T3" s="154" t="s">
        <v>7</v>
      </c>
      <c r="U3" s="154" t="s">
        <v>8</v>
      </c>
      <c r="V3" s="154" t="s">
        <v>9</v>
      </c>
    </row>
    <row r="4" spans="1:22">
      <c r="A4" s="169" t="s">
        <v>10</v>
      </c>
      <c r="B4" s="167"/>
      <c r="C4" s="167"/>
      <c r="J4" s="154"/>
      <c r="K4" s="154"/>
      <c r="L4" s="154"/>
      <c r="M4" s="154" t="s">
        <v>11</v>
      </c>
      <c r="N4" s="154"/>
      <c r="O4" s="154"/>
      <c r="P4" s="154"/>
      <c r="Q4" s="154"/>
      <c r="R4" s="154" t="s">
        <v>12</v>
      </c>
      <c r="S4" s="154" t="s">
        <v>13</v>
      </c>
      <c r="T4" s="154"/>
      <c r="U4" s="154"/>
      <c r="V4" s="154"/>
    </row>
    <row r="5" spans="1:22">
      <c r="A5" s="169" t="s">
        <v>14</v>
      </c>
      <c r="B5" s="167"/>
      <c r="C5" s="167"/>
      <c r="I5" s="168" t="s">
        <v>15</v>
      </c>
      <c r="J5" s="155" t="s">
        <v>5</v>
      </c>
      <c r="K5" s="155"/>
      <c r="L5" s="122">
        <v>23558588.6</v>
      </c>
      <c r="M5" s="122">
        <v>22108588.6</v>
      </c>
      <c r="N5" s="122"/>
      <c r="O5" s="122"/>
      <c r="P5" s="122"/>
      <c r="Q5" s="122"/>
      <c r="R5" s="122">
        <v>4794013.5</v>
      </c>
      <c r="S5" s="122">
        <v>17314575.1</v>
      </c>
      <c r="T5" s="122"/>
      <c r="U5" s="122"/>
      <c r="V5" s="122"/>
    </row>
    <row r="6" spans="1:22">
      <c r="A6" s="169" t="s">
        <v>16</v>
      </c>
      <c r="B6" s="167"/>
      <c r="C6" s="167"/>
      <c r="I6" s="168" t="s">
        <v>17</v>
      </c>
      <c r="J6" s="155" t="s">
        <v>5</v>
      </c>
      <c r="K6" s="155"/>
      <c r="L6" s="122">
        <v>22328188.17</v>
      </c>
      <c r="M6" s="122">
        <v>20928188.17</v>
      </c>
      <c r="N6" s="122"/>
      <c r="O6" s="122"/>
      <c r="P6" s="122"/>
      <c r="Q6" s="122"/>
      <c r="R6" s="122">
        <v>4381691.9</v>
      </c>
      <c r="S6" s="122">
        <v>16546496.27</v>
      </c>
      <c r="T6" s="122"/>
      <c r="U6" s="122"/>
      <c r="V6" s="122"/>
    </row>
    <row r="7" spans="1:19">
      <c r="A7" s="169" t="s">
        <v>18</v>
      </c>
      <c r="B7" s="167">
        <v>1450000</v>
      </c>
      <c r="C7" s="167">
        <v>1400000</v>
      </c>
      <c r="D7" s="170">
        <f t="shared" si="0"/>
        <v>50000</v>
      </c>
      <c r="E7" s="171">
        <f t="shared" si="1"/>
        <v>0.0345</v>
      </c>
      <c r="R7" s="170">
        <f>R5-R6</f>
        <v>412321.6</v>
      </c>
      <c r="S7" s="170">
        <f>S5-S6</f>
        <v>768078.830000002</v>
      </c>
    </row>
    <row r="8" spans="1:19">
      <c r="A8" s="169" t="s">
        <v>19</v>
      </c>
      <c r="B8" s="167">
        <v>550000</v>
      </c>
      <c r="C8" s="167"/>
      <c r="D8" s="170">
        <f t="shared" si="0"/>
        <v>550000</v>
      </c>
      <c r="E8" s="171">
        <f t="shared" si="1"/>
        <v>1</v>
      </c>
      <c r="R8" s="171">
        <f>ROUND(R7/R5,4)</f>
        <v>0.086</v>
      </c>
      <c r="S8" s="171">
        <f>ROUND(S7/S5,4)</f>
        <v>0.0444</v>
      </c>
    </row>
    <row r="9" spans="1:3">
      <c r="A9" s="169" t="s">
        <v>20</v>
      </c>
      <c r="B9" s="167"/>
      <c r="C9" s="167"/>
    </row>
    <row r="10" spans="1:3">
      <c r="A10" s="169" t="s">
        <v>21</v>
      </c>
      <c r="B10" s="167"/>
      <c r="C10" s="167"/>
    </row>
    <row r="11" spans="1:3">
      <c r="A11" s="169" t="s">
        <v>22</v>
      </c>
      <c r="B11" s="167"/>
      <c r="C11" s="167"/>
    </row>
    <row r="12" spans="1:5">
      <c r="A12" s="169" t="s">
        <v>23</v>
      </c>
      <c r="B12" s="167">
        <v>900000</v>
      </c>
      <c r="C12" s="167">
        <v>1400000</v>
      </c>
      <c r="D12" s="170">
        <f>B12-C12</f>
        <v>-500000</v>
      </c>
      <c r="E12" s="171">
        <f>ROUND(D12/B12,4)</f>
        <v>-0.5556</v>
      </c>
    </row>
    <row r="13" spans="1:3">
      <c r="A13" s="169"/>
      <c r="B13" s="169"/>
      <c r="C13" s="169"/>
    </row>
    <row r="14" spans="1:3">
      <c r="A14" s="169"/>
      <c r="B14" s="169"/>
      <c r="C14" s="169"/>
    </row>
    <row r="15" spans="1:3">
      <c r="A15" s="169"/>
      <c r="B15" s="169"/>
      <c r="C15" s="169"/>
    </row>
    <row r="16" spans="1:3">
      <c r="A16" s="169"/>
      <c r="B16" s="169"/>
      <c r="C16" s="169"/>
    </row>
    <row r="17" spans="1:3">
      <c r="A17" s="169"/>
      <c r="B17" s="169"/>
      <c r="C17" s="169"/>
    </row>
    <row r="18" spans="1:3">
      <c r="A18" s="169"/>
      <c r="B18" s="169"/>
      <c r="C18" s="169"/>
    </row>
    <row r="19" spans="1:3">
      <c r="A19" s="169"/>
      <c r="B19" s="169"/>
      <c r="C19" s="169"/>
    </row>
    <row r="20" spans="1:3">
      <c r="A20" s="169"/>
      <c r="B20" s="169"/>
      <c r="C20" s="169"/>
    </row>
    <row r="21" spans="1:3">
      <c r="A21" s="169"/>
      <c r="B21" s="169"/>
      <c r="C21" s="169"/>
    </row>
    <row r="22" spans="1:3">
      <c r="A22" s="169"/>
      <c r="B22" s="169"/>
      <c r="C22" s="169"/>
    </row>
    <row r="23" spans="1:3">
      <c r="A23" s="169"/>
      <c r="B23" s="169"/>
      <c r="C23" s="169"/>
    </row>
    <row r="24" spans="1:3">
      <c r="A24" s="169"/>
      <c r="B24" s="169"/>
      <c r="C24" s="169"/>
    </row>
    <row r="25" spans="1:3">
      <c r="A25" s="169"/>
      <c r="B25" s="169"/>
      <c r="C25" s="169"/>
    </row>
    <row r="26" spans="1:3">
      <c r="A26" s="169"/>
      <c r="B26" s="169"/>
      <c r="C26" s="169"/>
    </row>
    <row r="27" spans="1:3">
      <c r="A27" s="169"/>
      <c r="B27" s="169"/>
      <c r="C27" s="169"/>
    </row>
    <row r="28" spans="1:3">
      <c r="A28" s="169"/>
      <c r="B28" s="169"/>
      <c r="C28" s="172"/>
    </row>
    <row r="29" spans="1:3">
      <c r="A29" s="169"/>
      <c r="B29" s="167"/>
      <c r="C29" s="173"/>
    </row>
    <row r="30" spans="1:5">
      <c r="A30" s="169" t="s">
        <v>24</v>
      </c>
      <c r="B30" s="167">
        <v>23558588.6</v>
      </c>
      <c r="C30" s="174">
        <v>22328188.17</v>
      </c>
      <c r="D30" s="170">
        <f>B30-C30</f>
        <v>1230400.43</v>
      </c>
      <c r="E30" s="171">
        <f>ROUND(D30/B30,4)</f>
        <v>0.0522</v>
      </c>
    </row>
    <row r="31" spans="1:3">
      <c r="A31" s="169" t="s">
        <v>25</v>
      </c>
      <c r="B31" s="167"/>
      <c r="C31" s="167"/>
    </row>
    <row r="32" spans="1:3">
      <c r="A32" s="169" t="s">
        <v>26</v>
      </c>
      <c r="B32" s="167"/>
      <c r="C32" s="167"/>
    </row>
    <row r="33" spans="1:3">
      <c r="A33" s="169" t="s">
        <v>27</v>
      </c>
      <c r="B33" s="167"/>
      <c r="C33" s="167"/>
    </row>
    <row r="34" spans="1:5">
      <c r="A34" s="169" t="s">
        <v>28</v>
      </c>
      <c r="B34" s="167">
        <v>23558588.6</v>
      </c>
      <c r="C34" s="167">
        <v>22328188.17</v>
      </c>
      <c r="D34" s="170">
        <f>B34-C34</f>
        <v>1230400.43</v>
      </c>
      <c r="E34" s="171">
        <f>ROUND(D34/B34,4)</f>
        <v>0.0522</v>
      </c>
    </row>
    <row r="42" spans="4:10">
      <c r="D42" s="154" t="s">
        <v>3</v>
      </c>
      <c r="E42" s="154" t="s">
        <v>4</v>
      </c>
      <c r="F42" s="154" t="s">
        <v>5</v>
      </c>
      <c r="G42" s="154" t="s">
        <v>6</v>
      </c>
      <c r="H42" s="154"/>
      <c r="I42" s="154"/>
      <c r="J42" s="154" t="s">
        <v>7</v>
      </c>
    </row>
    <row r="43" spans="3:10">
      <c r="C43" t="s">
        <v>29</v>
      </c>
      <c r="D43" s="154"/>
      <c r="E43" s="154"/>
      <c r="F43" s="154"/>
      <c r="G43" s="154" t="s">
        <v>11</v>
      </c>
      <c r="H43" s="154" t="s">
        <v>12</v>
      </c>
      <c r="I43" s="154" t="s">
        <v>13</v>
      </c>
      <c r="J43" s="154"/>
    </row>
    <row r="44" spans="4:10">
      <c r="D44" s="155" t="s">
        <v>30</v>
      </c>
      <c r="E44" s="155" t="s">
        <v>31</v>
      </c>
      <c r="F44" s="155" t="s">
        <v>32</v>
      </c>
      <c r="G44" s="155" t="s">
        <v>33</v>
      </c>
      <c r="H44" s="155" t="s">
        <v>34</v>
      </c>
      <c r="I44" s="155" t="s">
        <v>35</v>
      </c>
      <c r="J44" s="155" t="s">
        <v>36</v>
      </c>
    </row>
    <row r="45" ht="22.5" spans="1:10">
      <c r="A45" s="175" t="s">
        <v>37</v>
      </c>
      <c r="B45" s="176"/>
      <c r="C45" s="177" t="s">
        <v>38</v>
      </c>
      <c r="D45" s="156">
        <v>208</v>
      </c>
      <c r="E45" s="156" t="s">
        <v>37</v>
      </c>
      <c r="F45" s="122">
        <v>22842344.64</v>
      </c>
      <c r="G45" s="178">
        <v>21392344.64</v>
      </c>
      <c r="H45" s="122">
        <v>4077769.54</v>
      </c>
      <c r="I45" s="122">
        <v>17314575.1</v>
      </c>
      <c r="J45" s="122"/>
    </row>
    <row r="46" spans="1:19">
      <c r="A46" s="175" t="s">
        <v>37</v>
      </c>
      <c r="B46" s="176" t="s">
        <v>39</v>
      </c>
      <c r="C46" s="177" t="s">
        <v>38</v>
      </c>
      <c r="D46" s="157">
        <v>20802</v>
      </c>
      <c r="E46" s="157" t="s">
        <v>39</v>
      </c>
      <c r="F46" s="122">
        <v>7416501.68</v>
      </c>
      <c r="G46" s="179">
        <v>6516501.68</v>
      </c>
      <c r="H46" s="180">
        <v>3104565.66</v>
      </c>
      <c r="I46" s="180">
        <v>3411936.02</v>
      </c>
      <c r="J46" s="122"/>
      <c r="R46" s="184" t="s">
        <v>40</v>
      </c>
      <c r="S46" s="72" t="s">
        <v>41</v>
      </c>
    </row>
    <row r="47" spans="1:19">
      <c r="A47" s="175" t="s">
        <v>42</v>
      </c>
      <c r="B47" s="176" t="s">
        <v>39</v>
      </c>
      <c r="C47" s="177" t="s">
        <v>38</v>
      </c>
      <c r="D47" s="158">
        <v>2080201</v>
      </c>
      <c r="E47" s="158" t="s">
        <v>43</v>
      </c>
      <c r="F47" s="181">
        <v>3975567.66</v>
      </c>
      <c r="G47" s="176" t="s">
        <v>44</v>
      </c>
      <c r="H47" s="176" t="s">
        <v>45</v>
      </c>
      <c r="I47" s="176" t="s">
        <v>46</v>
      </c>
      <c r="J47" s="182" t="s">
        <v>47</v>
      </c>
      <c r="K47" s="72" t="s">
        <v>48</v>
      </c>
      <c r="L47" s="72" t="s">
        <v>49</v>
      </c>
      <c r="M47" s="72" t="s">
        <v>50</v>
      </c>
      <c r="N47" s="72"/>
      <c r="O47" t="s">
        <v>44</v>
      </c>
      <c r="P47" t="s">
        <v>45</v>
      </c>
      <c r="Q47" t="s">
        <v>46</v>
      </c>
      <c r="R47" t="str">
        <f>J47&amp;D47&amp;A47&amp;C47&amp;B47&amp;C47&amp;E47&amp;G47&amp;K47&amp;H47&amp;L47&amp;I47&amp;M47</f>
        <v>1.2080201 社会保障和就业支出—民政管理事务—行政运行3,375,567.66元（其中：基本支出3,104,565.66元，项目支出271,002.00元）,</v>
      </c>
      <c r="S47" t="s">
        <v>51</v>
      </c>
    </row>
    <row r="48" ht="22.5" spans="1:19">
      <c r="A48" s="175" t="s">
        <v>42</v>
      </c>
      <c r="B48" s="176" t="s">
        <v>39</v>
      </c>
      <c r="C48" s="177" t="s">
        <v>38</v>
      </c>
      <c r="D48" s="158">
        <v>2080207</v>
      </c>
      <c r="E48" s="158" t="s">
        <v>52</v>
      </c>
      <c r="F48" s="181">
        <v>696000</v>
      </c>
      <c r="G48" s="176" t="s">
        <v>53</v>
      </c>
      <c r="H48" s="176" t="s">
        <v>54</v>
      </c>
      <c r="I48" s="176" t="s">
        <v>53</v>
      </c>
      <c r="J48" s="182" t="s">
        <v>55</v>
      </c>
      <c r="K48" s="72" t="s">
        <v>48</v>
      </c>
      <c r="L48" s="72" t="s">
        <v>49</v>
      </c>
      <c r="M48" s="72" t="s">
        <v>50</v>
      </c>
      <c r="N48" s="72"/>
      <c r="O48" t="s">
        <v>53</v>
      </c>
      <c r="P48" t="s">
        <v>54</v>
      </c>
      <c r="Q48" t="s">
        <v>53</v>
      </c>
      <c r="R48" t="str">
        <f t="shared" ref="R48:R81" si="2">J48&amp;D48&amp;A48&amp;C48&amp;B48&amp;C48&amp;E48&amp;G48&amp;K48&amp;H48&amp;L48&amp;I48&amp;M48</f>
        <v>2.2080207 社会保障和就业支出—民政管理事务—行政区划和地名管理696,000.00元（其中：基本支出0.00元，项目支出696,000.00元）,</v>
      </c>
      <c r="S48" t="s">
        <v>56</v>
      </c>
    </row>
    <row r="49" spans="1:19">
      <c r="A49" s="175" t="s">
        <v>42</v>
      </c>
      <c r="B49" s="176" t="s">
        <v>39</v>
      </c>
      <c r="C49" s="177" t="s">
        <v>38</v>
      </c>
      <c r="D49" s="158">
        <v>2080209</v>
      </c>
      <c r="E49" s="158" t="s">
        <v>57</v>
      </c>
      <c r="F49" s="181">
        <v>331930</v>
      </c>
      <c r="G49" s="176" t="s">
        <v>58</v>
      </c>
      <c r="H49" s="176" t="s">
        <v>54</v>
      </c>
      <c r="I49" s="176" t="s">
        <v>58</v>
      </c>
      <c r="J49" s="182" t="s">
        <v>59</v>
      </c>
      <c r="K49" s="72" t="s">
        <v>48</v>
      </c>
      <c r="L49" s="72" t="s">
        <v>49</v>
      </c>
      <c r="M49" s="72" t="s">
        <v>50</v>
      </c>
      <c r="N49" s="72"/>
      <c r="O49" t="s">
        <v>58</v>
      </c>
      <c r="P49" t="s">
        <v>54</v>
      </c>
      <c r="Q49" t="s">
        <v>58</v>
      </c>
      <c r="R49" t="str">
        <f t="shared" si="2"/>
        <v>3.2080209 社会保障和就业支出—民政管理事务—老龄事务331,930.00元（其中：基本支出0.00元，项目支出331,930.00元）,</v>
      </c>
      <c r="S49" t="s">
        <v>60</v>
      </c>
    </row>
    <row r="50" ht="22.5" spans="1:19">
      <c r="A50" s="175" t="s">
        <v>42</v>
      </c>
      <c r="B50" s="176" t="s">
        <v>39</v>
      </c>
      <c r="C50" s="177" t="s">
        <v>38</v>
      </c>
      <c r="D50" s="158">
        <v>2080299</v>
      </c>
      <c r="E50" s="158" t="s">
        <v>61</v>
      </c>
      <c r="F50" s="181">
        <v>2413004.02</v>
      </c>
      <c r="G50" s="176" t="s">
        <v>62</v>
      </c>
      <c r="H50" s="176" t="s">
        <v>54</v>
      </c>
      <c r="I50" s="176" t="s">
        <v>62</v>
      </c>
      <c r="J50" s="182" t="s">
        <v>63</v>
      </c>
      <c r="K50" s="72" t="s">
        <v>48</v>
      </c>
      <c r="L50" s="72" t="s">
        <v>49</v>
      </c>
      <c r="M50" s="72" t="s">
        <v>50</v>
      </c>
      <c r="N50" s="72"/>
      <c r="O50" t="s">
        <v>62</v>
      </c>
      <c r="P50" t="s">
        <v>54</v>
      </c>
      <c r="Q50" t="s">
        <v>62</v>
      </c>
      <c r="R50" t="str">
        <f t="shared" si="2"/>
        <v>4.2080299 社会保障和就业支出—民政管理事务—其他民政管理事务支出2,113,004.02元（其中：基本支出0.00元，项目支出2,113,004.02元）,</v>
      </c>
      <c r="S50" t="s">
        <v>64</v>
      </c>
    </row>
    <row r="51" ht="22.5" spans="1:19">
      <c r="A51" s="175" t="s">
        <v>37</v>
      </c>
      <c r="B51" s="176" t="s">
        <v>65</v>
      </c>
      <c r="C51" s="177" t="s">
        <v>38</v>
      </c>
      <c r="D51" s="157">
        <v>20805</v>
      </c>
      <c r="E51" s="157" t="s">
        <v>65</v>
      </c>
      <c r="F51" s="181">
        <v>483726.88</v>
      </c>
      <c r="G51" s="176" t="s">
        <v>66</v>
      </c>
      <c r="H51" s="176" t="s">
        <v>66</v>
      </c>
      <c r="I51" s="176" t="s">
        <v>54</v>
      </c>
      <c r="J51" s="183"/>
      <c r="K51" s="72" t="s">
        <v>48</v>
      </c>
      <c r="L51" s="72" t="s">
        <v>49</v>
      </c>
      <c r="M51" s="72" t="s">
        <v>50</v>
      </c>
      <c r="N51" s="72"/>
      <c r="O51" t="s">
        <v>66</v>
      </c>
      <c r="P51" t="s">
        <v>66</v>
      </c>
      <c r="Q51" t="s">
        <v>54</v>
      </c>
      <c r="R51" t="str">
        <f t="shared" si="2"/>
        <v>20805社会保障和就业支出—行政事业单位养老支出—行政事业单位养老支出483,726.88元（其中：基本支出483,726.88元，项目支出0.00元）,</v>
      </c>
      <c r="S51" t="s">
        <v>67</v>
      </c>
    </row>
    <row r="52" ht="22.5" spans="1:19">
      <c r="A52" s="175" t="s">
        <v>42</v>
      </c>
      <c r="B52" s="176" t="s">
        <v>65</v>
      </c>
      <c r="C52" s="177" t="s">
        <v>38</v>
      </c>
      <c r="D52" s="158">
        <v>2080501</v>
      </c>
      <c r="E52" s="158" t="s">
        <v>68</v>
      </c>
      <c r="F52" s="181">
        <v>13800</v>
      </c>
      <c r="G52" s="176" t="s">
        <v>69</v>
      </c>
      <c r="H52" s="176" t="s">
        <v>69</v>
      </c>
      <c r="I52" s="176" t="s">
        <v>54</v>
      </c>
      <c r="J52" s="182" t="s">
        <v>70</v>
      </c>
      <c r="K52" s="72" t="s">
        <v>48</v>
      </c>
      <c r="L52" s="72" t="s">
        <v>49</v>
      </c>
      <c r="M52" s="72" t="s">
        <v>50</v>
      </c>
      <c r="N52" s="72"/>
      <c r="O52" t="s">
        <v>69</v>
      </c>
      <c r="P52" t="s">
        <v>69</v>
      </c>
      <c r="Q52" t="s">
        <v>54</v>
      </c>
      <c r="R52" t="str">
        <f t="shared" si="2"/>
        <v>5.2080501 社会保障和就业支出—行政事业单位养老支出—行政单位离退休13,800.00元（其中：基本支出13,800.00元，项目支出0.00元）,</v>
      </c>
      <c r="S52" t="s">
        <v>71</v>
      </c>
    </row>
    <row r="53" ht="45" spans="1:19">
      <c r="A53" s="175" t="s">
        <v>42</v>
      </c>
      <c r="B53" s="176" t="s">
        <v>65</v>
      </c>
      <c r="C53" s="177" t="s">
        <v>38</v>
      </c>
      <c r="D53" s="158">
        <v>2080505</v>
      </c>
      <c r="E53" s="158" t="s">
        <v>72</v>
      </c>
      <c r="F53" s="181">
        <v>469926.88</v>
      </c>
      <c r="G53" s="176" t="s">
        <v>73</v>
      </c>
      <c r="H53" s="176" t="s">
        <v>73</v>
      </c>
      <c r="I53" s="176" t="s">
        <v>54</v>
      </c>
      <c r="J53" s="182" t="s">
        <v>74</v>
      </c>
      <c r="K53" s="72" t="s">
        <v>48</v>
      </c>
      <c r="L53" s="72" t="s">
        <v>49</v>
      </c>
      <c r="M53" s="72" t="s">
        <v>50</v>
      </c>
      <c r="N53" s="72"/>
      <c r="O53" t="s">
        <v>73</v>
      </c>
      <c r="P53" t="s">
        <v>73</v>
      </c>
      <c r="Q53" t="s">
        <v>54</v>
      </c>
      <c r="R53" t="str">
        <f t="shared" si="2"/>
        <v>6.2080505 社会保障和就业支出—行政事业单位养老支出—机关事业单位基本养老保险缴费支出469,926.88元（其中：基本支出469,926.88元，项目支出0.00元）,</v>
      </c>
      <c r="S53" t="s">
        <v>75</v>
      </c>
    </row>
    <row r="54" spans="1:19">
      <c r="A54" s="175" t="s">
        <v>37</v>
      </c>
      <c r="B54" s="176" t="s">
        <v>76</v>
      </c>
      <c r="C54" s="177" t="s">
        <v>38</v>
      </c>
      <c r="D54" s="157">
        <v>20808</v>
      </c>
      <c r="E54" s="157" t="s">
        <v>76</v>
      </c>
      <c r="F54" s="181">
        <v>34332.24</v>
      </c>
      <c r="G54" s="176" t="s">
        <v>77</v>
      </c>
      <c r="H54" s="176" t="s">
        <v>54</v>
      </c>
      <c r="I54" s="176" t="s">
        <v>77</v>
      </c>
      <c r="J54" s="183"/>
      <c r="K54" s="72" t="s">
        <v>48</v>
      </c>
      <c r="L54" s="72" t="s">
        <v>49</v>
      </c>
      <c r="M54" s="72" t="s">
        <v>50</v>
      </c>
      <c r="N54" s="72"/>
      <c r="O54" t="s">
        <v>77</v>
      </c>
      <c r="P54" t="s">
        <v>54</v>
      </c>
      <c r="Q54" t="s">
        <v>77</v>
      </c>
      <c r="R54" t="str">
        <f t="shared" si="2"/>
        <v>20808社会保障和就业支出—抚恤—抚恤34,332.24元（其中：基本支出0.00元，项目支出34,332.24元）,</v>
      </c>
      <c r="S54" t="s">
        <v>78</v>
      </c>
    </row>
    <row r="55" spans="1:19">
      <c r="A55" s="175" t="s">
        <v>42</v>
      </c>
      <c r="B55" s="176" t="s">
        <v>76</v>
      </c>
      <c r="C55" s="177" t="s">
        <v>38</v>
      </c>
      <c r="D55" s="158">
        <v>2080801</v>
      </c>
      <c r="E55" s="158" t="s">
        <v>79</v>
      </c>
      <c r="F55" s="181">
        <v>34332.24</v>
      </c>
      <c r="G55" s="176" t="s">
        <v>77</v>
      </c>
      <c r="H55" s="176" t="s">
        <v>54</v>
      </c>
      <c r="I55" s="176" t="s">
        <v>77</v>
      </c>
      <c r="J55" s="182" t="s">
        <v>80</v>
      </c>
      <c r="K55" s="72" t="s">
        <v>48</v>
      </c>
      <c r="L55" s="72" t="s">
        <v>49</v>
      </c>
      <c r="M55" s="72" t="s">
        <v>50</v>
      </c>
      <c r="N55" s="72"/>
      <c r="O55" t="s">
        <v>77</v>
      </c>
      <c r="P55" t="s">
        <v>54</v>
      </c>
      <c r="Q55" t="s">
        <v>77</v>
      </c>
      <c r="R55" t="str">
        <f t="shared" si="2"/>
        <v>7.2080801 社会保障和就业支出—抚恤—死亡抚恤34,332.24元（其中：基本支出0.00元，项目支出34,332.24元）,</v>
      </c>
      <c r="S55" t="s">
        <v>81</v>
      </c>
    </row>
    <row r="56" spans="1:19">
      <c r="A56" s="175" t="s">
        <v>37</v>
      </c>
      <c r="B56" s="176" t="s">
        <v>82</v>
      </c>
      <c r="C56" s="177" t="s">
        <v>38</v>
      </c>
      <c r="D56" s="157">
        <v>20810</v>
      </c>
      <c r="E56" s="157" t="s">
        <v>82</v>
      </c>
      <c r="F56" s="181">
        <v>11397256.8</v>
      </c>
      <c r="G56" s="176" t="s">
        <v>83</v>
      </c>
      <c r="H56" s="176" t="s">
        <v>84</v>
      </c>
      <c r="I56" s="176" t="s">
        <v>85</v>
      </c>
      <c r="J56" s="183"/>
      <c r="K56" s="72" t="s">
        <v>48</v>
      </c>
      <c r="L56" s="72" t="s">
        <v>49</v>
      </c>
      <c r="M56" s="72" t="s">
        <v>50</v>
      </c>
      <c r="N56" s="72"/>
      <c r="O56" t="s">
        <v>83</v>
      </c>
      <c r="P56" t="s">
        <v>84</v>
      </c>
      <c r="Q56" t="s">
        <v>85</v>
      </c>
      <c r="R56" t="str">
        <f t="shared" si="2"/>
        <v>20810社会保障和就业支出—社会福利—社会福利10,847,256.80元（其中：基本支出454,500.00元，项目支出10,392,756.80元）,</v>
      </c>
      <c r="S56" t="s">
        <v>86</v>
      </c>
    </row>
    <row r="57" spans="1:19">
      <c r="A57" s="175" t="s">
        <v>42</v>
      </c>
      <c r="B57" s="176" t="s">
        <v>82</v>
      </c>
      <c r="C57" s="177" t="s">
        <v>38</v>
      </c>
      <c r="D57" s="158">
        <v>2081001</v>
      </c>
      <c r="E57" s="158" t="s">
        <v>87</v>
      </c>
      <c r="F57" s="181">
        <v>122806.8</v>
      </c>
      <c r="G57" s="176" t="s">
        <v>88</v>
      </c>
      <c r="H57" s="176" t="s">
        <v>54</v>
      </c>
      <c r="I57" s="176" t="s">
        <v>88</v>
      </c>
      <c r="J57" s="182" t="s">
        <v>89</v>
      </c>
      <c r="K57" s="72" t="s">
        <v>48</v>
      </c>
      <c r="L57" s="72" t="s">
        <v>49</v>
      </c>
      <c r="M57" s="72" t="s">
        <v>50</v>
      </c>
      <c r="N57" s="72"/>
      <c r="O57" t="s">
        <v>88</v>
      </c>
      <c r="P57" t="s">
        <v>54</v>
      </c>
      <c r="Q57" t="s">
        <v>88</v>
      </c>
      <c r="R57" t="str">
        <f t="shared" si="2"/>
        <v>8.2081001 社会保障和就业支出—社会福利—儿童福利122,806.80元（其中：基本支出0.00元，项目支出122,806.80元）,</v>
      </c>
      <c r="S57" t="s">
        <v>90</v>
      </c>
    </row>
    <row r="58" spans="1:19">
      <c r="A58" s="175" t="s">
        <v>42</v>
      </c>
      <c r="B58" s="176" t="s">
        <v>82</v>
      </c>
      <c r="C58" s="177" t="s">
        <v>38</v>
      </c>
      <c r="D58" s="158">
        <v>2081002</v>
      </c>
      <c r="E58" s="158" t="s">
        <v>91</v>
      </c>
      <c r="F58" s="181">
        <v>1984500</v>
      </c>
      <c r="G58" s="176" t="s">
        <v>92</v>
      </c>
      <c r="H58" s="176" t="s">
        <v>93</v>
      </c>
      <c r="I58" s="176" t="s">
        <v>94</v>
      </c>
      <c r="J58" s="182" t="s">
        <v>95</v>
      </c>
      <c r="K58" s="72" t="s">
        <v>48</v>
      </c>
      <c r="L58" s="72" t="s">
        <v>49</v>
      </c>
      <c r="M58" s="72" t="s">
        <v>50</v>
      </c>
      <c r="N58" s="72"/>
      <c r="O58" t="s">
        <v>92</v>
      </c>
      <c r="P58" t="s">
        <v>93</v>
      </c>
      <c r="Q58" t="s">
        <v>94</v>
      </c>
      <c r="R58" t="str">
        <f t="shared" si="2"/>
        <v>9.2081002 社会保障和就业支出—社会福利—老年福利1,984,500.00元（其中：基本支出418,500.00元，项目支出1,566,000.00元）,</v>
      </c>
      <c r="S58" t="s">
        <v>96</v>
      </c>
    </row>
    <row r="59" spans="1:19">
      <c r="A59" s="175" t="s">
        <v>42</v>
      </c>
      <c r="B59" s="176" t="s">
        <v>82</v>
      </c>
      <c r="C59" s="177" t="s">
        <v>38</v>
      </c>
      <c r="D59" s="158">
        <v>2081004</v>
      </c>
      <c r="E59" s="158" t="s">
        <v>97</v>
      </c>
      <c r="F59" s="181">
        <v>9289950</v>
      </c>
      <c r="G59" s="176" t="s">
        <v>98</v>
      </c>
      <c r="H59" s="176" t="s">
        <v>99</v>
      </c>
      <c r="I59" s="176" t="s">
        <v>100</v>
      </c>
      <c r="J59" s="182" t="s">
        <v>101</v>
      </c>
      <c r="K59" s="72" t="s">
        <v>48</v>
      </c>
      <c r="L59" s="72" t="s">
        <v>49</v>
      </c>
      <c r="M59" s="72" t="s">
        <v>50</v>
      </c>
      <c r="N59" s="72"/>
      <c r="O59" t="s">
        <v>98</v>
      </c>
      <c r="P59" t="s">
        <v>99</v>
      </c>
      <c r="Q59" t="s">
        <v>100</v>
      </c>
      <c r="R59" t="str">
        <f t="shared" si="2"/>
        <v>10.2081004 社会保障和就业支出—社会福利—殡葬8,739,950.00元（其中：基本支出36,000.00元，项目支出8,703,950.00元）,</v>
      </c>
      <c r="S59" t="s">
        <v>102</v>
      </c>
    </row>
    <row r="60" spans="1:19">
      <c r="A60" s="175" t="s">
        <v>37</v>
      </c>
      <c r="B60" s="176" t="s">
        <v>103</v>
      </c>
      <c r="C60" s="177" t="s">
        <v>38</v>
      </c>
      <c r="D60" s="157">
        <v>20811</v>
      </c>
      <c r="E60" s="157" t="s">
        <v>103</v>
      </c>
      <c r="F60" s="181">
        <v>2568000</v>
      </c>
      <c r="G60" s="176" t="s">
        <v>104</v>
      </c>
      <c r="H60" s="176" t="s">
        <v>54</v>
      </c>
      <c r="I60" s="176" t="s">
        <v>104</v>
      </c>
      <c r="J60" s="183"/>
      <c r="K60" s="72" t="s">
        <v>48</v>
      </c>
      <c r="L60" s="72" t="s">
        <v>49</v>
      </c>
      <c r="M60" s="72" t="s">
        <v>50</v>
      </c>
      <c r="N60" s="72"/>
      <c r="O60" t="s">
        <v>104</v>
      </c>
      <c r="P60" t="s">
        <v>54</v>
      </c>
      <c r="Q60" t="s">
        <v>104</v>
      </c>
      <c r="R60" t="str">
        <f t="shared" si="2"/>
        <v>20811社会保障和就业支出—残疾人事业—残疾人事业2,568,000.00元（其中：基本支出0.00元，项目支出2,568,000.00元）,</v>
      </c>
      <c r="S60" t="s">
        <v>105</v>
      </c>
    </row>
    <row r="61" ht="22.5" spans="1:19">
      <c r="A61" s="175" t="s">
        <v>42</v>
      </c>
      <c r="B61" s="176" t="s">
        <v>103</v>
      </c>
      <c r="C61" s="177" t="s">
        <v>38</v>
      </c>
      <c r="D61" s="158">
        <v>2081107</v>
      </c>
      <c r="E61" s="158" t="s">
        <v>106</v>
      </c>
      <c r="F61" s="181">
        <v>2568000</v>
      </c>
      <c r="G61" s="176" t="s">
        <v>104</v>
      </c>
      <c r="H61" s="176" t="s">
        <v>54</v>
      </c>
      <c r="I61" s="176" t="s">
        <v>104</v>
      </c>
      <c r="J61" s="182" t="s">
        <v>107</v>
      </c>
      <c r="K61" s="72" t="s">
        <v>48</v>
      </c>
      <c r="L61" s="72" t="s">
        <v>49</v>
      </c>
      <c r="M61" s="72" t="s">
        <v>50</v>
      </c>
      <c r="N61" s="72"/>
      <c r="O61" t="s">
        <v>104</v>
      </c>
      <c r="P61" t="s">
        <v>54</v>
      </c>
      <c r="Q61" t="s">
        <v>104</v>
      </c>
      <c r="R61" t="str">
        <f t="shared" si="2"/>
        <v>11.2081107 社会保障和就业支出—残疾人事业—残疾人生活和护理补贴2,568,000.00元（其中：基本支出0.00元，项目支出2,568,000.00元）,</v>
      </c>
      <c r="S61" t="s">
        <v>108</v>
      </c>
    </row>
    <row r="62" spans="1:19">
      <c r="A62" s="175" t="s">
        <v>37</v>
      </c>
      <c r="B62" s="176" t="s">
        <v>109</v>
      </c>
      <c r="C62" s="177" t="s">
        <v>38</v>
      </c>
      <c r="D62" s="157">
        <v>20819</v>
      </c>
      <c r="E62" s="157" t="s">
        <v>109</v>
      </c>
      <c r="F62" s="181">
        <v>317049.01</v>
      </c>
      <c r="G62" s="176" t="s">
        <v>110</v>
      </c>
      <c r="H62" s="176" t="s">
        <v>54</v>
      </c>
      <c r="I62" s="176" t="s">
        <v>110</v>
      </c>
      <c r="J62" s="183"/>
      <c r="K62" s="72" t="s">
        <v>48</v>
      </c>
      <c r="L62" s="72" t="s">
        <v>49</v>
      </c>
      <c r="M62" s="72" t="s">
        <v>50</v>
      </c>
      <c r="N62" s="72"/>
      <c r="O62" t="s">
        <v>110</v>
      </c>
      <c r="P62" t="s">
        <v>54</v>
      </c>
      <c r="Q62" t="s">
        <v>110</v>
      </c>
      <c r="R62" t="str">
        <f t="shared" si="2"/>
        <v>20819社会保障和就业支出—最低生活保障—最低生活保障317,049.01元（其中：基本支出0.00元，项目支出317,049.01元）,</v>
      </c>
      <c r="S62" t="s">
        <v>111</v>
      </c>
    </row>
    <row r="63" ht="33.75" spans="1:19">
      <c r="A63" s="175" t="s">
        <v>42</v>
      </c>
      <c r="B63" s="176" t="s">
        <v>109</v>
      </c>
      <c r="C63" s="177" t="s">
        <v>38</v>
      </c>
      <c r="D63" s="158">
        <v>2081901</v>
      </c>
      <c r="E63" s="158" t="s">
        <v>112</v>
      </c>
      <c r="F63" s="181">
        <v>70683.73</v>
      </c>
      <c r="G63" s="176" t="s">
        <v>113</v>
      </c>
      <c r="H63" s="176" t="s">
        <v>54</v>
      </c>
      <c r="I63" s="176" t="s">
        <v>113</v>
      </c>
      <c r="J63" s="182" t="s">
        <v>114</v>
      </c>
      <c r="K63" s="72" t="s">
        <v>48</v>
      </c>
      <c r="L63" s="72" t="s">
        <v>49</v>
      </c>
      <c r="M63" s="72" t="s">
        <v>50</v>
      </c>
      <c r="N63" s="72"/>
      <c r="O63" t="s">
        <v>113</v>
      </c>
      <c r="P63" t="s">
        <v>54</v>
      </c>
      <c r="Q63" t="s">
        <v>113</v>
      </c>
      <c r="R63" t="str">
        <f t="shared" si="2"/>
        <v>12.2081901 社会保障和就业支出—最低生活保障—城市最低生活保障金支出70,683.73元（其中：基本支出0.00元，项目支出70,683.73元）,</v>
      </c>
      <c r="S63" t="s">
        <v>115</v>
      </c>
    </row>
    <row r="64" ht="33.75" spans="1:19">
      <c r="A64" s="175" t="s">
        <v>42</v>
      </c>
      <c r="B64" s="176" t="s">
        <v>109</v>
      </c>
      <c r="C64" s="177" t="s">
        <v>38</v>
      </c>
      <c r="D64" s="158">
        <v>2081902</v>
      </c>
      <c r="E64" s="158" t="s">
        <v>116</v>
      </c>
      <c r="F64" s="181">
        <v>246365.28</v>
      </c>
      <c r="G64" s="176" t="s">
        <v>117</v>
      </c>
      <c r="H64" s="176" t="s">
        <v>54</v>
      </c>
      <c r="I64" s="176" t="s">
        <v>117</v>
      </c>
      <c r="J64" s="182" t="s">
        <v>118</v>
      </c>
      <c r="K64" s="72" t="s">
        <v>48</v>
      </c>
      <c r="L64" s="72" t="s">
        <v>49</v>
      </c>
      <c r="M64" s="72" t="s">
        <v>50</v>
      </c>
      <c r="N64" s="72"/>
      <c r="O64" t="s">
        <v>117</v>
      </c>
      <c r="P64" t="s">
        <v>54</v>
      </c>
      <c r="Q64" t="s">
        <v>117</v>
      </c>
      <c r="R64" t="str">
        <f t="shared" si="2"/>
        <v>13.2081902 社会保障和就业支出—最低生活保障—农村最低生活保障金支出246,365.28元（其中：基本支出0.00元，项目支出246,365.28元）,</v>
      </c>
      <c r="S64" t="s">
        <v>119</v>
      </c>
    </row>
    <row r="65" spans="1:19">
      <c r="A65" s="175" t="s">
        <v>37</v>
      </c>
      <c r="B65" s="176" t="s">
        <v>120</v>
      </c>
      <c r="C65" s="177" t="s">
        <v>38</v>
      </c>
      <c r="D65" s="157">
        <v>20820</v>
      </c>
      <c r="E65" s="157" t="s">
        <v>120</v>
      </c>
      <c r="F65" s="181">
        <v>550700</v>
      </c>
      <c r="G65" s="176" t="s">
        <v>121</v>
      </c>
      <c r="H65" s="176" t="s">
        <v>54</v>
      </c>
      <c r="I65" s="176" t="s">
        <v>121</v>
      </c>
      <c r="J65" s="183"/>
      <c r="K65" s="72" t="s">
        <v>48</v>
      </c>
      <c r="L65" s="72" t="s">
        <v>49</v>
      </c>
      <c r="M65" s="72" t="s">
        <v>50</v>
      </c>
      <c r="N65" s="72"/>
      <c r="O65" t="s">
        <v>121</v>
      </c>
      <c r="P65" t="s">
        <v>54</v>
      </c>
      <c r="Q65" t="s">
        <v>121</v>
      </c>
      <c r="R65" t="str">
        <f t="shared" si="2"/>
        <v>20820社会保障和就业支出—临时救助—临时救助550,700.00元（其中：基本支出0.00元，项目支出550,700.00元）,</v>
      </c>
      <c r="S65" t="s">
        <v>122</v>
      </c>
    </row>
    <row r="66" ht="22.5" spans="1:19">
      <c r="A66" s="175" t="s">
        <v>42</v>
      </c>
      <c r="B66" s="176" t="s">
        <v>120</v>
      </c>
      <c r="C66" s="177" t="s">
        <v>38</v>
      </c>
      <c r="D66" s="158">
        <v>2082001</v>
      </c>
      <c r="E66" s="158" t="s">
        <v>123</v>
      </c>
      <c r="F66" s="181">
        <v>21000</v>
      </c>
      <c r="G66" s="176" t="s">
        <v>124</v>
      </c>
      <c r="H66" s="176" t="s">
        <v>54</v>
      </c>
      <c r="I66" s="176" t="s">
        <v>124</v>
      </c>
      <c r="J66" s="182" t="s">
        <v>125</v>
      </c>
      <c r="K66" s="72" t="s">
        <v>48</v>
      </c>
      <c r="L66" s="72" t="s">
        <v>49</v>
      </c>
      <c r="M66" s="72" t="s">
        <v>50</v>
      </c>
      <c r="N66" s="72"/>
      <c r="O66" t="s">
        <v>124</v>
      </c>
      <c r="P66" t="s">
        <v>54</v>
      </c>
      <c r="Q66" t="s">
        <v>124</v>
      </c>
      <c r="R66" t="str">
        <f t="shared" si="2"/>
        <v>14.2082001 社会保障和就业支出—临时救助—临时救助支出21,000.00元（其中：基本支出0.00元，项目支出21,000.00元）,</v>
      </c>
      <c r="S66" t="s">
        <v>126</v>
      </c>
    </row>
    <row r="67" ht="22.5" spans="1:19">
      <c r="A67" s="175" t="s">
        <v>42</v>
      </c>
      <c r="B67" s="176" t="s">
        <v>120</v>
      </c>
      <c r="C67" s="177" t="s">
        <v>38</v>
      </c>
      <c r="D67" s="158">
        <v>2082002</v>
      </c>
      <c r="E67" s="158" t="s">
        <v>127</v>
      </c>
      <c r="F67" s="181">
        <v>529700</v>
      </c>
      <c r="G67" s="176" t="s">
        <v>128</v>
      </c>
      <c r="H67" s="176" t="s">
        <v>54</v>
      </c>
      <c r="I67" s="176" t="s">
        <v>128</v>
      </c>
      <c r="J67" s="182" t="s">
        <v>129</v>
      </c>
      <c r="K67" s="72" t="s">
        <v>48</v>
      </c>
      <c r="L67" s="72" t="s">
        <v>49</v>
      </c>
      <c r="M67" s="72" t="s">
        <v>50</v>
      </c>
      <c r="N67" s="72"/>
      <c r="O67" t="s">
        <v>128</v>
      </c>
      <c r="P67" t="s">
        <v>54</v>
      </c>
      <c r="Q67" t="s">
        <v>128</v>
      </c>
      <c r="R67" t="str">
        <f t="shared" si="2"/>
        <v>15.2082002 社会保障和就业支出—临时救助—流浪乞讨人员救助支出529,700.00元（其中：基本支出0.00元，项目支出529,700.00元）,</v>
      </c>
      <c r="S67" t="s">
        <v>130</v>
      </c>
    </row>
    <row r="68" ht="22.5" spans="1:19">
      <c r="A68" s="175" t="s">
        <v>37</v>
      </c>
      <c r="B68" s="176" t="s">
        <v>131</v>
      </c>
      <c r="C68" s="177" t="s">
        <v>38</v>
      </c>
      <c r="D68" s="157">
        <v>20821</v>
      </c>
      <c r="E68" s="157" t="s">
        <v>131</v>
      </c>
      <c r="F68" s="181">
        <v>39801.03</v>
      </c>
      <c r="G68" s="176" t="s">
        <v>132</v>
      </c>
      <c r="H68" s="176" t="s">
        <v>54</v>
      </c>
      <c r="I68" s="176" t="s">
        <v>132</v>
      </c>
      <c r="J68" s="183"/>
      <c r="K68" s="72" t="s">
        <v>48</v>
      </c>
      <c r="L68" s="72" t="s">
        <v>49</v>
      </c>
      <c r="M68" s="72" t="s">
        <v>50</v>
      </c>
      <c r="N68" s="72"/>
      <c r="O68" t="s">
        <v>132</v>
      </c>
      <c r="P68" t="s">
        <v>54</v>
      </c>
      <c r="Q68" t="s">
        <v>132</v>
      </c>
      <c r="R68" t="str">
        <f t="shared" si="2"/>
        <v>20821社会保障和就业支出—特困人员救助供养—特困人员救助供养39,801.03元（其中：基本支出0.00元，项目支出39,801.03元）,</v>
      </c>
      <c r="S68" t="s">
        <v>133</v>
      </c>
    </row>
    <row r="69" ht="33.75" spans="1:19">
      <c r="A69" s="175" t="s">
        <v>42</v>
      </c>
      <c r="B69" s="176" t="s">
        <v>131</v>
      </c>
      <c r="C69" s="177" t="s">
        <v>38</v>
      </c>
      <c r="D69" s="158">
        <v>2082101</v>
      </c>
      <c r="E69" s="158" t="s">
        <v>134</v>
      </c>
      <c r="F69" s="181">
        <v>9513.66</v>
      </c>
      <c r="G69" s="176" t="s">
        <v>135</v>
      </c>
      <c r="H69" s="176" t="s">
        <v>54</v>
      </c>
      <c r="I69" s="176" t="s">
        <v>135</v>
      </c>
      <c r="J69" s="182" t="s">
        <v>136</v>
      </c>
      <c r="K69" s="72" t="s">
        <v>48</v>
      </c>
      <c r="L69" s="72" t="s">
        <v>49</v>
      </c>
      <c r="M69" s="72" t="s">
        <v>50</v>
      </c>
      <c r="N69" s="72"/>
      <c r="O69" t="s">
        <v>135</v>
      </c>
      <c r="P69" t="s">
        <v>54</v>
      </c>
      <c r="Q69" t="s">
        <v>135</v>
      </c>
      <c r="R69" t="str">
        <f t="shared" si="2"/>
        <v>16.2082101 社会保障和就业支出—特困人员救助供养—城市特困人员救助供养支出9,513.66元（其中：基本支出0.00元，项目支出9,513.66元）,</v>
      </c>
      <c r="S69" t="s">
        <v>137</v>
      </c>
    </row>
    <row r="70" ht="33.75" spans="1:19">
      <c r="A70" s="175" t="s">
        <v>42</v>
      </c>
      <c r="B70" s="176" t="s">
        <v>131</v>
      </c>
      <c r="C70" s="177" t="s">
        <v>38</v>
      </c>
      <c r="D70" s="158">
        <v>2082102</v>
      </c>
      <c r="E70" s="158" t="s">
        <v>138</v>
      </c>
      <c r="F70" s="181">
        <v>30287.37</v>
      </c>
      <c r="G70" s="176" t="s">
        <v>139</v>
      </c>
      <c r="H70" s="176" t="s">
        <v>54</v>
      </c>
      <c r="I70" s="176" t="s">
        <v>139</v>
      </c>
      <c r="J70" s="182" t="s">
        <v>140</v>
      </c>
      <c r="K70" s="72" t="s">
        <v>48</v>
      </c>
      <c r="L70" s="72" t="s">
        <v>49</v>
      </c>
      <c r="M70" s="72" t="s">
        <v>50</v>
      </c>
      <c r="N70" s="72"/>
      <c r="O70" t="s">
        <v>139</v>
      </c>
      <c r="P70" t="s">
        <v>54</v>
      </c>
      <c r="Q70" t="s">
        <v>139</v>
      </c>
      <c r="R70" t="str">
        <f t="shared" si="2"/>
        <v>17.2082102 社会保障和就业支出—特困人员救助供养—农村特困人员救助供养支出30,287.37元（其中：基本支出0.00元，项目支出30,287.37元）,</v>
      </c>
      <c r="S70" t="s">
        <v>141</v>
      </c>
    </row>
    <row r="71" ht="22.5" spans="1:19">
      <c r="A71" s="175" t="s">
        <v>37</v>
      </c>
      <c r="B71" s="176" t="s">
        <v>142</v>
      </c>
      <c r="C71" s="177" t="s">
        <v>38</v>
      </c>
      <c r="D71" s="157">
        <v>20899</v>
      </c>
      <c r="E71" s="157" t="s">
        <v>142</v>
      </c>
      <c r="F71" s="181">
        <v>34977</v>
      </c>
      <c r="G71" s="176" t="s">
        <v>143</v>
      </c>
      <c r="H71" s="176" t="s">
        <v>143</v>
      </c>
      <c r="I71" s="176" t="s">
        <v>54</v>
      </c>
      <c r="J71" s="183"/>
      <c r="K71" s="72" t="s">
        <v>48</v>
      </c>
      <c r="L71" s="72" t="s">
        <v>49</v>
      </c>
      <c r="M71" s="72" t="s">
        <v>50</v>
      </c>
      <c r="N71" s="72"/>
      <c r="O71" t="s">
        <v>143</v>
      </c>
      <c r="P71" t="s">
        <v>143</v>
      </c>
      <c r="Q71" t="s">
        <v>54</v>
      </c>
      <c r="R71" t="str">
        <f t="shared" si="2"/>
        <v>20899社会保障和就业支出—其他社会保障和就业支出—其他社会保障和就业支出34,977.00元（其中：基本支出34,977.00元，项目支出0.00元）,</v>
      </c>
      <c r="S71" t="s">
        <v>144</v>
      </c>
    </row>
    <row r="72" ht="33.75" spans="1:19">
      <c r="A72" s="175" t="s">
        <v>42</v>
      </c>
      <c r="B72" s="176" t="s">
        <v>142</v>
      </c>
      <c r="C72" s="177" t="s">
        <v>38</v>
      </c>
      <c r="D72" s="158">
        <v>2089999</v>
      </c>
      <c r="E72" s="158" t="s">
        <v>142</v>
      </c>
      <c r="F72" s="181">
        <v>34977</v>
      </c>
      <c r="G72" s="176" t="s">
        <v>143</v>
      </c>
      <c r="H72" s="176" t="s">
        <v>143</v>
      </c>
      <c r="I72" s="176" t="s">
        <v>54</v>
      </c>
      <c r="J72" s="182" t="s">
        <v>145</v>
      </c>
      <c r="K72" s="72" t="s">
        <v>48</v>
      </c>
      <c r="L72" s="72" t="s">
        <v>49</v>
      </c>
      <c r="M72" s="72" t="s">
        <v>50</v>
      </c>
      <c r="N72" s="72"/>
      <c r="O72" t="s">
        <v>143</v>
      </c>
      <c r="P72" t="s">
        <v>143</v>
      </c>
      <c r="Q72" t="s">
        <v>54</v>
      </c>
      <c r="R72" t="str">
        <f t="shared" si="2"/>
        <v>18.2089999 社会保障和就业支出—其他社会保障和就业支出—其他社会保障和就业支出34,977.00元（其中：基本支出34,977.00元，项目支出0.00元）,</v>
      </c>
      <c r="S72" t="s">
        <v>146</v>
      </c>
    </row>
    <row r="73" spans="1:19">
      <c r="A73" s="175" t="s">
        <v>147</v>
      </c>
      <c r="B73" s="176" t="s">
        <v>142</v>
      </c>
      <c r="C73" s="177" t="s">
        <v>38</v>
      </c>
      <c r="D73" s="156">
        <v>210</v>
      </c>
      <c r="E73" s="156" t="s">
        <v>147</v>
      </c>
      <c r="F73" s="181">
        <v>387080</v>
      </c>
      <c r="G73" s="176" t="s">
        <v>148</v>
      </c>
      <c r="H73" s="176" t="s">
        <v>148</v>
      </c>
      <c r="I73" s="176" t="s">
        <v>54</v>
      </c>
      <c r="J73" s="183"/>
      <c r="K73" s="72" t="s">
        <v>48</v>
      </c>
      <c r="L73" s="72" t="s">
        <v>49</v>
      </c>
      <c r="M73" s="72" t="s">
        <v>50</v>
      </c>
      <c r="N73" s="72"/>
      <c r="O73" t="s">
        <v>148</v>
      </c>
      <c r="P73" t="s">
        <v>148</v>
      </c>
      <c r="Q73" t="s">
        <v>54</v>
      </c>
      <c r="R73" t="str">
        <f t="shared" si="2"/>
        <v>210卫生健康支出—其他社会保障和就业支出—卫生健康支出387,080.00元（其中：基本支出387,080.00元，项目支出0.00元）,</v>
      </c>
      <c r="S73" t="s">
        <v>149</v>
      </c>
    </row>
    <row r="74" ht="22.5" spans="1:19">
      <c r="A74" s="175" t="s">
        <v>147</v>
      </c>
      <c r="B74" s="176" t="s">
        <v>150</v>
      </c>
      <c r="C74" s="177" t="s">
        <v>38</v>
      </c>
      <c r="D74" s="157">
        <v>21011</v>
      </c>
      <c r="E74" s="157" t="s">
        <v>150</v>
      </c>
      <c r="F74" s="181">
        <v>387080</v>
      </c>
      <c r="G74" s="176" t="s">
        <v>148</v>
      </c>
      <c r="H74" s="176" t="s">
        <v>148</v>
      </c>
      <c r="I74" s="176" t="s">
        <v>54</v>
      </c>
      <c r="J74" s="183"/>
      <c r="K74" s="72" t="s">
        <v>48</v>
      </c>
      <c r="L74" s="72" t="s">
        <v>49</v>
      </c>
      <c r="M74" s="72" t="s">
        <v>50</v>
      </c>
      <c r="N74" s="72"/>
      <c r="O74" t="s">
        <v>148</v>
      </c>
      <c r="P74" t="s">
        <v>148</v>
      </c>
      <c r="Q74" t="s">
        <v>54</v>
      </c>
      <c r="R74" t="str">
        <f t="shared" si="2"/>
        <v>21011卫生健康支出—行政事业单位医疗—行政事业单位医疗387,080.00元（其中：基本支出387,080.00元，项目支出0.00元）,</v>
      </c>
      <c r="S74" t="s">
        <v>151</v>
      </c>
    </row>
    <row r="75" ht="22.5" spans="1:19">
      <c r="A75" s="175" t="s">
        <v>42</v>
      </c>
      <c r="B75" s="176" t="s">
        <v>150</v>
      </c>
      <c r="C75" s="177" t="s">
        <v>38</v>
      </c>
      <c r="D75" s="158">
        <v>2101101</v>
      </c>
      <c r="E75" s="158" t="s">
        <v>152</v>
      </c>
      <c r="F75" s="181">
        <v>172888</v>
      </c>
      <c r="G75" s="176" t="s">
        <v>153</v>
      </c>
      <c r="H75" s="176" t="s">
        <v>153</v>
      </c>
      <c r="I75" s="176" t="s">
        <v>54</v>
      </c>
      <c r="J75" s="182" t="s">
        <v>154</v>
      </c>
      <c r="K75" s="72" t="s">
        <v>48</v>
      </c>
      <c r="L75" s="72" t="s">
        <v>49</v>
      </c>
      <c r="M75" s="72" t="s">
        <v>50</v>
      </c>
      <c r="N75" s="72"/>
      <c r="O75" t="s">
        <v>153</v>
      </c>
      <c r="P75" t="s">
        <v>153</v>
      </c>
      <c r="Q75" t="s">
        <v>54</v>
      </c>
      <c r="R75" t="str">
        <f t="shared" si="2"/>
        <v>19.2101101 社会保障和就业支出—行政事业单位医疗—行政单位医疗172,888.00元（其中：基本支出172,888.00元，项目支出0.00元）,</v>
      </c>
      <c r="S75" t="s">
        <v>155</v>
      </c>
    </row>
    <row r="76" ht="22.5" spans="1:19">
      <c r="A76" s="175" t="s">
        <v>42</v>
      </c>
      <c r="B76" s="176" t="s">
        <v>150</v>
      </c>
      <c r="C76" s="177" t="s">
        <v>38</v>
      </c>
      <c r="D76" s="158">
        <v>2101102</v>
      </c>
      <c r="E76" s="158" t="s">
        <v>156</v>
      </c>
      <c r="F76" s="181">
        <v>20168</v>
      </c>
      <c r="G76" s="176" t="s">
        <v>157</v>
      </c>
      <c r="H76" s="176" t="s">
        <v>157</v>
      </c>
      <c r="I76" s="176" t="s">
        <v>54</v>
      </c>
      <c r="J76" s="182" t="s">
        <v>158</v>
      </c>
      <c r="K76" s="72" t="s">
        <v>48</v>
      </c>
      <c r="L76" s="72" t="s">
        <v>49</v>
      </c>
      <c r="M76" s="72" t="s">
        <v>50</v>
      </c>
      <c r="N76" s="72"/>
      <c r="O76" t="s">
        <v>157</v>
      </c>
      <c r="P76" t="s">
        <v>157</v>
      </c>
      <c r="Q76" t="s">
        <v>54</v>
      </c>
      <c r="R76" t="str">
        <f t="shared" si="2"/>
        <v>20.2101102 社会保障和就业支出—行政事业单位医疗—事业单位医疗20,168.00元（其中：基本支出20,168.00元，项目支出0.00元）,</v>
      </c>
      <c r="S76" t="s">
        <v>159</v>
      </c>
    </row>
    <row r="77" ht="22.5" spans="1:19">
      <c r="A77" s="175" t="s">
        <v>42</v>
      </c>
      <c r="B77" s="176" t="s">
        <v>150</v>
      </c>
      <c r="C77" s="177" t="s">
        <v>38</v>
      </c>
      <c r="D77" s="158">
        <v>2101103</v>
      </c>
      <c r="E77" s="158" t="s">
        <v>160</v>
      </c>
      <c r="F77" s="181">
        <v>180810</v>
      </c>
      <c r="G77" s="176" t="s">
        <v>161</v>
      </c>
      <c r="H77" s="176" t="s">
        <v>161</v>
      </c>
      <c r="I77" s="176" t="s">
        <v>54</v>
      </c>
      <c r="J77" s="182" t="s">
        <v>162</v>
      </c>
      <c r="K77" s="72" t="s">
        <v>48</v>
      </c>
      <c r="L77" s="72" t="s">
        <v>49</v>
      </c>
      <c r="M77" s="72" t="s">
        <v>50</v>
      </c>
      <c r="N77" s="72"/>
      <c r="O77" t="s">
        <v>161</v>
      </c>
      <c r="P77" t="s">
        <v>161</v>
      </c>
      <c r="Q77" t="s">
        <v>54</v>
      </c>
      <c r="R77" t="str">
        <f t="shared" si="2"/>
        <v>21.2101103 社会保障和就业支出—行政事业单位医疗—公务员医疗补助180,810.00元（其中：基本支出180,810.00元，项目支出0.00元）,</v>
      </c>
      <c r="S77" t="s">
        <v>163</v>
      </c>
    </row>
    <row r="78" ht="33.75" spans="1:19">
      <c r="A78" s="175" t="s">
        <v>42</v>
      </c>
      <c r="B78" s="176" t="s">
        <v>150</v>
      </c>
      <c r="C78" s="177" t="s">
        <v>38</v>
      </c>
      <c r="D78" s="158">
        <v>2101199</v>
      </c>
      <c r="E78" s="158" t="s">
        <v>164</v>
      </c>
      <c r="F78" s="181">
        <v>13214</v>
      </c>
      <c r="G78" s="176" t="s">
        <v>165</v>
      </c>
      <c r="H78" s="176" t="s">
        <v>165</v>
      </c>
      <c r="I78" s="176" t="s">
        <v>54</v>
      </c>
      <c r="J78" s="182" t="s">
        <v>166</v>
      </c>
      <c r="K78" s="72" t="s">
        <v>48</v>
      </c>
      <c r="L78" s="72" t="s">
        <v>49</v>
      </c>
      <c r="M78" s="72" t="s">
        <v>50</v>
      </c>
      <c r="N78" s="72"/>
      <c r="O78" t="s">
        <v>165</v>
      </c>
      <c r="P78" t="s">
        <v>165</v>
      </c>
      <c r="Q78" t="s">
        <v>54</v>
      </c>
      <c r="R78" t="str">
        <f t="shared" si="2"/>
        <v>22.2101199 社会保障和就业支出—行政事业单位医疗—其他行政事业单位医疗支出13,214.00元（其中：基本支出13,214.00元，项目支出0.00元）,</v>
      </c>
      <c r="S78" t="s">
        <v>167</v>
      </c>
    </row>
    <row r="79" spans="1:19">
      <c r="A79" s="175" t="s">
        <v>168</v>
      </c>
      <c r="B79" s="176" t="s">
        <v>150</v>
      </c>
      <c r="C79" s="177" t="s">
        <v>38</v>
      </c>
      <c r="D79" s="156">
        <v>221</v>
      </c>
      <c r="E79" s="156" t="s">
        <v>168</v>
      </c>
      <c r="F79" s="181">
        <v>329163.96</v>
      </c>
      <c r="G79" s="176" t="s">
        <v>169</v>
      </c>
      <c r="H79" s="176" t="s">
        <v>169</v>
      </c>
      <c r="I79" s="176" t="s">
        <v>54</v>
      </c>
      <c r="J79" s="183"/>
      <c r="K79" s="72" t="s">
        <v>48</v>
      </c>
      <c r="L79" s="72" t="s">
        <v>49</v>
      </c>
      <c r="M79" s="72" t="s">
        <v>50</v>
      </c>
      <c r="N79" s="72"/>
      <c r="O79" t="s">
        <v>169</v>
      </c>
      <c r="P79" t="s">
        <v>169</v>
      </c>
      <c r="Q79" t="s">
        <v>54</v>
      </c>
      <c r="R79" t="str">
        <f t="shared" si="2"/>
        <v>221住房保障支出—行政事业单位医疗—住房保障支出329,163.96元（其中：基本支出329,163.96元，项目支出0.00元）,</v>
      </c>
      <c r="S79" t="s">
        <v>170</v>
      </c>
    </row>
    <row r="80" spans="1:19">
      <c r="A80" s="175" t="s">
        <v>168</v>
      </c>
      <c r="B80" s="176" t="s">
        <v>171</v>
      </c>
      <c r="C80" s="177" t="s">
        <v>38</v>
      </c>
      <c r="D80" s="157">
        <v>22102</v>
      </c>
      <c r="E80" s="157" t="s">
        <v>171</v>
      </c>
      <c r="F80" s="181">
        <v>329163.96</v>
      </c>
      <c r="G80" s="176" t="s">
        <v>169</v>
      </c>
      <c r="H80" s="176" t="s">
        <v>169</v>
      </c>
      <c r="I80" s="176" t="s">
        <v>54</v>
      </c>
      <c r="J80" s="183"/>
      <c r="K80" s="72" t="s">
        <v>48</v>
      </c>
      <c r="L80" s="72" t="s">
        <v>49</v>
      </c>
      <c r="M80" s="72" t="s">
        <v>50</v>
      </c>
      <c r="N80" s="72"/>
      <c r="O80" t="s">
        <v>169</v>
      </c>
      <c r="P80" t="s">
        <v>169</v>
      </c>
      <c r="Q80" t="s">
        <v>54</v>
      </c>
      <c r="R80" t="str">
        <f t="shared" si="2"/>
        <v>22102住房保障支出—住房改革支出—住房改革支出329,163.96元（其中：基本支出329,163.96元，项目支出0.00元）,</v>
      </c>
      <c r="S80" t="s">
        <v>172</v>
      </c>
    </row>
    <row r="81" spans="1:19">
      <c r="A81" s="175" t="s">
        <v>42</v>
      </c>
      <c r="B81" s="176" t="s">
        <v>171</v>
      </c>
      <c r="C81" s="177" t="s">
        <v>38</v>
      </c>
      <c r="D81" s="158">
        <v>2210201</v>
      </c>
      <c r="E81" s="158" t="s">
        <v>173</v>
      </c>
      <c r="F81" s="181">
        <v>329163.96</v>
      </c>
      <c r="G81" s="176" t="s">
        <v>169</v>
      </c>
      <c r="H81" s="176" t="s">
        <v>169</v>
      </c>
      <c r="I81" s="176" t="s">
        <v>54</v>
      </c>
      <c r="J81" s="182" t="s">
        <v>174</v>
      </c>
      <c r="K81" s="72" t="s">
        <v>48</v>
      </c>
      <c r="L81" s="72" t="s">
        <v>49</v>
      </c>
      <c r="M81" s="72" t="s">
        <v>50</v>
      </c>
      <c r="N81" s="72"/>
      <c r="O81" t="s">
        <v>169</v>
      </c>
      <c r="P81" t="s">
        <v>169</v>
      </c>
      <c r="Q81" t="s">
        <v>54</v>
      </c>
      <c r="R81" t="str">
        <f t="shared" si="2"/>
        <v>23.2210201 社会保障和就业支出—住房改革支出—住房公积金329,163.96元（其中：基本支出329,163.96元，项目支出0.00元）,</v>
      </c>
      <c r="S81" t="s">
        <v>175</v>
      </c>
    </row>
    <row r="82" spans="4:10">
      <c r="D82" s="155" t="s">
        <v>5</v>
      </c>
      <c r="E82" s="155"/>
      <c r="F82" s="122">
        <v>23558588.6</v>
      </c>
      <c r="G82" s="185">
        <v>22108588.6</v>
      </c>
      <c r="H82" s="186">
        <v>4794013.5</v>
      </c>
      <c r="I82" s="186">
        <v>17314575.1</v>
      </c>
      <c r="J82" s="188"/>
    </row>
    <row r="93" spans="1:4">
      <c r="A93" s="72" t="s">
        <v>176</v>
      </c>
      <c r="B93" s="72" t="s">
        <v>177</v>
      </c>
      <c r="C93" s="72" t="s">
        <v>178</v>
      </c>
      <c r="D93" s="72" t="s">
        <v>179</v>
      </c>
    </row>
    <row r="94" spans="1:10">
      <c r="A94" s="72" t="s">
        <v>180</v>
      </c>
      <c r="B94" t="s">
        <v>181</v>
      </c>
      <c r="C94" t="s">
        <v>182</v>
      </c>
      <c r="D94">
        <v>37404</v>
      </c>
      <c r="J94" s="72" t="s">
        <v>183</v>
      </c>
    </row>
    <row r="95" spans="1:4">
      <c r="A95" s="72" t="s">
        <v>180</v>
      </c>
      <c r="B95" t="s">
        <v>181</v>
      </c>
      <c r="C95" t="s">
        <v>182</v>
      </c>
      <c r="D95">
        <v>7924</v>
      </c>
    </row>
    <row r="96" spans="1:4">
      <c r="A96" s="72" t="s">
        <v>180</v>
      </c>
      <c r="B96" t="s">
        <v>184</v>
      </c>
      <c r="C96" t="s">
        <v>185</v>
      </c>
      <c r="D96">
        <v>95088</v>
      </c>
    </row>
    <row r="97" spans="1:8">
      <c r="A97" s="72" t="s">
        <v>180</v>
      </c>
      <c r="B97" t="s">
        <v>184</v>
      </c>
      <c r="C97" t="s">
        <v>185</v>
      </c>
      <c r="D97">
        <v>4320</v>
      </c>
      <c r="F97" t="s">
        <v>186</v>
      </c>
      <c r="H97" t="s">
        <v>176</v>
      </c>
    </row>
    <row r="98" spans="1:22">
      <c r="A98" s="72" t="s">
        <v>180</v>
      </c>
      <c r="B98" t="s">
        <v>187</v>
      </c>
      <c r="C98" t="s">
        <v>188</v>
      </c>
      <c r="D98">
        <v>13500</v>
      </c>
      <c r="F98" t="s">
        <v>177</v>
      </c>
      <c r="G98" t="s">
        <v>178</v>
      </c>
      <c r="H98" t="s">
        <v>180</v>
      </c>
      <c r="I98" t="s">
        <v>189</v>
      </c>
      <c r="J98" t="s">
        <v>190</v>
      </c>
      <c r="V98" s="184" t="s">
        <v>40</v>
      </c>
    </row>
    <row r="99" spans="1:23">
      <c r="A99" s="72" t="s">
        <v>180</v>
      </c>
      <c r="B99" t="s">
        <v>187</v>
      </c>
      <c r="C99" t="s">
        <v>188</v>
      </c>
      <c r="E99" s="187" t="s">
        <v>191</v>
      </c>
      <c r="F99" t="s">
        <v>184</v>
      </c>
      <c r="G99" t="s">
        <v>185</v>
      </c>
      <c r="H99">
        <v>1270872</v>
      </c>
      <c r="J99">
        <v>1270872</v>
      </c>
      <c r="K99" t="s">
        <v>191</v>
      </c>
      <c r="L99" t="s">
        <v>184</v>
      </c>
      <c r="M99" t="s">
        <v>185</v>
      </c>
      <c r="N99" s="168" t="str">
        <f>TEXT(J99,"#,##0.00元")</f>
        <v>1,270,872.00元</v>
      </c>
      <c r="O99" s="168" t="str">
        <f>TEXT(H99,"#,##0.00元")</f>
        <v>1,270,872.00元</v>
      </c>
      <c r="P99" s="168" t="str">
        <f>TEXT(I99,"#,##0.00元")</f>
        <v>0.00元</v>
      </c>
      <c r="R99" t="s">
        <v>192</v>
      </c>
      <c r="S99" s="72" t="s">
        <v>193</v>
      </c>
      <c r="T99" s="72" t="s">
        <v>194</v>
      </c>
      <c r="U99" t="s">
        <v>195</v>
      </c>
      <c r="V99" t="str">
        <f>K99&amp;L99&amp;R99&amp;M99&amp;S99&amp;N99&amp;T99&amp;O99&amp;U99&amp;P99&amp;S99</f>
        <v>（1）30101（基本工资）1,270,872.00元（其中：基本支出1,270,872.00元，项目支出0.00元）</v>
      </c>
      <c r="W99" t="s">
        <v>196</v>
      </c>
    </row>
    <row r="100" spans="1:23">
      <c r="A100" s="72" t="s">
        <v>180</v>
      </c>
      <c r="B100" t="s">
        <v>181</v>
      </c>
      <c r="C100" t="s">
        <v>182</v>
      </c>
      <c r="D100">
        <v>36780</v>
      </c>
      <c r="E100" s="187" t="s">
        <v>197</v>
      </c>
      <c r="F100" t="s">
        <v>187</v>
      </c>
      <c r="G100" t="s">
        <v>188</v>
      </c>
      <c r="H100">
        <v>950724</v>
      </c>
      <c r="J100">
        <v>950724</v>
      </c>
      <c r="K100" t="s">
        <v>197</v>
      </c>
      <c r="L100" t="s">
        <v>187</v>
      </c>
      <c r="M100" t="s">
        <v>188</v>
      </c>
      <c r="N100" s="168" t="str">
        <f t="shared" ref="N100:N129" si="3">TEXT(J100,"#,##0.00元")</f>
        <v>950,724.00元</v>
      </c>
      <c r="O100" s="168" t="str">
        <f t="shared" ref="O100:O129" si="4">TEXT(H100,"#,##0.00元")</f>
        <v>950,724.00元</v>
      </c>
      <c r="P100" s="168" t="str">
        <f t="shared" ref="P100:P129" si="5">TEXT(I100,"#,##0.00元")</f>
        <v>0.00元</v>
      </c>
      <c r="R100" t="s">
        <v>192</v>
      </c>
      <c r="S100" s="72" t="s">
        <v>193</v>
      </c>
      <c r="T100" s="72" t="s">
        <v>194</v>
      </c>
      <c r="U100" t="s">
        <v>195</v>
      </c>
      <c r="V100" t="str">
        <f t="shared" ref="V100:V129" si="6">K100&amp;L100&amp;R100&amp;M100&amp;S100&amp;N100&amp;T100&amp;O100&amp;U100&amp;P100&amp;S100</f>
        <v>（2）30102（津贴补贴）950,724.00元（其中：基本支出950,724.00元，项目支出0.00元）</v>
      </c>
      <c r="W100" t="s">
        <v>198</v>
      </c>
    </row>
    <row r="101" spans="1:23">
      <c r="A101" s="72" t="s">
        <v>180</v>
      </c>
      <c r="B101" t="s">
        <v>181</v>
      </c>
      <c r="C101" t="s">
        <v>182</v>
      </c>
      <c r="D101">
        <v>64260</v>
      </c>
      <c r="E101" s="187" t="s">
        <v>199</v>
      </c>
      <c r="F101" t="s">
        <v>200</v>
      </c>
      <c r="G101" t="s">
        <v>201</v>
      </c>
      <c r="H101">
        <v>74706</v>
      </c>
      <c r="J101">
        <v>74706</v>
      </c>
      <c r="K101" t="s">
        <v>199</v>
      </c>
      <c r="L101" t="s">
        <v>200</v>
      </c>
      <c r="M101" t="s">
        <v>201</v>
      </c>
      <c r="N101" s="168" t="str">
        <f t="shared" si="3"/>
        <v>74,706.00元</v>
      </c>
      <c r="O101" s="168" t="str">
        <f t="shared" si="4"/>
        <v>74,706.00元</v>
      </c>
      <c r="P101" s="168" t="str">
        <f t="shared" si="5"/>
        <v>0.00元</v>
      </c>
      <c r="R101" t="s">
        <v>192</v>
      </c>
      <c r="S101" s="72" t="s">
        <v>193</v>
      </c>
      <c r="T101" s="72" t="s">
        <v>194</v>
      </c>
      <c r="U101" t="s">
        <v>195</v>
      </c>
      <c r="V101" t="str">
        <f t="shared" si="6"/>
        <v>（3）30103（奖金）74,706.00元（其中：基本支出74,706.00元，项目支出0.00元）</v>
      </c>
      <c r="W101" t="s">
        <v>202</v>
      </c>
    </row>
    <row r="102" spans="1:23">
      <c r="A102" s="72" t="s">
        <v>180</v>
      </c>
      <c r="B102" t="s">
        <v>181</v>
      </c>
      <c r="C102" t="s">
        <v>182</v>
      </c>
      <c r="D102">
        <v>2580</v>
      </c>
      <c r="E102" s="187" t="s">
        <v>203</v>
      </c>
      <c r="F102" t="s">
        <v>181</v>
      </c>
      <c r="G102" t="s">
        <v>182</v>
      </c>
      <c r="H102">
        <v>455791</v>
      </c>
      <c r="J102">
        <v>455791</v>
      </c>
      <c r="K102" t="s">
        <v>203</v>
      </c>
      <c r="L102" t="s">
        <v>181</v>
      </c>
      <c r="M102" t="s">
        <v>182</v>
      </c>
      <c r="N102" s="168" t="str">
        <f t="shared" si="3"/>
        <v>455,791.00元</v>
      </c>
      <c r="O102" s="168" t="str">
        <f t="shared" si="4"/>
        <v>455,791.00元</v>
      </c>
      <c r="P102" s="168" t="str">
        <f t="shared" si="5"/>
        <v>0.00元</v>
      </c>
      <c r="R102" t="s">
        <v>192</v>
      </c>
      <c r="S102" s="72" t="s">
        <v>193</v>
      </c>
      <c r="T102" s="72" t="s">
        <v>194</v>
      </c>
      <c r="U102" t="s">
        <v>195</v>
      </c>
      <c r="V102" t="str">
        <f t="shared" si="6"/>
        <v>（4）30107（绩效工资）455,791.00元（其中：基本支出455,791.00元，项目支出0.00元）</v>
      </c>
      <c r="W102" t="s">
        <v>204</v>
      </c>
    </row>
    <row r="103" spans="1:23">
      <c r="A103" s="72" t="s">
        <v>180</v>
      </c>
      <c r="B103" t="s">
        <v>205</v>
      </c>
      <c r="C103" t="s">
        <v>206</v>
      </c>
      <c r="D103">
        <v>40792.96</v>
      </c>
      <c r="E103" s="187" t="s">
        <v>207</v>
      </c>
      <c r="F103" t="s">
        <v>205</v>
      </c>
      <c r="G103" t="s">
        <v>206</v>
      </c>
      <c r="H103">
        <v>469926.88</v>
      </c>
      <c r="J103">
        <v>469926.88</v>
      </c>
      <c r="K103" t="s">
        <v>207</v>
      </c>
      <c r="L103" t="s">
        <v>205</v>
      </c>
      <c r="M103" t="s">
        <v>206</v>
      </c>
      <c r="N103" s="168" t="str">
        <f t="shared" si="3"/>
        <v>469,926.88元</v>
      </c>
      <c r="O103" s="168" t="str">
        <f t="shared" si="4"/>
        <v>469,926.88元</v>
      </c>
      <c r="P103" s="168" t="str">
        <f t="shared" si="5"/>
        <v>0.00元</v>
      </c>
      <c r="R103" t="s">
        <v>192</v>
      </c>
      <c r="S103" s="72" t="s">
        <v>193</v>
      </c>
      <c r="T103" s="72" t="s">
        <v>194</v>
      </c>
      <c r="U103" t="s">
        <v>195</v>
      </c>
      <c r="V103" t="str">
        <f t="shared" si="6"/>
        <v>（5）30108（机关事业单位基本养老保险缴费）469,926.88元（其中：基本支出469,926.88元，项目支出0.00元）</v>
      </c>
      <c r="W103" t="s">
        <v>208</v>
      </c>
    </row>
    <row r="104" spans="1:23">
      <c r="A104" s="72" t="s">
        <v>180</v>
      </c>
      <c r="B104" t="s">
        <v>205</v>
      </c>
      <c r="C104" t="s">
        <v>206</v>
      </c>
      <c r="D104">
        <v>2001</v>
      </c>
      <c r="E104" s="187" t="s">
        <v>209</v>
      </c>
      <c r="F104" t="s">
        <v>210</v>
      </c>
      <c r="G104" t="s">
        <v>211</v>
      </c>
      <c r="H104">
        <v>193056</v>
      </c>
      <c r="J104">
        <v>193056</v>
      </c>
      <c r="K104" t="s">
        <v>209</v>
      </c>
      <c r="L104" t="s">
        <v>210</v>
      </c>
      <c r="M104" t="s">
        <v>211</v>
      </c>
      <c r="N104" s="168" t="str">
        <f t="shared" si="3"/>
        <v>193,056.00元</v>
      </c>
      <c r="O104" s="168" t="str">
        <f t="shared" si="4"/>
        <v>193,056.00元</v>
      </c>
      <c r="P104" s="168" t="str">
        <f t="shared" si="5"/>
        <v>0.00元</v>
      </c>
      <c r="R104" t="s">
        <v>192</v>
      </c>
      <c r="S104" s="72" t="s">
        <v>193</v>
      </c>
      <c r="T104" s="72" t="s">
        <v>194</v>
      </c>
      <c r="U104" t="s">
        <v>195</v>
      </c>
      <c r="V104" t="str">
        <f t="shared" si="6"/>
        <v>（6）30110（职工基本医疗保险缴费）193,056.00元（其中：基本支出193,056.00元，项目支出0.00元）</v>
      </c>
      <c r="W104" t="s">
        <v>212</v>
      </c>
    </row>
    <row r="105" spans="1:23">
      <c r="A105" s="72" t="s">
        <v>180</v>
      </c>
      <c r="B105" t="s">
        <v>210</v>
      </c>
      <c r="C105" t="s">
        <v>211</v>
      </c>
      <c r="D105">
        <v>1050</v>
      </c>
      <c r="E105" s="187" t="s">
        <v>213</v>
      </c>
      <c r="F105" t="s">
        <v>214</v>
      </c>
      <c r="G105" t="s">
        <v>215</v>
      </c>
      <c r="H105">
        <v>180810</v>
      </c>
      <c r="J105">
        <v>180810</v>
      </c>
      <c r="K105" t="s">
        <v>213</v>
      </c>
      <c r="L105" t="s">
        <v>214</v>
      </c>
      <c r="M105" t="s">
        <v>215</v>
      </c>
      <c r="N105" s="168" t="str">
        <f t="shared" si="3"/>
        <v>180,810.00元</v>
      </c>
      <c r="O105" s="168" t="str">
        <f t="shared" si="4"/>
        <v>180,810.00元</v>
      </c>
      <c r="P105" s="168" t="str">
        <f t="shared" si="5"/>
        <v>0.00元</v>
      </c>
      <c r="R105" t="s">
        <v>192</v>
      </c>
      <c r="S105" s="72" t="s">
        <v>193</v>
      </c>
      <c r="T105" s="72" t="s">
        <v>194</v>
      </c>
      <c r="U105" t="s">
        <v>195</v>
      </c>
      <c r="V105" t="str">
        <f t="shared" si="6"/>
        <v>（7）30111（公务员医疗补助缴费）180,810.00元（其中：基本支出180,810.00元，项目支出0.00元）</v>
      </c>
      <c r="W105" t="s">
        <v>216</v>
      </c>
    </row>
    <row r="106" spans="1:23">
      <c r="A106" s="72" t="s">
        <v>180</v>
      </c>
      <c r="B106" t="s">
        <v>210</v>
      </c>
      <c r="C106" t="s">
        <v>211</v>
      </c>
      <c r="E106" s="187" t="s">
        <v>217</v>
      </c>
      <c r="F106" t="s">
        <v>218</v>
      </c>
      <c r="G106" t="s">
        <v>219</v>
      </c>
      <c r="H106">
        <v>48191</v>
      </c>
      <c r="J106">
        <v>48191</v>
      </c>
      <c r="K106" t="s">
        <v>217</v>
      </c>
      <c r="L106" t="s">
        <v>218</v>
      </c>
      <c r="M106" t="s">
        <v>219</v>
      </c>
      <c r="N106" s="168" t="str">
        <f t="shared" si="3"/>
        <v>48,191.00元</v>
      </c>
      <c r="O106" s="168" t="str">
        <f t="shared" si="4"/>
        <v>48,191.00元</v>
      </c>
      <c r="P106" s="168" t="str">
        <f t="shared" si="5"/>
        <v>0.00元</v>
      </c>
      <c r="R106" t="s">
        <v>192</v>
      </c>
      <c r="S106" s="72" t="s">
        <v>193</v>
      </c>
      <c r="T106" s="72" t="s">
        <v>194</v>
      </c>
      <c r="U106" t="s">
        <v>195</v>
      </c>
      <c r="V106" t="str">
        <f t="shared" si="6"/>
        <v>（8）30112（其他社会保障缴费）48,191.00元（其中：基本支出48,191.00元，项目支出0.00元）</v>
      </c>
      <c r="W106" t="s">
        <v>220</v>
      </c>
    </row>
    <row r="107" spans="1:23">
      <c r="A107" s="72" t="s">
        <v>180</v>
      </c>
      <c r="B107" t="s">
        <v>210</v>
      </c>
      <c r="C107" t="s">
        <v>211</v>
      </c>
      <c r="D107">
        <v>15298</v>
      </c>
      <c r="E107" s="187" t="s">
        <v>221</v>
      </c>
      <c r="F107" t="s">
        <v>222</v>
      </c>
      <c r="G107" t="s">
        <v>173</v>
      </c>
      <c r="H107">
        <v>329163.96</v>
      </c>
      <c r="J107">
        <v>329163.96</v>
      </c>
      <c r="K107" t="s">
        <v>221</v>
      </c>
      <c r="L107" t="s">
        <v>222</v>
      </c>
      <c r="M107" t="s">
        <v>173</v>
      </c>
      <c r="N107" s="168" t="str">
        <f t="shared" si="3"/>
        <v>329,163.96元</v>
      </c>
      <c r="O107" s="168" t="str">
        <f t="shared" si="4"/>
        <v>329,163.96元</v>
      </c>
      <c r="P107" s="168" t="str">
        <f t="shared" si="5"/>
        <v>0.00元</v>
      </c>
      <c r="R107" t="s">
        <v>192</v>
      </c>
      <c r="S107" s="72" t="s">
        <v>193</v>
      </c>
      <c r="T107" s="72" t="s">
        <v>194</v>
      </c>
      <c r="U107" t="s">
        <v>195</v>
      </c>
      <c r="V107" t="str">
        <f t="shared" si="6"/>
        <v>（9）30113（住房公积金）329,163.96元（其中：基本支出329,163.96元，项目支出0.00元）</v>
      </c>
      <c r="W107" t="s">
        <v>223</v>
      </c>
    </row>
    <row r="108" spans="1:23">
      <c r="A108" s="72" t="s">
        <v>180</v>
      </c>
      <c r="B108" t="s">
        <v>210</v>
      </c>
      <c r="C108" t="s">
        <v>211</v>
      </c>
      <c r="E108" s="187" t="s">
        <v>224</v>
      </c>
      <c r="F108" t="s">
        <v>225</v>
      </c>
      <c r="G108" t="s">
        <v>226</v>
      </c>
      <c r="H108">
        <v>454500</v>
      </c>
      <c r="J108">
        <v>454500</v>
      </c>
      <c r="K108" t="s">
        <v>224</v>
      </c>
      <c r="L108" t="s">
        <v>225</v>
      </c>
      <c r="M108" t="s">
        <v>226</v>
      </c>
      <c r="N108" s="168" t="str">
        <f t="shared" si="3"/>
        <v>454,500.00元</v>
      </c>
      <c r="O108" s="168" t="str">
        <f t="shared" si="4"/>
        <v>454,500.00元</v>
      </c>
      <c r="P108" s="168" t="str">
        <f t="shared" si="5"/>
        <v>0.00元</v>
      </c>
      <c r="R108" t="s">
        <v>192</v>
      </c>
      <c r="S108" s="72" t="s">
        <v>193</v>
      </c>
      <c r="T108" s="72" t="s">
        <v>194</v>
      </c>
      <c r="U108" t="s">
        <v>195</v>
      </c>
      <c r="V108" t="str">
        <f t="shared" si="6"/>
        <v>（10）30199（其他工资福利支出）454,500.00元（其中：基本支出454,500.00元，项目支出0.00元）</v>
      </c>
      <c r="W108" t="s">
        <v>227</v>
      </c>
    </row>
    <row r="109" spans="1:23">
      <c r="A109" s="72" t="s">
        <v>180</v>
      </c>
      <c r="B109" t="s">
        <v>210</v>
      </c>
      <c r="C109" t="s">
        <v>211</v>
      </c>
      <c r="D109">
        <v>1020</v>
      </c>
      <c r="E109" s="187" t="s">
        <v>228</v>
      </c>
      <c r="F109" t="s">
        <v>229</v>
      </c>
      <c r="G109" t="s">
        <v>230</v>
      </c>
      <c r="H109">
        <v>53800</v>
      </c>
      <c r="I109">
        <v>2310002</v>
      </c>
      <c r="J109">
        <v>2363802</v>
      </c>
      <c r="K109" t="s">
        <v>191</v>
      </c>
      <c r="L109" t="s">
        <v>229</v>
      </c>
      <c r="M109" t="s">
        <v>230</v>
      </c>
      <c r="N109" s="168" t="str">
        <f t="shared" si="3"/>
        <v>2,363,802.00元</v>
      </c>
      <c r="O109" s="168" t="str">
        <f t="shared" si="4"/>
        <v>53,800.00元</v>
      </c>
      <c r="P109" s="168" t="str">
        <f t="shared" si="5"/>
        <v>2,310,002.00元</v>
      </c>
      <c r="R109" t="s">
        <v>192</v>
      </c>
      <c r="S109" s="72" t="s">
        <v>193</v>
      </c>
      <c r="T109" s="72" t="s">
        <v>194</v>
      </c>
      <c r="U109" t="s">
        <v>195</v>
      </c>
      <c r="V109" t="str">
        <f t="shared" si="6"/>
        <v>（1）30201（办公费）2,363,802.00元（其中：基本支出53,800.00元，项目支出2,310,002.00元）</v>
      </c>
      <c r="W109" t="s">
        <v>231</v>
      </c>
    </row>
    <row r="110" spans="1:23">
      <c r="A110" s="72" t="s">
        <v>180</v>
      </c>
      <c r="B110" t="s">
        <v>214</v>
      </c>
      <c r="C110" t="s">
        <v>215</v>
      </c>
      <c r="D110">
        <v>10199</v>
      </c>
      <c r="E110" s="187" t="s">
        <v>232</v>
      </c>
      <c r="F110" t="s">
        <v>233</v>
      </c>
      <c r="G110" t="s">
        <v>234</v>
      </c>
      <c r="I110">
        <v>24000</v>
      </c>
      <c r="J110">
        <v>24000</v>
      </c>
      <c r="K110" t="s">
        <v>197</v>
      </c>
      <c r="L110" t="s">
        <v>233</v>
      </c>
      <c r="M110" t="s">
        <v>234</v>
      </c>
      <c r="N110" s="168" t="str">
        <f t="shared" si="3"/>
        <v>24,000.00元</v>
      </c>
      <c r="O110" s="168" t="str">
        <f t="shared" si="4"/>
        <v>0.00元</v>
      </c>
      <c r="P110" s="168" t="str">
        <f t="shared" si="5"/>
        <v>24,000.00元</v>
      </c>
      <c r="R110" t="s">
        <v>192</v>
      </c>
      <c r="S110" s="72" t="s">
        <v>193</v>
      </c>
      <c r="T110" s="72" t="s">
        <v>194</v>
      </c>
      <c r="U110" t="s">
        <v>195</v>
      </c>
      <c r="V110" t="str">
        <f t="shared" si="6"/>
        <v>（2）30205（水费）24,000.00元（其中：基本支出0.00元，项目支出24,000.00元）</v>
      </c>
      <c r="W110" t="s">
        <v>235</v>
      </c>
    </row>
    <row r="111" spans="1:23">
      <c r="A111" s="72" t="s">
        <v>180</v>
      </c>
      <c r="B111" t="s">
        <v>218</v>
      </c>
      <c r="C111" t="s">
        <v>219</v>
      </c>
      <c r="E111" s="187" t="s">
        <v>236</v>
      </c>
      <c r="F111" t="s">
        <v>237</v>
      </c>
      <c r="G111" t="s">
        <v>238</v>
      </c>
      <c r="I111">
        <v>66000</v>
      </c>
      <c r="J111">
        <v>66000</v>
      </c>
      <c r="K111" t="s">
        <v>199</v>
      </c>
      <c r="L111" t="s">
        <v>237</v>
      </c>
      <c r="M111" t="s">
        <v>238</v>
      </c>
      <c r="N111" s="168" t="str">
        <f t="shared" si="3"/>
        <v>66,000.00元</v>
      </c>
      <c r="O111" s="168" t="str">
        <f t="shared" si="4"/>
        <v>0.00元</v>
      </c>
      <c r="P111" s="168" t="str">
        <f t="shared" si="5"/>
        <v>66,000.00元</v>
      </c>
      <c r="R111" t="s">
        <v>192</v>
      </c>
      <c r="S111" s="72" t="s">
        <v>193</v>
      </c>
      <c r="T111" s="72" t="s">
        <v>194</v>
      </c>
      <c r="U111" t="s">
        <v>195</v>
      </c>
      <c r="V111" t="str">
        <f t="shared" si="6"/>
        <v>（3）30206（电费）66,000.00元（其中：基本支出0.00元，项目支出66,000.00元）</v>
      </c>
      <c r="W111" t="s">
        <v>239</v>
      </c>
    </row>
    <row r="112" spans="1:23">
      <c r="A112" s="72" t="s">
        <v>180</v>
      </c>
      <c r="B112" t="s">
        <v>218</v>
      </c>
      <c r="C112" t="s">
        <v>219</v>
      </c>
      <c r="D112">
        <v>2295</v>
      </c>
      <c r="E112" s="187" t="s">
        <v>240</v>
      </c>
      <c r="F112" t="s">
        <v>241</v>
      </c>
      <c r="G112" t="s">
        <v>242</v>
      </c>
      <c r="I112">
        <v>47000</v>
      </c>
      <c r="J112">
        <v>47000</v>
      </c>
      <c r="K112" t="s">
        <v>203</v>
      </c>
      <c r="L112" t="s">
        <v>241</v>
      </c>
      <c r="M112" t="s">
        <v>242</v>
      </c>
      <c r="N112" s="168" t="str">
        <f t="shared" si="3"/>
        <v>47,000.00元</v>
      </c>
      <c r="O112" s="168" t="str">
        <f t="shared" si="4"/>
        <v>0.00元</v>
      </c>
      <c r="P112" s="168" t="str">
        <f t="shared" si="5"/>
        <v>47,000.00元</v>
      </c>
      <c r="R112" t="s">
        <v>192</v>
      </c>
      <c r="S112" s="72" t="s">
        <v>193</v>
      </c>
      <c r="T112" s="72" t="s">
        <v>194</v>
      </c>
      <c r="U112" t="s">
        <v>195</v>
      </c>
      <c r="V112" t="str">
        <f t="shared" si="6"/>
        <v>（4）30207（邮电费）47,000.00元（其中：基本支出0.00元，项目支出47,000.00元）</v>
      </c>
      <c r="W112" t="s">
        <v>243</v>
      </c>
    </row>
    <row r="113" spans="1:23">
      <c r="A113" s="72" t="s">
        <v>180</v>
      </c>
      <c r="B113" t="s">
        <v>218</v>
      </c>
      <c r="C113" t="s">
        <v>219</v>
      </c>
      <c r="D113">
        <v>5100</v>
      </c>
      <c r="E113" s="187" t="s">
        <v>244</v>
      </c>
      <c r="F113" t="s">
        <v>245</v>
      </c>
      <c r="G113" t="s">
        <v>246</v>
      </c>
      <c r="I113">
        <v>51000</v>
      </c>
      <c r="J113">
        <v>51000</v>
      </c>
      <c r="K113" t="s">
        <v>207</v>
      </c>
      <c r="L113" t="s">
        <v>245</v>
      </c>
      <c r="M113" t="s">
        <v>246</v>
      </c>
      <c r="N113" s="168" t="str">
        <f t="shared" si="3"/>
        <v>51,000.00元</v>
      </c>
      <c r="O113" s="168" t="str">
        <f t="shared" si="4"/>
        <v>0.00元</v>
      </c>
      <c r="P113" s="168" t="str">
        <f t="shared" si="5"/>
        <v>51,000.00元</v>
      </c>
      <c r="R113" t="s">
        <v>192</v>
      </c>
      <c r="S113" s="72" t="s">
        <v>193</v>
      </c>
      <c r="T113" s="72" t="s">
        <v>194</v>
      </c>
      <c r="U113" t="s">
        <v>195</v>
      </c>
      <c r="V113" t="str">
        <f t="shared" si="6"/>
        <v>（5）30211（差旅费）51,000.00元（其中：基本支出0.00元，项目支出51,000.00元）</v>
      </c>
      <c r="W113" t="s">
        <v>247</v>
      </c>
    </row>
    <row r="114" spans="1:23">
      <c r="A114" s="72" t="s">
        <v>180</v>
      </c>
      <c r="B114" t="s">
        <v>222</v>
      </c>
      <c r="C114" t="s">
        <v>173</v>
      </c>
      <c r="D114">
        <v>30594.72</v>
      </c>
      <c r="E114" s="187" t="s">
        <v>248</v>
      </c>
      <c r="F114" t="s">
        <v>249</v>
      </c>
      <c r="G114" t="s">
        <v>250</v>
      </c>
      <c r="I114">
        <v>3000</v>
      </c>
      <c r="J114">
        <v>3000</v>
      </c>
      <c r="K114" t="s">
        <v>209</v>
      </c>
      <c r="L114" t="s">
        <v>249</v>
      </c>
      <c r="M114" t="s">
        <v>250</v>
      </c>
      <c r="N114" s="168" t="str">
        <f t="shared" si="3"/>
        <v>3,000.00元</v>
      </c>
      <c r="O114" s="168" t="str">
        <f t="shared" si="4"/>
        <v>0.00元</v>
      </c>
      <c r="P114" s="168" t="str">
        <f t="shared" si="5"/>
        <v>3,000.00元</v>
      </c>
      <c r="R114" t="s">
        <v>192</v>
      </c>
      <c r="S114" s="72" t="s">
        <v>193</v>
      </c>
      <c r="T114" s="72" t="s">
        <v>194</v>
      </c>
      <c r="U114" t="s">
        <v>195</v>
      </c>
      <c r="V114" t="str">
        <f t="shared" si="6"/>
        <v>（6）30213（维修（护）费）3,000.00元（其中：基本支出0.00元，项目支出3,000.00元）</v>
      </c>
      <c r="W114" t="s">
        <v>251</v>
      </c>
    </row>
    <row r="115" spans="1:23">
      <c r="A115" s="72" t="s">
        <v>180</v>
      </c>
      <c r="B115" t="s">
        <v>229</v>
      </c>
      <c r="C115" t="s">
        <v>230</v>
      </c>
      <c r="D115">
        <v>10000</v>
      </c>
      <c r="E115" s="187" t="s">
        <v>252</v>
      </c>
      <c r="F115" t="s">
        <v>253</v>
      </c>
      <c r="G115" t="s">
        <v>254</v>
      </c>
      <c r="I115">
        <v>4000</v>
      </c>
      <c r="J115">
        <v>4000</v>
      </c>
      <c r="K115" t="s">
        <v>213</v>
      </c>
      <c r="L115" t="s">
        <v>253</v>
      </c>
      <c r="M115" t="s">
        <v>254</v>
      </c>
      <c r="N115" s="168" t="str">
        <f t="shared" si="3"/>
        <v>4,000.00元</v>
      </c>
      <c r="O115" s="168" t="str">
        <f t="shared" si="4"/>
        <v>0.00元</v>
      </c>
      <c r="P115" s="168" t="str">
        <f t="shared" si="5"/>
        <v>4,000.00元</v>
      </c>
      <c r="R115" t="s">
        <v>192</v>
      </c>
      <c r="S115" s="72" t="s">
        <v>193</v>
      </c>
      <c r="T115" s="72" t="s">
        <v>194</v>
      </c>
      <c r="U115" t="s">
        <v>195</v>
      </c>
      <c r="V115" t="str">
        <f t="shared" si="6"/>
        <v>（7）30215（会议费）4,000.00元（其中：基本支出0.00元，项目支出4,000.00元）</v>
      </c>
      <c r="W115" t="s">
        <v>255</v>
      </c>
    </row>
    <row r="116" spans="1:23">
      <c r="A116" s="72" t="s">
        <v>180</v>
      </c>
      <c r="B116" t="s">
        <v>256</v>
      </c>
      <c r="C116" t="s">
        <v>257</v>
      </c>
      <c r="D116">
        <v>5000</v>
      </c>
      <c r="E116" s="187" t="s">
        <v>258</v>
      </c>
      <c r="F116" t="s">
        <v>259</v>
      </c>
      <c r="G116" t="s">
        <v>260</v>
      </c>
      <c r="H116">
        <v>10000</v>
      </c>
      <c r="I116">
        <v>10000</v>
      </c>
      <c r="J116">
        <v>20000</v>
      </c>
      <c r="K116" t="s">
        <v>217</v>
      </c>
      <c r="L116" t="s">
        <v>259</v>
      </c>
      <c r="M116" t="s">
        <v>260</v>
      </c>
      <c r="N116" s="168" t="str">
        <f t="shared" si="3"/>
        <v>20,000.00元</v>
      </c>
      <c r="O116" s="168" t="str">
        <f t="shared" si="4"/>
        <v>10,000.00元</v>
      </c>
      <c r="P116" s="168" t="str">
        <f t="shared" si="5"/>
        <v>10,000.00元</v>
      </c>
      <c r="R116" t="s">
        <v>192</v>
      </c>
      <c r="S116" s="72" t="s">
        <v>193</v>
      </c>
      <c r="T116" s="72" t="s">
        <v>194</v>
      </c>
      <c r="U116" t="s">
        <v>195</v>
      </c>
      <c r="V116" t="str">
        <f t="shared" si="6"/>
        <v>（8）30217（公务接待费）20,000.00元（其中：基本支出10,000.00元，项目支出10,000.00元）</v>
      </c>
      <c r="W116" t="s">
        <v>261</v>
      </c>
    </row>
    <row r="117" spans="1:23">
      <c r="A117" s="72" t="s">
        <v>180</v>
      </c>
      <c r="B117" t="s">
        <v>200</v>
      </c>
      <c r="C117" t="s">
        <v>201</v>
      </c>
      <c r="D117">
        <v>68706</v>
      </c>
      <c r="E117" s="187" t="s">
        <v>262</v>
      </c>
      <c r="F117" t="s">
        <v>263</v>
      </c>
      <c r="G117" t="s">
        <v>264</v>
      </c>
      <c r="K117" t="s">
        <v>221</v>
      </c>
      <c r="L117" t="s">
        <v>263</v>
      </c>
      <c r="M117" t="s">
        <v>264</v>
      </c>
      <c r="N117" s="168" t="str">
        <f t="shared" si="3"/>
        <v>0.00元</v>
      </c>
      <c r="O117" s="168" t="str">
        <f t="shared" si="4"/>
        <v>0.00元</v>
      </c>
      <c r="P117" s="168" t="str">
        <f t="shared" si="5"/>
        <v>0.00元</v>
      </c>
      <c r="R117" t="s">
        <v>192</v>
      </c>
      <c r="S117" s="72" t="s">
        <v>193</v>
      </c>
      <c r="T117" s="72" t="s">
        <v>194</v>
      </c>
      <c r="U117" t="s">
        <v>195</v>
      </c>
      <c r="V117" t="str">
        <f t="shared" si="6"/>
        <v>（9）30225（专用燃料费）0.00元（其中：基本支出0.00元，项目支出0.00元）</v>
      </c>
      <c r="W117" t="s">
        <v>265</v>
      </c>
    </row>
    <row r="118" spans="1:23">
      <c r="A118" s="72" t="s">
        <v>180</v>
      </c>
      <c r="B118" t="s">
        <v>181</v>
      </c>
      <c r="C118" t="s">
        <v>182</v>
      </c>
      <c r="D118">
        <v>75972</v>
      </c>
      <c r="E118" s="187" t="s">
        <v>266</v>
      </c>
      <c r="F118" t="s">
        <v>267</v>
      </c>
      <c r="G118" t="s">
        <v>268</v>
      </c>
      <c r="I118">
        <v>920000</v>
      </c>
      <c r="J118">
        <v>920000</v>
      </c>
      <c r="K118" t="s">
        <v>224</v>
      </c>
      <c r="L118" t="s">
        <v>267</v>
      </c>
      <c r="M118" t="s">
        <v>268</v>
      </c>
      <c r="N118" s="168" t="str">
        <f t="shared" si="3"/>
        <v>920,000.00元</v>
      </c>
      <c r="O118" s="168" t="str">
        <f t="shared" si="4"/>
        <v>0.00元</v>
      </c>
      <c r="P118" s="168" t="str">
        <f t="shared" si="5"/>
        <v>920,000.00元</v>
      </c>
      <c r="R118" t="s">
        <v>192</v>
      </c>
      <c r="S118" s="72" t="s">
        <v>193</v>
      </c>
      <c r="T118" s="72" t="s">
        <v>194</v>
      </c>
      <c r="U118" t="s">
        <v>195</v>
      </c>
      <c r="V118" t="str">
        <f t="shared" si="6"/>
        <v>（10）30226（劳务费）920,000.00元（其中：基本支出0.00元，项目支出920,000.00元）</v>
      </c>
      <c r="W118" t="s">
        <v>269</v>
      </c>
    </row>
    <row r="119" spans="1:23">
      <c r="A119" s="72" t="s">
        <v>180</v>
      </c>
      <c r="B119" t="s">
        <v>184</v>
      </c>
      <c r="C119" t="s">
        <v>185</v>
      </c>
      <c r="D119">
        <v>824472</v>
      </c>
      <c r="E119" s="187" t="s">
        <v>270</v>
      </c>
      <c r="F119" t="s">
        <v>271</v>
      </c>
      <c r="G119" t="s">
        <v>272</v>
      </c>
      <c r="I119">
        <v>1017530</v>
      </c>
      <c r="J119">
        <v>1017530</v>
      </c>
      <c r="K119" t="s">
        <v>228</v>
      </c>
      <c r="L119" t="s">
        <v>271</v>
      </c>
      <c r="M119" t="s">
        <v>272</v>
      </c>
      <c r="N119" s="168" t="str">
        <f t="shared" si="3"/>
        <v>1,017,530.00元</v>
      </c>
      <c r="O119" s="168" t="str">
        <f t="shared" si="4"/>
        <v>0.00元</v>
      </c>
      <c r="P119" s="168" t="str">
        <f t="shared" si="5"/>
        <v>1,017,530.00元</v>
      </c>
      <c r="R119" t="s">
        <v>192</v>
      </c>
      <c r="S119" s="72" t="s">
        <v>193</v>
      </c>
      <c r="T119" s="72" t="s">
        <v>194</v>
      </c>
      <c r="U119" t="s">
        <v>195</v>
      </c>
      <c r="V119" t="str">
        <f t="shared" si="6"/>
        <v>（11）30227（委托业务费）1,017,530.00元（其中：基本支出0.00元，项目支出1,017,530.00元）</v>
      </c>
      <c r="W119" t="s">
        <v>273</v>
      </c>
    </row>
    <row r="120" spans="1:23">
      <c r="A120" s="72" t="s">
        <v>180</v>
      </c>
      <c r="B120" t="s">
        <v>181</v>
      </c>
      <c r="C120" t="s">
        <v>182</v>
      </c>
      <c r="D120">
        <v>20331</v>
      </c>
      <c r="E120" s="187" t="s">
        <v>274</v>
      </c>
      <c r="F120" t="s">
        <v>256</v>
      </c>
      <c r="G120" t="s">
        <v>257</v>
      </c>
      <c r="H120">
        <v>121272.66</v>
      </c>
      <c r="J120">
        <v>121272.66</v>
      </c>
      <c r="K120" t="s">
        <v>232</v>
      </c>
      <c r="L120" t="s">
        <v>256</v>
      </c>
      <c r="M120" t="s">
        <v>257</v>
      </c>
      <c r="N120" s="168" t="str">
        <f t="shared" si="3"/>
        <v>121,272.66元</v>
      </c>
      <c r="O120" s="168" t="str">
        <f t="shared" si="4"/>
        <v>121,272.66元</v>
      </c>
      <c r="P120" s="168" t="str">
        <f t="shared" si="5"/>
        <v>0.00元</v>
      </c>
      <c r="R120" t="s">
        <v>192</v>
      </c>
      <c r="S120" s="72" t="s">
        <v>193</v>
      </c>
      <c r="T120" s="72" t="s">
        <v>194</v>
      </c>
      <c r="U120" t="s">
        <v>195</v>
      </c>
      <c r="V120" t="str">
        <f t="shared" si="6"/>
        <v>（12）30228（工会经费）121,272.66元（其中：基本支出121,272.66元，项目支出0.00元）</v>
      </c>
      <c r="W120" t="s">
        <v>275</v>
      </c>
    </row>
    <row r="121" spans="1:23">
      <c r="A121" s="72" t="s">
        <v>180</v>
      </c>
      <c r="B121" t="s">
        <v>184</v>
      </c>
      <c r="C121" t="s">
        <v>185</v>
      </c>
      <c r="D121">
        <v>243972</v>
      </c>
      <c r="E121" s="187" t="s">
        <v>276</v>
      </c>
      <c r="F121" t="s">
        <v>277</v>
      </c>
      <c r="G121" t="s">
        <v>278</v>
      </c>
      <c r="H121">
        <v>30000</v>
      </c>
      <c r="I121">
        <v>50000</v>
      </c>
      <c r="J121">
        <v>80000</v>
      </c>
      <c r="K121" t="s">
        <v>236</v>
      </c>
      <c r="L121" t="s">
        <v>277</v>
      </c>
      <c r="M121" t="s">
        <v>278</v>
      </c>
      <c r="N121" s="168" t="str">
        <f t="shared" si="3"/>
        <v>80,000.00元</v>
      </c>
      <c r="O121" s="168" t="str">
        <f t="shared" si="4"/>
        <v>30,000.00元</v>
      </c>
      <c r="P121" s="168" t="str">
        <f t="shared" si="5"/>
        <v>50,000.00元</v>
      </c>
      <c r="R121" t="s">
        <v>192</v>
      </c>
      <c r="S121" s="72" t="s">
        <v>193</v>
      </c>
      <c r="T121" s="72" t="s">
        <v>194</v>
      </c>
      <c r="U121" t="s">
        <v>195</v>
      </c>
      <c r="V121" t="str">
        <f t="shared" si="6"/>
        <v>（13）30231（公务用车运行维护费）80,000.00元（其中：基本支出30,000.00元，项目支出50,000.00元）</v>
      </c>
      <c r="W121" t="s">
        <v>279</v>
      </c>
    </row>
    <row r="122" spans="1:23">
      <c r="A122" s="72" t="s">
        <v>180</v>
      </c>
      <c r="B122" t="s">
        <v>184</v>
      </c>
      <c r="C122" t="s">
        <v>185</v>
      </c>
      <c r="D122">
        <v>19500</v>
      </c>
      <c r="E122" s="187" t="s">
        <v>280</v>
      </c>
      <c r="F122" t="s">
        <v>281</v>
      </c>
      <c r="G122" t="s">
        <v>282</v>
      </c>
      <c r="H122">
        <v>151200</v>
      </c>
      <c r="J122">
        <v>151200</v>
      </c>
      <c r="K122" t="s">
        <v>240</v>
      </c>
      <c r="L122" t="s">
        <v>281</v>
      </c>
      <c r="M122" t="s">
        <v>282</v>
      </c>
      <c r="N122" s="168" t="str">
        <f t="shared" si="3"/>
        <v>151,200.00元</v>
      </c>
      <c r="O122" s="168" t="str">
        <f t="shared" si="4"/>
        <v>151,200.00元</v>
      </c>
      <c r="P122" s="168" t="str">
        <f t="shared" si="5"/>
        <v>0.00元</v>
      </c>
      <c r="R122" t="s">
        <v>192</v>
      </c>
      <c r="S122" s="72" t="s">
        <v>193</v>
      </c>
      <c r="T122" s="72" t="s">
        <v>194</v>
      </c>
      <c r="U122" t="s">
        <v>195</v>
      </c>
      <c r="V122" t="str">
        <f t="shared" si="6"/>
        <v>（14）30239（其他交通费用）151,200.00元（其中：基本支出151,200.00元，项目支出0.00元）</v>
      </c>
      <c r="W122" t="s">
        <v>283</v>
      </c>
    </row>
    <row r="123" spans="1:23">
      <c r="A123" s="72" t="s">
        <v>180</v>
      </c>
      <c r="B123" t="s">
        <v>184</v>
      </c>
      <c r="C123" t="s">
        <v>185</v>
      </c>
      <c r="D123">
        <v>83520</v>
      </c>
      <c r="E123" s="187" t="s">
        <v>284</v>
      </c>
      <c r="F123" t="s">
        <v>285</v>
      </c>
      <c r="G123" t="s">
        <v>286</v>
      </c>
      <c r="I123">
        <v>170400</v>
      </c>
      <c r="J123">
        <v>170400</v>
      </c>
      <c r="K123" t="s">
        <v>244</v>
      </c>
      <c r="L123" t="s">
        <v>285</v>
      </c>
      <c r="M123" t="s">
        <v>286</v>
      </c>
      <c r="N123" s="168" t="str">
        <f t="shared" si="3"/>
        <v>170,400.00元</v>
      </c>
      <c r="O123" s="168" t="str">
        <f t="shared" si="4"/>
        <v>0.00元</v>
      </c>
      <c r="P123" s="168" t="str">
        <f t="shared" si="5"/>
        <v>170,400.00元</v>
      </c>
      <c r="R123" t="s">
        <v>192</v>
      </c>
      <c r="S123" s="72" t="s">
        <v>193</v>
      </c>
      <c r="T123" s="72" t="s">
        <v>194</v>
      </c>
      <c r="U123" t="s">
        <v>195</v>
      </c>
      <c r="V123" t="str">
        <f t="shared" si="6"/>
        <v>（15）30299（其他商品和服务支出）170,400.00元（其中：基本支出0.00元，项目支出170,400.00元）</v>
      </c>
      <c r="W123" t="s">
        <v>287</v>
      </c>
    </row>
    <row r="124" spans="1:23">
      <c r="A124" s="72" t="s">
        <v>180</v>
      </c>
      <c r="B124" t="s">
        <v>187</v>
      </c>
      <c r="C124" t="s">
        <v>188</v>
      </c>
      <c r="E124" s="187" t="s">
        <v>288</v>
      </c>
      <c r="F124" t="s">
        <v>289</v>
      </c>
      <c r="G124" t="s">
        <v>290</v>
      </c>
      <c r="I124">
        <v>7370732.24</v>
      </c>
      <c r="J124">
        <v>7370732.24</v>
      </c>
      <c r="K124" t="s">
        <v>191</v>
      </c>
      <c r="L124" t="s">
        <v>289</v>
      </c>
      <c r="M124" t="s">
        <v>290</v>
      </c>
      <c r="N124" s="168" t="str">
        <f t="shared" si="3"/>
        <v>7,370,732.24元</v>
      </c>
      <c r="O124" s="168" t="str">
        <f t="shared" si="4"/>
        <v>0.00元</v>
      </c>
      <c r="P124" s="168" t="str">
        <f t="shared" si="5"/>
        <v>7,370,732.24元</v>
      </c>
      <c r="R124" t="s">
        <v>192</v>
      </c>
      <c r="S124" s="72" t="s">
        <v>193</v>
      </c>
      <c r="T124" s="72" t="s">
        <v>194</v>
      </c>
      <c r="U124" t="s">
        <v>195</v>
      </c>
      <c r="V124" t="str">
        <f t="shared" si="6"/>
        <v>（1）30305（生活补助）7,370,732.24元（其中：基本支出0.00元，项目支出7,370,732.24元）</v>
      </c>
      <c r="W124" t="s">
        <v>291</v>
      </c>
    </row>
    <row r="125" spans="1:23">
      <c r="A125" s="72" t="s">
        <v>180</v>
      </c>
      <c r="B125" t="s">
        <v>187</v>
      </c>
      <c r="C125" t="s">
        <v>188</v>
      </c>
      <c r="E125" s="187" t="s">
        <v>292</v>
      </c>
      <c r="F125" t="s">
        <v>293</v>
      </c>
      <c r="G125" t="s">
        <v>294</v>
      </c>
      <c r="I125">
        <v>504856.84</v>
      </c>
      <c r="J125">
        <v>504856.84</v>
      </c>
      <c r="K125" t="s">
        <v>197</v>
      </c>
      <c r="L125" t="s">
        <v>293</v>
      </c>
      <c r="M125" t="s">
        <v>294</v>
      </c>
      <c r="N125" s="168" t="str">
        <f t="shared" si="3"/>
        <v>504,856.84元</v>
      </c>
      <c r="O125" s="168" t="str">
        <f t="shared" si="4"/>
        <v>0.00元</v>
      </c>
      <c r="P125" s="168" t="str">
        <f t="shared" si="5"/>
        <v>504,856.84元</v>
      </c>
      <c r="R125" t="s">
        <v>192</v>
      </c>
      <c r="S125" s="72" t="s">
        <v>193</v>
      </c>
      <c r="T125" s="72" t="s">
        <v>194</v>
      </c>
      <c r="U125" t="s">
        <v>195</v>
      </c>
      <c r="V125" t="str">
        <f t="shared" si="6"/>
        <v>（2）30306（救济费）504,856.84元（其中：基本支出0.00元，项目支出504,856.84元）</v>
      </c>
      <c r="W125" t="s">
        <v>295</v>
      </c>
    </row>
    <row r="126" spans="1:23">
      <c r="A126" s="72" t="s">
        <v>180</v>
      </c>
      <c r="B126" t="s">
        <v>187</v>
      </c>
      <c r="C126" t="s">
        <v>188</v>
      </c>
      <c r="D126">
        <v>27780</v>
      </c>
      <c r="E126" s="187" t="s">
        <v>296</v>
      </c>
      <c r="F126" t="s">
        <v>297</v>
      </c>
      <c r="G126" t="s">
        <v>298</v>
      </c>
      <c r="I126">
        <v>510000</v>
      </c>
      <c r="J126">
        <v>510000</v>
      </c>
      <c r="K126" t="s">
        <v>199</v>
      </c>
      <c r="L126" t="s">
        <v>297</v>
      </c>
      <c r="M126" t="s">
        <v>298</v>
      </c>
      <c r="N126" s="168" t="str">
        <f t="shared" si="3"/>
        <v>510,000.00元</v>
      </c>
      <c r="O126" s="168" t="str">
        <f t="shared" si="4"/>
        <v>0.00元</v>
      </c>
      <c r="P126" s="168" t="str">
        <f t="shared" si="5"/>
        <v>510,000.00元</v>
      </c>
      <c r="R126" t="s">
        <v>192</v>
      </c>
      <c r="S126" s="72" t="s">
        <v>193</v>
      </c>
      <c r="T126" s="72" t="s">
        <v>194</v>
      </c>
      <c r="U126" t="s">
        <v>195</v>
      </c>
      <c r="V126" t="str">
        <f t="shared" si="6"/>
        <v>（3）31002（办公设备购置）510,000.00元（其中：基本支出0.00元，项目支出510,000.00元）</v>
      </c>
      <c r="W126" t="s">
        <v>299</v>
      </c>
    </row>
    <row r="127" spans="1:23">
      <c r="A127" s="72" t="s">
        <v>180</v>
      </c>
      <c r="B127" t="s">
        <v>187</v>
      </c>
      <c r="C127" t="s">
        <v>188</v>
      </c>
      <c r="D127">
        <v>909444</v>
      </c>
      <c r="E127" s="187" t="s">
        <v>300</v>
      </c>
      <c r="F127" t="s">
        <v>301</v>
      </c>
      <c r="G127" t="s">
        <v>302</v>
      </c>
      <c r="I127">
        <v>2025450</v>
      </c>
      <c r="J127">
        <v>2025450</v>
      </c>
      <c r="K127" t="s">
        <v>203</v>
      </c>
      <c r="L127" t="s">
        <v>301</v>
      </c>
      <c r="M127" t="s">
        <v>302</v>
      </c>
      <c r="N127" s="168" t="str">
        <f t="shared" si="3"/>
        <v>2,025,450.00元</v>
      </c>
      <c r="O127" s="168" t="str">
        <f t="shared" si="4"/>
        <v>0.00元</v>
      </c>
      <c r="P127" s="168" t="str">
        <f t="shared" si="5"/>
        <v>2,025,450.00元</v>
      </c>
      <c r="R127" t="s">
        <v>192</v>
      </c>
      <c r="S127" s="72" t="s">
        <v>193</v>
      </c>
      <c r="T127" s="72" t="s">
        <v>194</v>
      </c>
      <c r="U127" t="s">
        <v>195</v>
      </c>
      <c r="V127" t="str">
        <f t="shared" si="6"/>
        <v>（4）31003（专用设备购置）2,025,450.00元（其中：基本支出0.00元，项目支出2,025,450.00元）</v>
      </c>
      <c r="W127" t="s">
        <v>303</v>
      </c>
    </row>
    <row r="128" spans="1:23">
      <c r="A128" s="72" t="s">
        <v>180</v>
      </c>
      <c r="B128" t="s">
        <v>200</v>
      </c>
      <c r="C128" t="s">
        <v>201</v>
      </c>
      <c r="D128">
        <v>6000</v>
      </c>
      <c r="E128" s="187" t="s">
        <v>304</v>
      </c>
      <c r="F128" t="s">
        <v>305</v>
      </c>
      <c r="G128" t="s">
        <v>306</v>
      </c>
      <c r="I128">
        <v>150000</v>
      </c>
      <c r="J128">
        <v>150000</v>
      </c>
      <c r="K128" t="s">
        <v>207</v>
      </c>
      <c r="L128" t="s">
        <v>305</v>
      </c>
      <c r="M128" t="s">
        <v>306</v>
      </c>
      <c r="N128" s="168" t="str">
        <f t="shared" si="3"/>
        <v>150,000.00元</v>
      </c>
      <c r="O128" s="168" t="str">
        <f t="shared" si="4"/>
        <v>0.00元</v>
      </c>
      <c r="P128" s="168" t="str">
        <f t="shared" si="5"/>
        <v>150,000.00元</v>
      </c>
      <c r="R128" t="s">
        <v>192</v>
      </c>
      <c r="S128" s="72" t="s">
        <v>193</v>
      </c>
      <c r="T128" s="72" t="s">
        <v>194</v>
      </c>
      <c r="U128" t="s">
        <v>195</v>
      </c>
      <c r="V128" t="str">
        <f t="shared" si="6"/>
        <v>（5）31013（公务用车购置）150,000.00元（其中：基本支出0.00元，项目支出150,000.00元）</v>
      </c>
      <c r="W128" t="s">
        <v>307</v>
      </c>
    </row>
    <row r="129" spans="1:23">
      <c r="A129" s="72" t="s">
        <v>180</v>
      </c>
      <c r="B129" t="s">
        <v>181</v>
      </c>
      <c r="C129" t="s">
        <v>182</v>
      </c>
      <c r="D129">
        <v>3000</v>
      </c>
      <c r="E129" s="187" t="s">
        <v>308</v>
      </c>
      <c r="F129" t="s">
        <v>309</v>
      </c>
      <c r="G129" t="s">
        <v>310</v>
      </c>
      <c r="I129">
        <v>2080604.02</v>
      </c>
      <c r="J129">
        <v>2080604.02</v>
      </c>
      <c r="K129" t="s">
        <v>209</v>
      </c>
      <c r="L129" t="s">
        <v>309</v>
      </c>
      <c r="M129" t="s">
        <v>310</v>
      </c>
      <c r="N129" s="168" t="str">
        <f t="shared" si="3"/>
        <v>2,080,604.02元</v>
      </c>
      <c r="O129" s="168" t="str">
        <f t="shared" si="4"/>
        <v>0.00元</v>
      </c>
      <c r="P129" s="168" t="str">
        <f t="shared" si="5"/>
        <v>2,080,604.02元</v>
      </c>
      <c r="R129" t="s">
        <v>192</v>
      </c>
      <c r="S129" s="72" t="s">
        <v>193</v>
      </c>
      <c r="T129" s="72" t="s">
        <v>194</v>
      </c>
      <c r="U129" t="s">
        <v>195</v>
      </c>
      <c r="V129" t="str">
        <f t="shared" si="6"/>
        <v>（6）31099（其他资本性支出）2,080,604.02元（其中：基本支出0.00元，项目支出2,080,604.02元）</v>
      </c>
      <c r="W129" t="s">
        <v>311</v>
      </c>
    </row>
    <row r="130" spans="1:10">
      <c r="A130" s="72" t="s">
        <v>180</v>
      </c>
      <c r="B130" t="s">
        <v>181</v>
      </c>
      <c r="C130" t="s">
        <v>182</v>
      </c>
      <c r="D130">
        <v>75480</v>
      </c>
      <c r="E130" s="189"/>
      <c r="F130" t="s">
        <v>190</v>
      </c>
      <c r="H130">
        <v>4794013.5</v>
      </c>
      <c r="I130">
        <v>17314575.1</v>
      </c>
      <c r="J130">
        <v>22108588.6</v>
      </c>
    </row>
    <row r="131" spans="1:4">
      <c r="A131" s="72" t="s">
        <v>180</v>
      </c>
      <c r="B131" t="s">
        <v>181</v>
      </c>
      <c r="C131" t="s">
        <v>182</v>
      </c>
      <c r="D131">
        <v>132060</v>
      </c>
    </row>
    <row r="132" spans="1:4">
      <c r="A132" s="72" t="s">
        <v>180</v>
      </c>
      <c r="B132" t="s">
        <v>205</v>
      </c>
      <c r="C132" t="s">
        <v>206</v>
      </c>
      <c r="D132">
        <v>398092.32</v>
      </c>
    </row>
    <row r="133" spans="1:4">
      <c r="A133" s="72" t="s">
        <v>180</v>
      </c>
      <c r="B133" t="s">
        <v>205</v>
      </c>
      <c r="C133" t="s">
        <v>206</v>
      </c>
      <c r="D133">
        <v>29040.6</v>
      </c>
    </row>
    <row r="134" spans="1:4">
      <c r="A134" s="72" t="s">
        <v>180</v>
      </c>
      <c r="B134" t="s">
        <v>210</v>
      </c>
      <c r="C134" t="s">
        <v>211</v>
      </c>
      <c r="D134">
        <v>2800</v>
      </c>
    </row>
    <row r="135" spans="1:4">
      <c r="A135" s="72" t="s">
        <v>180</v>
      </c>
      <c r="B135" t="s">
        <v>210</v>
      </c>
      <c r="C135" t="s">
        <v>211</v>
      </c>
      <c r="D135">
        <v>13650</v>
      </c>
    </row>
    <row r="136" spans="1:4">
      <c r="A136" s="72" t="s">
        <v>180</v>
      </c>
      <c r="B136" t="s">
        <v>210</v>
      </c>
      <c r="C136" t="s">
        <v>211</v>
      </c>
      <c r="D136">
        <v>149285</v>
      </c>
    </row>
    <row r="137" spans="1:4">
      <c r="A137" s="72" t="s">
        <v>180</v>
      </c>
      <c r="B137" t="s">
        <v>210</v>
      </c>
      <c r="C137" t="s">
        <v>211</v>
      </c>
      <c r="D137">
        <v>9953</v>
      </c>
    </row>
    <row r="138" spans="1:3">
      <c r="A138" s="72" t="s">
        <v>180</v>
      </c>
      <c r="B138" t="s">
        <v>210</v>
      </c>
      <c r="C138" t="s">
        <v>211</v>
      </c>
    </row>
    <row r="139" spans="1:4">
      <c r="A139" s="72" t="s">
        <v>180</v>
      </c>
      <c r="B139" t="s">
        <v>214</v>
      </c>
      <c r="C139" t="s">
        <v>215</v>
      </c>
      <c r="D139">
        <v>170611</v>
      </c>
    </row>
    <row r="140" spans="1:4">
      <c r="A140" s="72" t="s">
        <v>180</v>
      </c>
      <c r="B140" t="s">
        <v>218</v>
      </c>
      <c r="C140" t="s">
        <v>219</v>
      </c>
      <c r="D140">
        <v>5738</v>
      </c>
    </row>
    <row r="141" spans="1:4">
      <c r="A141" s="72" t="s">
        <v>180</v>
      </c>
      <c r="B141" t="s">
        <v>218</v>
      </c>
      <c r="C141" t="s">
        <v>219</v>
      </c>
      <c r="D141">
        <v>5181</v>
      </c>
    </row>
    <row r="142" spans="1:4">
      <c r="A142" s="72" t="s">
        <v>180</v>
      </c>
      <c r="B142" t="s">
        <v>218</v>
      </c>
      <c r="C142" t="s">
        <v>219</v>
      </c>
      <c r="D142">
        <v>29877</v>
      </c>
    </row>
    <row r="143" spans="1:4">
      <c r="A143" s="72" t="s">
        <v>180</v>
      </c>
      <c r="B143" t="s">
        <v>222</v>
      </c>
      <c r="C143" t="s">
        <v>173</v>
      </c>
      <c r="D143">
        <v>298569.24</v>
      </c>
    </row>
    <row r="144" spans="1:4">
      <c r="A144" s="72" t="s">
        <v>180</v>
      </c>
      <c r="B144" t="s">
        <v>225</v>
      </c>
      <c r="C144" t="s">
        <v>226</v>
      </c>
      <c r="D144">
        <v>283500</v>
      </c>
    </row>
    <row r="145" spans="1:4">
      <c r="A145" s="72" t="s">
        <v>180</v>
      </c>
      <c r="B145" t="s">
        <v>225</v>
      </c>
      <c r="C145" t="s">
        <v>226</v>
      </c>
      <c r="D145">
        <v>36000</v>
      </c>
    </row>
    <row r="146" spans="1:4">
      <c r="A146" s="72" t="s">
        <v>180</v>
      </c>
      <c r="B146" t="s">
        <v>225</v>
      </c>
      <c r="C146" t="s">
        <v>226</v>
      </c>
      <c r="D146">
        <v>135000</v>
      </c>
    </row>
    <row r="147" spans="1:4">
      <c r="A147" s="72" t="s">
        <v>180</v>
      </c>
      <c r="B147" t="s">
        <v>259</v>
      </c>
      <c r="C147" t="s">
        <v>260</v>
      </c>
      <c r="D147">
        <v>10000</v>
      </c>
    </row>
    <row r="148" spans="1:4">
      <c r="A148" s="72" t="s">
        <v>180</v>
      </c>
      <c r="B148" t="s">
        <v>277</v>
      </c>
      <c r="C148" t="s">
        <v>278</v>
      </c>
      <c r="D148">
        <v>30000</v>
      </c>
    </row>
    <row r="149" spans="1:4">
      <c r="A149" s="72" t="s">
        <v>180</v>
      </c>
      <c r="B149" t="s">
        <v>229</v>
      </c>
      <c r="C149" t="s">
        <v>230</v>
      </c>
      <c r="D149">
        <v>30000</v>
      </c>
    </row>
    <row r="150" spans="1:4">
      <c r="A150" s="72" t="s">
        <v>180</v>
      </c>
      <c r="B150" t="s">
        <v>256</v>
      </c>
      <c r="C150" t="s">
        <v>257</v>
      </c>
      <c r="D150">
        <v>50000</v>
      </c>
    </row>
    <row r="151" spans="1:4">
      <c r="A151" s="72" t="s">
        <v>180</v>
      </c>
      <c r="B151" t="s">
        <v>229</v>
      </c>
      <c r="C151" t="s">
        <v>230</v>
      </c>
      <c r="D151">
        <v>13800</v>
      </c>
    </row>
    <row r="152" spans="1:4">
      <c r="A152" s="72" t="s">
        <v>180</v>
      </c>
      <c r="B152" t="s">
        <v>256</v>
      </c>
      <c r="C152" t="s">
        <v>257</v>
      </c>
      <c r="D152">
        <v>66272.66</v>
      </c>
    </row>
    <row r="153" spans="1:4">
      <c r="A153" s="72" t="s">
        <v>180</v>
      </c>
      <c r="B153" t="s">
        <v>281</v>
      </c>
      <c r="C153" t="s">
        <v>282</v>
      </c>
      <c r="D153" s="190">
        <v>151200</v>
      </c>
    </row>
    <row r="154" spans="1:4">
      <c r="A154" s="72" t="s">
        <v>189</v>
      </c>
      <c r="B154" t="s">
        <v>289</v>
      </c>
      <c r="C154" t="s">
        <v>290</v>
      </c>
      <c r="D154">
        <v>900000</v>
      </c>
    </row>
    <row r="155" spans="1:4">
      <c r="A155" s="72" t="s">
        <v>189</v>
      </c>
      <c r="B155" t="s">
        <v>289</v>
      </c>
      <c r="C155" t="s">
        <v>290</v>
      </c>
      <c r="D155">
        <v>1140000</v>
      </c>
    </row>
    <row r="156" spans="1:4">
      <c r="A156" s="72" t="s">
        <v>189</v>
      </c>
      <c r="B156" t="s">
        <v>289</v>
      </c>
      <c r="C156" t="s">
        <v>290</v>
      </c>
      <c r="D156">
        <v>528000</v>
      </c>
    </row>
    <row r="157" spans="1:4">
      <c r="A157" s="72" t="s">
        <v>189</v>
      </c>
      <c r="B157" t="s">
        <v>289</v>
      </c>
      <c r="C157" t="s">
        <v>290</v>
      </c>
      <c r="D157">
        <v>2700000</v>
      </c>
    </row>
    <row r="158" spans="1:4">
      <c r="A158" s="72" t="s">
        <v>189</v>
      </c>
      <c r="B158" t="s">
        <v>289</v>
      </c>
      <c r="C158" t="s">
        <v>290</v>
      </c>
      <c r="D158">
        <v>34332.24</v>
      </c>
    </row>
    <row r="159" spans="1:4">
      <c r="A159" s="72" t="s">
        <v>189</v>
      </c>
      <c r="B159" t="s">
        <v>289</v>
      </c>
      <c r="C159" t="s">
        <v>290</v>
      </c>
      <c r="D159">
        <v>1476000</v>
      </c>
    </row>
    <row r="160" spans="1:4">
      <c r="A160" s="72" t="s">
        <v>189</v>
      </c>
      <c r="B160" t="s">
        <v>229</v>
      </c>
      <c r="C160" t="s">
        <v>230</v>
      </c>
      <c r="D160">
        <v>10000</v>
      </c>
    </row>
    <row r="161" spans="1:4">
      <c r="A161" s="72" t="s">
        <v>189</v>
      </c>
      <c r="B161" t="s">
        <v>237</v>
      </c>
      <c r="C161" t="s">
        <v>238</v>
      </c>
      <c r="D161">
        <v>6000</v>
      </c>
    </row>
    <row r="162" spans="1:4">
      <c r="A162" s="72" t="s">
        <v>189</v>
      </c>
      <c r="B162" t="s">
        <v>241</v>
      </c>
      <c r="C162" t="s">
        <v>242</v>
      </c>
      <c r="D162">
        <v>20000</v>
      </c>
    </row>
    <row r="163" spans="1:4">
      <c r="A163" s="72" t="s">
        <v>189</v>
      </c>
      <c r="B163" t="s">
        <v>245</v>
      </c>
      <c r="C163" t="s">
        <v>246</v>
      </c>
      <c r="D163">
        <v>5000</v>
      </c>
    </row>
    <row r="164" spans="1:4">
      <c r="A164" s="72" t="s">
        <v>189</v>
      </c>
      <c r="B164" t="s">
        <v>267</v>
      </c>
      <c r="C164" t="s">
        <v>268</v>
      </c>
      <c r="D164">
        <v>10000</v>
      </c>
    </row>
    <row r="165" spans="1:4">
      <c r="A165" s="72" t="s">
        <v>189</v>
      </c>
      <c r="B165" t="s">
        <v>229</v>
      </c>
      <c r="C165" t="s">
        <v>230</v>
      </c>
      <c r="D165">
        <v>2400</v>
      </c>
    </row>
    <row r="166" spans="1:4">
      <c r="A166" s="72" t="s">
        <v>189</v>
      </c>
      <c r="B166" t="s">
        <v>289</v>
      </c>
      <c r="C166" t="s">
        <v>290</v>
      </c>
      <c r="D166">
        <v>500000</v>
      </c>
    </row>
    <row r="167" spans="1:4">
      <c r="A167" s="72" t="s">
        <v>189</v>
      </c>
      <c r="B167" t="s">
        <v>289</v>
      </c>
      <c r="C167" t="s">
        <v>290</v>
      </c>
      <c r="D167">
        <v>60000</v>
      </c>
    </row>
    <row r="168" spans="1:4">
      <c r="A168" s="72" t="s">
        <v>189</v>
      </c>
      <c r="B168" t="s">
        <v>229</v>
      </c>
      <c r="C168" t="s">
        <v>230</v>
      </c>
      <c r="D168">
        <v>15000</v>
      </c>
    </row>
    <row r="169" spans="1:4">
      <c r="A169" s="72" t="s">
        <v>189</v>
      </c>
      <c r="B169" t="s">
        <v>245</v>
      </c>
      <c r="C169" t="s">
        <v>246</v>
      </c>
      <c r="D169">
        <v>12000</v>
      </c>
    </row>
    <row r="170" spans="1:4">
      <c r="A170" s="72" t="s">
        <v>189</v>
      </c>
      <c r="B170" t="s">
        <v>249</v>
      </c>
      <c r="C170" t="s">
        <v>250</v>
      </c>
      <c r="D170">
        <v>3000</v>
      </c>
    </row>
    <row r="171" spans="1:4">
      <c r="A171" s="72" t="s">
        <v>189</v>
      </c>
      <c r="B171" t="s">
        <v>229</v>
      </c>
      <c r="C171" t="s">
        <v>230</v>
      </c>
      <c r="D171">
        <v>6250</v>
      </c>
    </row>
    <row r="172" spans="1:4">
      <c r="A172" s="72" t="s">
        <v>189</v>
      </c>
      <c r="B172" t="s">
        <v>245</v>
      </c>
      <c r="C172" t="s">
        <v>246</v>
      </c>
      <c r="D172">
        <v>5000</v>
      </c>
    </row>
    <row r="173" spans="1:4">
      <c r="A173" s="72" t="s">
        <v>189</v>
      </c>
      <c r="B173" t="s">
        <v>297</v>
      </c>
      <c r="C173" t="s">
        <v>298</v>
      </c>
      <c r="D173">
        <v>10000</v>
      </c>
    </row>
    <row r="174" spans="1:4">
      <c r="A174" s="72" t="s">
        <v>189</v>
      </c>
      <c r="B174" t="s">
        <v>285</v>
      </c>
      <c r="C174" t="s">
        <v>286</v>
      </c>
      <c r="D174">
        <v>70400</v>
      </c>
    </row>
    <row r="175" spans="1:4">
      <c r="A175" s="72" t="s">
        <v>189</v>
      </c>
      <c r="B175" t="s">
        <v>271</v>
      </c>
      <c r="C175" t="s">
        <v>272</v>
      </c>
      <c r="D175">
        <v>61530</v>
      </c>
    </row>
    <row r="176" spans="1:4">
      <c r="A176" s="72" t="s">
        <v>189</v>
      </c>
      <c r="B176" t="s">
        <v>229</v>
      </c>
      <c r="C176" t="s">
        <v>230</v>
      </c>
      <c r="D176">
        <v>3000</v>
      </c>
    </row>
    <row r="177" spans="1:4">
      <c r="A177" s="72" t="s">
        <v>189</v>
      </c>
      <c r="B177" t="s">
        <v>289</v>
      </c>
      <c r="C177" t="s">
        <v>290</v>
      </c>
      <c r="D177">
        <v>23760</v>
      </c>
    </row>
    <row r="178" spans="1:4">
      <c r="A178" s="72" t="s">
        <v>189</v>
      </c>
      <c r="B178" t="s">
        <v>271</v>
      </c>
      <c r="C178" t="s">
        <v>272</v>
      </c>
      <c r="D178">
        <v>200000</v>
      </c>
    </row>
    <row r="179" spans="1:4">
      <c r="A179" s="72" t="s">
        <v>189</v>
      </c>
      <c r="B179" t="s">
        <v>229</v>
      </c>
      <c r="C179" t="s">
        <v>230</v>
      </c>
      <c r="D179">
        <v>10500</v>
      </c>
    </row>
    <row r="180" spans="1:4">
      <c r="A180" s="72" t="s">
        <v>189</v>
      </c>
      <c r="B180" t="s">
        <v>241</v>
      </c>
      <c r="C180" t="s">
        <v>242</v>
      </c>
      <c r="D180">
        <v>10000</v>
      </c>
    </row>
    <row r="181" spans="1:4">
      <c r="A181" s="72" t="s">
        <v>189</v>
      </c>
      <c r="B181" t="s">
        <v>245</v>
      </c>
      <c r="C181" t="s">
        <v>246</v>
      </c>
      <c r="D181">
        <v>5000</v>
      </c>
    </row>
    <row r="182" spans="1:4">
      <c r="A182" s="72" t="s">
        <v>189</v>
      </c>
      <c r="B182" t="s">
        <v>289</v>
      </c>
      <c r="C182" t="s">
        <v>290</v>
      </c>
      <c r="D182">
        <v>8640</v>
      </c>
    </row>
    <row r="183" spans="1:4">
      <c r="A183" s="72" t="s">
        <v>189</v>
      </c>
      <c r="B183" t="s">
        <v>241</v>
      </c>
      <c r="C183" t="s">
        <v>242</v>
      </c>
      <c r="D183">
        <v>7000</v>
      </c>
    </row>
    <row r="184" spans="1:4">
      <c r="A184" s="72" t="s">
        <v>189</v>
      </c>
      <c r="B184" t="s">
        <v>267</v>
      </c>
      <c r="C184" t="s">
        <v>268</v>
      </c>
      <c r="D184">
        <v>10000</v>
      </c>
    </row>
    <row r="185" spans="1:4">
      <c r="A185" s="72" t="s">
        <v>189</v>
      </c>
      <c r="B185" t="s">
        <v>229</v>
      </c>
      <c r="C185" t="s">
        <v>230</v>
      </c>
      <c r="D185">
        <v>35000</v>
      </c>
    </row>
    <row r="186" spans="1:4">
      <c r="A186" s="72" t="s">
        <v>189</v>
      </c>
      <c r="B186" t="s">
        <v>245</v>
      </c>
      <c r="C186" t="s">
        <v>246</v>
      </c>
      <c r="D186">
        <v>5000</v>
      </c>
    </row>
    <row r="187" spans="1:4">
      <c r="A187" s="72" t="s">
        <v>189</v>
      </c>
      <c r="B187" t="s">
        <v>271</v>
      </c>
      <c r="C187" t="s">
        <v>272</v>
      </c>
      <c r="D187">
        <v>60000</v>
      </c>
    </row>
    <row r="188" spans="1:4">
      <c r="A188" s="72" t="s">
        <v>189</v>
      </c>
      <c r="B188" t="s">
        <v>271</v>
      </c>
      <c r="C188" t="s">
        <v>272</v>
      </c>
      <c r="D188">
        <v>110000</v>
      </c>
    </row>
    <row r="189" spans="1:4">
      <c r="A189" s="72" t="s">
        <v>189</v>
      </c>
      <c r="B189" t="s">
        <v>271</v>
      </c>
      <c r="C189" t="s">
        <v>272</v>
      </c>
      <c r="D189">
        <v>300000</v>
      </c>
    </row>
    <row r="190" spans="1:4">
      <c r="A190" s="72" t="s">
        <v>189</v>
      </c>
      <c r="B190" t="s">
        <v>297</v>
      </c>
      <c r="C190" t="s">
        <v>298</v>
      </c>
      <c r="D190">
        <v>500000</v>
      </c>
    </row>
    <row r="191" spans="1:4">
      <c r="A191" s="72" t="s">
        <v>189</v>
      </c>
      <c r="B191" t="s">
        <v>285</v>
      </c>
      <c r="C191" t="s">
        <v>286</v>
      </c>
      <c r="D191">
        <v>100000</v>
      </c>
    </row>
    <row r="192" spans="1:3">
      <c r="A192" s="72" t="s">
        <v>189</v>
      </c>
      <c r="B192" t="s">
        <v>229</v>
      </c>
      <c r="C192" t="s">
        <v>230</v>
      </c>
    </row>
    <row r="193" spans="1:3">
      <c r="A193" s="72" t="s">
        <v>189</v>
      </c>
      <c r="B193" t="s">
        <v>229</v>
      </c>
      <c r="C193" t="s">
        <v>230</v>
      </c>
    </row>
    <row r="194" spans="1:4">
      <c r="A194" s="72" t="s">
        <v>189</v>
      </c>
      <c r="B194" t="s">
        <v>229</v>
      </c>
      <c r="C194" t="s">
        <v>230</v>
      </c>
      <c r="D194">
        <v>4352</v>
      </c>
    </row>
    <row r="195" spans="1:4">
      <c r="A195" s="72" t="s">
        <v>189</v>
      </c>
      <c r="B195" t="s">
        <v>241</v>
      </c>
      <c r="C195" t="s">
        <v>242</v>
      </c>
      <c r="D195">
        <v>10000</v>
      </c>
    </row>
    <row r="196" spans="1:4">
      <c r="A196" s="72" t="s">
        <v>189</v>
      </c>
      <c r="B196" t="s">
        <v>245</v>
      </c>
      <c r="C196" t="s">
        <v>246</v>
      </c>
      <c r="D196">
        <v>7000</v>
      </c>
    </row>
    <row r="197" spans="1:4">
      <c r="A197" s="72" t="s">
        <v>189</v>
      </c>
      <c r="B197" t="s">
        <v>253</v>
      </c>
      <c r="C197" t="s">
        <v>254</v>
      </c>
      <c r="D197">
        <v>4000</v>
      </c>
    </row>
    <row r="198" spans="1:4">
      <c r="A198" s="72" t="s">
        <v>189</v>
      </c>
      <c r="B198" t="s">
        <v>229</v>
      </c>
      <c r="C198" t="s">
        <v>230</v>
      </c>
      <c r="D198">
        <v>15000</v>
      </c>
    </row>
    <row r="199" spans="1:4">
      <c r="A199" s="72" t="s">
        <v>189</v>
      </c>
      <c r="B199" t="s">
        <v>233</v>
      </c>
      <c r="C199" t="s">
        <v>234</v>
      </c>
      <c r="D199">
        <v>4000</v>
      </c>
    </row>
    <row r="200" spans="1:4">
      <c r="A200" s="72" t="s">
        <v>189</v>
      </c>
      <c r="B200" t="s">
        <v>237</v>
      </c>
      <c r="C200" t="s">
        <v>238</v>
      </c>
      <c r="D200">
        <v>10000</v>
      </c>
    </row>
    <row r="201" spans="1:4">
      <c r="A201" s="72" t="s">
        <v>189</v>
      </c>
      <c r="B201" t="s">
        <v>245</v>
      </c>
      <c r="C201" t="s">
        <v>246</v>
      </c>
      <c r="D201">
        <v>5000</v>
      </c>
    </row>
    <row r="202" spans="1:4">
      <c r="A202" s="72" t="s">
        <v>189</v>
      </c>
      <c r="B202" t="s">
        <v>293</v>
      </c>
      <c r="C202" t="s">
        <v>294</v>
      </c>
      <c r="D202">
        <v>122806.8</v>
      </c>
    </row>
    <row r="203" spans="1:4">
      <c r="A203" s="72" t="s">
        <v>189</v>
      </c>
      <c r="B203" t="s">
        <v>293</v>
      </c>
      <c r="C203" t="s">
        <v>294</v>
      </c>
      <c r="D203">
        <v>70683.73</v>
      </c>
    </row>
    <row r="204" spans="1:4">
      <c r="A204" s="72" t="s">
        <v>189</v>
      </c>
      <c r="B204" t="s">
        <v>293</v>
      </c>
      <c r="C204" t="s">
        <v>294</v>
      </c>
      <c r="D204">
        <v>95543.28</v>
      </c>
    </row>
    <row r="205" spans="1:4">
      <c r="A205" s="72" t="s">
        <v>189</v>
      </c>
      <c r="B205" t="s">
        <v>293</v>
      </c>
      <c r="C205" t="s">
        <v>294</v>
      </c>
      <c r="D205">
        <v>28929.6</v>
      </c>
    </row>
    <row r="206" spans="1:4">
      <c r="A206" s="72" t="s">
        <v>189</v>
      </c>
      <c r="B206" t="s">
        <v>293</v>
      </c>
      <c r="C206" t="s">
        <v>294</v>
      </c>
      <c r="D206">
        <v>7056</v>
      </c>
    </row>
    <row r="207" spans="1:4">
      <c r="A207" s="72" t="s">
        <v>189</v>
      </c>
      <c r="B207" t="s">
        <v>293</v>
      </c>
      <c r="C207" t="s">
        <v>294</v>
      </c>
      <c r="D207">
        <v>114836.4</v>
      </c>
    </row>
    <row r="208" spans="1:4">
      <c r="A208" s="72" t="s">
        <v>189</v>
      </c>
      <c r="B208" t="s">
        <v>293</v>
      </c>
      <c r="C208" t="s">
        <v>294</v>
      </c>
      <c r="D208">
        <v>21000</v>
      </c>
    </row>
    <row r="209" spans="1:4">
      <c r="A209" s="72" t="s">
        <v>189</v>
      </c>
      <c r="B209" t="s">
        <v>293</v>
      </c>
      <c r="C209" t="s">
        <v>294</v>
      </c>
      <c r="D209">
        <v>4200</v>
      </c>
    </row>
    <row r="210" spans="1:4">
      <c r="A210" s="72" t="s">
        <v>189</v>
      </c>
      <c r="B210" t="s">
        <v>293</v>
      </c>
      <c r="C210" t="s">
        <v>294</v>
      </c>
      <c r="D210">
        <v>9513.66</v>
      </c>
    </row>
    <row r="211" spans="1:4">
      <c r="A211" s="72" t="s">
        <v>189</v>
      </c>
      <c r="B211" t="s">
        <v>293</v>
      </c>
      <c r="C211" t="s">
        <v>294</v>
      </c>
      <c r="D211">
        <v>1043.28</v>
      </c>
    </row>
    <row r="212" spans="1:4">
      <c r="A212" s="72" t="s">
        <v>189</v>
      </c>
      <c r="B212" t="s">
        <v>293</v>
      </c>
      <c r="C212" t="s">
        <v>294</v>
      </c>
      <c r="D212">
        <v>1483.9</v>
      </c>
    </row>
    <row r="213" spans="1:4">
      <c r="A213" s="72" t="s">
        <v>189</v>
      </c>
      <c r="B213" t="s">
        <v>293</v>
      </c>
      <c r="C213" t="s">
        <v>294</v>
      </c>
      <c r="D213">
        <v>391.62</v>
      </c>
    </row>
    <row r="214" spans="1:4">
      <c r="A214" s="72" t="s">
        <v>189</v>
      </c>
      <c r="B214" t="s">
        <v>293</v>
      </c>
      <c r="C214" t="s">
        <v>294</v>
      </c>
      <c r="D214">
        <v>424.08</v>
      </c>
    </row>
    <row r="215" spans="1:4">
      <c r="A215" s="72" t="s">
        <v>189</v>
      </c>
      <c r="B215" t="s">
        <v>293</v>
      </c>
      <c r="C215" t="s">
        <v>294</v>
      </c>
      <c r="D215">
        <v>25125.82</v>
      </c>
    </row>
    <row r="216" spans="1:4">
      <c r="A216" s="72" t="s">
        <v>189</v>
      </c>
      <c r="B216" t="s">
        <v>293</v>
      </c>
      <c r="C216" t="s">
        <v>294</v>
      </c>
      <c r="D216">
        <v>1489.03</v>
      </c>
    </row>
    <row r="217" spans="1:4">
      <c r="A217" s="72" t="s">
        <v>189</v>
      </c>
      <c r="B217" t="s">
        <v>293</v>
      </c>
      <c r="C217" t="s">
        <v>294</v>
      </c>
      <c r="D217">
        <v>329.64</v>
      </c>
    </row>
    <row r="218" spans="1:4">
      <c r="A218" s="72" t="s">
        <v>189</v>
      </c>
      <c r="B218" t="s">
        <v>229</v>
      </c>
      <c r="C218" t="s">
        <v>230</v>
      </c>
      <c r="D218">
        <v>10000</v>
      </c>
    </row>
    <row r="219" spans="1:4">
      <c r="A219" s="72" t="s">
        <v>189</v>
      </c>
      <c r="B219" t="s">
        <v>245</v>
      </c>
      <c r="C219" t="s">
        <v>246</v>
      </c>
      <c r="D219">
        <v>7000</v>
      </c>
    </row>
    <row r="220" spans="1:4">
      <c r="A220" s="72" t="s">
        <v>189</v>
      </c>
      <c r="B220" t="s">
        <v>271</v>
      </c>
      <c r="C220" t="s">
        <v>272</v>
      </c>
      <c r="D220">
        <v>150000</v>
      </c>
    </row>
    <row r="221" spans="1:4">
      <c r="A221" s="72" t="s">
        <v>189</v>
      </c>
      <c r="B221" t="s">
        <v>271</v>
      </c>
      <c r="C221" t="s">
        <v>272</v>
      </c>
      <c r="D221">
        <v>136000</v>
      </c>
    </row>
    <row r="222" spans="1:4">
      <c r="A222" s="72" t="s">
        <v>189</v>
      </c>
      <c r="B222" t="s">
        <v>309</v>
      </c>
      <c r="C222" t="s">
        <v>310</v>
      </c>
      <c r="D222">
        <v>2080604.02</v>
      </c>
    </row>
    <row r="223" spans="1:4">
      <c r="A223" s="72" t="s">
        <v>189</v>
      </c>
      <c r="B223" t="s">
        <v>301</v>
      </c>
      <c r="C223" t="s">
        <v>302</v>
      </c>
      <c r="D223">
        <v>2025450</v>
      </c>
    </row>
    <row r="224" spans="1:4">
      <c r="A224" s="72" t="s">
        <v>189</v>
      </c>
      <c r="B224" t="s">
        <v>229</v>
      </c>
      <c r="C224" t="s">
        <v>230</v>
      </c>
      <c r="D224">
        <v>2128500</v>
      </c>
    </row>
    <row r="225" spans="1:4">
      <c r="A225" s="72" t="s">
        <v>189</v>
      </c>
      <c r="B225" t="s">
        <v>305</v>
      </c>
      <c r="C225" t="s">
        <v>306</v>
      </c>
      <c r="D225">
        <v>150000</v>
      </c>
    </row>
    <row r="226" spans="1:3">
      <c r="A226" s="72" t="s">
        <v>189</v>
      </c>
      <c r="B226" t="s">
        <v>229</v>
      </c>
      <c r="C226" t="s">
        <v>230</v>
      </c>
    </row>
    <row r="227" spans="1:3">
      <c r="A227" s="72" t="s">
        <v>189</v>
      </c>
      <c r="B227" t="s">
        <v>241</v>
      </c>
      <c r="C227" t="s">
        <v>242</v>
      </c>
    </row>
    <row r="228" spans="1:3">
      <c r="A228" s="72" t="s">
        <v>189</v>
      </c>
      <c r="B228" t="s">
        <v>249</v>
      </c>
      <c r="C228" t="s">
        <v>250</v>
      </c>
    </row>
    <row r="229" spans="1:3">
      <c r="A229" s="72" t="s">
        <v>189</v>
      </c>
      <c r="B229" t="s">
        <v>263</v>
      </c>
      <c r="C229" t="s">
        <v>264</v>
      </c>
    </row>
    <row r="230" spans="1:3">
      <c r="A230" s="72" t="s">
        <v>189</v>
      </c>
      <c r="B230" t="s">
        <v>277</v>
      </c>
      <c r="C230" t="s">
        <v>278</v>
      </c>
    </row>
    <row r="231" spans="1:4">
      <c r="A231" s="72" t="s">
        <v>189</v>
      </c>
      <c r="B231" t="s">
        <v>229</v>
      </c>
      <c r="C231" t="s">
        <v>230</v>
      </c>
      <c r="D231">
        <v>70000</v>
      </c>
    </row>
    <row r="232" spans="1:4">
      <c r="A232" s="72" t="s">
        <v>189</v>
      </c>
      <c r="B232" t="s">
        <v>233</v>
      </c>
      <c r="C232" t="s">
        <v>234</v>
      </c>
      <c r="D232">
        <v>20000</v>
      </c>
    </row>
    <row r="233" spans="1:4">
      <c r="A233" s="72" t="s">
        <v>189</v>
      </c>
      <c r="B233" t="s">
        <v>237</v>
      </c>
      <c r="C233" t="s">
        <v>238</v>
      </c>
      <c r="D233">
        <v>50000</v>
      </c>
    </row>
    <row r="234" spans="1:4">
      <c r="A234" s="72" t="s">
        <v>189</v>
      </c>
      <c r="B234" t="s">
        <v>259</v>
      </c>
      <c r="C234" t="s">
        <v>260</v>
      </c>
      <c r="D234">
        <v>10000</v>
      </c>
    </row>
    <row r="235" spans="1:4">
      <c r="A235" s="72" t="s">
        <v>189</v>
      </c>
      <c r="B235" t="s">
        <v>267</v>
      </c>
      <c r="C235" t="s">
        <v>268</v>
      </c>
      <c r="D235">
        <v>900000</v>
      </c>
    </row>
    <row r="236" spans="1:4">
      <c r="A236" s="72" t="s">
        <v>189</v>
      </c>
      <c r="B236" t="s">
        <v>277</v>
      </c>
      <c r="C236" t="s">
        <v>278</v>
      </c>
      <c r="D236">
        <v>50000</v>
      </c>
    </row>
  </sheetData>
  <autoFilter ref="B94:D236">
    <extLst/>
  </autoFilter>
  <mergeCells count="15">
    <mergeCell ref="M3:S3"/>
    <mergeCell ref="J5:K5"/>
    <mergeCell ref="J6:K6"/>
    <mergeCell ref="G42:I42"/>
    <mergeCell ref="D82:E82"/>
    <mergeCell ref="D42:D43"/>
    <mergeCell ref="E42:E43"/>
    <mergeCell ref="F42:F43"/>
    <mergeCell ref="J3:J4"/>
    <mergeCell ref="J42:J43"/>
    <mergeCell ref="K3:K4"/>
    <mergeCell ref="L3:L4"/>
    <mergeCell ref="T3:T4"/>
    <mergeCell ref="U3:U4"/>
    <mergeCell ref="V3:V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3"/>
  <sheetViews>
    <sheetView showZeros="0" workbookViewId="0">
      <selection activeCell="E16" sqref="E16"/>
    </sheetView>
  </sheetViews>
  <sheetFormatPr defaultColWidth="10.2857142857143" defaultRowHeight="15" customHeight="1"/>
  <cols>
    <col min="1" max="9" width="14.2857142857143" customWidth="1"/>
    <col min="10" max="10" width="34.2857142857143" customWidth="1"/>
  </cols>
  <sheetData>
    <row r="1" ht="18.75" customHeight="1" spans="1:10">
      <c r="A1" s="111"/>
      <c r="B1" s="111"/>
      <c r="C1" s="111"/>
      <c r="D1" s="111"/>
      <c r="E1" s="111"/>
      <c r="F1" s="111"/>
      <c r="G1" s="111"/>
      <c r="H1" s="111"/>
      <c r="I1" s="111"/>
      <c r="J1" s="116" t="s">
        <v>642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"单位名称："&amp;"瑞丽市民政局"</f>
        <v>单位名称：瑞丽市民政局</v>
      </c>
      <c r="B3" s="111"/>
      <c r="C3" s="111"/>
      <c r="D3" s="111"/>
      <c r="E3" s="111"/>
      <c r="F3" s="111"/>
      <c r="G3" s="111"/>
      <c r="H3" s="111"/>
      <c r="I3" s="111"/>
      <c r="J3" s="111"/>
    </row>
    <row r="4" ht="22.5" customHeight="1" spans="1:10">
      <c r="A4" s="113" t="s">
        <v>643</v>
      </c>
      <c r="B4" s="113" t="s">
        <v>644</v>
      </c>
      <c r="C4" s="113" t="s">
        <v>645</v>
      </c>
      <c r="D4" s="113" t="s">
        <v>646</v>
      </c>
      <c r="E4" s="113" t="s">
        <v>647</v>
      </c>
      <c r="F4" s="113" t="s">
        <v>648</v>
      </c>
      <c r="G4" s="113" t="s">
        <v>649</v>
      </c>
      <c r="H4" s="113" t="s">
        <v>650</v>
      </c>
      <c r="I4" s="113" t="s">
        <v>651</v>
      </c>
      <c r="J4" s="113" t="s">
        <v>652</v>
      </c>
    </row>
    <row r="5" ht="22.5" customHeight="1" spans="1:10">
      <c r="A5" s="113" t="s">
        <v>30</v>
      </c>
      <c r="B5" s="113" t="s">
        <v>31</v>
      </c>
      <c r="C5" s="113" t="s">
        <v>32</v>
      </c>
      <c r="D5" s="113" t="s">
        <v>33</v>
      </c>
      <c r="E5" s="113" t="s">
        <v>34</v>
      </c>
      <c r="F5" s="113" t="s">
        <v>35</v>
      </c>
      <c r="G5" s="113" t="s">
        <v>36</v>
      </c>
      <c r="H5" s="113" t="s">
        <v>373</v>
      </c>
      <c r="I5" s="113" t="s">
        <v>374</v>
      </c>
      <c r="J5" s="113" t="s">
        <v>375</v>
      </c>
    </row>
    <row r="6" ht="52.5" customHeight="1" spans="1:10">
      <c r="A6" s="113" t="s">
        <v>363</v>
      </c>
      <c r="B6" s="113"/>
      <c r="C6" s="113"/>
      <c r="D6" s="113"/>
      <c r="E6" s="113"/>
      <c r="F6" s="113"/>
      <c r="G6" s="113"/>
      <c r="H6" s="113"/>
      <c r="I6" s="113"/>
      <c r="J6" s="113"/>
    </row>
    <row r="7" ht="52.5" customHeight="1" outlineLevel="1" spans="1:10">
      <c r="A7" s="114" t="s">
        <v>640</v>
      </c>
      <c r="B7" s="114" t="s">
        <v>653</v>
      </c>
      <c r="C7" s="114" t="s">
        <v>654</v>
      </c>
      <c r="D7" s="114" t="s">
        <v>655</v>
      </c>
      <c r="E7" s="114" t="s">
        <v>656</v>
      </c>
      <c r="F7" s="114" t="s">
        <v>657</v>
      </c>
      <c r="G7" s="113" t="s">
        <v>658</v>
      </c>
      <c r="H7" s="113" t="s">
        <v>659</v>
      </c>
      <c r="I7" s="114" t="s">
        <v>660</v>
      </c>
      <c r="J7" s="114" t="s">
        <v>656</v>
      </c>
    </row>
    <row r="8" ht="52.5" customHeight="1" outlineLevel="1" spans="1:10">
      <c r="A8" s="114" t="s">
        <v>640</v>
      </c>
      <c r="B8" s="114" t="s">
        <v>653</v>
      </c>
      <c r="C8" s="114" t="s">
        <v>661</v>
      </c>
      <c r="D8" s="114" t="s">
        <v>662</v>
      </c>
      <c r="E8" s="114" t="s">
        <v>663</v>
      </c>
      <c r="F8" s="114" t="s">
        <v>657</v>
      </c>
      <c r="G8" s="113" t="s">
        <v>658</v>
      </c>
      <c r="H8" s="113" t="s">
        <v>659</v>
      </c>
      <c r="I8" s="114" t="s">
        <v>660</v>
      </c>
      <c r="J8" s="114" t="s">
        <v>663</v>
      </c>
    </row>
    <row r="9" ht="52.5" customHeight="1" outlineLevel="1" spans="1:10">
      <c r="A9" s="114" t="s">
        <v>640</v>
      </c>
      <c r="B9" s="114" t="s">
        <v>653</v>
      </c>
      <c r="C9" s="114" t="s">
        <v>664</v>
      </c>
      <c r="D9" s="114" t="s">
        <v>665</v>
      </c>
      <c r="E9" s="114" t="s">
        <v>666</v>
      </c>
      <c r="F9" s="114" t="s">
        <v>657</v>
      </c>
      <c r="G9" s="113" t="s">
        <v>658</v>
      </c>
      <c r="H9" s="113" t="s">
        <v>659</v>
      </c>
      <c r="I9" s="114" t="s">
        <v>660</v>
      </c>
      <c r="J9" s="114" t="s">
        <v>667</v>
      </c>
    </row>
    <row r="10" ht="52.5" customHeight="1" outlineLevel="1" spans="1:10">
      <c r="A10" s="114" t="s">
        <v>636</v>
      </c>
      <c r="B10" s="114" t="s">
        <v>668</v>
      </c>
      <c r="C10" s="114" t="s">
        <v>654</v>
      </c>
      <c r="D10" s="114" t="s">
        <v>669</v>
      </c>
      <c r="E10" s="114" t="s">
        <v>670</v>
      </c>
      <c r="F10" s="114" t="s">
        <v>657</v>
      </c>
      <c r="G10" s="113" t="s">
        <v>31</v>
      </c>
      <c r="H10" s="113" t="s">
        <v>671</v>
      </c>
      <c r="I10" s="114" t="s">
        <v>660</v>
      </c>
      <c r="J10" s="114" t="s">
        <v>672</v>
      </c>
    </row>
    <row r="11" ht="52.5" customHeight="1" outlineLevel="1" spans="1:10">
      <c r="A11" s="114" t="s">
        <v>636</v>
      </c>
      <c r="B11" s="114" t="s">
        <v>668</v>
      </c>
      <c r="C11" s="114" t="s">
        <v>661</v>
      </c>
      <c r="D11" s="114" t="s">
        <v>662</v>
      </c>
      <c r="E11" s="114" t="s">
        <v>673</v>
      </c>
      <c r="F11" s="114" t="s">
        <v>674</v>
      </c>
      <c r="G11" s="113" t="s">
        <v>675</v>
      </c>
      <c r="H11" s="113" t="s">
        <v>659</v>
      </c>
      <c r="I11" s="114" t="s">
        <v>660</v>
      </c>
      <c r="J11" s="114" t="s">
        <v>673</v>
      </c>
    </row>
    <row r="12" ht="52.5" customHeight="1" outlineLevel="1" spans="1:10">
      <c r="A12" s="114" t="s">
        <v>636</v>
      </c>
      <c r="B12" s="114" t="s">
        <v>668</v>
      </c>
      <c r="C12" s="114" t="s">
        <v>664</v>
      </c>
      <c r="D12" s="114" t="s">
        <v>665</v>
      </c>
      <c r="E12" s="114" t="s">
        <v>676</v>
      </c>
      <c r="F12" s="114" t="s">
        <v>657</v>
      </c>
      <c r="G12" s="113" t="s">
        <v>677</v>
      </c>
      <c r="H12" s="113" t="s">
        <v>659</v>
      </c>
      <c r="I12" s="114" t="s">
        <v>660</v>
      </c>
      <c r="J12" s="114" t="s">
        <v>678</v>
      </c>
    </row>
    <row r="13" ht="52.5" customHeight="1" outlineLevel="1" spans="1:10">
      <c r="A13" s="114" t="s">
        <v>636</v>
      </c>
      <c r="B13" s="114" t="s">
        <v>668</v>
      </c>
      <c r="C13" s="114" t="s">
        <v>679</v>
      </c>
      <c r="D13" s="114" t="s">
        <v>680</v>
      </c>
      <c r="E13" s="114" t="s">
        <v>681</v>
      </c>
      <c r="F13" s="114" t="s">
        <v>682</v>
      </c>
      <c r="G13" s="113" t="s">
        <v>683</v>
      </c>
      <c r="H13" s="113" t="s">
        <v>684</v>
      </c>
      <c r="I13" s="114" t="s">
        <v>660</v>
      </c>
      <c r="J13" s="114" t="s">
        <v>685</v>
      </c>
    </row>
    <row r="14" ht="52.5" customHeight="1" outlineLevel="1" spans="1:10">
      <c r="A14" s="114" t="s">
        <v>634</v>
      </c>
      <c r="B14" s="114" t="s">
        <v>686</v>
      </c>
      <c r="C14" s="114" t="s">
        <v>654</v>
      </c>
      <c r="D14" s="114" t="s">
        <v>669</v>
      </c>
      <c r="E14" s="114" t="s">
        <v>687</v>
      </c>
      <c r="F14" s="114" t="s">
        <v>674</v>
      </c>
      <c r="G14" s="113" t="s">
        <v>675</v>
      </c>
      <c r="H14" s="113" t="s">
        <v>659</v>
      </c>
      <c r="I14" s="114" t="s">
        <v>660</v>
      </c>
      <c r="J14" s="114" t="s">
        <v>688</v>
      </c>
    </row>
    <row r="15" ht="52.5" customHeight="1" outlineLevel="1" spans="1:10">
      <c r="A15" s="114" t="s">
        <v>634</v>
      </c>
      <c r="B15" s="114" t="s">
        <v>686</v>
      </c>
      <c r="C15" s="114" t="s">
        <v>661</v>
      </c>
      <c r="D15" s="114" t="s">
        <v>662</v>
      </c>
      <c r="E15" s="114" t="s">
        <v>689</v>
      </c>
      <c r="F15" s="114" t="s">
        <v>674</v>
      </c>
      <c r="G15" s="113" t="s">
        <v>675</v>
      </c>
      <c r="H15" s="113" t="s">
        <v>659</v>
      </c>
      <c r="I15" s="114" t="s">
        <v>660</v>
      </c>
      <c r="J15" s="114" t="s">
        <v>688</v>
      </c>
    </row>
    <row r="16" ht="52.5" customHeight="1" outlineLevel="1" spans="1:10">
      <c r="A16" s="114" t="s">
        <v>634</v>
      </c>
      <c r="B16" s="114" t="s">
        <v>686</v>
      </c>
      <c r="C16" s="114" t="s">
        <v>664</v>
      </c>
      <c r="D16" s="114" t="s">
        <v>665</v>
      </c>
      <c r="E16" s="114" t="s">
        <v>690</v>
      </c>
      <c r="F16" s="114" t="s">
        <v>657</v>
      </c>
      <c r="G16" s="113" t="s">
        <v>658</v>
      </c>
      <c r="H16" s="113" t="s">
        <v>659</v>
      </c>
      <c r="I16" s="114" t="s">
        <v>660</v>
      </c>
      <c r="J16" s="114" t="s">
        <v>691</v>
      </c>
    </row>
    <row r="17" ht="52.5" customHeight="1" outlineLevel="1" spans="1:10">
      <c r="A17" s="114" t="s">
        <v>634</v>
      </c>
      <c r="B17" s="114" t="s">
        <v>686</v>
      </c>
      <c r="C17" s="114" t="s">
        <v>679</v>
      </c>
      <c r="D17" s="114" t="s">
        <v>680</v>
      </c>
      <c r="E17" s="114" t="s">
        <v>692</v>
      </c>
      <c r="F17" s="114" t="s">
        <v>682</v>
      </c>
      <c r="G17" s="113" t="s">
        <v>675</v>
      </c>
      <c r="H17" s="113" t="s">
        <v>659</v>
      </c>
      <c r="I17" s="114" t="s">
        <v>660</v>
      </c>
      <c r="J17" s="114" t="s">
        <v>688</v>
      </c>
    </row>
    <row r="18" ht="52.5" customHeight="1" outlineLevel="1" spans="1:10">
      <c r="A18" s="114" t="s">
        <v>638</v>
      </c>
      <c r="B18" s="114" t="s">
        <v>693</v>
      </c>
      <c r="C18" s="114" t="s">
        <v>654</v>
      </c>
      <c r="D18" s="114" t="s">
        <v>669</v>
      </c>
      <c r="E18" s="114" t="s">
        <v>694</v>
      </c>
      <c r="F18" s="114" t="s">
        <v>657</v>
      </c>
      <c r="G18" s="113" t="s">
        <v>375</v>
      </c>
      <c r="H18" s="113" t="s">
        <v>695</v>
      </c>
      <c r="I18" s="114" t="s">
        <v>660</v>
      </c>
      <c r="J18" s="114" t="s">
        <v>696</v>
      </c>
    </row>
    <row r="19" ht="52.5" customHeight="1" outlineLevel="1" spans="1:10">
      <c r="A19" s="114" t="s">
        <v>638</v>
      </c>
      <c r="B19" s="114" t="s">
        <v>693</v>
      </c>
      <c r="C19" s="114" t="s">
        <v>654</v>
      </c>
      <c r="D19" s="114" t="s">
        <v>655</v>
      </c>
      <c r="E19" s="114" t="s">
        <v>697</v>
      </c>
      <c r="F19" s="114" t="s">
        <v>657</v>
      </c>
      <c r="G19" s="113" t="s">
        <v>698</v>
      </c>
      <c r="H19" s="113" t="s">
        <v>659</v>
      </c>
      <c r="I19" s="114" t="s">
        <v>660</v>
      </c>
      <c r="J19" s="114" t="s">
        <v>699</v>
      </c>
    </row>
    <row r="20" ht="52.5" customHeight="1" outlineLevel="1" spans="1:10">
      <c r="A20" s="114" t="s">
        <v>638</v>
      </c>
      <c r="B20" s="114" t="s">
        <v>693</v>
      </c>
      <c r="C20" s="114" t="s">
        <v>661</v>
      </c>
      <c r="D20" s="114" t="s">
        <v>662</v>
      </c>
      <c r="E20" s="114" t="s">
        <v>700</v>
      </c>
      <c r="F20" s="114" t="s">
        <v>657</v>
      </c>
      <c r="G20" s="113" t="s">
        <v>698</v>
      </c>
      <c r="H20" s="113" t="s">
        <v>659</v>
      </c>
      <c r="I20" s="114" t="s">
        <v>660</v>
      </c>
      <c r="J20" s="114" t="s">
        <v>701</v>
      </c>
    </row>
    <row r="21" ht="52.5" customHeight="1" outlineLevel="1" spans="1:10">
      <c r="A21" s="114" t="s">
        <v>638</v>
      </c>
      <c r="B21" s="114" t="s">
        <v>693</v>
      </c>
      <c r="C21" s="114" t="s">
        <v>664</v>
      </c>
      <c r="D21" s="114" t="s">
        <v>665</v>
      </c>
      <c r="E21" s="114" t="s">
        <v>702</v>
      </c>
      <c r="F21" s="114" t="s">
        <v>657</v>
      </c>
      <c r="G21" s="113" t="s">
        <v>698</v>
      </c>
      <c r="H21" s="113" t="s">
        <v>659</v>
      </c>
      <c r="I21" s="114" t="s">
        <v>660</v>
      </c>
      <c r="J21" s="117" t="s">
        <v>703</v>
      </c>
    </row>
    <row r="22" ht="52.5" customHeight="1" spans="1:10">
      <c r="A22" s="113" t="s">
        <v>365</v>
      </c>
      <c r="B22" s="115"/>
      <c r="C22" s="115"/>
      <c r="D22" s="115"/>
      <c r="E22" s="115"/>
      <c r="F22" s="115"/>
      <c r="G22" s="115"/>
      <c r="H22" s="115"/>
      <c r="I22" s="115"/>
      <c r="J22" s="115"/>
    </row>
    <row r="23" ht="52.5" customHeight="1" outlineLevel="1" spans="1:10">
      <c r="A23" s="114" t="s">
        <v>600</v>
      </c>
      <c r="B23" s="114" t="s">
        <v>704</v>
      </c>
      <c r="C23" s="114" t="s">
        <v>654</v>
      </c>
      <c r="D23" s="114" t="s">
        <v>669</v>
      </c>
      <c r="E23" s="114" t="s">
        <v>705</v>
      </c>
      <c r="F23" s="114" t="s">
        <v>657</v>
      </c>
      <c r="G23" s="113" t="s">
        <v>34</v>
      </c>
      <c r="H23" s="113" t="s">
        <v>695</v>
      </c>
      <c r="I23" s="114" t="s">
        <v>660</v>
      </c>
      <c r="J23" s="114" t="s">
        <v>706</v>
      </c>
    </row>
    <row r="24" ht="52.5" customHeight="1" outlineLevel="1" spans="1:10">
      <c r="A24" s="114" t="s">
        <v>600</v>
      </c>
      <c r="B24" s="114" t="s">
        <v>704</v>
      </c>
      <c r="C24" s="114" t="s">
        <v>661</v>
      </c>
      <c r="D24" s="114" t="s">
        <v>662</v>
      </c>
      <c r="E24" s="114" t="s">
        <v>707</v>
      </c>
      <c r="F24" s="114" t="s">
        <v>657</v>
      </c>
      <c r="G24" s="113" t="s">
        <v>658</v>
      </c>
      <c r="H24" s="113" t="s">
        <v>659</v>
      </c>
      <c r="I24" s="114" t="s">
        <v>660</v>
      </c>
      <c r="J24" s="114" t="s">
        <v>708</v>
      </c>
    </row>
    <row r="25" ht="52.5" customHeight="1" outlineLevel="1" spans="1:10">
      <c r="A25" s="114" t="s">
        <v>600</v>
      </c>
      <c r="B25" s="114" t="s">
        <v>704</v>
      </c>
      <c r="C25" s="114" t="s">
        <v>664</v>
      </c>
      <c r="D25" s="114" t="s">
        <v>665</v>
      </c>
      <c r="E25" s="114" t="s">
        <v>709</v>
      </c>
      <c r="F25" s="114" t="s">
        <v>657</v>
      </c>
      <c r="G25" s="113" t="s">
        <v>677</v>
      </c>
      <c r="H25" s="113" t="s">
        <v>659</v>
      </c>
      <c r="I25" s="114" t="s">
        <v>660</v>
      </c>
      <c r="J25" s="114" t="s">
        <v>710</v>
      </c>
    </row>
    <row r="26" ht="52.5" customHeight="1" outlineLevel="1" spans="1:10">
      <c r="A26" s="114" t="s">
        <v>587</v>
      </c>
      <c r="B26" s="114" t="s">
        <v>711</v>
      </c>
      <c r="C26" s="114" t="s">
        <v>654</v>
      </c>
      <c r="D26" s="114" t="s">
        <v>669</v>
      </c>
      <c r="E26" s="114" t="s">
        <v>712</v>
      </c>
      <c r="F26" s="114" t="s">
        <v>657</v>
      </c>
      <c r="G26" s="113" t="s">
        <v>713</v>
      </c>
      <c r="H26" s="113" t="s">
        <v>714</v>
      </c>
      <c r="I26" s="114" t="s">
        <v>660</v>
      </c>
      <c r="J26" s="114" t="s">
        <v>715</v>
      </c>
    </row>
    <row r="27" ht="52.5" customHeight="1" outlineLevel="1" spans="1:10">
      <c r="A27" s="114" t="s">
        <v>587</v>
      </c>
      <c r="B27" s="114"/>
      <c r="C27" s="114" t="s">
        <v>661</v>
      </c>
      <c r="D27" s="114" t="s">
        <v>662</v>
      </c>
      <c r="E27" s="114" t="s">
        <v>716</v>
      </c>
      <c r="F27" s="114" t="s">
        <v>674</v>
      </c>
      <c r="G27" s="113" t="s">
        <v>717</v>
      </c>
      <c r="H27" s="113"/>
      <c r="I27" s="114" t="s">
        <v>718</v>
      </c>
      <c r="J27" s="114" t="s">
        <v>715</v>
      </c>
    </row>
    <row r="28" ht="52.5" customHeight="1" outlineLevel="1" spans="1:10">
      <c r="A28" s="114" t="s">
        <v>587</v>
      </c>
      <c r="B28" s="114"/>
      <c r="C28" s="114" t="s">
        <v>664</v>
      </c>
      <c r="D28" s="114" t="s">
        <v>665</v>
      </c>
      <c r="E28" s="114" t="s">
        <v>719</v>
      </c>
      <c r="F28" s="114" t="s">
        <v>657</v>
      </c>
      <c r="G28" s="113" t="s">
        <v>658</v>
      </c>
      <c r="H28" s="113" t="s">
        <v>659</v>
      </c>
      <c r="I28" s="114" t="s">
        <v>660</v>
      </c>
      <c r="J28" s="114" t="s">
        <v>715</v>
      </c>
    </row>
    <row r="29" ht="52.5" customHeight="1" outlineLevel="1" spans="1:10">
      <c r="A29" s="114" t="s">
        <v>585</v>
      </c>
      <c r="B29" s="114" t="s">
        <v>720</v>
      </c>
      <c r="C29" s="114" t="s">
        <v>654</v>
      </c>
      <c r="D29" s="114" t="s">
        <v>669</v>
      </c>
      <c r="E29" s="114" t="s">
        <v>721</v>
      </c>
      <c r="F29" s="114" t="s">
        <v>657</v>
      </c>
      <c r="G29" s="113" t="s">
        <v>378</v>
      </c>
      <c r="H29" s="113" t="s">
        <v>714</v>
      </c>
      <c r="I29" s="114" t="s">
        <v>660</v>
      </c>
      <c r="J29" s="114" t="s">
        <v>722</v>
      </c>
    </row>
    <row r="30" ht="52.5" customHeight="1" outlineLevel="1" spans="1:10">
      <c r="A30" s="114" t="s">
        <v>585</v>
      </c>
      <c r="B30" s="114" t="s">
        <v>720</v>
      </c>
      <c r="C30" s="114" t="s">
        <v>654</v>
      </c>
      <c r="D30" s="114" t="s">
        <v>655</v>
      </c>
      <c r="E30" s="114" t="s">
        <v>723</v>
      </c>
      <c r="F30" s="114" t="s">
        <v>674</v>
      </c>
      <c r="G30" s="113" t="s">
        <v>724</v>
      </c>
      <c r="H30" s="113"/>
      <c r="I30" s="114" t="s">
        <v>718</v>
      </c>
      <c r="J30" s="114" t="s">
        <v>725</v>
      </c>
    </row>
    <row r="31" ht="52.5" customHeight="1" outlineLevel="1" spans="1:10">
      <c r="A31" s="114" t="s">
        <v>585</v>
      </c>
      <c r="B31" s="114" t="s">
        <v>720</v>
      </c>
      <c r="C31" s="114" t="s">
        <v>661</v>
      </c>
      <c r="D31" s="114" t="s">
        <v>662</v>
      </c>
      <c r="E31" s="114" t="s">
        <v>726</v>
      </c>
      <c r="F31" s="114" t="s">
        <v>674</v>
      </c>
      <c r="G31" s="113" t="s">
        <v>727</v>
      </c>
      <c r="H31" s="113"/>
      <c r="I31" s="114" t="s">
        <v>718</v>
      </c>
      <c r="J31" s="114" t="s">
        <v>728</v>
      </c>
    </row>
    <row r="32" ht="52.5" customHeight="1" outlineLevel="1" spans="1:10">
      <c r="A32" s="114" t="s">
        <v>585</v>
      </c>
      <c r="B32" s="114" t="s">
        <v>720</v>
      </c>
      <c r="C32" s="114" t="s">
        <v>664</v>
      </c>
      <c r="D32" s="114" t="s">
        <v>665</v>
      </c>
      <c r="E32" s="114" t="s">
        <v>729</v>
      </c>
      <c r="F32" s="114" t="s">
        <v>657</v>
      </c>
      <c r="G32" s="113" t="s">
        <v>677</v>
      </c>
      <c r="H32" s="113" t="s">
        <v>659</v>
      </c>
      <c r="I32" s="114" t="s">
        <v>660</v>
      </c>
      <c r="J32" s="114" t="s">
        <v>730</v>
      </c>
    </row>
    <row r="33" ht="52.5" customHeight="1" outlineLevel="1" spans="1:10">
      <c r="A33" s="114" t="s">
        <v>598</v>
      </c>
      <c r="B33" s="114" t="s">
        <v>731</v>
      </c>
      <c r="C33" s="114" t="s">
        <v>654</v>
      </c>
      <c r="D33" s="114" t="s">
        <v>669</v>
      </c>
      <c r="E33" s="114" t="s">
        <v>732</v>
      </c>
      <c r="F33" s="114" t="s">
        <v>657</v>
      </c>
      <c r="G33" s="113" t="s">
        <v>677</v>
      </c>
      <c r="H33" s="113" t="s">
        <v>714</v>
      </c>
      <c r="I33" s="114" t="s">
        <v>660</v>
      </c>
      <c r="J33" s="114" t="s">
        <v>733</v>
      </c>
    </row>
    <row r="34" ht="52.5" customHeight="1" outlineLevel="1" spans="1:10">
      <c r="A34" s="114" t="s">
        <v>598</v>
      </c>
      <c r="B34" s="114" t="s">
        <v>731</v>
      </c>
      <c r="C34" s="114" t="s">
        <v>661</v>
      </c>
      <c r="D34" s="114" t="s">
        <v>662</v>
      </c>
      <c r="E34" s="114" t="s">
        <v>734</v>
      </c>
      <c r="F34" s="114" t="s">
        <v>674</v>
      </c>
      <c r="G34" s="113" t="s">
        <v>735</v>
      </c>
      <c r="H34" s="113"/>
      <c r="I34" s="114" t="s">
        <v>718</v>
      </c>
      <c r="J34" s="114" t="s">
        <v>733</v>
      </c>
    </row>
    <row r="35" ht="52.5" customHeight="1" outlineLevel="1" spans="1:10">
      <c r="A35" s="114" t="s">
        <v>598</v>
      </c>
      <c r="B35" s="114" t="s">
        <v>731</v>
      </c>
      <c r="C35" s="114" t="s">
        <v>664</v>
      </c>
      <c r="D35" s="114" t="s">
        <v>665</v>
      </c>
      <c r="E35" s="114" t="s">
        <v>736</v>
      </c>
      <c r="F35" s="114" t="s">
        <v>657</v>
      </c>
      <c r="G35" s="113" t="s">
        <v>677</v>
      </c>
      <c r="H35" s="113" t="s">
        <v>659</v>
      </c>
      <c r="I35" s="114" t="s">
        <v>660</v>
      </c>
      <c r="J35" s="114" t="s">
        <v>737</v>
      </c>
    </row>
    <row r="36" ht="52.5" customHeight="1" outlineLevel="1" spans="1:10">
      <c r="A36" s="114" t="s">
        <v>614</v>
      </c>
      <c r="B36" s="114" t="s">
        <v>738</v>
      </c>
      <c r="C36" s="114" t="s">
        <v>654</v>
      </c>
      <c r="D36" s="114" t="s">
        <v>655</v>
      </c>
      <c r="E36" s="114" t="s">
        <v>739</v>
      </c>
      <c r="F36" s="114" t="s">
        <v>674</v>
      </c>
      <c r="G36" s="113" t="s">
        <v>675</v>
      </c>
      <c r="H36" s="113" t="s">
        <v>659</v>
      </c>
      <c r="I36" s="114" t="s">
        <v>660</v>
      </c>
      <c r="J36" s="114" t="s">
        <v>740</v>
      </c>
    </row>
    <row r="37" ht="52.5" customHeight="1" outlineLevel="1" spans="1:10">
      <c r="A37" s="114" t="s">
        <v>614</v>
      </c>
      <c r="B37" s="114" t="s">
        <v>738</v>
      </c>
      <c r="C37" s="114" t="s">
        <v>661</v>
      </c>
      <c r="D37" s="114" t="s">
        <v>662</v>
      </c>
      <c r="E37" s="114" t="s">
        <v>741</v>
      </c>
      <c r="F37" s="114" t="s">
        <v>657</v>
      </c>
      <c r="G37" s="113" t="s">
        <v>677</v>
      </c>
      <c r="H37" s="113" t="s">
        <v>659</v>
      </c>
      <c r="I37" s="114" t="s">
        <v>660</v>
      </c>
      <c r="J37" s="114" t="s">
        <v>742</v>
      </c>
    </row>
    <row r="38" ht="52.5" customHeight="1" outlineLevel="1" spans="1:10">
      <c r="A38" s="114" t="s">
        <v>614</v>
      </c>
      <c r="B38" s="114" t="s">
        <v>738</v>
      </c>
      <c r="C38" s="114" t="s">
        <v>664</v>
      </c>
      <c r="D38" s="114" t="s">
        <v>665</v>
      </c>
      <c r="E38" s="114" t="s">
        <v>743</v>
      </c>
      <c r="F38" s="114" t="s">
        <v>657</v>
      </c>
      <c r="G38" s="113" t="s">
        <v>677</v>
      </c>
      <c r="H38" s="113" t="s">
        <v>659</v>
      </c>
      <c r="I38" s="114" t="s">
        <v>660</v>
      </c>
      <c r="J38" s="114" t="s">
        <v>744</v>
      </c>
    </row>
    <row r="39" ht="52.5" customHeight="1" outlineLevel="1" spans="1:10">
      <c r="A39" s="114" t="s">
        <v>612</v>
      </c>
      <c r="B39" s="114" t="s">
        <v>745</v>
      </c>
      <c r="C39" s="114" t="s">
        <v>654</v>
      </c>
      <c r="D39" s="114" t="s">
        <v>669</v>
      </c>
      <c r="E39" s="114" t="s">
        <v>746</v>
      </c>
      <c r="F39" s="114" t="s">
        <v>674</v>
      </c>
      <c r="G39" s="113" t="s">
        <v>675</v>
      </c>
      <c r="H39" s="113" t="s">
        <v>659</v>
      </c>
      <c r="I39" s="114" t="s">
        <v>660</v>
      </c>
      <c r="J39" s="117" t="s">
        <v>747</v>
      </c>
    </row>
    <row r="40" ht="52.5" customHeight="1" outlineLevel="1" spans="1:10">
      <c r="A40" s="114" t="s">
        <v>612</v>
      </c>
      <c r="B40" s="114" t="s">
        <v>745</v>
      </c>
      <c r="C40" s="114" t="s">
        <v>661</v>
      </c>
      <c r="D40" s="114" t="s">
        <v>748</v>
      </c>
      <c r="E40" s="114" t="s">
        <v>749</v>
      </c>
      <c r="F40" s="114" t="s">
        <v>657</v>
      </c>
      <c r="G40" s="113" t="s">
        <v>34</v>
      </c>
      <c r="H40" s="113" t="s">
        <v>750</v>
      </c>
      <c r="I40" s="114" t="s">
        <v>660</v>
      </c>
      <c r="J40" s="114" t="s">
        <v>751</v>
      </c>
    </row>
    <row r="41" ht="52.5" customHeight="1" outlineLevel="1" spans="1:10">
      <c r="A41" s="114" t="s">
        <v>612</v>
      </c>
      <c r="B41" s="114" t="s">
        <v>745</v>
      </c>
      <c r="C41" s="114" t="s">
        <v>664</v>
      </c>
      <c r="D41" s="114" t="s">
        <v>665</v>
      </c>
      <c r="E41" s="114" t="s">
        <v>752</v>
      </c>
      <c r="F41" s="114" t="s">
        <v>657</v>
      </c>
      <c r="G41" s="113" t="s">
        <v>698</v>
      </c>
      <c r="H41" s="113" t="s">
        <v>659</v>
      </c>
      <c r="I41" s="114" t="s">
        <v>660</v>
      </c>
      <c r="J41" s="114" t="s">
        <v>753</v>
      </c>
    </row>
    <row r="42" ht="52.5" customHeight="1" outlineLevel="1" spans="1:10">
      <c r="A42" s="114" t="s">
        <v>567</v>
      </c>
      <c r="B42" s="114" t="s">
        <v>754</v>
      </c>
      <c r="C42" s="114" t="s">
        <v>654</v>
      </c>
      <c r="D42" s="114" t="s">
        <v>669</v>
      </c>
      <c r="E42" s="114" t="s">
        <v>755</v>
      </c>
      <c r="F42" s="114" t="s">
        <v>657</v>
      </c>
      <c r="G42" s="113" t="s">
        <v>756</v>
      </c>
      <c r="H42" s="113" t="s">
        <v>714</v>
      </c>
      <c r="I42" s="114" t="s">
        <v>660</v>
      </c>
      <c r="J42" s="114" t="s">
        <v>757</v>
      </c>
    </row>
    <row r="43" ht="52.5" customHeight="1" outlineLevel="1" spans="1:10">
      <c r="A43" s="114" t="s">
        <v>567</v>
      </c>
      <c r="B43" s="114" t="s">
        <v>754</v>
      </c>
      <c r="C43" s="114" t="s">
        <v>654</v>
      </c>
      <c r="D43" s="114" t="s">
        <v>669</v>
      </c>
      <c r="E43" s="114" t="s">
        <v>758</v>
      </c>
      <c r="F43" s="114" t="s">
        <v>657</v>
      </c>
      <c r="G43" s="113" t="s">
        <v>756</v>
      </c>
      <c r="H43" s="113" t="s">
        <v>714</v>
      </c>
      <c r="I43" s="114" t="s">
        <v>660</v>
      </c>
      <c r="J43" s="114" t="s">
        <v>759</v>
      </c>
    </row>
    <row r="44" ht="52.5" customHeight="1" outlineLevel="1" spans="1:10">
      <c r="A44" s="114" t="s">
        <v>567</v>
      </c>
      <c r="B44" s="114" t="s">
        <v>754</v>
      </c>
      <c r="C44" s="114" t="s">
        <v>654</v>
      </c>
      <c r="D44" s="114" t="s">
        <v>760</v>
      </c>
      <c r="E44" s="114" t="s">
        <v>761</v>
      </c>
      <c r="F44" s="114" t="s">
        <v>674</v>
      </c>
      <c r="G44" s="113" t="s">
        <v>762</v>
      </c>
      <c r="H44" s="113"/>
      <c r="I44" s="114" t="s">
        <v>718</v>
      </c>
      <c r="J44" s="114" t="s">
        <v>763</v>
      </c>
    </row>
    <row r="45" ht="52.5" customHeight="1" outlineLevel="1" spans="1:10">
      <c r="A45" s="114" t="s">
        <v>567</v>
      </c>
      <c r="B45" s="114" t="s">
        <v>754</v>
      </c>
      <c r="C45" s="114" t="s">
        <v>661</v>
      </c>
      <c r="D45" s="114" t="s">
        <v>662</v>
      </c>
      <c r="E45" s="114" t="s">
        <v>700</v>
      </c>
      <c r="F45" s="114" t="s">
        <v>657</v>
      </c>
      <c r="G45" s="113" t="s">
        <v>764</v>
      </c>
      <c r="H45" s="113" t="s">
        <v>659</v>
      </c>
      <c r="I45" s="114" t="s">
        <v>660</v>
      </c>
      <c r="J45" s="114" t="s">
        <v>765</v>
      </c>
    </row>
    <row r="46" ht="52.5" customHeight="1" outlineLevel="1" spans="1:10">
      <c r="A46" s="114" t="s">
        <v>567</v>
      </c>
      <c r="B46" s="114" t="s">
        <v>754</v>
      </c>
      <c r="C46" s="114" t="s">
        <v>664</v>
      </c>
      <c r="D46" s="114" t="s">
        <v>665</v>
      </c>
      <c r="E46" s="114" t="s">
        <v>766</v>
      </c>
      <c r="F46" s="114" t="s">
        <v>657</v>
      </c>
      <c r="G46" s="113" t="s">
        <v>698</v>
      </c>
      <c r="H46" s="113" t="s">
        <v>659</v>
      </c>
      <c r="I46" s="114" t="s">
        <v>660</v>
      </c>
      <c r="J46" s="114" t="s">
        <v>767</v>
      </c>
    </row>
    <row r="47" ht="52.5" customHeight="1" outlineLevel="1" spans="1:10">
      <c r="A47" s="114" t="s">
        <v>583</v>
      </c>
      <c r="B47" s="114" t="s">
        <v>768</v>
      </c>
      <c r="C47" s="114" t="s">
        <v>654</v>
      </c>
      <c r="D47" s="114" t="s">
        <v>669</v>
      </c>
      <c r="E47" s="114" t="s">
        <v>769</v>
      </c>
      <c r="F47" s="114" t="s">
        <v>657</v>
      </c>
      <c r="G47" s="113" t="s">
        <v>770</v>
      </c>
      <c r="H47" s="113" t="s">
        <v>714</v>
      </c>
      <c r="I47" s="114" t="s">
        <v>660</v>
      </c>
      <c r="J47" s="114" t="s">
        <v>771</v>
      </c>
    </row>
    <row r="48" ht="52.5" customHeight="1" outlineLevel="1" spans="1:10">
      <c r="A48" s="114" t="s">
        <v>583</v>
      </c>
      <c r="B48" s="114"/>
      <c r="C48" s="114" t="s">
        <v>661</v>
      </c>
      <c r="D48" s="114" t="s">
        <v>662</v>
      </c>
      <c r="E48" s="114" t="s">
        <v>772</v>
      </c>
      <c r="F48" s="114" t="s">
        <v>657</v>
      </c>
      <c r="G48" s="113" t="s">
        <v>658</v>
      </c>
      <c r="H48" s="113" t="s">
        <v>659</v>
      </c>
      <c r="I48" s="114" t="s">
        <v>660</v>
      </c>
      <c r="J48" s="114" t="s">
        <v>773</v>
      </c>
    </row>
    <row r="49" ht="52.5" customHeight="1" outlineLevel="1" spans="1:10">
      <c r="A49" s="114" t="s">
        <v>583</v>
      </c>
      <c r="B49" s="114"/>
      <c r="C49" s="114" t="s">
        <v>664</v>
      </c>
      <c r="D49" s="114" t="s">
        <v>665</v>
      </c>
      <c r="E49" s="114" t="s">
        <v>774</v>
      </c>
      <c r="F49" s="114" t="s">
        <v>657</v>
      </c>
      <c r="G49" s="113" t="s">
        <v>658</v>
      </c>
      <c r="H49" s="113" t="s">
        <v>659</v>
      </c>
      <c r="I49" s="114" t="s">
        <v>660</v>
      </c>
      <c r="J49" s="114" t="s">
        <v>775</v>
      </c>
    </row>
    <row r="50" ht="52.5" customHeight="1" outlineLevel="1" spans="1:10">
      <c r="A50" s="114" t="s">
        <v>602</v>
      </c>
      <c r="B50" s="114" t="s">
        <v>776</v>
      </c>
      <c r="C50" s="114" t="s">
        <v>654</v>
      </c>
      <c r="D50" s="114" t="s">
        <v>669</v>
      </c>
      <c r="E50" s="114" t="s">
        <v>755</v>
      </c>
      <c r="F50" s="114" t="s">
        <v>657</v>
      </c>
      <c r="G50" s="113" t="s">
        <v>33</v>
      </c>
      <c r="H50" s="113" t="s">
        <v>777</v>
      </c>
      <c r="I50" s="114" t="s">
        <v>660</v>
      </c>
      <c r="J50" s="114" t="s">
        <v>757</v>
      </c>
    </row>
    <row r="51" ht="52.5" customHeight="1" outlineLevel="1" spans="1:10">
      <c r="A51" s="114" t="s">
        <v>602</v>
      </c>
      <c r="B51" s="114" t="s">
        <v>776</v>
      </c>
      <c r="C51" s="114" t="s">
        <v>661</v>
      </c>
      <c r="D51" s="114" t="s">
        <v>778</v>
      </c>
      <c r="E51" s="114" t="s">
        <v>779</v>
      </c>
      <c r="F51" s="114" t="s">
        <v>657</v>
      </c>
      <c r="G51" s="113" t="s">
        <v>780</v>
      </c>
      <c r="H51" s="113" t="s">
        <v>684</v>
      </c>
      <c r="I51" s="114" t="s">
        <v>660</v>
      </c>
      <c r="J51" s="114" t="s">
        <v>781</v>
      </c>
    </row>
    <row r="52" ht="52.5" customHeight="1" outlineLevel="1" spans="1:10">
      <c r="A52" s="114" t="s">
        <v>602</v>
      </c>
      <c r="B52" s="114" t="s">
        <v>776</v>
      </c>
      <c r="C52" s="114" t="s">
        <v>664</v>
      </c>
      <c r="D52" s="114" t="s">
        <v>665</v>
      </c>
      <c r="E52" s="114" t="s">
        <v>766</v>
      </c>
      <c r="F52" s="114" t="s">
        <v>657</v>
      </c>
      <c r="G52" s="113" t="s">
        <v>698</v>
      </c>
      <c r="H52" s="113" t="s">
        <v>659</v>
      </c>
      <c r="I52" s="114" t="s">
        <v>660</v>
      </c>
      <c r="J52" s="114" t="s">
        <v>767</v>
      </c>
    </row>
    <row r="53" ht="52.5" customHeight="1" outlineLevel="1" spans="1:10">
      <c r="A53" s="114" t="s">
        <v>570</v>
      </c>
      <c r="B53" s="114" t="s">
        <v>782</v>
      </c>
      <c r="C53" s="114" t="s">
        <v>654</v>
      </c>
      <c r="D53" s="114" t="s">
        <v>655</v>
      </c>
      <c r="E53" s="114" t="s">
        <v>783</v>
      </c>
      <c r="F53" s="114" t="s">
        <v>674</v>
      </c>
      <c r="G53" s="113" t="s">
        <v>675</v>
      </c>
      <c r="H53" s="113" t="s">
        <v>659</v>
      </c>
      <c r="I53" s="114" t="s">
        <v>660</v>
      </c>
      <c r="J53" s="114" t="s">
        <v>784</v>
      </c>
    </row>
    <row r="54" ht="52.5" customHeight="1" outlineLevel="1" spans="1:10">
      <c r="A54" s="114" t="s">
        <v>570</v>
      </c>
      <c r="B54" s="114" t="s">
        <v>782</v>
      </c>
      <c r="C54" s="114" t="s">
        <v>664</v>
      </c>
      <c r="D54" s="114" t="s">
        <v>665</v>
      </c>
      <c r="E54" s="114" t="s">
        <v>785</v>
      </c>
      <c r="F54" s="114" t="s">
        <v>657</v>
      </c>
      <c r="G54" s="113" t="s">
        <v>677</v>
      </c>
      <c r="H54" s="113" t="s">
        <v>659</v>
      </c>
      <c r="I54" s="114" t="s">
        <v>660</v>
      </c>
      <c r="J54" s="114" t="s">
        <v>786</v>
      </c>
    </row>
    <row r="55" ht="52.5" customHeight="1" outlineLevel="1" spans="1:10">
      <c r="A55" s="114" t="s">
        <v>575</v>
      </c>
      <c r="B55" s="114" t="s">
        <v>787</v>
      </c>
      <c r="C55" s="114" t="s">
        <v>654</v>
      </c>
      <c r="D55" s="114" t="s">
        <v>655</v>
      </c>
      <c r="E55" s="114" t="s">
        <v>788</v>
      </c>
      <c r="F55" s="114" t="s">
        <v>674</v>
      </c>
      <c r="G55" s="113" t="s">
        <v>675</v>
      </c>
      <c r="H55" s="113" t="s">
        <v>659</v>
      </c>
      <c r="I55" s="114" t="s">
        <v>660</v>
      </c>
      <c r="J55" s="114" t="s">
        <v>789</v>
      </c>
    </row>
    <row r="56" ht="52.5" customHeight="1" outlineLevel="1" spans="1:10">
      <c r="A56" s="114" t="s">
        <v>575</v>
      </c>
      <c r="B56" s="114" t="s">
        <v>787</v>
      </c>
      <c r="C56" s="114" t="s">
        <v>661</v>
      </c>
      <c r="D56" s="114" t="s">
        <v>662</v>
      </c>
      <c r="E56" s="114" t="s">
        <v>790</v>
      </c>
      <c r="F56" s="114" t="s">
        <v>674</v>
      </c>
      <c r="G56" s="113" t="s">
        <v>791</v>
      </c>
      <c r="H56" s="113"/>
      <c r="I56" s="114" t="s">
        <v>718</v>
      </c>
      <c r="J56" s="114" t="s">
        <v>792</v>
      </c>
    </row>
    <row r="57" ht="52.5" customHeight="1" outlineLevel="1" spans="1:10">
      <c r="A57" s="114" t="s">
        <v>575</v>
      </c>
      <c r="B57" s="114" t="s">
        <v>787</v>
      </c>
      <c r="C57" s="114" t="s">
        <v>664</v>
      </c>
      <c r="D57" s="114" t="s">
        <v>665</v>
      </c>
      <c r="E57" s="114" t="s">
        <v>766</v>
      </c>
      <c r="F57" s="114" t="s">
        <v>657</v>
      </c>
      <c r="G57" s="113" t="s">
        <v>658</v>
      </c>
      <c r="H57" s="113" t="s">
        <v>659</v>
      </c>
      <c r="I57" s="114" t="s">
        <v>660</v>
      </c>
      <c r="J57" s="114" t="s">
        <v>767</v>
      </c>
    </row>
    <row r="58" ht="52.5" customHeight="1" outlineLevel="1" spans="1:10">
      <c r="A58" s="114" t="s">
        <v>620</v>
      </c>
      <c r="B58" s="114" t="s">
        <v>793</v>
      </c>
      <c r="C58" s="114" t="s">
        <v>654</v>
      </c>
      <c r="D58" s="114" t="s">
        <v>669</v>
      </c>
      <c r="E58" s="114" t="s">
        <v>794</v>
      </c>
      <c r="F58" s="114" t="s">
        <v>657</v>
      </c>
      <c r="G58" s="113" t="s">
        <v>795</v>
      </c>
      <c r="H58" s="113" t="s">
        <v>796</v>
      </c>
      <c r="I58" s="114" t="s">
        <v>660</v>
      </c>
      <c r="J58" s="114" t="s">
        <v>797</v>
      </c>
    </row>
    <row r="59" ht="52.5" customHeight="1" outlineLevel="1" spans="1:10">
      <c r="A59" s="114" t="s">
        <v>620</v>
      </c>
      <c r="B59" s="114" t="s">
        <v>793</v>
      </c>
      <c r="C59" s="114" t="s">
        <v>661</v>
      </c>
      <c r="D59" s="114" t="s">
        <v>662</v>
      </c>
      <c r="E59" s="114" t="s">
        <v>798</v>
      </c>
      <c r="F59" s="114" t="s">
        <v>674</v>
      </c>
      <c r="G59" s="113" t="s">
        <v>799</v>
      </c>
      <c r="H59" s="113"/>
      <c r="I59" s="114" t="s">
        <v>718</v>
      </c>
      <c r="J59" s="114" t="s">
        <v>800</v>
      </c>
    </row>
    <row r="60" ht="52.5" customHeight="1" outlineLevel="1" spans="1:10">
      <c r="A60" s="114" t="s">
        <v>620</v>
      </c>
      <c r="B60" s="114" t="s">
        <v>793</v>
      </c>
      <c r="C60" s="114" t="s">
        <v>664</v>
      </c>
      <c r="D60" s="114" t="s">
        <v>665</v>
      </c>
      <c r="E60" s="114" t="s">
        <v>801</v>
      </c>
      <c r="F60" s="114" t="s">
        <v>657</v>
      </c>
      <c r="G60" s="113" t="s">
        <v>658</v>
      </c>
      <c r="H60" s="113" t="s">
        <v>659</v>
      </c>
      <c r="I60" s="114" t="s">
        <v>660</v>
      </c>
      <c r="J60" s="114" t="s">
        <v>802</v>
      </c>
    </row>
    <row r="61" ht="52.5" customHeight="1" outlineLevel="1" spans="1:10">
      <c r="A61" s="114" t="s">
        <v>624</v>
      </c>
      <c r="B61" s="114" t="s">
        <v>803</v>
      </c>
      <c r="C61" s="114" t="s">
        <v>654</v>
      </c>
      <c r="D61" s="114" t="s">
        <v>669</v>
      </c>
      <c r="E61" s="114" t="s">
        <v>804</v>
      </c>
      <c r="F61" s="114" t="s">
        <v>657</v>
      </c>
      <c r="G61" s="113" t="s">
        <v>34</v>
      </c>
      <c r="H61" s="113" t="s">
        <v>805</v>
      </c>
      <c r="I61" s="114" t="s">
        <v>660</v>
      </c>
      <c r="J61" s="114" t="s">
        <v>804</v>
      </c>
    </row>
    <row r="62" ht="52.5" customHeight="1" outlineLevel="1" spans="1:10">
      <c r="A62" s="114" t="s">
        <v>624</v>
      </c>
      <c r="B62" s="114" t="s">
        <v>803</v>
      </c>
      <c r="C62" s="114" t="s">
        <v>661</v>
      </c>
      <c r="D62" s="114" t="s">
        <v>662</v>
      </c>
      <c r="E62" s="114" t="s">
        <v>806</v>
      </c>
      <c r="F62" s="114" t="s">
        <v>674</v>
      </c>
      <c r="G62" s="113" t="s">
        <v>807</v>
      </c>
      <c r="H62" s="113"/>
      <c r="I62" s="114" t="s">
        <v>718</v>
      </c>
      <c r="J62" s="114" t="s">
        <v>808</v>
      </c>
    </row>
    <row r="63" ht="52.5" customHeight="1" outlineLevel="1" spans="1:10">
      <c r="A63" s="114" t="s">
        <v>624</v>
      </c>
      <c r="B63" s="114" t="s">
        <v>803</v>
      </c>
      <c r="C63" s="114" t="s">
        <v>664</v>
      </c>
      <c r="D63" s="114" t="s">
        <v>665</v>
      </c>
      <c r="E63" s="114" t="s">
        <v>809</v>
      </c>
      <c r="F63" s="114" t="s">
        <v>657</v>
      </c>
      <c r="G63" s="113" t="s">
        <v>658</v>
      </c>
      <c r="H63" s="113" t="s">
        <v>659</v>
      </c>
      <c r="I63" s="114" t="s">
        <v>660</v>
      </c>
      <c r="J63" s="114" t="s">
        <v>810</v>
      </c>
    </row>
    <row r="64" ht="52.5" customHeight="1" outlineLevel="1" spans="1:10">
      <c r="A64" s="114" t="s">
        <v>616</v>
      </c>
      <c r="B64" s="114" t="s">
        <v>811</v>
      </c>
      <c r="C64" s="114" t="s">
        <v>654</v>
      </c>
      <c r="D64" s="114" t="s">
        <v>669</v>
      </c>
      <c r="E64" s="114" t="s">
        <v>812</v>
      </c>
      <c r="F64" s="114" t="s">
        <v>674</v>
      </c>
      <c r="G64" s="113" t="s">
        <v>31</v>
      </c>
      <c r="H64" s="113" t="s">
        <v>805</v>
      </c>
      <c r="I64" s="114" t="s">
        <v>660</v>
      </c>
      <c r="J64" s="114" t="s">
        <v>813</v>
      </c>
    </row>
    <row r="65" ht="52.5" customHeight="1" outlineLevel="1" spans="1:10">
      <c r="A65" s="114" t="s">
        <v>616</v>
      </c>
      <c r="B65" s="114" t="s">
        <v>811</v>
      </c>
      <c r="C65" s="114" t="s">
        <v>661</v>
      </c>
      <c r="D65" s="114" t="s">
        <v>748</v>
      </c>
      <c r="E65" s="114" t="s">
        <v>814</v>
      </c>
      <c r="F65" s="114" t="s">
        <v>674</v>
      </c>
      <c r="G65" s="113" t="s">
        <v>675</v>
      </c>
      <c r="H65" s="113" t="s">
        <v>659</v>
      </c>
      <c r="I65" s="114" t="s">
        <v>660</v>
      </c>
      <c r="J65" s="114" t="s">
        <v>815</v>
      </c>
    </row>
    <row r="66" ht="52.5" customHeight="1" outlineLevel="1" spans="1:10">
      <c r="A66" s="114" t="s">
        <v>616</v>
      </c>
      <c r="B66" s="114" t="s">
        <v>811</v>
      </c>
      <c r="C66" s="114" t="s">
        <v>664</v>
      </c>
      <c r="D66" s="114" t="s">
        <v>665</v>
      </c>
      <c r="E66" s="114" t="s">
        <v>766</v>
      </c>
      <c r="F66" s="114" t="s">
        <v>657</v>
      </c>
      <c r="G66" s="113" t="s">
        <v>698</v>
      </c>
      <c r="H66" s="113" t="s">
        <v>659</v>
      </c>
      <c r="I66" s="114" t="s">
        <v>660</v>
      </c>
      <c r="J66" s="114" t="s">
        <v>767</v>
      </c>
    </row>
    <row r="67" ht="52.5" customHeight="1" outlineLevel="1" spans="1:10">
      <c r="A67" s="114" t="s">
        <v>573</v>
      </c>
      <c r="B67" s="114" t="s">
        <v>816</v>
      </c>
      <c r="C67" s="114" t="s">
        <v>654</v>
      </c>
      <c r="D67" s="114" t="s">
        <v>669</v>
      </c>
      <c r="E67" s="114" t="s">
        <v>755</v>
      </c>
      <c r="F67" s="114" t="s">
        <v>674</v>
      </c>
      <c r="G67" s="113" t="s">
        <v>36</v>
      </c>
      <c r="H67" s="113" t="s">
        <v>777</v>
      </c>
      <c r="I67" s="114" t="s">
        <v>660</v>
      </c>
      <c r="J67" s="114" t="s">
        <v>757</v>
      </c>
    </row>
    <row r="68" ht="52.5" customHeight="1" outlineLevel="1" spans="1:10">
      <c r="A68" s="114" t="s">
        <v>573</v>
      </c>
      <c r="B68" s="114" t="s">
        <v>816</v>
      </c>
      <c r="C68" s="114" t="s">
        <v>661</v>
      </c>
      <c r="D68" s="114" t="s">
        <v>662</v>
      </c>
      <c r="E68" s="114" t="s">
        <v>700</v>
      </c>
      <c r="F68" s="114" t="s">
        <v>674</v>
      </c>
      <c r="G68" s="113" t="s">
        <v>764</v>
      </c>
      <c r="H68" s="113" t="s">
        <v>659</v>
      </c>
      <c r="I68" s="114" t="s">
        <v>660</v>
      </c>
      <c r="J68" s="114" t="s">
        <v>765</v>
      </c>
    </row>
    <row r="69" ht="52.5" customHeight="1" outlineLevel="1" spans="1:10">
      <c r="A69" s="114" t="s">
        <v>573</v>
      </c>
      <c r="B69" s="114" t="s">
        <v>816</v>
      </c>
      <c r="C69" s="114" t="s">
        <v>664</v>
      </c>
      <c r="D69" s="114" t="s">
        <v>665</v>
      </c>
      <c r="E69" s="114" t="s">
        <v>766</v>
      </c>
      <c r="F69" s="114" t="s">
        <v>657</v>
      </c>
      <c r="G69" s="113" t="s">
        <v>658</v>
      </c>
      <c r="H69" s="113" t="s">
        <v>659</v>
      </c>
      <c r="I69" s="114" t="s">
        <v>660</v>
      </c>
      <c r="J69" s="114" t="s">
        <v>767</v>
      </c>
    </row>
    <row r="70" ht="52.5" customHeight="1" outlineLevel="1" spans="1:10">
      <c r="A70" s="114" t="s">
        <v>622</v>
      </c>
      <c r="B70" s="114" t="s">
        <v>817</v>
      </c>
      <c r="C70" s="114" t="s">
        <v>654</v>
      </c>
      <c r="D70" s="114" t="s">
        <v>669</v>
      </c>
      <c r="E70" s="114" t="s">
        <v>818</v>
      </c>
      <c r="F70" s="114" t="s">
        <v>657</v>
      </c>
      <c r="G70" s="113" t="s">
        <v>819</v>
      </c>
      <c r="H70" s="113" t="s">
        <v>820</v>
      </c>
      <c r="I70" s="114" t="s">
        <v>660</v>
      </c>
      <c r="J70" s="114" t="s">
        <v>821</v>
      </c>
    </row>
    <row r="71" ht="52.5" customHeight="1" outlineLevel="1" spans="1:10">
      <c r="A71" s="114" t="s">
        <v>622</v>
      </c>
      <c r="B71" s="114" t="s">
        <v>817</v>
      </c>
      <c r="C71" s="114" t="s">
        <v>654</v>
      </c>
      <c r="D71" s="114" t="s">
        <v>655</v>
      </c>
      <c r="E71" s="114" t="s">
        <v>822</v>
      </c>
      <c r="F71" s="114" t="s">
        <v>657</v>
      </c>
      <c r="G71" s="113" t="s">
        <v>698</v>
      </c>
      <c r="H71" s="113" t="s">
        <v>659</v>
      </c>
      <c r="I71" s="114" t="s">
        <v>660</v>
      </c>
      <c r="J71" s="114" t="s">
        <v>823</v>
      </c>
    </row>
    <row r="72" ht="52.5" customHeight="1" outlineLevel="1" spans="1:10">
      <c r="A72" s="114" t="s">
        <v>622</v>
      </c>
      <c r="B72" s="114" t="s">
        <v>817</v>
      </c>
      <c r="C72" s="114" t="s">
        <v>661</v>
      </c>
      <c r="D72" s="114" t="s">
        <v>662</v>
      </c>
      <c r="E72" s="114" t="s">
        <v>700</v>
      </c>
      <c r="F72" s="114" t="s">
        <v>657</v>
      </c>
      <c r="G72" s="113" t="s">
        <v>698</v>
      </c>
      <c r="H72" s="113" t="s">
        <v>659</v>
      </c>
      <c r="I72" s="114" t="s">
        <v>660</v>
      </c>
      <c r="J72" s="114" t="s">
        <v>701</v>
      </c>
    </row>
    <row r="73" ht="52.5" customHeight="1" outlineLevel="1" spans="1:10">
      <c r="A73" s="114" t="s">
        <v>622</v>
      </c>
      <c r="B73" s="114" t="s">
        <v>817</v>
      </c>
      <c r="C73" s="114" t="s">
        <v>664</v>
      </c>
      <c r="D73" s="114" t="s">
        <v>665</v>
      </c>
      <c r="E73" s="114" t="s">
        <v>824</v>
      </c>
      <c r="F73" s="114" t="s">
        <v>657</v>
      </c>
      <c r="G73" s="113" t="s">
        <v>698</v>
      </c>
      <c r="H73" s="113" t="s">
        <v>659</v>
      </c>
      <c r="I73" s="114" t="s">
        <v>660</v>
      </c>
      <c r="J73" s="114" t="s">
        <v>825</v>
      </c>
    </row>
    <row r="74" ht="52.5" customHeight="1" outlineLevel="1" spans="1:10">
      <c r="A74" s="114" t="s">
        <v>610</v>
      </c>
      <c r="B74" s="114" t="s">
        <v>826</v>
      </c>
      <c r="C74" s="114" t="s">
        <v>654</v>
      </c>
      <c r="D74" s="114" t="s">
        <v>669</v>
      </c>
      <c r="E74" s="114" t="s">
        <v>827</v>
      </c>
      <c r="F74" s="114" t="s">
        <v>657</v>
      </c>
      <c r="G74" s="113" t="s">
        <v>819</v>
      </c>
      <c r="H74" s="113" t="s">
        <v>828</v>
      </c>
      <c r="I74" s="114" t="s">
        <v>660</v>
      </c>
      <c r="J74" s="114" t="s">
        <v>827</v>
      </c>
    </row>
    <row r="75" ht="52.5" customHeight="1" outlineLevel="1" spans="1:10">
      <c r="A75" s="114" t="s">
        <v>610</v>
      </c>
      <c r="B75" s="114" t="s">
        <v>826</v>
      </c>
      <c r="C75" s="114" t="s">
        <v>661</v>
      </c>
      <c r="D75" s="114" t="s">
        <v>662</v>
      </c>
      <c r="E75" s="114" t="s">
        <v>829</v>
      </c>
      <c r="F75" s="114" t="s">
        <v>674</v>
      </c>
      <c r="G75" s="113" t="s">
        <v>735</v>
      </c>
      <c r="H75" s="113"/>
      <c r="I75" s="114" t="s">
        <v>718</v>
      </c>
      <c r="J75" s="114" t="s">
        <v>830</v>
      </c>
    </row>
    <row r="76" ht="52.5" customHeight="1" outlineLevel="1" spans="1:10">
      <c r="A76" s="114" t="s">
        <v>610</v>
      </c>
      <c r="B76" s="114" t="s">
        <v>826</v>
      </c>
      <c r="C76" s="114" t="s">
        <v>664</v>
      </c>
      <c r="D76" s="114" t="s">
        <v>665</v>
      </c>
      <c r="E76" s="114" t="s">
        <v>831</v>
      </c>
      <c r="F76" s="114" t="s">
        <v>657</v>
      </c>
      <c r="G76" s="113" t="s">
        <v>677</v>
      </c>
      <c r="H76" s="113" t="s">
        <v>659</v>
      </c>
      <c r="I76" s="114" t="s">
        <v>660</v>
      </c>
      <c r="J76" s="114" t="s">
        <v>831</v>
      </c>
    </row>
    <row r="77" ht="52.5" customHeight="1" outlineLevel="1" spans="1:10">
      <c r="A77" s="114" t="s">
        <v>604</v>
      </c>
      <c r="B77" s="114" t="s">
        <v>832</v>
      </c>
      <c r="C77" s="114" t="s">
        <v>654</v>
      </c>
      <c r="D77" s="114" t="s">
        <v>669</v>
      </c>
      <c r="E77" s="114" t="s">
        <v>833</v>
      </c>
      <c r="F77" s="114" t="s">
        <v>657</v>
      </c>
      <c r="G77" s="113" t="s">
        <v>834</v>
      </c>
      <c r="H77" s="113" t="s">
        <v>805</v>
      </c>
      <c r="I77" s="114" t="s">
        <v>660</v>
      </c>
      <c r="J77" s="114" t="s">
        <v>835</v>
      </c>
    </row>
    <row r="78" ht="52.5" customHeight="1" outlineLevel="1" spans="1:10">
      <c r="A78" s="114" t="s">
        <v>604</v>
      </c>
      <c r="B78" s="114" t="s">
        <v>832</v>
      </c>
      <c r="C78" s="114" t="s">
        <v>661</v>
      </c>
      <c r="D78" s="114" t="s">
        <v>662</v>
      </c>
      <c r="E78" s="114" t="s">
        <v>836</v>
      </c>
      <c r="F78" s="114" t="s">
        <v>674</v>
      </c>
      <c r="G78" s="113" t="s">
        <v>807</v>
      </c>
      <c r="H78" s="113"/>
      <c r="I78" s="114" t="s">
        <v>718</v>
      </c>
      <c r="J78" s="114" t="s">
        <v>837</v>
      </c>
    </row>
    <row r="79" ht="52.5" customHeight="1" outlineLevel="1" spans="1:10">
      <c r="A79" s="114" t="s">
        <v>604</v>
      </c>
      <c r="B79" s="114" t="s">
        <v>832</v>
      </c>
      <c r="C79" s="114" t="s">
        <v>664</v>
      </c>
      <c r="D79" s="114" t="s">
        <v>665</v>
      </c>
      <c r="E79" s="114" t="s">
        <v>838</v>
      </c>
      <c r="F79" s="114" t="s">
        <v>657</v>
      </c>
      <c r="G79" s="113" t="s">
        <v>677</v>
      </c>
      <c r="H79" s="113" t="s">
        <v>659</v>
      </c>
      <c r="I79" s="114" t="s">
        <v>660</v>
      </c>
      <c r="J79" s="114" t="s">
        <v>839</v>
      </c>
    </row>
    <row r="80" ht="52.5" customHeight="1" outlineLevel="1" spans="1:10">
      <c r="A80" s="114" t="s">
        <v>632</v>
      </c>
      <c r="B80" s="114" t="s">
        <v>840</v>
      </c>
      <c r="C80" s="114" t="s">
        <v>654</v>
      </c>
      <c r="D80" s="114" t="s">
        <v>669</v>
      </c>
      <c r="E80" s="114" t="s">
        <v>841</v>
      </c>
      <c r="F80" s="114" t="s">
        <v>674</v>
      </c>
      <c r="G80" s="113" t="s">
        <v>32</v>
      </c>
      <c r="H80" s="113" t="s">
        <v>842</v>
      </c>
      <c r="I80" s="114" t="s">
        <v>660</v>
      </c>
      <c r="J80" s="114" t="s">
        <v>843</v>
      </c>
    </row>
    <row r="81" ht="52.5" customHeight="1" outlineLevel="1" spans="1:10">
      <c r="A81" s="114" t="s">
        <v>632</v>
      </c>
      <c r="B81" s="114" t="s">
        <v>840</v>
      </c>
      <c r="C81" s="114" t="s">
        <v>661</v>
      </c>
      <c r="D81" s="114" t="s">
        <v>748</v>
      </c>
      <c r="E81" s="114" t="s">
        <v>844</v>
      </c>
      <c r="F81" s="114" t="s">
        <v>657</v>
      </c>
      <c r="G81" s="113" t="s">
        <v>845</v>
      </c>
      <c r="H81" s="113" t="s">
        <v>750</v>
      </c>
      <c r="I81" s="114" t="s">
        <v>660</v>
      </c>
      <c r="J81" s="114" t="s">
        <v>846</v>
      </c>
    </row>
    <row r="82" ht="52.5" customHeight="1" outlineLevel="1" spans="1:10">
      <c r="A82" s="114" t="s">
        <v>632</v>
      </c>
      <c r="B82" s="114" t="s">
        <v>840</v>
      </c>
      <c r="C82" s="114" t="s">
        <v>664</v>
      </c>
      <c r="D82" s="114" t="s">
        <v>665</v>
      </c>
      <c r="E82" s="114" t="s">
        <v>847</v>
      </c>
      <c r="F82" s="114" t="s">
        <v>657</v>
      </c>
      <c r="G82" s="113" t="s">
        <v>698</v>
      </c>
      <c r="H82" s="113" t="s">
        <v>659</v>
      </c>
      <c r="I82" s="114" t="s">
        <v>660</v>
      </c>
      <c r="J82" s="114" t="s">
        <v>848</v>
      </c>
    </row>
    <row r="83" ht="52.5" customHeight="1" outlineLevel="1" spans="1:10">
      <c r="A83" s="114" t="s">
        <v>577</v>
      </c>
      <c r="B83" s="114" t="s">
        <v>849</v>
      </c>
      <c r="C83" s="114" t="s">
        <v>654</v>
      </c>
      <c r="D83" s="114" t="s">
        <v>669</v>
      </c>
      <c r="E83" s="114" t="s">
        <v>850</v>
      </c>
      <c r="F83" s="114" t="s">
        <v>657</v>
      </c>
      <c r="G83" s="113" t="s">
        <v>851</v>
      </c>
      <c r="H83" s="113" t="s">
        <v>852</v>
      </c>
      <c r="I83" s="114" t="s">
        <v>660</v>
      </c>
      <c r="J83" s="114" t="s">
        <v>853</v>
      </c>
    </row>
    <row r="84" ht="52.5" customHeight="1" outlineLevel="1" spans="1:10">
      <c r="A84" s="114" t="s">
        <v>577</v>
      </c>
      <c r="B84" s="114"/>
      <c r="C84" s="114" t="s">
        <v>661</v>
      </c>
      <c r="D84" s="114" t="s">
        <v>662</v>
      </c>
      <c r="E84" s="114" t="s">
        <v>854</v>
      </c>
      <c r="F84" s="114" t="s">
        <v>674</v>
      </c>
      <c r="G84" s="113" t="s">
        <v>855</v>
      </c>
      <c r="H84" s="113"/>
      <c r="I84" s="114" t="s">
        <v>718</v>
      </c>
      <c r="J84" s="114" t="s">
        <v>856</v>
      </c>
    </row>
    <row r="85" ht="52.5" customHeight="1" outlineLevel="1" spans="1:10">
      <c r="A85" s="114" t="s">
        <v>577</v>
      </c>
      <c r="B85" s="114"/>
      <c r="C85" s="114" t="s">
        <v>664</v>
      </c>
      <c r="D85" s="114" t="s">
        <v>665</v>
      </c>
      <c r="E85" s="114" t="s">
        <v>665</v>
      </c>
      <c r="F85" s="114" t="s">
        <v>657</v>
      </c>
      <c r="G85" s="113" t="s">
        <v>677</v>
      </c>
      <c r="H85" s="113" t="s">
        <v>659</v>
      </c>
      <c r="I85" s="114" t="s">
        <v>660</v>
      </c>
      <c r="J85" s="114" t="s">
        <v>856</v>
      </c>
    </row>
    <row r="86" ht="52.5" customHeight="1" outlineLevel="1" spans="1:10">
      <c r="A86" s="114" t="s">
        <v>593</v>
      </c>
      <c r="B86" s="114" t="s">
        <v>857</v>
      </c>
      <c r="C86" s="114" t="s">
        <v>654</v>
      </c>
      <c r="D86" s="114" t="s">
        <v>669</v>
      </c>
      <c r="E86" s="114" t="s">
        <v>858</v>
      </c>
      <c r="F86" s="114" t="s">
        <v>657</v>
      </c>
      <c r="G86" s="113" t="s">
        <v>31</v>
      </c>
      <c r="H86" s="113" t="s">
        <v>805</v>
      </c>
      <c r="I86" s="114" t="s">
        <v>660</v>
      </c>
      <c r="J86" s="114" t="s">
        <v>859</v>
      </c>
    </row>
    <row r="87" ht="52.5" customHeight="1" outlineLevel="1" spans="1:10">
      <c r="A87" s="114" t="s">
        <v>593</v>
      </c>
      <c r="B87" s="114" t="s">
        <v>857</v>
      </c>
      <c r="C87" s="114" t="s">
        <v>654</v>
      </c>
      <c r="D87" s="114" t="s">
        <v>655</v>
      </c>
      <c r="E87" s="114" t="s">
        <v>593</v>
      </c>
      <c r="F87" s="114" t="s">
        <v>674</v>
      </c>
      <c r="G87" s="113" t="s">
        <v>860</v>
      </c>
      <c r="H87" s="113" t="s">
        <v>684</v>
      </c>
      <c r="I87" s="114" t="s">
        <v>660</v>
      </c>
      <c r="J87" s="114" t="s">
        <v>859</v>
      </c>
    </row>
    <row r="88" ht="52.5" customHeight="1" outlineLevel="1" spans="1:10">
      <c r="A88" s="114" t="s">
        <v>593</v>
      </c>
      <c r="B88" s="114" t="s">
        <v>857</v>
      </c>
      <c r="C88" s="114" t="s">
        <v>661</v>
      </c>
      <c r="D88" s="114" t="s">
        <v>748</v>
      </c>
      <c r="E88" s="114" t="s">
        <v>861</v>
      </c>
      <c r="F88" s="114" t="s">
        <v>674</v>
      </c>
      <c r="G88" s="113" t="s">
        <v>862</v>
      </c>
      <c r="H88" s="113"/>
      <c r="I88" s="114" t="s">
        <v>718</v>
      </c>
      <c r="J88" s="114" t="s">
        <v>863</v>
      </c>
    </row>
    <row r="89" ht="52.5" customHeight="1" outlineLevel="1" spans="1:10">
      <c r="A89" s="114" t="s">
        <v>593</v>
      </c>
      <c r="B89" s="114" t="s">
        <v>857</v>
      </c>
      <c r="C89" s="114" t="s">
        <v>664</v>
      </c>
      <c r="D89" s="114" t="s">
        <v>665</v>
      </c>
      <c r="E89" s="114" t="s">
        <v>864</v>
      </c>
      <c r="F89" s="114" t="s">
        <v>657</v>
      </c>
      <c r="G89" s="113" t="s">
        <v>698</v>
      </c>
      <c r="H89" s="113" t="s">
        <v>659</v>
      </c>
      <c r="I89" s="114" t="s">
        <v>660</v>
      </c>
      <c r="J89" s="114" t="s">
        <v>865</v>
      </c>
    </row>
    <row r="90" ht="52.5" customHeight="1" outlineLevel="1" spans="1:10">
      <c r="A90" s="114" t="s">
        <v>596</v>
      </c>
      <c r="B90" s="114" t="s">
        <v>866</v>
      </c>
      <c r="C90" s="114" t="s">
        <v>654</v>
      </c>
      <c r="D90" s="114" t="s">
        <v>669</v>
      </c>
      <c r="E90" s="114" t="s">
        <v>755</v>
      </c>
      <c r="F90" s="114" t="s">
        <v>674</v>
      </c>
      <c r="G90" s="113" t="s">
        <v>31</v>
      </c>
      <c r="H90" s="113" t="s">
        <v>777</v>
      </c>
      <c r="I90" s="114" t="s">
        <v>660</v>
      </c>
      <c r="J90" s="114" t="s">
        <v>757</v>
      </c>
    </row>
    <row r="91" ht="52.5" customHeight="1" outlineLevel="1" spans="1:10">
      <c r="A91" s="114" t="s">
        <v>596</v>
      </c>
      <c r="B91" s="114" t="s">
        <v>866</v>
      </c>
      <c r="C91" s="114" t="s">
        <v>661</v>
      </c>
      <c r="D91" s="114" t="s">
        <v>662</v>
      </c>
      <c r="E91" s="114" t="s">
        <v>700</v>
      </c>
      <c r="F91" s="114" t="s">
        <v>657</v>
      </c>
      <c r="G91" s="113" t="s">
        <v>677</v>
      </c>
      <c r="H91" s="113" t="s">
        <v>659</v>
      </c>
      <c r="I91" s="114" t="s">
        <v>660</v>
      </c>
      <c r="J91" s="114" t="s">
        <v>765</v>
      </c>
    </row>
    <row r="92" ht="52.5" customHeight="1" outlineLevel="1" spans="1:10">
      <c r="A92" s="114" t="s">
        <v>596</v>
      </c>
      <c r="B92" s="114" t="s">
        <v>866</v>
      </c>
      <c r="C92" s="114" t="s">
        <v>664</v>
      </c>
      <c r="D92" s="114" t="s">
        <v>665</v>
      </c>
      <c r="E92" s="114" t="s">
        <v>766</v>
      </c>
      <c r="F92" s="114" t="s">
        <v>657</v>
      </c>
      <c r="G92" s="113" t="s">
        <v>677</v>
      </c>
      <c r="H92" s="113" t="s">
        <v>659</v>
      </c>
      <c r="I92" s="114" t="s">
        <v>660</v>
      </c>
      <c r="J92" s="114" t="s">
        <v>767</v>
      </c>
    </row>
    <row r="93" ht="52.5" customHeight="1" outlineLevel="1" spans="1:10">
      <c r="A93" s="114" t="s">
        <v>591</v>
      </c>
      <c r="B93" s="114" t="s">
        <v>867</v>
      </c>
      <c r="C93" s="114" t="s">
        <v>654</v>
      </c>
      <c r="D93" s="114" t="s">
        <v>669</v>
      </c>
      <c r="E93" s="114" t="s">
        <v>868</v>
      </c>
      <c r="F93" s="114" t="s">
        <v>674</v>
      </c>
      <c r="G93" s="113" t="s">
        <v>869</v>
      </c>
      <c r="H93" s="113" t="s">
        <v>714</v>
      </c>
      <c r="I93" s="114" t="s">
        <v>660</v>
      </c>
      <c r="J93" s="114" t="s">
        <v>870</v>
      </c>
    </row>
    <row r="94" ht="52.5" customHeight="1" outlineLevel="1" spans="1:10">
      <c r="A94" s="114" t="s">
        <v>591</v>
      </c>
      <c r="B94" s="114" t="s">
        <v>867</v>
      </c>
      <c r="C94" s="114" t="s">
        <v>661</v>
      </c>
      <c r="D94" s="114" t="s">
        <v>662</v>
      </c>
      <c r="E94" s="114" t="s">
        <v>871</v>
      </c>
      <c r="F94" s="114" t="s">
        <v>674</v>
      </c>
      <c r="G94" s="113" t="s">
        <v>872</v>
      </c>
      <c r="H94" s="113"/>
      <c r="I94" s="114" t="s">
        <v>718</v>
      </c>
      <c r="J94" s="114" t="s">
        <v>873</v>
      </c>
    </row>
    <row r="95" ht="52.5" customHeight="1" outlineLevel="1" spans="1:10">
      <c r="A95" s="114" t="s">
        <v>591</v>
      </c>
      <c r="B95" s="114" t="s">
        <v>867</v>
      </c>
      <c r="C95" s="114" t="s">
        <v>664</v>
      </c>
      <c r="D95" s="114" t="s">
        <v>665</v>
      </c>
      <c r="E95" s="114" t="s">
        <v>719</v>
      </c>
      <c r="F95" s="114" t="s">
        <v>657</v>
      </c>
      <c r="G95" s="113" t="s">
        <v>658</v>
      </c>
      <c r="H95" s="113" t="s">
        <v>659</v>
      </c>
      <c r="I95" s="114" t="s">
        <v>660</v>
      </c>
      <c r="J95" s="114" t="s">
        <v>874</v>
      </c>
    </row>
    <row r="96" ht="52.5" customHeight="1" outlineLevel="1" spans="1:10">
      <c r="A96" s="114" t="s">
        <v>626</v>
      </c>
      <c r="B96" s="114" t="s">
        <v>875</v>
      </c>
      <c r="C96" s="114" t="s">
        <v>654</v>
      </c>
      <c r="D96" s="114" t="s">
        <v>669</v>
      </c>
      <c r="E96" s="114" t="s">
        <v>876</v>
      </c>
      <c r="F96" s="114" t="s">
        <v>657</v>
      </c>
      <c r="G96" s="113" t="s">
        <v>31</v>
      </c>
      <c r="H96" s="113" t="s">
        <v>877</v>
      </c>
      <c r="I96" s="114" t="s">
        <v>660</v>
      </c>
      <c r="J96" s="114" t="s">
        <v>878</v>
      </c>
    </row>
    <row r="97" ht="52.5" customHeight="1" outlineLevel="1" spans="1:10">
      <c r="A97" s="114" t="s">
        <v>626</v>
      </c>
      <c r="B97" s="114" t="s">
        <v>875</v>
      </c>
      <c r="C97" s="114" t="s">
        <v>661</v>
      </c>
      <c r="D97" s="114" t="s">
        <v>662</v>
      </c>
      <c r="E97" s="114" t="s">
        <v>879</v>
      </c>
      <c r="F97" s="114" t="s">
        <v>674</v>
      </c>
      <c r="G97" s="113" t="s">
        <v>799</v>
      </c>
      <c r="H97" s="113"/>
      <c r="I97" s="114" t="s">
        <v>718</v>
      </c>
      <c r="J97" s="114" t="s">
        <v>880</v>
      </c>
    </row>
    <row r="98" ht="52.5" customHeight="1" outlineLevel="1" spans="1:10">
      <c r="A98" s="114" t="s">
        <v>626</v>
      </c>
      <c r="B98" s="114" t="s">
        <v>875</v>
      </c>
      <c r="C98" s="114" t="s">
        <v>664</v>
      </c>
      <c r="D98" s="114" t="s">
        <v>665</v>
      </c>
      <c r="E98" s="114" t="s">
        <v>785</v>
      </c>
      <c r="F98" s="114" t="s">
        <v>657</v>
      </c>
      <c r="G98" s="113" t="s">
        <v>698</v>
      </c>
      <c r="H98" s="113" t="s">
        <v>659</v>
      </c>
      <c r="I98" s="114" t="s">
        <v>660</v>
      </c>
      <c r="J98" s="114" t="s">
        <v>881</v>
      </c>
    </row>
    <row r="99" ht="52.5" customHeight="1" outlineLevel="1" spans="1:10">
      <c r="A99" s="114" t="s">
        <v>630</v>
      </c>
      <c r="B99" s="114" t="s">
        <v>882</v>
      </c>
      <c r="C99" s="114" t="s">
        <v>654</v>
      </c>
      <c r="D99" s="114" t="s">
        <v>669</v>
      </c>
      <c r="E99" s="114" t="s">
        <v>883</v>
      </c>
      <c r="F99" s="114" t="s">
        <v>657</v>
      </c>
      <c r="G99" s="113" t="s">
        <v>764</v>
      </c>
      <c r="H99" s="113" t="s">
        <v>659</v>
      </c>
      <c r="I99" s="114" t="s">
        <v>660</v>
      </c>
      <c r="J99" s="114" t="s">
        <v>884</v>
      </c>
    </row>
    <row r="100" ht="52.5" customHeight="1" outlineLevel="1" spans="1:10">
      <c r="A100" s="114" t="s">
        <v>630</v>
      </c>
      <c r="B100" s="114" t="s">
        <v>882</v>
      </c>
      <c r="C100" s="114" t="s">
        <v>661</v>
      </c>
      <c r="D100" s="114" t="s">
        <v>748</v>
      </c>
      <c r="E100" s="114" t="s">
        <v>844</v>
      </c>
      <c r="F100" s="114" t="s">
        <v>657</v>
      </c>
      <c r="G100" s="113" t="s">
        <v>845</v>
      </c>
      <c r="H100" s="113" t="s">
        <v>750</v>
      </c>
      <c r="I100" s="114" t="s">
        <v>660</v>
      </c>
      <c r="J100" s="114" t="s">
        <v>846</v>
      </c>
    </row>
    <row r="101" ht="52.5" customHeight="1" outlineLevel="1" spans="1:10">
      <c r="A101" s="114" t="s">
        <v>630</v>
      </c>
      <c r="B101" s="114" t="s">
        <v>882</v>
      </c>
      <c r="C101" s="114" t="s">
        <v>664</v>
      </c>
      <c r="D101" s="114" t="s">
        <v>665</v>
      </c>
      <c r="E101" s="114" t="s">
        <v>847</v>
      </c>
      <c r="F101" s="114" t="s">
        <v>657</v>
      </c>
      <c r="G101" s="113" t="s">
        <v>698</v>
      </c>
      <c r="H101" s="113" t="s">
        <v>659</v>
      </c>
      <c r="I101" s="114" t="s">
        <v>660</v>
      </c>
      <c r="J101" s="114" t="s">
        <v>848</v>
      </c>
    </row>
    <row r="102" ht="52.5" customHeight="1" outlineLevel="1" spans="1:10">
      <c r="A102" s="114" t="s">
        <v>628</v>
      </c>
      <c r="B102" s="114" t="s">
        <v>885</v>
      </c>
      <c r="C102" s="114" t="s">
        <v>654</v>
      </c>
      <c r="D102" s="114" t="s">
        <v>669</v>
      </c>
      <c r="E102" s="114" t="s">
        <v>886</v>
      </c>
      <c r="F102" s="114" t="s">
        <v>657</v>
      </c>
      <c r="G102" s="113" t="s">
        <v>484</v>
      </c>
      <c r="H102" s="113" t="s">
        <v>887</v>
      </c>
      <c r="I102" s="114" t="s">
        <v>660</v>
      </c>
      <c r="J102" s="114" t="s">
        <v>886</v>
      </c>
    </row>
    <row r="103" ht="52.5" customHeight="1" outlineLevel="1" spans="1:10">
      <c r="A103" s="114" t="s">
        <v>628</v>
      </c>
      <c r="B103" s="114"/>
      <c r="C103" s="114" t="s">
        <v>661</v>
      </c>
      <c r="D103" s="114" t="s">
        <v>662</v>
      </c>
      <c r="E103" s="114" t="s">
        <v>888</v>
      </c>
      <c r="F103" s="114" t="s">
        <v>674</v>
      </c>
      <c r="G103" s="113" t="s">
        <v>888</v>
      </c>
      <c r="H103" s="113"/>
      <c r="I103" s="114" t="s">
        <v>718</v>
      </c>
      <c r="J103" s="114" t="s">
        <v>889</v>
      </c>
    </row>
    <row r="104" ht="52.5" customHeight="1" outlineLevel="1" spans="1:10">
      <c r="A104" s="114" t="s">
        <v>628</v>
      </c>
      <c r="B104" s="114"/>
      <c r="C104" s="114" t="s">
        <v>664</v>
      </c>
      <c r="D104" s="114" t="s">
        <v>665</v>
      </c>
      <c r="E104" s="114" t="s">
        <v>785</v>
      </c>
      <c r="F104" s="114" t="s">
        <v>657</v>
      </c>
      <c r="G104" s="113" t="s">
        <v>677</v>
      </c>
      <c r="H104" s="113" t="s">
        <v>659</v>
      </c>
      <c r="I104" s="114" t="s">
        <v>660</v>
      </c>
      <c r="J104" s="114" t="s">
        <v>890</v>
      </c>
    </row>
    <row r="105" ht="52.5" customHeight="1" outlineLevel="1" spans="1:10">
      <c r="A105" s="114" t="s">
        <v>589</v>
      </c>
      <c r="B105" s="114" t="s">
        <v>891</v>
      </c>
      <c r="C105" s="114" t="s">
        <v>654</v>
      </c>
      <c r="D105" s="114" t="s">
        <v>669</v>
      </c>
      <c r="E105" s="114" t="s">
        <v>892</v>
      </c>
      <c r="F105" s="114" t="s">
        <v>674</v>
      </c>
      <c r="G105" s="113" t="s">
        <v>893</v>
      </c>
      <c r="H105" s="113" t="s">
        <v>877</v>
      </c>
      <c r="I105" s="114" t="s">
        <v>660</v>
      </c>
      <c r="J105" s="114" t="s">
        <v>894</v>
      </c>
    </row>
    <row r="106" ht="52.5" customHeight="1" outlineLevel="1" spans="1:10">
      <c r="A106" s="114" t="s">
        <v>589</v>
      </c>
      <c r="B106" s="114" t="s">
        <v>891</v>
      </c>
      <c r="C106" s="114" t="s">
        <v>661</v>
      </c>
      <c r="D106" s="114" t="s">
        <v>662</v>
      </c>
      <c r="E106" s="114" t="s">
        <v>895</v>
      </c>
      <c r="F106" s="114" t="s">
        <v>674</v>
      </c>
      <c r="G106" s="113" t="s">
        <v>872</v>
      </c>
      <c r="H106" s="113"/>
      <c r="I106" s="114" t="s">
        <v>718</v>
      </c>
      <c r="J106" s="114" t="s">
        <v>896</v>
      </c>
    </row>
    <row r="107" ht="52.5" customHeight="1" outlineLevel="1" spans="1:10">
      <c r="A107" s="114" t="s">
        <v>589</v>
      </c>
      <c r="B107" s="114" t="s">
        <v>891</v>
      </c>
      <c r="C107" s="114" t="s">
        <v>664</v>
      </c>
      <c r="D107" s="114" t="s">
        <v>665</v>
      </c>
      <c r="E107" s="114" t="s">
        <v>897</v>
      </c>
      <c r="F107" s="114" t="s">
        <v>657</v>
      </c>
      <c r="G107" s="113" t="s">
        <v>677</v>
      </c>
      <c r="H107" s="113" t="s">
        <v>659</v>
      </c>
      <c r="I107" s="114" t="s">
        <v>660</v>
      </c>
      <c r="J107" s="114" t="s">
        <v>898</v>
      </c>
    </row>
    <row r="108" ht="52.5" customHeight="1" outlineLevel="1" spans="1:10">
      <c r="A108" s="114" t="s">
        <v>606</v>
      </c>
      <c r="B108" s="114" t="s">
        <v>899</v>
      </c>
      <c r="C108" s="114" t="s">
        <v>654</v>
      </c>
      <c r="D108" s="114" t="s">
        <v>669</v>
      </c>
      <c r="E108" s="114" t="s">
        <v>900</v>
      </c>
      <c r="F108" s="114" t="s">
        <v>657</v>
      </c>
      <c r="G108" s="113" t="s">
        <v>34</v>
      </c>
      <c r="H108" s="113" t="s">
        <v>695</v>
      </c>
      <c r="I108" s="114" t="s">
        <v>660</v>
      </c>
      <c r="J108" s="114" t="s">
        <v>901</v>
      </c>
    </row>
    <row r="109" ht="52.5" customHeight="1" outlineLevel="1" spans="1:10">
      <c r="A109" s="114" t="s">
        <v>606</v>
      </c>
      <c r="B109" s="114" t="s">
        <v>899</v>
      </c>
      <c r="C109" s="114" t="s">
        <v>661</v>
      </c>
      <c r="D109" s="114" t="s">
        <v>662</v>
      </c>
      <c r="E109" s="114" t="s">
        <v>902</v>
      </c>
      <c r="F109" s="114" t="s">
        <v>674</v>
      </c>
      <c r="G109" s="113" t="s">
        <v>903</v>
      </c>
      <c r="H109" s="113"/>
      <c r="I109" s="114" t="s">
        <v>718</v>
      </c>
      <c r="J109" s="114" t="s">
        <v>904</v>
      </c>
    </row>
    <row r="110" ht="52.5" customHeight="1" outlineLevel="1" spans="1:10">
      <c r="A110" s="114" t="s">
        <v>606</v>
      </c>
      <c r="B110" s="114" t="s">
        <v>899</v>
      </c>
      <c r="C110" s="114" t="s">
        <v>664</v>
      </c>
      <c r="D110" s="114" t="s">
        <v>665</v>
      </c>
      <c r="E110" s="114" t="s">
        <v>905</v>
      </c>
      <c r="F110" s="114" t="s">
        <v>657</v>
      </c>
      <c r="G110" s="113" t="s">
        <v>677</v>
      </c>
      <c r="H110" s="113" t="s">
        <v>659</v>
      </c>
      <c r="I110" s="114" t="s">
        <v>660</v>
      </c>
      <c r="J110" s="114" t="s">
        <v>905</v>
      </c>
    </row>
    <row r="111" ht="52.5" customHeight="1" outlineLevel="1" spans="1:10">
      <c r="A111" s="114" t="s">
        <v>618</v>
      </c>
      <c r="B111" s="114" t="s">
        <v>906</v>
      </c>
      <c r="C111" s="114" t="s">
        <v>654</v>
      </c>
      <c r="D111" s="114" t="s">
        <v>669</v>
      </c>
      <c r="E111" s="114" t="s">
        <v>907</v>
      </c>
      <c r="F111" s="114" t="s">
        <v>657</v>
      </c>
      <c r="G111" s="113" t="s">
        <v>675</v>
      </c>
      <c r="H111" s="113" t="s">
        <v>908</v>
      </c>
      <c r="I111" s="114" t="s">
        <v>660</v>
      </c>
      <c r="J111" s="114" t="s">
        <v>909</v>
      </c>
    </row>
    <row r="112" ht="52.5" customHeight="1" outlineLevel="1" spans="1:10">
      <c r="A112" s="114" t="s">
        <v>618</v>
      </c>
      <c r="B112" s="114" t="s">
        <v>906</v>
      </c>
      <c r="C112" s="114" t="s">
        <v>661</v>
      </c>
      <c r="D112" s="114" t="s">
        <v>662</v>
      </c>
      <c r="E112" s="114" t="s">
        <v>910</v>
      </c>
      <c r="F112" s="114" t="s">
        <v>674</v>
      </c>
      <c r="G112" s="113" t="s">
        <v>911</v>
      </c>
      <c r="H112" s="113"/>
      <c r="I112" s="114" t="s">
        <v>718</v>
      </c>
      <c r="J112" s="114" t="s">
        <v>912</v>
      </c>
    </row>
    <row r="113" ht="52.5" customHeight="1" outlineLevel="1" spans="1:10">
      <c r="A113" s="114" t="s">
        <v>618</v>
      </c>
      <c r="B113" s="114" t="s">
        <v>906</v>
      </c>
      <c r="C113" s="114" t="s">
        <v>664</v>
      </c>
      <c r="D113" s="114" t="s">
        <v>665</v>
      </c>
      <c r="E113" s="114" t="s">
        <v>913</v>
      </c>
      <c r="F113" s="114" t="s">
        <v>657</v>
      </c>
      <c r="G113" s="113" t="s">
        <v>677</v>
      </c>
      <c r="H113" s="113" t="s">
        <v>659</v>
      </c>
      <c r="I113" s="114" t="s">
        <v>660</v>
      </c>
      <c r="J113" s="114" t="s">
        <v>914</v>
      </c>
    </row>
    <row r="114" ht="52.5" customHeight="1" outlineLevel="1" spans="1:10">
      <c r="A114" s="114" t="s">
        <v>581</v>
      </c>
      <c r="B114" s="114" t="s">
        <v>915</v>
      </c>
      <c r="C114" s="114" t="s">
        <v>654</v>
      </c>
      <c r="D114" s="114" t="s">
        <v>669</v>
      </c>
      <c r="E114" s="114" t="s">
        <v>916</v>
      </c>
      <c r="F114" s="114" t="s">
        <v>657</v>
      </c>
      <c r="G114" s="113" t="s">
        <v>675</v>
      </c>
      <c r="H114" s="113" t="s">
        <v>695</v>
      </c>
      <c r="I114" s="114" t="s">
        <v>660</v>
      </c>
      <c r="J114" s="114" t="s">
        <v>917</v>
      </c>
    </row>
    <row r="115" ht="52.5" customHeight="1" outlineLevel="1" spans="1:10">
      <c r="A115" s="114" t="s">
        <v>581</v>
      </c>
      <c r="B115" s="114" t="s">
        <v>915</v>
      </c>
      <c r="C115" s="114" t="s">
        <v>661</v>
      </c>
      <c r="D115" s="114" t="s">
        <v>662</v>
      </c>
      <c r="E115" s="114" t="s">
        <v>918</v>
      </c>
      <c r="F115" s="114" t="s">
        <v>674</v>
      </c>
      <c r="G115" s="113" t="s">
        <v>919</v>
      </c>
      <c r="H115" s="113"/>
      <c r="I115" s="114" t="s">
        <v>718</v>
      </c>
      <c r="J115" s="114" t="s">
        <v>917</v>
      </c>
    </row>
    <row r="116" ht="52.5" customHeight="1" outlineLevel="1" spans="1:10">
      <c r="A116" s="114" t="s">
        <v>581</v>
      </c>
      <c r="B116" s="114" t="s">
        <v>915</v>
      </c>
      <c r="C116" s="114" t="s">
        <v>664</v>
      </c>
      <c r="D116" s="114" t="s">
        <v>665</v>
      </c>
      <c r="E116" s="114" t="s">
        <v>785</v>
      </c>
      <c r="F116" s="114" t="s">
        <v>657</v>
      </c>
      <c r="G116" s="113" t="s">
        <v>677</v>
      </c>
      <c r="H116" s="113" t="s">
        <v>659</v>
      </c>
      <c r="I116" s="114" t="s">
        <v>660</v>
      </c>
      <c r="J116" s="114" t="s">
        <v>920</v>
      </c>
    </row>
    <row r="117" ht="52.5" customHeight="1" outlineLevel="1" spans="1:10">
      <c r="A117" s="114" t="s">
        <v>579</v>
      </c>
      <c r="B117" s="114" t="s">
        <v>921</v>
      </c>
      <c r="C117" s="114" t="s">
        <v>654</v>
      </c>
      <c r="D117" s="114" t="s">
        <v>669</v>
      </c>
      <c r="E117" s="114" t="s">
        <v>922</v>
      </c>
      <c r="F117" s="114" t="s">
        <v>657</v>
      </c>
      <c r="G117" s="113" t="s">
        <v>483</v>
      </c>
      <c r="H117" s="113" t="s">
        <v>714</v>
      </c>
      <c r="I117" s="114" t="s">
        <v>660</v>
      </c>
      <c r="J117" s="114" t="s">
        <v>923</v>
      </c>
    </row>
    <row r="118" ht="52.5" customHeight="1" outlineLevel="1" spans="1:10">
      <c r="A118" s="114" t="s">
        <v>579</v>
      </c>
      <c r="B118" s="114" t="s">
        <v>921</v>
      </c>
      <c r="C118" s="114" t="s">
        <v>654</v>
      </c>
      <c r="D118" s="114" t="s">
        <v>655</v>
      </c>
      <c r="E118" s="114" t="s">
        <v>924</v>
      </c>
      <c r="F118" s="114" t="s">
        <v>674</v>
      </c>
      <c r="G118" s="113" t="s">
        <v>925</v>
      </c>
      <c r="H118" s="113" t="s">
        <v>926</v>
      </c>
      <c r="I118" s="114" t="s">
        <v>660</v>
      </c>
      <c r="J118" s="114" t="s">
        <v>923</v>
      </c>
    </row>
    <row r="119" ht="52.5" customHeight="1" outlineLevel="1" spans="1:10">
      <c r="A119" s="114" t="s">
        <v>579</v>
      </c>
      <c r="B119" s="114" t="s">
        <v>921</v>
      </c>
      <c r="C119" s="114" t="s">
        <v>661</v>
      </c>
      <c r="D119" s="114" t="s">
        <v>748</v>
      </c>
      <c r="E119" s="114" t="s">
        <v>927</v>
      </c>
      <c r="F119" s="114" t="s">
        <v>674</v>
      </c>
      <c r="G119" s="113" t="s">
        <v>717</v>
      </c>
      <c r="H119" s="113"/>
      <c r="I119" s="114" t="s">
        <v>718</v>
      </c>
      <c r="J119" s="114" t="s">
        <v>928</v>
      </c>
    </row>
    <row r="120" ht="52.5" customHeight="1" outlineLevel="1" spans="1:10">
      <c r="A120" s="114" t="s">
        <v>579</v>
      </c>
      <c r="B120" s="114" t="s">
        <v>921</v>
      </c>
      <c r="C120" s="114" t="s">
        <v>664</v>
      </c>
      <c r="D120" s="114" t="s">
        <v>665</v>
      </c>
      <c r="E120" s="114" t="s">
        <v>864</v>
      </c>
      <c r="F120" s="114" t="s">
        <v>657</v>
      </c>
      <c r="G120" s="113" t="s">
        <v>698</v>
      </c>
      <c r="H120" s="113" t="s">
        <v>659</v>
      </c>
      <c r="I120" s="114" t="s">
        <v>660</v>
      </c>
      <c r="J120" s="114" t="s">
        <v>865</v>
      </c>
    </row>
    <row r="121" ht="52.5" customHeight="1" outlineLevel="1" spans="1:10">
      <c r="A121" s="114" t="s">
        <v>608</v>
      </c>
      <c r="B121" s="114" t="s">
        <v>929</v>
      </c>
      <c r="C121" s="114" t="s">
        <v>654</v>
      </c>
      <c r="D121" s="114" t="s">
        <v>669</v>
      </c>
      <c r="E121" s="114" t="s">
        <v>930</v>
      </c>
      <c r="F121" s="114" t="s">
        <v>657</v>
      </c>
      <c r="G121" s="113" t="s">
        <v>931</v>
      </c>
      <c r="H121" s="113" t="s">
        <v>932</v>
      </c>
      <c r="I121" s="114" t="s">
        <v>660</v>
      </c>
      <c r="J121" s="114" t="s">
        <v>933</v>
      </c>
    </row>
    <row r="122" ht="52.5" customHeight="1" outlineLevel="1" spans="1:10">
      <c r="A122" s="114" t="s">
        <v>608</v>
      </c>
      <c r="B122" s="114" t="s">
        <v>929</v>
      </c>
      <c r="C122" s="114" t="s">
        <v>661</v>
      </c>
      <c r="D122" s="114" t="s">
        <v>778</v>
      </c>
      <c r="E122" s="114" t="s">
        <v>934</v>
      </c>
      <c r="F122" s="114" t="s">
        <v>674</v>
      </c>
      <c r="G122" s="113" t="s">
        <v>862</v>
      </c>
      <c r="H122" s="113"/>
      <c r="I122" s="114" t="s">
        <v>718</v>
      </c>
      <c r="J122" s="114" t="s">
        <v>935</v>
      </c>
    </row>
    <row r="123" ht="52.5" customHeight="1" outlineLevel="1" spans="1:10">
      <c r="A123" s="114" t="s">
        <v>608</v>
      </c>
      <c r="B123" s="114" t="s">
        <v>929</v>
      </c>
      <c r="C123" s="114" t="s">
        <v>664</v>
      </c>
      <c r="D123" s="114" t="s">
        <v>665</v>
      </c>
      <c r="E123" s="114" t="s">
        <v>936</v>
      </c>
      <c r="F123" s="114" t="s">
        <v>657</v>
      </c>
      <c r="G123" s="113" t="s">
        <v>698</v>
      </c>
      <c r="H123" s="113" t="s">
        <v>659</v>
      </c>
      <c r="I123" s="114" t="s">
        <v>660</v>
      </c>
      <c r="J123" s="114" t="s">
        <v>937</v>
      </c>
    </row>
  </sheetData>
  <mergeCells count="74">
    <mergeCell ref="A2:J2"/>
    <mergeCell ref="A3:E3"/>
    <mergeCell ref="A7:A9"/>
    <mergeCell ref="A10:A13"/>
    <mergeCell ref="A14:A17"/>
    <mergeCell ref="A18:A21"/>
    <mergeCell ref="A23:A25"/>
    <mergeCell ref="A26:A28"/>
    <mergeCell ref="A29:A32"/>
    <mergeCell ref="A33:A35"/>
    <mergeCell ref="A36:A38"/>
    <mergeCell ref="A39:A41"/>
    <mergeCell ref="A42:A46"/>
    <mergeCell ref="A47:A49"/>
    <mergeCell ref="A50:A52"/>
    <mergeCell ref="A53:A54"/>
    <mergeCell ref="A55:A57"/>
    <mergeCell ref="A58:A60"/>
    <mergeCell ref="A61:A63"/>
    <mergeCell ref="A64:A66"/>
    <mergeCell ref="A67:A69"/>
    <mergeCell ref="A70:A73"/>
    <mergeCell ref="A74:A76"/>
    <mergeCell ref="A77:A79"/>
    <mergeCell ref="A80:A82"/>
    <mergeCell ref="A83:A85"/>
    <mergeCell ref="A86:A89"/>
    <mergeCell ref="A90:A92"/>
    <mergeCell ref="A93:A95"/>
    <mergeCell ref="A96:A98"/>
    <mergeCell ref="A99:A101"/>
    <mergeCell ref="A102:A104"/>
    <mergeCell ref="A105:A107"/>
    <mergeCell ref="A108:A110"/>
    <mergeCell ref="A111:A113"/>
    <mergeCell ref="A114:A116"/>
    <mergeCell ref="A117:A120"/>
    <mergeCell ref="A121:A123"/>
    <mergeCell ref="B7:B9"/>
    <mergeCell ref="B10:B13"/>
    <mergeCell ref="B14:B17"/>
    <mergeCell ref="B18:B21"/>
    <mergeCell ref="B23:B25"/>
    <mergeCell ref="B26:B28"/>
    <mergeCell ref="B29:B32"/>
    <mergeCell ref="B33:B35"/>
    <mergeCell ref="B36:B38"/>
    <mergeCell ref="B39:B41"/>
    <mergeCell ref="B42:B46"/>
    <mergeCell ref="B47:B49"/>
    <mergeCell ref="B50:B52"/>
    <mergeCell ref="B53:B54"/>
    <mergeCell ref="B55:B57"/>
    <mergeCell ref="B58:B60"/>
    <mergeCell ref="B61:B63"/>
    <mergeCell ref="B64:B66"/>
    <mergeCell ref="B67:B69"/>
    <mergeCell ref="B70:B73"/>
    <mergeCell ref="B74:B76"/>
    <mergeCell ref="B77:B79"/>
    <mergeCell ref="B80:B82"/>
    <mergeCell ref="B83:B85"/>
    <mergeCell ref="B86:B89"/>
    <mergeCell ref="B90:B92"/>
    <mergeCell ref="B93:B95"/>
    <mergeCell ref="B96:B98"/>
    <mergeCell ref="B99:B101"/>
    <mergeCell ref="B102:B104"/>
    <mergeCell ref="B105:B107"/>
    <mergeCell ref="B108:B110"/>
    <mergeCell ref="B111:B113"/>
    <mergeCell ref="B114:B116"/>
    <mergeCell ref="B117:B120"/>
    <mergeCell ref="B121:B1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9"/>
      <c r="E1" s="79"/>
      <c r="F1" s="100" t="s">
        <v>938</v>
      </c>
    </row>
    <row r="2" ht="26.25" customHeight="1" spans="1:6">
      <c r="A2" s="103" t="str">
        <f>"2026"&amp;"年部门政府性基金预算支出预算表"</f>
        <v>2026年部门政府性基金预算支出预算表</v>
      </c>
      <c r="B2" s="103" t="s">
        <v>939</v>
      </c>
      <c r="C2" s="104"/>
      <c r="D2" s="105"/>
      <c r="E2" s="105"/>
      <c r="F2" s="105"/>
    </row>
    <row r="3" ht="13.5" customHeight="1" spans="1:6">
      <c r="A3" s="106" t="str">
        <f>"单位名称："&amp;"瑞丽市民政局"</f>
        <v>单位名称：瑞丽市民政局</v>
      </c>
      <c r="B3" s="106" t="s">
        <v>940</v>
      </c>
      <c r="C3" s="107"/>
      <c r="D3" s="79"/>
      <c r="E3" s="79"/>
      <c r="F3" s="100" t="s">
        <v>313</v>
      </c>
    </row>
    <row r="4" ht="19.5" customHeight="1" spans="1:6">
      <c r="A4" s="59" t="s">
        <v>469</v>
      </c>
      <c r="B4" s="108" t="s">
        <v>3</v>
      </c>
      <c r="C4" s="59" t="s">
        <v>4</v>
      </c>
      <c r="D4" s="35" t="s">
        <v>941</v>
      </c>
      <c r="E4" s="35"/>
      <c r="F4" s="35"/>
    </row>
    <row r="5" ht="18.55" customHeight="1" spans="1:6">
      <c r="A5" s="59"/>
      <c r="B5" s="108"/>
      <c r="C5" s="59"/>
      <c r="D5" s="35" t="s">
        <v>5</v>
      </c>
      <c r="E5" s="35" t="s">
        <v>12</v>
      </c>
      <c r="F5" s="35" t="s">
        <v>13</v>
      </c>
    </row>
    <row r="6" ht="20.25" customHeight="1" spans="1:6">
      <c r="A6" s="59">
        <v>1</v>
      </c>
      <c r="B6" s="109" t="s">
        <v>31</v>
      </c>
      <c r="C6" s="109" t="s">
        <v>32</v>
      </c>
      <c r="D6" s="109" t="s">
        <v>33</v>
      </c>
      <c r="E6" s="109" t="s">
        <v>34</v>
      </c>
      <c r="F6" s="109" t="s">
        <v>35</v>
      </c>
    </row>
    <row r="7" ht="30" customHeight="1" spans="1:6">
      <c r="A7" s="33"/>
      <c r="B7" s="108"/>
      <c r="C7" s="33"/>
      <c r="D7" s="71"/>
      <c r="E7" s="110"/>
      <c r="F7" s="110"/>
    </row>
    <row r="8" ht="30" customHeight="1" spans="1:6">
      <c r="A8" s="22"/>
      <c r="B8" s="22"/>
      <c r="C8" s="22"/>
      <c r="D8" s="71"/>
      <c r="E8" s="110"/>
      <c r="F8" s="110"/>
    </row>
    <row r="9" ht="30" customHeight="1" spans="1:6">
      <c r="A9" s="20" t="s">
        <v>942</v>
      </c>
      <c r="B9" s="20" t="s">
        <v>942</v>
      </c>
      <c r="C9" s="20" t="s">
        <v>942</v>
      </c>
      <c r="D9" s="71"/>
      <c r="E9" s="110"/>
      <c r="F9" s="110"/>
    </row>
    <row r="10" customHeight="1" spans="1:1">
      <c r="A10" s="72" t="s">
        <v>943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R24" sqref="R2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2" t="s">
        <v>944</v>
      </c>
    </row>
    <row r="2" ht="27.75" customHeight="1" spans="1:17">
      <c r="A2" s="43"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4" t="str">
        <f>"单位名称："&amp;"瑞丽市民政局"</f>
        <v>单位名称：瑞丽市民政局</v>
      </c>
      <c r="B3" s="32"/>
      <c r="C3" s="32"/>
      <c r="D3" s="32"/>
      <c r="E3" s="32"/>
      <c r="F3" s="32"/>
      <c r="G3" s="32"/>
      <c r="H3" s="32"/>
      <c r="I3" s="32"/>
      <c r="J3" s="32"/>
      <c r="K3" s="1"/>
      <c r="L3" s="1"/>
      <c r="M3" s="1"/>
      <c r="N3" s="1"/>
      <c r="O3" s="92"/>
      <c r="P3" s="92"/>
      <c r="Q3" s="100" t="s">
        <v>349</v>
      </c>
    </row>
    <row r="4" ht="15.75" customHeight="1" spans="1:17">
      <c r="A4" s="11" t="s">
        <v>945</v>
      </c>
      <c r="B4" s="80" t="s">
        <v>946</v>
      </c>
      <c r="C4" s="80" t="s">
        <v>947</v>
      </c>
      <c r="D4" s="80" t="s">
        <v>948</v>
      </c>
      <c r="E4" s="80" t="s">
        <v>949</v>
      </c>
      <c r="F4" s="80" t="s">
        <v>950</v>
      </c>
      <c r="G4" s="47" t="s">
        <v>476</v>
      </c>
      <c r="H4" s="47"/>
      <c r="I4" s="47"/>
      <c r="J4" s="47"/>
      <c r="K4" s="93"/>
      <c r="L4" s="47"/>
      <c r="M4" s="47"/>
      <c r="N4" s="47"/>
      <c r="O4" s="94"/>
      <c r="P4" s="93"/>
      <c r="Q4" s="48"/>
    </row>
    <row r="5" ht="17.25" customHeight="1" spans="1:17">
      <c r="A5" s="16"/>
      <c r="B5" s="81"/>
      <c r="C5" s="81"/>
      <c r="D5" s="81"/>
      <c r="E5" s="81"/>
      <c r="F5" s="81"/>
      <c r="G5" s="81" t="s">
        <v>5</v>
      </c>
      <c r="H5" s="81" t="s">
        <v>6</v>
      </c>
      <c r="I5" s="81" t="s">
        <v>951</v>
      </c>
      <c r="J5" s="81" t="s">
        <v>952</v>
      </c>
      <c r="K5" s="95" t="s">
        <v>953</v>
      </c>
      <c r="L5" s="96" t="s">
        <v>954</v>
      </c>
      <c r="M5" s="96"/>
      <c r="N5" s="96"/>
      <c r="O5" s="97"/>
      <c r="P5" s="98"/>
      <c r="Q5" s="82"/>
    </row>
    <row r="6" ht="54" customHeight="1" spans="1:17">
      <c r="A6" s="18"/>
      <c r="B6" s="82"/>
      <c r="C6" s="82"/>
      <c r="D6" s="82"/>
      <c r="E6" s="82"/>
      <c r="F6" s="82"/>
      <c r="G6" s="82"/>
      <c r="H6" s="82" t="s">
        <v>11</v>
      </c>
      <c r="I6" s="82"/>
      <c r="J6" s="82"/>
      <c r="K6" s="99"/>
      <c r="L6" s="82" t="s">
        <v>11</v>
      </c>
      <c r="M6" s="82" t="s">
        <v>357</v>
      </c>
      <c r="N6" s="82" t="s">
        <v>955</v>
      </c>
      <c r="O6" s="33" t="s">
        <v>359</v>
      </c>
      <c r="P6" s="99" t="s">
        <v>360</v>
      </c>
      <c r="Q6" s="82" t="s">
        <v>361</v>
      </c>
    </row>
    <row r="7" ht="15" customHeight="1" spans="1:17">
      <c r="A7" s="68">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ht="52.5" customHeight="1" spans="1:17">
      <c r="A8" s="85"/>
      <c r="B8" s="86"/>
      <c r="C8" s="86"/>
      <c r="D8" s="87"/>
      <c r="E8" s="88"/>
      <c r="F8" s="23"/>
      <c r="G8" s="23"/>
      <c r="H8" s="23"/>
      <c r="I8" s="23"/>
      <c r="J8" s="23"/>
      <c r="K8" s="23"/>
      <c r="L8" s="23"/>
      <c r="M8" s="23"/>
      <c r="N8" s="23"/>
      <c r="O8" s="23"/>
      <c r="P8" s="23"/>
      <c r="Q8" s="23"/>
    </row>
    <row r="9" ht="52.5" customHeight="1" spans="1:17">
      <c r="A9" s="85"/>
      <c r="B9" s="86"/>
      <c r="C9" s="86"/>
      <c r="D9" s="87"/>
      <c r="E9" s="88"/>
      <c r="F9" s="23"/>
      <c r="G9" s="23"/>
      <c r="H9" s="23"/>
      <c r="I9" s="23"/>
      <c r="J9" s="23"/>
      <c r="K9" s="23"/>
      <c r="L9" s="23"/>
      <c r="M9" s="23"/>
      <c r="N9" s="23"/>
      <c r="O9" s="23"/>
      <c r="P9" s="23"/>
      <c r="Q9" s="23"/>
    </row>
    <row r="10" ht="30" customHeight="1" spans="1:17">
      <c r="A10" s="89" t="s">
        <v>942</v>
      </c>
      <c r="B10" s="90"/>
      <c r="C10" s="90"/>
      <c r="D10" s="90"/>
      <c r="E10" s="88"/>
      <c r="F10" s="23"/>
      <c r="G10" s="23"/>
      <c r="H10" s="23"/>
      <c r="I10" s="23"/>
      <c r="J10" s="23"/>
      <c r="K10" s="23"/>
      <c r="L10" s="23"/>
      <c r="M10" s="23"/>
      <c r="N10" s="23"/>
      <c r="O10" s="23"/>
      <c r="P10" s="23"/>
      <c r="Q10" s="23"/>
    </row>
    <row r="11" customHeight="1" spans="1:1">
      <c r="A11" s="72" t="s">
        <v>956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78"/>
      <c r="N1" s="78" t="s">
        <v>957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"单位名称："&amp;"瑞丽市民政局"</f>
        <v>单位名称：瑞丽市民政局</v>
      </c>
      <c r="B3" s="32"/>
      <c r="C3" s="32"/>
      <c r="D3" s="32"/>
      <c r="E3" s="32"/>
      <c r="F3" s="32"/>
      <c r="G3" s="32"/>
      <c r="H3" s="73"/>
      <c r="I3" s="1"/>
      <c r="J3" s="1"/>
      <c r="K3" s="73"/>
      <c r="L3" s="1"/>
      <c r="M3" s="79"/>
      <c r="N3" s="42" t="s">
        <v>349</v>
      </c>
    </row>
    <row r="4" ht="15.75" customHeight="1" spans="1:14">
      <c r="A4" s="11" t="s">
        <v>945</v>
      </c>
      <c r="B4" s="11" t="s">
        <v>958</v>
      </c>
      <c r="C4" s="11" t="s">
        <v>959</v>
      </c>
      <c r="D4" s="12" t="s">
        <v>476</v>
      </c>
      <c r="E4" s="13"/>
      <c r="F4" s="13"/>
      <c r="G4" s="13"/>
      <c r="H4" s="13"/>
      <c r="I4" s="13"/>
      <c r="J4" s="13"/>
      <c r="K4" s="13"/>
      <c r="L4" s="13"/>
      <c r="M4" s="13"/>
      <c r="N4" s="14"/>
    </row>
    <row r="5" ht="17.25" customHeight="1" spans="1:14">
      <c r="A5" s="16"/>
      <c r="B5" s="16"/>
      <c r="C5" s="16"/>
      <c r="D5" s="74" t="s">
        <v>5</v>
      </c>
      <c r="E5" s="11" t="s">
        <v>6</v>
      </c>
      <c r="F5" s="11" t="s">
        <v>951</v>
      </c>
      <c r="G5" s="11" t="s">
        <v>952</v>
      </c>
      <c r="H5" s="11" t="s">
        <v>953</v>
      </c>
      <c r="I5" s="12" t="s">
        <v>954</v>
      </c>
      <c r="J5" s="13"/>
      <c r="K5" s="13"/>
      <c r="L5" s="13"/>
      <c r="M5" s="13"/>
      <c r="N5" s="14"/>
    </row>
    <row r="6" ht="40.5" customHeight="1" spans="1:14">
      <c r="A6" s="18"/>
      <c r="B6" s="18"/>
      <c r="C6" s="18"/>
      <c r="D6" s="68"/>
      <c r="E6" s="16" t="s">
        <v>11</v>
      </c>
      <c r="F6" s="18"/>
      <c r="G6" s="18"/>
      <c r="H6" s="68"/>
      <c r="I6" s="16" t="s">
        <v>11</v>
      </c>
      <c r="J6" s="16" t="s">
        <v>357</v>
      </c>
      <c r="K6" s="16" t="s">
        <v>358</v>
      </c>
      <c r="L6" s="16" t="s">
        <v>359</v>
      </c>
      <c r="M6" s="16" t="s">
        <v>360</v>
      </c>
      <c r="N6" s="16" t="s">
        <v>361</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v>
      </c>
      <c r="B10" s="77"/>
      <c r="C10" s="77"/>
      <c r="D10" s="23"/>
      <c r="E10" s="23"/>
      <c r="F10" s="23"/>
      <c r="G10" s="23"/>
      <c r="H10" s="23"/>
      <c r="I10" s="23"/>
      <c r="J10" s="23"/>
      <c r="K10" s="23"/>
      <c r="L10" s="23"/>
      <c r="M10" s="23"/>
      <c r="N10" s="23"/>
    </row>
    <row r="11" customHeight="1" spans="1:1">
      <c r="A11" s="72" t="s">
        <v>960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961</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9"/>
      <c r="E3" s="39"/>
      <c r="F3" s="39"/>
      <c r="G3" s="39"/>
      <c r="H3" s="39"/>
      <c r="I3" s="42" t="s">
        <v>313</v>
      </c>
    </row>
    <row r="4" ht="18" customHeight="1" spans="1:9">
      <c r="A4" s="65" t="str">
        <f>"单位名称："&amp;"瑞丽市民政局"</f>
        <v>单位名称：瑞丽市民政局</v>
      </c>
      <c r="B4" s="66"/>
      <c r="C4" s="66"/>
      <c r="D4" s="39"/>
      <c r="E4" s="39"/>
      <c r="F4" s="39"/>
      <c r="G4" s="39"/>
      <c r="H4" s="39"/>
      <c r="I4" s="39"/>
    </row>
    <row r="5" ht="19.5" customHeight="1" spans="1:9">
      <c r="A5" s="67" t="s">
        <v>962</v>
      </c>
      <c r="B5" s="35" t="s">
        <v>476</v>
      </c>
      <c r="C5" s="35"/>
      <c r="D5" s="59"/>
      <c r="E5" s="59" t="s">
        <v>963</v>
      </c>
      <c r="F5" s="59"/>
      <c r="G5" s="59"/>
      <c r="H5" s="59"/>
      <c r="I5" s="59"/>
    </row>
    <row r="6" ht="40.5" customHeight="1" spans="1:9">
      <c r="A6" s="68"/>
      <c r="B6" s="35" t="s">
        <v>5</v>
      </c>
      <c r="C6" s="34" t="s">
        <v>6</v>
      </c>
      <c r="D6" s="33" t="s">
        <v>964</v>
      </c>
      <c r="E6" s="33" t="s">
        <v>965</v>
      </c>
      <c r="F6" s="33" t="s">
        <v>966</v>
      </c>
      <c r="G6" s="33" t="s">
        <v>967</v>
      </c>
      <c r="H6" s="33" t="s">
        <v>968</v>
      </c>
      <c r="I6" s="33" t="s">
        <v>969</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v>
      </c>
      <c r="B10" s="71"/>
      <c r="C10" s="71"/>
      <c r="D10" s="71"/>
      <c r="E10" s="71"/>
      <c r="F10" s="71"/>
      <c r="G10" s="71"/>
      <c r="H10" s="71"/>
      <c r="I10" s="71"/>
    </row>
    <row r="11" customHeight="1" spans="1:1">
      <c r="A11" s="72" t="s">
        <v>970</v>
      </c>
    </row>
  </sheetData>
  <mergeCells count="5">
    <mergeCell ref="A2:I2"/>
    <mergeCell ref="A4:D4"/>
    <mergeCell ref="B5:D5"/>
    <mergeCell ref="E5:I5"/>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21" sqref="I21"/>
    </sheetView>
  </sheetViews>
  <sheetFormatPr defaultColWidth="9.14285714285714" defaultRowHeight="12" customHeight="1" outlineLevelRow="7"/>
  <cols>
    <col min="1" max="10" width="13.2" customWidth="1"/>
  </cols>
  <sheetData>
    <row r="1" customHeight="1" spans="10:10">
      <c r="J1" s="62" t="s">
        <v>971</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"单位名称："&amp;"瑞丽市民政局"</f>
        <v>单位名称：瑞丽市民政局</v>
      </c>
      <c r="B3" s="57"/>
      <c r="C3" s="57"/>
      <c r="D3" s="57"/>
      <c r="E3" s="57"/>
      <c r="F3" s="58"/>
      <c r="G3" s="57"/>
      <c r="H3" s="58"/>
    </row>
    <row r="4" ht="44.25" customHeight="1" spans="1:10">
      <c r="A4" s="34" t="s">
        <v>643</v>
      </c>
      <c r="B4" s="34" t="s">
        <v>644</v>
      </c>
      <c r="C4" s="34" t="s">
        <v>645</v>
      </c>
      <c r="D4" s="34" t="s">
        <v>646</v>
      </c>
      <c r="E4" s="34" t="s">
        <v>647</v>
      </c>
      <c r="F4" s="59" t="s">
        <v>648</v>
      </c>
      <c r="G4" s="34" t="s">
        <v>649</v>
      </c>
      <c r="H4" s="59" t="s">
        <v>650</v>
      </c>
      <c r="I4" s="59" t="s">
        <v>651</v>
      </c>
      <c r="J4" s="34" t="s">
        <v>652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972</v>
      </c>
      <c r="D7" s="22" t="s">
        <v>972</v>
      </c>
      <c r="E7" s="36" t="s">
        <v>972</v>
      </c>
      <c r="F7" s="22" t="s">
        <v>972</v>
      </c>
      <c r="G7" s="36" t="s">
        <v>972</v>
      </c>
      <c r="H7" s="22" t="s">
        <v>972</v>
      </c>
      <c r="I7" s="22" t="s">
        <v>972</v>
      </c>
      <c r="J7" s="36" t="s">
        <v>972</v>
      </c>
    </row>
    <row r="8" customFormat="1" ht="21" customHeight="1" spans="1:1">
      <c r="A8" s="54" t="s">
        <v>973</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K21" sqref="K21"/>
    </sheetView>
  </sheetViews>
  <sheetFormatPr defaultColWidth="9.14285714285714" defaultRowHeight="12" customHeight="1" outlineLevelCol="7"/>
  <cols>
    <col min="1" max="2" width="16.9142857142857" customWidth="1"/>
    <col min="3" max="3" width="15.2857142857143" customWidth="1"/>
    <col min="4" max="8" width="16.9142857142857" customWidth="1"/>
  </cols>
  <sheetData>
    <row r="1" ht="14.25" customHeight="1" spans="1:8">
      <c r="A1" s="1"/>
      <c r="B1" s="1"/>
      <c r="C1" s="1"/>
      <c r="D1" s="1"/>
      <c r="E1" s="1"/>
      <c r="F1" s="1"/>
      <c r="G1" s="1"/>
      <c r="H1" s="42" t="s">
        <v>974</v>
      </c>
    </row>
    <row r="2" ht="28.5" customHeight="1" spans="1:8">
      <c r="A2" s="43" t="str">
        <f>"2026"&amp;"年新增资产配置表"</f>
        <v>2026年新增资产配置表</v>
      </c>
      <c r="B2" s="29"/>
      <c r="C2" s="29"/>
      <c r="D2" s="29"/>
      <c r="E2" s="29"/>
      <c r="F2" s="29"/>
      <c r="G2" s="29"/>
      <c r="H2" s="29"/>
    </row>
    <row r="3" ht="13.5" customHeight="1" spans="1:8">
      <c r="A3" s="44" t="str">
        <f>"单位名称："&amp;"瑞丽市民政局"</f>
        <v>单位名称：瑞丽市民政局</v>
      </c>
      <c r="B3" s="31"/>
      <c r="C3" s="45"/>
      <c r="D3" s="1"/>
      <c r="E3" s="1"/>
      <c r="F3" s="1"/>
      <c r="G3" s="1"/>
      <c r="H3" s="1"/>
    </row>
    <row r="4" ht="18" customHeight="1" spans="1:8">
      <c r="A4" s="11" t="s">
        <v>469</v>
      </c>
      <c r="B4" s="11" t="s">
        <v>975</v>
      </c>
      <c r="C4" s="11" t="s">
        <v>976</v>
      </c>
      <c r="D4" s="11" t="s">
        <v>977</v>
      </c>
      <c r="E4" s="11" t="s">
        <v>978</v>
      </c>
      <c r="F4" s="46" t="s">
        <v>979</v>
      </c>
      <c r="G4" s="47"/>
      <c r="H4" s="48"/>
    </row>
    <row r="5" ht="18" customHeight="1" spans="1:8">
      <c r="A5" s="18"/>
      <c r="B5" s="18"/>
      <c r="C5" s="18"/>
      <c r="D5" s="18"/>
      <c r="E5" s="18"/>
      <c r="F5" s="34" t="s">
        <v>949</v>
      </c>
      <c r="G5" s="34" t="s">
        <v>980</v>
      </c>
      <c r="H5" s="34" t="s">
        <v>179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v>
      </c>
      <c r="B8" s="52"/>
      <c r="C8" s="52"/>
      <c r="D8" s="52"/>
      <c r="E8" s="52"/>
      <c r="F8" s="41"/>
      <c r="G8" s="53"/>
      <c r="H8" s="53"/>
    </row>
    <row r="9" customFormat="1" ht="19" customHeight="1" spans="1:1">
      <c r="A9" s="54" t="s">
        <v>981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982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"单位名称："&amp;"瑞丽市民政局"</f>
        <v>单位名称：瑞丽市民政局</v>
      </c>
      <c r="B3" s="31"/>
      <c r="C3" s="31"/>
      <c r="D3" s="31"/>
      <c r="E3" s="31"/>
      <c r="F3" s="31"/>
      <c r="G3" s="31"/>
      <c r="H3" s="32"/>
      <c r="I3" s="32"/>
      <c r="J3" s="32"/>
      <c r="K3" s="39" t="s">
        <v>349</v>
      </c>
    </row>
    <row r="4" ht="21.75" customHeight="1" spans="1:11">
      <c r="A4" s="33" t="s">
        <v>561</v>
      </c>
      <c r="B4" s="33" t="s">
        <v>471</v>
      </c>
      <c r="C4" s="33" t="s">
        <v>562</v>
      </c>
      <c r="D4" s="34" t="s">
        <v>472</v>
      </c>
      <c r="E4" s="34" t="s">
        <v>473</v>
      </c>
      <c r="F4" s="34" t="s">
        <v>563</v>
      </c>
      <c r="G4" s="34" t="s">
        <v>564</v>
      </c>
      <c r="H4" s="35" t="s">
        <v>5</v>
      </c>
      <c r="I4" s="35" t="s">
        <v>983</v>
      </c>
      <c r="J4" s="35"/>
      <c r="K4" s="35"/>
    </row>
    <row r="5" ht="21.75" customHeight="1" spans="1:11">
      <c r="A5" s="33"/>
      <c r="B5" s="33"/>
      <c r="C5" s="33"/>
      <c r="D5" s="34"/>
      <c r="E5" s="34"/>
      <c r="F5" s="34"/>
      <c r="G5" s="34"/>
      <c r="H5" s="35"/>
      <c r="I5" s="34" t="s">
        <v>6</v>
      </c>
      <c r="J5" s="34" t="s">
        <v>7</v>
      </c>
      <c r="K5" s="34" t="s">
        <v>8</v>
      </c>
    </row>
    <row r="6" ht="40.5" customHeight="1" spans="1:11">
      <c r="A6" s="33"/>
      <c r="B6" s="33"/>
      <c r="C6" s="33"/>
      <c r="D6" s="34"/>
      <c r="E6" s="34"/>
      <c r="F6" s="34"/>
      <c r="G6" s="34"/>
      <c r="H6" s="35"/>
      <c r="I6" s="34" t="s">
        <v>11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984</v>
      </c>
      <c r="C8" s="36"/>
      <c r="D8" s="36"/>
      <c r="E8" s="36"/>
      <c r="F8" s="36"/>
      <c r="G8" s="36"/>
      <c r="H8" s="23">
        <v>15430000</v>
      </c>
      <c r="I8" s="23">
        <v>15430000</v>
      </c>
      <c r="J8" s="23"/>
      <c r="K8" s="40"/>
    </row>
    <row r="9" ht="52.5" customHeight="1" spans="1:11">
      <c r="A9" s="22" t="s">
        <v>568</v>
      </c>
      <c r="B9" s="22" t="s">
        <v>984</v>
      </c>
      <c r="C9" s="22" t="s">
        <v>365</v>
      </c>
      <c r="D9" s="22" t="s">
        <v>393</v>
      </c>
      <c r="E9" s="22" t="s">
        <v>87</v>
      </c>
      <c r="F9" s="22" t="s">
        <v>293</v>
      </c>
      <c r="G9" s="22" t="s">
        <v>294</v>
      </c>
      <c r="H9" s="23">
        <v>1200000</v>
      </c>
      <c r="I9" s="23">
        <v>1200000</v>
      </c>
      <c r="J9" s="23"/>
      <c r="K9" s="41"/>
    </row>
    <row r="10" ht="52.5" customHeight="1" spans="1:11">
      <c r="A10" s="22" t="s">
        <v>568</v>
      </c>
      <c r="B10" s="22" t="s">
        <v>984</v>
      </c>
      <c r="C10" s="22" t="s">
        <v>365</v>
      </c>
      <c r="D10" s="22" t="s">
        <v>399</v>
      </c>
      <c r="E10" s="22" t="s">
        <v>112</v>
      </c>
      <c r="F10" s="22" t="s">
        <v>293</v>
      </c>
      <c r="G10" s="22" t="s">
        <v>294</v>
      </c>
      <c r="H10" s="23">
        <v>2000000</v>
      </c>
      <c r="I10" s="23">
        <v>2000000</v>
      </c>
      <c r="J10" s="23"/>
      <c r="K10" s="25"/>
    </row>
    <row r="11" ht="52.5" customHeight="1" spans="1:11">
      <c r="A11" s="22" t="s">
        <v>568</v>
      </c>
      <c r="B11" s="22" t="s">
        <v>984</v>
      </c>
      <c r="C11" s="22" t="s">
        <v>365</v>
      </c>
      <c r="D11" s="22" t="s">
        <v>400</v>
      </c>
      <c r="E11" s="22" t="s">
        <v>116</v>
      </c>
      <c r="F11" s="22" t="s">
        <v>293</v>
      </c>
      <c r="G11" s="22" t="s">
        <v>294</v>
      </c>
      <c r="H11" s="23">
        <v>10530000</v>
      </c>
      <c r="I11" s="23">
        <v>10530000</v>
      </c>
      <c r="J11" s="23"/>
      <c r="K11" s="25"/>
    </row>
    <row r="12" ht="52.5" customHeight="1" spans="1:11">
      <c r="A12" s="22" t="s">
        <v>568</v>
      </c>
      <c r="B12" s="22" t="s">
        <v>984</v>
      </c>
      <c r="C12" s="22" t="s">
        <v>365</v>
      </c>
      <c r="D12" s="22" t="s">
        <v>402</v>
      </c>
      <c r="E12" s="22" t="s">
        <v>123</v>
      </c>
      <c r="F12" s="22" t="s">
        <v>293</v>
      </c>
      <c r="G12" s="22" t="s">
        <v>294</v>
      </c>
      <c r="H12" s="23">
        <v>300000</v>
      </c>
      <c r="I12" s="23">
        <v>300000</v>
      </c>
      <c r="J12" s="23"/>
      <c r="K12" s="25"/>
    </row>
    <row r="13" ht="52.5" customHeight="1" spans="1:11">
      <c r="A13" s="22" t="s">
        <v>568</v>
      </c>
      <c r="B13" s="22" t="s">
        <v>984</v>
      </c>
      <c r="C13" s="22" t="s">
        <v>365</v>
      </c>
      <c r="D13" s="22" t="s">
        <v>405</v>
      </c>
      <c r="E13" s="22" t="s">
        <v>134</v>
      </c>
      <c r="F13" s="22" t="s">
        <v>293</v>
      </c>
      <c r="G13" s="22" t="s">
        <v>294</v>
      </c>
      <c r="H13" s="23">
        <v>400000</v>
      </c>
      <c r="I13" s="23">
        <v>400000</v>
      </c>
      <c r="J13" s="23"/>
      <c r="K13" s="25"/>
    </row>
    <row r="14" ht="52.5" customHeight="1" spans="1:11">
      <c r="A14" s="22" t="s">
        <v>568</v>
      </c>
      <c r="B14" s="22" t="s">
        <v>984</v>
      </c>
      <c r="C14" s="22" t="s">
        <v>365</v>
      </c>
      <c r="D14" s="22" t="s">
        <v>406</v>
      </c>
      <c r="E14" s="22" t="s">
        <v>138</v>
      </c>
      <c r="F14" s="22" t="s">
        <v>293</v>
      </c>
      <c r="G14" s="22" t="s">
        <v>294</v>
      </c>
      <c r="H14" s="23">
        <v>1000000</v>
      </c>
      <c r="I14" s="23">
        <v>1000000</v>
      </c>
      <c r="J14" s="23"/>
      <c r="K14" s="25"/>
    </row>
    <row r="15" ht="30" customHeight="1" spans="1:11">
      <c r="A15" s="37" t="s">
        <v>942</v>
      </c>
      <c r="B15" s="38"/>
      <c r="C15" s="38"/>
      <c r="D15" s="38"/>
      <c r="E15" s="38"/>
      <c r="F15" s="38"/>
      <c r="G15" s="38"/>
      <c r="H15" s="23">
        <v>15430000</v>
      </c>
      <c r="I15" s="23">
        <v>15430000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topLeftCell="A31" workbookViewId="0">
      <selection activeCell="K37" sqref="K3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985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"单位名称："&amp;"瑞丽市民政局"</f>
        <v>单位名称：瑞丽市民政局</v>
      </c>
      <c r="B3" s="7"/>
      <c r="C3" s="7"/>
      <c r="D3" s="7"/>
      <c r="E3" s="8"/>
      <c r="F3" s="8"/>
      <c r="G3" s="9" t="s">
        <v>349</v>
      </c>
    </row>
    <row r="4" ht="21.75" customHeight="1" spans="1:7">
      <c r="A4" s="10" t="s">
        <v>562</v>
      </c>
      <c r="B4" s="10" t="s">
        <v>561</v>
      </c>
      <c r="C4" s="10" t="s">
        <v>471</v>
      </c>
      <c r="D4" s="11" t="s">
        <v>986</v>
      </c>
      <c r="E4" s="12" t="s">
        <v>6</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11</v>
      </c>
      <c r="F6" s="18" t="s">
        <v>11</v>
      </c>
      <c r="G6" s="18" t="s">
        <v>11</v>
      </c>
    </row>
    <row r="7" ht="15" customHeight="1" spans="1:7">
      <c r="A7" s="19">
        <v>1</v>
      </c>
      <c r="B7" s="19">
        <v>2</v>
      </c>
      <c r="C7" s="19">
        <v>3</v>
      </c>
      <c r="D7" s="20">
        <v>4</v>
      </c>
      <c r="E7" s="19">
        <v>5</v>
      </c>
      <c r="F7" s="19">
        <v>6</v>
      </c>
      <c r="G7" s="19">
        <v>7</v>
      </c>
    </row>
    <row r="8" ht="52.5" customHeight="1" spans="1:7">
      <c r="A8" s="21" t="s">
        <v>363</v>
      </c>
      <c r="B8" s="22"/>
      <c r="C8" s="22"/>
      <c r="D8" s="22"/>
      <c r="E8" s="23">
        <v>3378500</v>
      </c>
      <c r="F8" s="23"/>
      <c r="G8" s="23"/>
    </row>
    <row r="9" ht="52.5" customHeight="1" spans="1:7">
      <c r="A9" s="24"/>
      <c r="B9" s="22" t="s">
        <v>987</v>
      </c>
      <c r="C9" s="22" t="s">
        <v>634</v>
      </c>
      <c r="D9" s="22" t="s">
        <v>988</v>
      </c>
      <c r="E9" s="23">
        <v>2128500</v>
      </c>
      <c r="F9" s="23"/>
      <c r="G9" s="23"/>
    </row>
    <row r="10" ht="52.5" customHeight="1" spans="1:7">
      <c r="A10" s="25"/>
      <c r="B10" s="22" t="s">
        <v>987</v>
      </c>
      <c r="C10" s="22" t="s">
        <v>636</v>
      </c>
      <c r="D10" s="22" t="s">
        <v>988</v>
      </c>
      <c r="E10" s="23">
        <v>150000</v>
      </c>
      <c r="F10" s="23"/>
      <c r="G10" s="23"/>
    </row>
    <row r="11" ht="52.5" customHeight="1" spans="1:7">
      <c r="A11" s="25"/>
      <c r="B11" s="22" t="s">
        <v>987</v>
      </c>
      <c r="C11" s="22" t="s">
        <v>640</v>
      </c>
      <c r="D11" s="22" t="s">
        <v>988</v>
      </c>
      <c r="E11" s="23">
        <v>1100000</v>
      </c>
      <c r="F11" s="23"/>
      <c r="G11" s="23"/>
    </row>
    <row r="12" ht="52.5" customHeight="1" spans="1:7">
      <c r="A12" s="21" t="s">
        <v>365</v>
      </c>
      <c r="B12" s="25"/>
      <c r="C12" s="25"/>
      <c r="D12" s="25"/>
      <c r="E12" s="23">
        <v>13936075.1</v>
      </c>
      <c r="F12" s="23"/>
      <c r="G12" s="23"/>
    </row>
    <row r="13" ht="52.5" customHeight="1" spans="1:7">
      <c r="A13" s="25"/>
      <c r="B13" s="22" t="s">
        <v>987</v>
      </c>
      <c r="C13" s="22" t="s">
        <v>602</v>
      </c>
      <c r="D13" s="22" t="s">
        <v>988</v>
      </c>
      <c r="E13" s="23">
        <v>8640</v>
      </c>
      <c r="F13" s="23"/>
      <c r="G13" s="23"/>
    </row>
    <row r="14" ht="52.5" customHeight="1" spans="1:7">
      <c r="A14" s="25"/>
      <c r="B14" s="22" t="s">
        <v>987</v>
      </c>
      <c r="C14" s="22" t="s">
        <v>608</v>
      </c>
      <c r="D14" s="22" t="s">
        <v>988</v>
      </c>
      <c r="E14" s="23">
        <v>110000</v>
      </c>
      <c r="F14" s="23"/>
      <c r="G14" s="23"/>
    </row>
    <row r="15" ht="52.5" customHeight="1" spans="1:7">
      <c r="A15" s="25"/>
      <c r="B15" s="22" t="s">
        <v>987</v>
      </c>
      <c r="C15" s="22" t="s">
        <v>593</v>
      </c>
      <c r="D15" s="22" t="s">
        <v>988</v>
      </c>
      <c r="E15" s="23">
        <v>3000</v>
      </c>
      <c r="F15" s="23"/>
      <c r="G15" s="23"/>
    </row>
    <row r="16" ht="52.5" customHeight="1" spans="1:7">
      <c r="A16" s="25"/>
      <c r="B16" s="22" t="s">
        <v>987</v>
      </c>
      <c r="C16" s="22" t="s">
        <v>632</v>
      </c>
      <c r="D16" s="22" t="s">
        <v>988</v>
      </c>
      <c r="E16" s="23">
        <v>2025450</v>
      </c>
      <c r="F16" s="23"/>
      <c r="G16" s="23"/>
    </row>
    <row r="17" ht="52.5" customHeight="1" spans="1:7">
      <c r="A17" s="25"/>
      <c r="B17" s="22" t="s">
        <v>987</v>
      </c>
      <c r="C17" s="22" t="s">
        <v>612</v>
      </c>
      <c r="D17" s="22" t="s">
        <v>988</v>
      </c>
      <c r="E17" s="23">
        <v>500000</v>
      </c>
      <c r="F17" s="23"/>
      <c r="G17" s="23"/>
    </row>
    <row r="18" ht="52.5" customHeight="1" spans="1:7">
      <c r="A18" s="25"/>
      <c r="B18" s="22" t="s">
        <v>987</v>
      </c>
      <c r="C18" s="22" t="s">
        <v>630</v>
      </c>
      <c r="D18" s="22" t="s">
        <v>988</v>
      </c>
      <c r="E18" s="23">
        <v>2080604.02</v>
      </c>
      <c r="F18" s="23"/>
      <c r="G18" s="23"/>
    </row>
    <row r="19" ht="52.5" customHeight="1" spans="1:7">
      <c r="A19" s="25"/>
      <c r="B19" s="22" t="s">
        <v>989</v>
      </c>
      <c r="C19" s="22" t="s">
        <v>575</v>
      </c>
      <c r="D19" s="22" t="s">
        <v>988</v>
      </c>
      <c r="E19" s="23">
        <v>1476000</v>
      </c>
      <c r="F19" s="23"/>
      <c r="G19" s="23"/>
    </row>
    <row r="20" ht="52.5" customHeight="1" spans="1:7">
      <c r="A20" s="25"/>
      <c r="B20" s="22" t="s">
        <v>989</v>
      </c>
      <c r="C20" s="22" t="s">
        <v>573</v>
      </c>
      <c r="D20" s="22" t="s">
        <v>988</v>
      </c>
      <c r="E20" s="23">
        <v>34332.24</v>
      </c>
      <c r="F20" s="23"/>
      <c r="G20" s="23"/>
    </row>
    <row r="21" ht="52.5" customHeight="1" spans="1:7">
      <c r="A21" s="25"/>
      <c r="B21" s="22" t="s">
        <v>989</v>
      </c>
      <c r="C21" s="22" t="s">
        <v>583</v>
      </c>
      <c r="D21" s="22" t="s">
        <v>988</v>
      </c>
      <c r="E21" s="23">
        <v>60000</v>
      </c>
      <c r="F21" s="23"/>
      <c r="G21" s="23"/>
    </row>
    <row r="22" ht="52.5" customHeight="1" spans="1:7">
      <c r="A22" s="25"/>
      <c r="B22" s="22" t="s">
        <v>989</v>
      </c>
      <c r="C22" s="22" t="s">
        <v>622</v>
      </c>
      <c r="D22" s="22" t="s">
        <v>988</v>
      </c>
      <c r="E22" s="23">
        <v>504856.84</v>
      </c>
      <c r="F22" s="23"/>
      <c r="G22" s="23"/>
    </row>
    <row r="23" ht="52.5" customHeight="1" spans="1:7">
      <c r="A23" s="25"/>
      <c r="B23" s="22" t="s">
        <v>989</v>
      </c>
      <c r="C23" s="22" t="s">
        <v>567</v>
      </c>
      <c r="D23" s="22" t="s">
        <v>988</v>
      </c>
      <c r="E23" s="23">
        <v>2568000</v>
      </c>
      <c r="F23" s="23"/>
      <c r="G23" s="23"/>
    </row>
    <row r="24" ht="52.5" customHeight="1" spans="1:7">
      <c r="A24" s="25"/>
      <c r="B24" s="22" t="s">
        <v>990</v>
      </c>
      <c r="C24" s="22" t="s">
        <v>620</v>
      </c>
      <c r="D24" s="22" t="s">
        <v>988</v>
      </c>
      <c r="E24" s="23">
        <v>34000</v>
      </c>
      <c r="F24" s="23"/>
      <c r="G24" s="23"/>
    </row>
    <row r="25" ht="52.5" customHeight="1" spans="1:7">
      <c r="A25" s="25"/>
      <c r="B25" s="22" t="s">
        <v>990</v>
      </c>
      <c r="C25" s="22" t="s">
        <v>585</v>
      </c>
      <c r="D25" s="22" t="s">
        <v>988</v>
      </c>
      <c r="E25" s="23">
        <v>30000</v>
      </c>
      <c r="F25" s="23"/>
      <c r="G25" s="23"/>
    </row>
    <row r="26" ht="52.5" customHeight="1" spans="1:7">
      <c r="A26" s="25"/>
      <c r="B26" s="22" t="s">
        <v>990</v>
      </c>
      <c r="C26" s="22" t="s">
        <v>581</v>
      </c>
      <c r="D26" s="22" t="s">
        <v>988</v>
      </c>
      <c r="E26" s="23">
        <v>500000</v>
      </c>
      <c r="F26" s="23"/>
      <c r="G26" s="23"/>
    </row>
    <row r="27" ht="52.5" customHeight="1" spans="1:7">
      <c r="A27" s="25"/>
      <c r="B27" s="22" t="s">
        <v>990</v>
      </c>
      <c r="C27" s="22" t="s">
        <v>600</v>
      </c>
      <c r="D27" s="22" t="s">
        <v>988</v>
      </c>
      <c r="E27" s="23">
        <v>25500</v>
      </c>
      <c r="F27" s="23"/>
      <c r="G27" s="23"/>
    </row>
    <row r="28" ht="52.5" customHeight="1" spans="1:7">
      <c r="A28" s="25"/>
      <c r="B28" s="22" t="s">
        <v>990</v>
      </c>
      <c r="C28" s="22" t="s">
        <v>570</v>
      </c>
      <c r="D28" s="22" t="s">
        <v>988</v>
      </c>
      <c r="E28" s="23">
        <v>2700000</v>
      </c>
      <c r="F28" s="23"/>
      <c r="G28" s="23"/>
    </row>
    <row r="29" ht="52.5" customHeight="1" spans="1:7">
      <c r="A29" s="25"/>
      <c r="B29" s="22" t="s">
        <v>990</v>
      </c>
      <c r="C29" s="22" t="s">
        <v>577</v>
      </c>
      <c r="D29" s="22" t="s">
        <v>988</v>
      </c>
      <c r="E29" s="23">
        <v>51000</v>
      </c>
      <c r="F29" s="23"/>
      <c r="G29" s="23"/>
    </row>
    <row r="30" ht="52.5" customHeight="1" spans="1:7">
      <c r="A30" s="25"/>
      <c r="B30" s="22" t="s">
        <v>990</v>
      </c>
      <c r="C30" s="22" t="s">
        <v>606</v>
      </c>
      <c r="D30" s="22" t="s">
        <v>988</v>
      </c>
      <c r="E30" s="23">
        <v>100000</v>
      </c>
      <c r="F30" s="23"/>
      <c r="G30" s="23"/>
    </row>
    <row r="31" ht="52.5" customHeight="1" spans="1:7">
      <c r="A31" s="25"/>
      <c r="B31" s="22" t="s">
        <v>990</v>
      </c>
      <c r="C31" s="22" t="s">
        <v>604</v>
      </c>
      <c r="D31" s="22" t="s">
        <v>988</v>
      </c>
      <c r="E31" s="23">
        <v>17000</v>
      </c>
      <c r="F31" s="23"/>
      <c r="G31" s="23"/>
    </row>
    <row r="32" ht="52.5" customHeight="1" spans="1:7">
      <c r="A32" s="25"/>
      <c r="B32" s="22" t="s">
        <v>990</v>
      </c>
      <c r="C32" s="22" t="s">
        <v>624</v>
      </c>
      <c r="D32" s="22" t="s">
        <v>988</v>
      </c>
      <c r="E32" s="23">
        <v>17000</v>
      </c>
      <c r="F32" s="23"/>
      <c r="G32" s="23"/>
    </row>
    <row r="33" ht="52.5" customHeight="1" spans="1:7">
      <c r="A33" s="25"/>
      <c r="B33" s="22" t="s">
        <v>990</v>
      </c>
      <c r="C33" s="22" t="s">
        <v>618</v>
      </c>
      <c r="D33" s="22" t="s">
        <v>988</v>
      </c>
      <c r="E33" s="23">
        <v>25352</v>
      </c>
      <c r="F33" s="23"/>
      <c r="G33" s="23"/>
    </row>
    <row r="34" ht="52.5" customHeight="1" spans="1:7">
      <c r="A34" s="25"/>
      <c r="B34" s="22" t="s">
        <v>990</v>
      </c>
      <c r="C34" s="22" t="s">
        <v>579</v>
      </c>
      <c r="D34" s="22" t="s">
        <v>988</v>
      </c>
      <c r="E34" s="23">
        <v>2400</v>
      </c>
      <c r="F34" s="23"/>
      <c r="G34" s="23"/>
    </row>
    <row r="35" ht="52.5" customHeight="1" spans="1:7">
      <c r="A35" s="25"/>
      <c r="B35" s="22" t="s">
        <v>990</v>
      </c>
      <c r="C35" s="22" t="s">
        <v>628</v>
      </c>
      <c r="D35" s="22" t="s">
        <v>988</v>
      </c>
      <c r="E35" s="23">
        <v>136000</v>
      </c>
      <c r="F35" s="23"/>
      <c r="G35" s="23"/>
    </row>
    <row r="36" ht="52.5" customHeight="1" spans="1:7">
      <c r="A36" s="25"/>
      <c r="B36" s="22" t="s">
        <v>990</v>
      </c>
      <c r="C36" s="22" t="s">
        <v>626</v>
      </c>
      <c r="D36" s="22" t="s">
        <v>988</v>
      </c>
      <c r="E36" s="23">
        <v>150000</v>
      </c>
      <c r="F36" s="23"/>
      <c r="G36" s="23"/>
    </row>
    <row r="37" ht="52.5" customHeight="1" spans="1:7">
      <c r="A37" s="25"/>
      <c r="B37" s="22" t="s">
        <v>990</v>
      </c>
      <c r="C37" s="22" t="s">
        <v>610</v>
      </c>
      <c r="D37" s="22" t="s">
        <v>988</v>
      </c>
      <c r="E37" s="23">
        <v>300000</v>
      </c>
      <c r="F37" s="23"/>
      <c r="G37" s="23"/>
    </row>
    <row r="38" ht="52.5" customHeight="1" spans="1:7">
      <c r="A38" s="25"/>
      <c r="B38" s="22" t="s">
        <v>990</v>
      </c>
      <c r="C38" s="22" t="s">
        <v>591</v>
      </c>
      <c r="D38" s="22" t="s">
        <v>988</v>
      </c>
      <c r="E38" s="23">
        <v>61530</v>
      </c>
      <c r="F38" s="23"/>
      <c r="G38" s="23"/>
    </row>
    <row r="39" ht="52.5" customHeight="1" spans="1:7">
      <c r="A39" s="25"/>
      <c r="B39" s="22" t="s">
        <v>990</v>
      </c>
      <c r="C39" s="22" t="s">
        <v>587</v>
      </c>
      <c r="D39" s="22" t="s">
        <v>988</v>
      </c>
      <c r="E39" s="23">
        <v>21250</v>
      </c>
      <c r="F39" s="23"/>
      <c r="G39" s="23"/>
    </row>
    <row r="40" ht="52.5" customHeight="1" spans="1:7">
      <c r="A40" s="25"/>
      <c r="B40" s="22" t="s">
        <v>990</v>
      </c>
      <c r="C40" s="22" t="s">
        <v>598</v>
      </c>
      <c r="D40" s="22" t="s">
        <v>988</v>
      </c>
      <c r="E40" s="23">
        <v>200000</v>
      </c>
      <c r="F40" s="23"/>
      <c r="G40" s="23"/>
    </row>
    <row r="41" ht="52.5" customHeight="1" spans="1:7">
      <c r="A41" s="25"/>
      <c r="B41" s="22" t="s">
        <v>990</v>
      </c>
      <c r="C41" s="22" t="s">
        <v>589</v>
      </c>
      <c r="D41" s="22" t="s">
        <v>988</v>
      </c>
      <c r="E41" s="23">
        <v>70400</v>
      </c>
      <c r="F41" s="23"/>
      <c r="G41" s="23"/>
    </row>
    <row r="42" ht="52.5" customHeight="1" spans="1:7">
      <c r="A42" s="25"/>
      <c r="B42" s="22" t="s">
        <v>990</v>
      </c>
      <c r="C42" s="22" t="s">
        <v>596</v>
      </c>
      <c r="D42" s="22" t="s">
        <v>988</v>
      </c>
      <c r="E42" s="23">
        <v>23760</v>
      </c>
      <c r="F42" s="23"/>
      <c r="G42" s="23"/>
    </row>
    <row r="43" ht="52.5" customHeight="1" spans="1:7">
      <c r="A43" s="25"/>
      <c r="B43" s="22" t="s">
        <v>990</v>
      </c>
      <c r="C43" s="22" t="s">
        <v>614</v>
      </c>
      <c r="D43" s="22" t="s">
        <v>988</v>
      </c>
      <c r="E43" s="23">
        <v>100000</v>
      </c>
      <c r="F43" s="23"/>
      <c r="G43" s="23"/>
    </row>
    <row r="44" ht="30" customHeight="1" spans="1:7">
      <c r="A44" s="26" t="s">
        <v>5</v>
      </c>
      <c r="B44" s="27" t="s">
        <v>972</v>
      </c>
      <c r="C44" s="27"/>
      <c r="D44" s="28"/>
      <c r="E44" s="23">
        <v>17314575.1</v>
      </c>
      <c r="F44" s="23"/>
      <c r="G44" s="23"/>
    </row>
  </sheetData>
  <mergeCells count="11">
    <mergeCell ref="A2:G2"/>
    <mergeCell ref="A3:D3"/>
    <mergeCell ref="E4:G4"/>
    <mergeCell ref="A44:D4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F24" sqref="F24"/>
    </sheetView>
  </sheetViews>
  <sheetFormatPr defaultColWidth="10.2857142857143" defaultRowHeight="15" customHeight="1" outlineLevelCol="3"/>
  <cols>
    <col min="1" max="4" width="33.2857142857143" customWidth="1"/>
  </cols>
  <sheetData>
    <row r="1" ht="18.75" customHeight="1" spans="1:4">
      <c r="A1" s="124"/>
      <c r="B1" s="124"/>
      <c r="C1" s="124"/>
      <c r="D1" s="163" t="s">
        <v>312</v>
      </c>
    </row>
    <row r="2" ht="42" customHeight="1" spans="1:4">
      <c r="A2" s="164" t="str">
        <f>"2026"&amp;"年财务收支预算总表"</f>
        <v>2026年财务收支预算总表</v>
      </c>
      <c r="B2" s="164"/>
      <c r="C2" s="164"/>
      <c r="D2" s="164"/>
    </row>
    <row r="3" ht="18.75" customHeight="1" spans="1:4">
      <c r="A3" s="165" t="str">
        <f>"单位名称："&amp;"瑞丽市民政局"</f>
        <v>单位名称：瑞丽市民政局</v>
      </c>
      <c r="B3" s="165"/>
      <c r="C3" s="124"/>
      <c r="D3" s="163" t="s">
        <v>313</v>
      </c>
    </row>
    <row r="4" ht="18.75" customHeight="1" spans="1:4">
      <c r="A4" s="128" t="s">
        <v>314</v>
      </c>
      <c r="B4" s="128"/>
      <c r="C4" s="128" t="s">
        <v>315</v>
      </c>
      <c r="D4" s="128"/>
    </row>
    <row r="5" ht="18.75" customHeight="1" spans="1:4">
      <c r="A5" s="128" t="s">
        <v>189</v>
      </c>
      <c r="B5" s="128" t="str">
        <f t="shared" ref="B5:D5" si="0">"2026"&amp;"年预算金额"</f>
        <v>2026年预算金额</v>
      </c>
      <c r="C5" s="128" t="s">
        <v>316</v>
      </c>
      <c r="D5" s="128" t="str">
        <f t="shared" si="0"/>
        <v>2026年预算金额</v>
      </c>
    </row>
    <row r="6" ht="18.75" customHeight="1" spans="1:4">
      <c r="A6" s="166" t="s">
        <v>2</v>
      </c>
      <c r="B6" s="167">
        <v>22108588.6</v>
      </c>
      <c r="C6" s="166" t="s">
        <v>317</v>
      </c>
      <c r="D6" s="167"/>
    </row>
    <row r="7" ht="18.75" customHeight="1" spans="1:4">
      <c r="A7" s="166" t="s">
        <v>10</v>
      </c>
      <c r="B7" s="167"/>
      <c r="C7" s="166" t="s">
        <v>318</v>
      </c>
      <c r="D7" s="167"/>
    </row>
    <row r="8" ht="18.75" customHeight="1" spans="1:4">
      <c r="A8" s="166" t="s">
        <v>14</v>
      </c>
      <c r="B8" s="167"/>
      <c r="C8" s="166" t="s">
        <v>319</v>
      </c>
      <c r="D8" s="167"/>
    </row>
    <row r="9" ht="18.75" customHeight="1" spans="1:4">
      <c r="A9" s="166" t="s">
        <v>16</v>
      </c>
      <c r="B9" s="167"/>
      <c r="C9" s="166" t="s">
        <v>320</v>
      </c>
      <c r="D9" s="167"/>
    </row>
    <row r="10" ht="18.75" customHeight="1" spans="1:4">
      <c r="A10" s="166" t="s">
        <v>18</v>
      </c>
      <c r="B10" s="167">
        <v>1450000</v>
      </c>
      <c r="C10" s="166" t="s">
        <v>321</v>
      </c>
      <c r="D10" s="167"/>
    </row>
    <row r="11" ht="18.75" customHeight="1" spans="1:4">
      <c r="A11" s="166" t="s">
        <v>19</v>
      </c>
      <c r="B11" s="167">
        <v>550000</v>
      </c>
      <c r="C11" s="166" t="s">
        <v>322</v>
      </c>
      <c r="D11" s="167"/>
    </row>
    <row r="12" ht="18.75" customHeight="1" spans="1:4">
      <c r="A12" s="166" t="s">
        <v>20</v>
      </c>
      <c r="B12" s="167"/>
      <c r="C12" s="166" t="s">
        <v>323</v>
      </c>
      <c r="D12" s="167"/>
    </row>
    <row r="13" ht="18.75" customHeight="1" spans="1:4">
      <c r="A13" s="166" t="s">
        <v>21</v>
      </c>
      <c r="B13" s="167"/>
      <c r="C13" s="166" t="s">
        <v>324</v>
      </c>
      <c r="D13" s="167">
        <v>22842344.64</v>
      </c>
    </row>
    <row r="14" ht="18.75" customHeight="1" spans="1:4">
      <c r="A14" s="166" t="s">
        <v>22</v>
      </c>
      <c r="B14" s="167"/>
      <c r="C14" s="166" t="s">
        <v>325</v>
      </c>
      <c r="D14" s="167">
        <v>387080</v>
      </c>
    </row>
    <row r="15" ht="18.75" customHeight="1" spans="1:4">
      <c r="A15" s="166" t="s">
        <v>23</v>
      </c>
      <c r="B15" s="167">
        <v>900000</v>
      </c>
      <c r="C15" s="166" t="s">
        <v>326</v>
      </c>
      <c r="D15" s="167"/>
    </row>
    <row r="16" ht="18.75" customHeight="1" spans="1:4">
      <c r="A16" s="166"/>
      <c r="B16" s="166"/>
      <c r="C16" s="166" t="s">
        <v>327</v>
      </c>
      <c r="D16" s="167"/>
    </row>
    <row r="17" ht="18.75" customHeight="1" spans="1:4">
      <c r="A17" s="166"/>
      <c r="B17" s="166"/>
      <c r="C17" s="166" t="s">
        <v>328</v>
      </c>
      <c r="D17" s="167"/>
    </row>
    <row r="18" ht="18.75" customHeight="1" spans="1:4">
      <c r="A18" s="166"/>
      <c r="B18" s="166"/>
      <c r="C18" s="166" t="s">
        <v>329</v>
      </c>
      <c r="D18" s="167"/>
    </row>
    <row r="19" ht="18.75" customHeight="1" spans="1:4">
      <c r="A19" s="166"/>
      <c r="B19" s="166"/>
      <c r="C19" s="166" t="s">
        <v>330</v>
      </c>
      <c r="D19" s="167"/>
    </row>
    <row r="20" ht="18.75" customHeight="1" spans="1:4">
      <c r="A20" s="166"/>
      <c r="B20" s="166"/>
      <c r="C20" s="166" t="s">
        <v>331</v>
      </c>
      <c r="D20" s="167"/>
    </row>
    <row r="21" ht="18.75" customHeight="1" spans="1:4">
      <c r="A21" s="166"/>
      <c r="B21" s="166"/>
      <c r="C21" s="166" t="s">
        <v>332</v>
      </c>
      <c r="D21" s="167"/>
    </row>
    <row r="22" ht="18.75" customHeight="1" spans="1:4">
      <c r="A22" s="166"/>
      <c r="B22" s="166"/>
      <c r="C22" s="166" t="s">
        <v>333</v>
      </c>
      <c r="D22" s="167"/>
    </row>
    <row r="23" ht="18.75" customHeight="1" spans="1:4">
      <c r="A23" s="166"/>
      <c r="B23" s="166"/>
      <c r="C23" s="166" t="s">
        <v>334</v>
      </c>
      <c r="D23" s="167"/>
    </row>
    <row r="24" ht="18.75" customHeight="1" spans="1:4">
      <c r="A24" s="166"/>
      <c r="B24" s="166"/>
      <c r="C24" s="166" t="s">
        <v>335</v>
      </c>
      <c r="D24" s="167">
        <v>329163.96</v>
      </c>
    </row>
    <row r="25" ht="18.75" customHeight="1" spans="1:4">
      <c r="A25" s="166"/>
      <c r="B25" s="166"/>
      <c r="C25" s="166" t="s">
        <v>336</v>
      </c>
      <c r="D25" s="167"/>
    </row>
    <row r="26" ht="18.75" customHeight="1" spans="1:4">
      <c r="A26" s="166"/>
      <c r="B26" s="166"/>
      <c r="C26" s="166" t="s">
        <v>337</v>
      </c>
      <c r="D26" s="167"/>
    </row>
    <row r="27" ht="18.75" customHeight="1" spans="1:4">
      <c r="A27" s="166"/>
      <c r="B27" s="166"/>
      <c r="C27" s="166" t="s">
        <v>338</v>
      </c>
      <c r="D27" s="167"/>
    </row>
    <row r="28" ht="18.75" customHeight="1" spans="1:4">
      <c r="A28" s="166"/>
      <c r="B28" s="166"/>
      <c r="C28" s="166" t="s">
        <v>339</v>
      </c>
      <c r="D28" s="167"/>
    </row>
    <row r="29" ht="18.75" customHeight="1" spans="1:4">
      <c r="A29" s="166"/>
      <c r="B29" s="166"/>
      <c r="C29" s="166" t="s">
        <v>340</v>
      </c>
      <c r="D29" s="167"/>
    </row>
    <row r="30" ht="18.75" customHeight="1" spans="1:4">
      <c r="A30" s="166"/>
      <c r="B30" s="166"/>
      <c r="C30" s="166" t="s">
        <v>341</v>
      </c>
      <c r="D30" s="167"/>
    </row>
    <row r="31" ht="18.75" customHeight="1" spans="1:4">
      <c r="A31" s="166"/>
      <c r="B31" s="166"/>
      <c r="C31" s="166" t="s">
        <v>342</v>
      </c>
      <c r="D31" s="167"/>
    </row>
    <row r="32" ht="18.75" customHeight="1" spans="1:4">
      <c r="A32" s="166"/>
      <c r="B32" s="167"/>
      <c r="C32" s="166" t="s">
        <v>343</v>
      </c>
      <c r="D32" s="167"/>
    </row>
    <row r="33" ht="18.75" customHeight="1" spans="1:4">
      <c r="A33" s="166" t="s">
        <v>24</v>
      </c>
      <c r="B33" s="167">
        <v>23558588.6</v>
      </c>
      <c r="C33" s="166" t="s">
        <v>344</v>
      </c>
      <c r="D33" s="167">
        <v>23558588.6</v>
      </c>
    </row>
    <row r="34" ht="18.75" customHeight="1" spans="1:4">
      <c r="A34" s="166" t="s">
        <v>25</v>
      </c>
      <c r="B34" s="167"/>
      <c r="C34" s="166" t="s">
        <v>345</v>
      </c>
      <c r="D34" s="167"/>
    </row>
    <row r="35" ht="18.75" customHeight="1" spans="1:4">
      <c r="A35" s="166" t="s">
        <v>26</v>
      </c>
      <c r="B35" s="167"/>
      <c r="C35" s="166" t="s">
        <v>26</v>
      </c>
      <c r="D35" s="167"/>
    </row>
    <row r="36" ht="18.75" customHeight="1" spans="1:4">
      <c r="A36" s="166" t="s">
        <v>27</v>
      </c>
      <c r="B36" s="167"/>
      <c r="C36" s="166" t="s">
        <v>346</v>
      </c>
      <c r="D36" s="167"/>
    </row>
    <row r="37" ht="18.75" customHeight="1" spans="1:4">
      <c r="A37" s="166" t="s">
        <v>28</v>
      </c>
      <c r="B37" s="167">
        <v>23558588.6</v>
      </c>
      <c r="C37" s="166" t="s">
        <v>347</v>
      </c>
      <c r="D37" s="167">
        <v>23558588.6</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9"/>
      <c r="B1" s="1"/>
      <c r="C1" s="1"/>
      <c r="D1" s="1"/>
      <c r="E1" s="1"/>
      <c r="F1" s="1"/>
      <c r="G1" s="1"/>
      <c r="H1" s="1"/>
      <c r="I1" s="73"/>
      <c r="J1" s="1"/>
      <c r="K1" s="1"/>
      <c r="L1" s="1"/>
      <c r="M1" s="1"/>
      <c r="N1" s="1"/>
      <c r="O1" s="1"/>
      <c r="P1" s="78" t="s">
        <v>348</v>
      </c>
      <c r="Q1" s="78" t="s">
        <v>348</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"单位名称："&amp;"瑞丽市民政局"</f>
        <v>单位名称：瑞丽市民政局</v>
      </c>
      <c r="B3" s="31"/>
      <c r="C3" s="45"/>
      <c r="D3" s="45"/>
      <c r="E3" s="45"/>
      <c r="F3" s="45"/>
      <c r="G3" s="45"/>
      <c r="H3" s="45"/>
      <c r="I3" s="45"/>
      <c r="J3" s="45"/>
      <c r="K3" s="45"/>
      <c r="L3" s="45"/>
      <c r="M3" s="45"/>
      <c r="N3" s="45"/>
      <c r="O3" s="45"/>
      <c r="P3" s="78" t="s">
        <v>349</v>
      </c>
      <c r="Q3" s="78"/>
    </row>
    <row r="4" ht="21" customHeight="1" spans="1:19">
      <c r="A4" s="11" t="s">
        <v>350</v>
      </c>
      <c r="B4" s="11" t="s">
        <v>351</v>
      </c>
      <c r="C4" s="11" t="s">
        <v>5</v>
      </c>
      <c r="D4" s="46" t="s">
        <v>352</v>
      </c>
      <c r="E4" s="47"/>
      <c r="F4" s="47"/>
      <c r="G4" s="47"/>
      <c r="H4" s="47"/>
      <c r="I4" s="13"/>
      <c r="J4" s="47"/>
      <c r="K4" s="47"/>
      <c r="L4" s="47"/>
      <c r="M4" s="47"/>
      <c r="N4" s="48"/>
      <c r="O4" s="46" t="s">
        <v>353</v>
      </c>
      <c r="P4" s="47"/>
      <c r="Q4" s="47"/>
      <c r="R4" s="47"/>
      <c r="S4" s="48"/>
    </row>
    <row r="5" ht="41.25" customHeight="1" spans="1:19">
      <c r="A5" s="16"/>
      <c r="B5" s="16"/>
      <c r="C5" s="16"/>
      <c r="D5" s="16" t="s">
        <v>11</v>
      </c>
      <c r="E5" s="16" t="s">
        <v>6</v>
      </c>
      <c r="F5" s="16" t="s">
        <v>7</v>
      </c>
      <c r="G5" s="16" t="s">
        <v>8</v>
      </c>
      <c r="H5" s="11" t="s">
        <v>354</v>
      </c>
      <c r="I5" s="162" t="s">
        <v>355</v>
      </c>
      <c r="J5" s="162"/>
      <c r="K5" s="162"/>
      <c r="L5" s="162"/>
      <c r="M5" s="162"/>
      <c r="N5" s="162"/>
      <c r="O5" s="11" t="s">
        <v>11</v>
      </c>
      <c r="P5" s="11" t="s">
        <v>6</v>
      </c>
      <c r="Q5" s="11" t="s">
        <v>7</v>
      </c>
      <c r="R5" s="11" t="s">
        <v>8</v>
      </c>
      <c r="S5" s="11" t="s">
        <v>356</v>
      </c>
    </row>
    <row r="6" ht="43.5" customHeight="1" spans="1:19">
      <c r="A6" s="68"/>
      <c r="B6" s="68"/>
      <c r="C6" s="68"/>
      <c r="D6" s="74"/>
      <c r="E6" s="74"/>
      <c r="F6" s="74"/>
      <c r="G6" s="68"/>
      <c r="H6" s="68"/>
      <c r="I6" s="35" t="s">
        <v>11</v>
      </c>
      <c r="J6" s="33" t="s">
        <v>357</v>
      </c>
      <c r="K6" s="33" t="s">
        <v>358</v>
      </c>
      <c r="L6" s="10" t="s">
        <v>359</v>
      </c>
      <c r="M6" s="10" t="s">
        <v>360</v>
      </c>
      <c r="N6" s="10" t="s">
        <v>361</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0" t="s">
        <v>362</v>
      </c>
      <c r="B8" s="160" t="s">
        <v>363</v>
      </c>
      <c r="C8" s="23">
        <v>4313706.68</v>
      </c>
      <c r="D8" s="23">
        <v>4313706.68</v>
      </c>
      <c r="E8" s="23">
        <v>3763706.68</v>
      </c>
      <c r="F8" s="23"/>
      <c r="G8" s="23"/>
      <c r="H8" s="23"/>
      <c r="I8" s="23">
        <v>550000</v>
      </c>
      <c r="J8" s="23">
        <v>550000</v>
      </c>
      <c r="K8" s="23"/>
      <c r="L8" s="23"/>
      <c r="M8" s="23"/>
      <c r="N8" s="23"/>
      <c r="O8" s="23"/>
      <c r="P8" s="23"/>
      <c r="Q8" s="23"/>
      <c r="R8" s="23"/>
      <c r="S8" s="23"/>
    </row>
    <row r="9" ht="52.5" customHeight="1" spans="1:19">
      <c r="A9" s="160" t="s">
        <v>364</v>
      </c>
      <c r="B9" s="160" t="s">
        <v>365</v>
      </c>
      <c r="C9" s="23">
        <v>19244881.92</v>
      </c>
      <c r="D9" s="23">
        <v>19244881.92</v>
      </c>
      <c r="E9" s="23">
        <v>18344881.92</v>
      </c>
      <c r="F9" s="23"/>
      <c r="G9" s="23"/>
      <c r="H9" s="23"/>
      <c r="I9" s="23">
        <v>900000</v>
      </c>
      <c r="J9" s="23"/>
      <c r="K9" s="23"/>
      <c r="L9" s="23"/>
      <c r="M9" s="23"/>
      <c r="N9" s="23">
        <v>900000</v>
      </c>
      <c r="O9" s="23"/>
      <c r="P9" s="23"/>
      <c r="Q9" s="23"/>
      <c r="R9" s="25"/>
      <c r="S9" s="25"/>
    </row>
    <row r="10" ht="30" customHeight="1" spans="1:19">
      <c r="A10" s="12" t="s">
        <v>5</v>
      </c>
      <c r="B10" s="161"/>
      <c r="C10" s="150">
        <v>23558588.6</v>
      </c>
      <c r="D10" s="150">
        <v>23558588.6</v>
      </c>
      <c r="E10" s="150">
        <v>22108588.6</v>
      </c>
      <c r="F10" s="150"/>
      <c r="G10" s="150"/>
      <c r="H10" s="150"/>
      <c r="I10" s="150">
        <v>1450000</v>
      </c>
      <c r="J10" s="150">
        <v>550000</v>
      </c>
      <c r="K10" s="150"/>
      <c r="L10" s="150"/>
      <c r="M10" s="150"/>
      <c r="N10" s="150">
        <v>900000</v>
      </c>
      <c r="O10" s="150"/>
      <c r="P10" s="150"/>
      <c r="Q10" s="150"/>
      <c r="R10" s="150"/>
      <c r="S10" s="150"/>
    </row>
  </sheetData>
  <mergeCells count="21">
    <mergeCell ref="P1:S1"/>
    <mergeCell ref="A2:S2"/>
    <mergeCell ref="A3:G3"/>
    <mergeCell ref="P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A54" sqref="$A54:$XFD54"/>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2"/>
      <c r="B1" s="152"/>
      <c r="C1" s="152"/>
      <c r="D1" s="152"/>
      <c r="E1" s="152"/>
      <c r="F1" s="152"/>
      <c r="G1" s="152"/>
      <c r="H1" s="152"/>
      <c r="I1" s="152"/>
      <c r="J1" s="152"/>
      <c r="K1" s="152"/>
      <c r="L1" s="152"/>
      <c r="M1" s="152"/>
      <c r="N1" s="42" t="s">
        <v>366</v>
      </c>
      <c r="O1" s="42"/>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31" t="str">
        <f>"单位名称："&amp;"瑞丽市民政局"</f>
        <v>单位名称：瑞丽市民政局</v>
      </c>
      <c r="B3" s="31"/>
      <c r="C3" s="31"/>
      <c r="D3" s="31"/>
      <c r="E3" s="31"/>
      <c r="F3" s="31"/>
      <c r="G3" s="152"/>
      <c r="H3" s="152"/>
      <c r="I3" s="152"/>
      <c r="J3" s="152"/>
      <c r="K3" s="152"/>
      <c r="L3" s="152"/>
      <c r="M3" s="152"/>
      <c r="N3" s="42" t="s">
        <v>313</v>
      </c>
      <c r="O3" s="42"/>
    </row>
    <row r="4" ht="31.5" customHeight="1" spans="1:15">
      <c r="A4" s="154" t="s">
        <v>3</v>
      </c>
      <c r="B4" s="154" t="s">
        <v>4</v>
      </c>
      <c r="C4" s="154" t="s">
        <v>5</v>
      </c>
      <c r="D4" s="154" t="s">
        <v>6</v>
      </c>
      <c r="E4" s="154"/>
      <c r="F4" s="154"/>
      <c r="G4" s="154" t="s">
        <v>7</v>
      </c>
      <c r="H4" s="154" t="s">
        <v>8</v>
      </c>
      <c r="I4" s="154" t="s">
        <v>9</v>
      </c>
      <c r="J4" s="154" t="s">
        <v>367</v>
      </c>
      <c r="K4" s="154"/>
      <c r="L4" s="154"/>
      <c r="M4" s="154"/>
      <c r="N4" s="154"/>
      <c r="O4" s="154"/>
    </row>
    <row r="5" ht="37.3" customHeight="1" spans="1:15">
      <c r="A5" s="154"/>
      <c r="B5" s="154"/>
      <c r="C5" s="154"/>
      <c r="D5" s="154" t="s">
        <v>11</v>
      </c>
      <c r="E5" s="154" t="s">
        <v>12</v>
      </c>
      <c r="F5" s="154" t="s">
        <v>13</v>
      </c>
      <c r="G5" s="154"/>
      <c r="H5" s="154"/>
      <c r="I5" s="154"/>
      <c r="J5" s="154" t="s">
        <v>11</v>
      </c>
      <c r="K5" s="154" t="s">
        <v>368</v>
      </c>
      <c r="L5" s="154" t="s">
        <v>369</v>
      </c>
      <c r="M5" s="154" t="s">
        <v>370</v>
      </c>
      <c r="N5" s="154" t="s">
        <v>371</v>
      </c>
      <c r="O5" s="154" t="s">
        <v>372</v>
      </c>
    </row>
    <row r="6" ht="18.75" customHeight="1" spans="1:15">
      <c r="A6" s="155" t="s">
        <v>30</v>
      </c>
      <c r="B6" s="155" t="s">
        <v>31</v>
      </c>
      <c r="C6" s="155" t="s">
        <v>32</v>
      </c>
      <c r="D6" s="155" t="s">
        <v>33</v>
      </c>
      <c r="E6" s="155" t="s">
        <v>34</v>
      </c>
      <c r="F6" s="155" t="s">
        <v>35</v>
      </c>
      <c r="G6" s="155" t="s">
        <v>36</v>
      </c>
      <c r="H6" s="155" t="s">
        <v>373</v>
      </c>
      <c r="I6" s="155" t="s">
        <v>374</v>
      </c>
      <c r="J6" s="155" t="s">
        <v>375</v>
      </c>
      <c r="K6" s="155" t="s">
        <v>376</v>
      </c>
      <c r="L6" s="155" t="s">
        <v>377</v>
      </c>
      <c r="M6" s="155" t="s">
        <v>378</v>
      </c>
      <c r="N6" s="155" t="s">
        <v>379</v>
      </c>
      <c r="O6" s="155" t="s">
        <v>380</v>
      </c>
    </row>
    <row r="7" ht="52.5" customHeight="1" spans="1:15">
      <c r="A7" s="156" t="s">
        <v>381</v>
      </c>
      <c r="B7" s="156" t="s">
        <v>37</v>
      </c>
      <c r="C7" s="122">
        <v>22842344.64</v>
      </c>
      <c r="D7" s="122">
        <v>21392344.64</v>
      </c>
      <c r="E7" s="122">
        <v>4077769.54</v>
      </c>
      <c r="F7" s="122">
        <v>17314575.1</v>
      </c>
      <c r="G7" s="122"/>
      <c r="H7" s="122"/>
      <c r="I7" s="122"/>
      <c r="J7" s="122">
        <v>1450000</v>
      </c>
      <c r="K7" s="122">
        <v>550000</v>
      </c>
      <c r="L7" s="122"/>
      <c r="M7" s="122"/>
      <c r="N7" s="122"/>
      <c r="O7" s="122">
        <v>900000</v>
      </c>
    </row>
    <row r="8" ht="52.5" customHeight="1" spans="1:15">
      <c r="A8" s="157" t="s">
        <v>382</v>
      </c>
      <c r="B8" s="157" t="s">
        <v>39</v>
      </c>
      <c r="C8" s="122">
        <v>7416501.68</v>
      </c>
      <c r="D8" s="122">
        <v>6516501.68</v>
      </c>
      <c r="E8" s="122">
        <v>3104565.66</v>
      </c>
      <c r="F8" s="122">
        <v>3411936.02</v>
      </c>
      <c r="G8" s="122"/>
      <c r="H8" s="122"/>
      <c r="I8" s="122"/>
      <c r="J8" s="122">
        <v>900000</v>
      </c>
      <c r="K8" s="122"/>
      <c r="L8" s="122"/>
      <c r="M8" s="122"/>
      <c r="N8" s="122"/>
      <c r="O8" s="122">
        <v>900000</v>
      </c>
    </row>
    <row r="9" ht="52.5" customHeight="1" spans="1:15">
      <c r="A9" s="158" t="s">
        <v>383</v>
      </c>
      <c r="B9" s="158" t="s">
        <v>43</v>
      </c>
      <c r="C9" s="122">
        <v>3975567.66</v>
      </c>
      <c r="D9" s="122">
        <v>3375567.66</v>
      </c>
      <c r="E9" s="122">
        <v>3104565.66</v>
      </c>
      <c r="F9" s="122">
        <v>271002</v>
      </c>
      <c r="G9" s="122"/>
      <c r="H9" s="122"/>
      <c r="I9" s="122"/>
      <c r="J9" s="122">
        <v>600000</v>
      </c>
      <c r="K9" s="122"/>
      <c r="L9" s="122"/>
      <c r="M9" s="122"/>
      <c r="N9" s="122"/>
      <c r="O9" s="122">
        <v>600000</v>
      </c>
    </row>
    <row r="10" ht="52.5" customHeight="1" spans="1:15">
      <c r="A10" s="158" t="s">
        <v>384</v>
      </c>
      <c r="B10" s="158" t="s">
        <v>52</v>
      </c>
      <c r="C10" s="122">
        <v>696000</v>
      </c>
      <c r="D10" s="122">
        <v>696000</v>
      </c>
      <c r="E10" s="122"/>
      <c r="F10" s="122">
        <v>696000</v>
      </c>
      <c r="G10" s="122"/>
      <c r="H10" s="122"/>
      <c r="I10" s="122"/>
      <c r="J10" s="122"/>
      <c r="K10" s="122"/>
      <c r="L10" s="122"/>
      <c r="M10" s="122"/>
      <c r="N10" s="122"/>
      <c r="O10" s="122"/>
    </row>
    <row r="11" ht="52.5" customHeight="1" spans="1:15">
      <c r="A11" s="158" t="s">
        <v>385</v>
      </c>
      <c r="B11" s="158" t="s">
        <v>57</v>
      </c>
      <c r="C11" s="122">
        <v>331930</v>
      </c>
      <c r="D11" s="122">
        <v>331930</v>
      </c>
      <c r="E11" s="122"/>
      <c r="F11" s="122">
        <v>331930</v>
      </c>
      <c r="G11" s="122"/>
      <c r="H11" s="122"/>
      <c r="I11" s="122"/>
      <c r="J11" s="122"/>
      <c r="K11" s="122"/>
      <c r="L11" s="122"/>
      <c r="M11" s="122"/>
      <c r="N11" s="122"/>
      <c r="O11" s="122"/>
    </row>
    <row r="12" ht="52.5" customHeight="1" spans="1:15">
      <c r="A12" s="158" t="s">
        <v>386</v>
      </c>
      <c r="B12" s="158" t="s">
        <v>61</v>
      </c>
      <c r="C12" s="122">
        <v>2413004.02</v>
      </c>
      <c r="D12" s="122">
        <v>2113004.02</v>
      </c>
      <c r="E12" s="122"/>
      <c r="F12" s="122">
        <v>2113004.02</v>
      </c>
      <c r="G12" s="122"/>
      <c r="H12" s="122"/>
      <c r="I12" s="122"/>
      <c r="J12" s="122">
        <v>300000</v>
      </c>
      <c r="K12" s="122"/>
      <c r="L12" s="122"/>
      <c r="M12" s="122"/>
      <c r="N12" s="122"/>
      <c r="O12" s="122">
        <v>300000</v>
      </c>
    </row>
    <row r="13" ht="52.5" customHeight="1" spans="1:15">
      <c r="A13" s="157" t="s">
        <v>387</v>
      </c>
      <c r="B13" s="157" t="s">
        <v>65</v>
      </c>
      <c r="C13" s="122">
        <v>483726.88</v>
      </c>
      <c r="D13" s="122">
        <v>483726.88</v>
      </c>
      <c r="E13" s="122">
        <v>483726.88</v>
      </c>
      <c r="F13" s="122"/>
      <c r="G13" s="122"/>
      <c r="H13" s="122"/>
      <c r="I13" s="122"/>
      <c r="J13" s="122"/>
      <c r="K13" s="122"/>
      <c r="L13" s="122"/>
      <c r="M13" s="122"/>
      <c r="N13" s="122"/>
      <c r="O13" s="122"/>
    </row>
    <row r="14" ht="52.5" customHeight="1" spans="1:15">
      <c r="A14" s="158" t="s">
        <v>388</v>
      </c>
      <c r="B14" s="158" t="s">
        <v>68</v>
      </c>
      <c r="C14" s="122">
        <v>13800</v>
      </c>
      <c r="D14" s="122">
        <v>13800</v>
      </c>
      <c r="E14" s="122">
        <v>13800</v>
      </c>
      <c r="F14" s="122"/>
      <c r="G14" s="122"/>
      <c r="H14" s="122"/>
      <c r="I14" s="122"/>
      <c r="J14" s="122"/>
      <c r="K14" s="122"/>
      <c r="L14" s="122"/>
      <c r="M14" s="122"/>
      <c r="N14" s="122"/>
      <c r="O14" s="122"/>
    </row>
    <row r="15" ht="52.5" customHeight="1" spans="1:15">
      <c r="A15" s="158" t="s">
        <v>389</v>
      </c>
      <c r="B15" s="158" t="s">
        <v>72</v>
      </c>
      <c r="C15" s="122">
        <v>469926.88</v>
      </c>
      <c r="D15" s="122">
        <v>469926.88</v>
      </c>
      <c r="E15" s="122">
        <v>469926.88</v>
      </c>
      <c r="F15" s="122"/>
      <c r="G15" s="122"/>
      <c r="H15" s="122"/>
      <c r="I15" s="122"/>
      <c r="J15" s="122"/>
      <c r="K15" s="122"/>
      <c r="L15" s="122"/>
      <c r="M15" s="122"/>
      <c r="N15" s="122"/>
      <c r="O15" s="122"/>
    </row>
    <row r="16" ht="52.5" customHeight="1" spans="1:15">
      <c r="A16" s="157" t="s">
        <v>390</v>
      </c>
      <c r="B16" s="157" t="s">
        <v>76</v>
      </c>
      <c r="C16" s="122">
        <v>34332.24</v>
      </c>
      <c r="D16" s="122">
        <v>34332.24</v>
      </c>
      <c r="E16" s="122"/>
      <c r="F16" s="122">
        <v>34332.24</v>
      </c>
      <c r="G16" s="122"/>
      <c r="H16" s="122"/>
      <c r="I16" s="122"/>
      <c r="J16" s="122"/>
      <c r="K16" s="122"/>
      <c r="L16" s="122"/>
      <c r="M16" s="122"/>
      <c r="N16" s="122"/>
      <c r="O16" s="122"/>
    </row>
    <row r="17" ht="52.5" customHeight="1" spans="1:15">
      <c r="A17" s="158" t="s">
        <v>391</v>
      </c>
      <c r="B17" s="158" t="s">
        <v>79</v>
      </c>
      <c r="C17" s="122">
        <v>34332.24</v>
      </c>
      <c r="D17" s="122">
        <v>34332.24</v>
      </c>
      <c r="E17" s="122"/>
      <c r="F17" s="122">
        <v>34332.24</v>
      </c>
      <c r="G17" s="122"/>
      <c r="H17" s="122"/>
      <c r="I17" s="122"/>
      <c r="J17" s="122"/>
      <c r="K17" s="122"/>
      <c r="L17" s="122"/>
      <c r="M17" s="122"/>
      <c r="N17" s="122"/>
      <c r="O17" s="122"/>
    </row>
    <row r="18" ht="52.5" customHeight="1" spans="1:15">
      <c r="A18" s="157" t="s">
        <v>392</v>
      </c>
      <c r="B18" s="157" t="s">
        <v>82</v>
      </c>
      <c r="C18" s="122">
        <v>11397256.8</v>
      </c>
      <c r="D18" s="122">
        <v>10847256.8</v>
      </c>
      <c r="E18" s="122">
        <v>454500</v>
      </c>
      <c r="F18" s="122">
        <v>10392756.8</v>
      </c>
      <c r="G18" s="122"/>
      <c r="H18" s="122"/>
      <c r="I18" s="122"/>
      <c r="J18" s="122">
        <v>550000</v>
      </c>
      <c r="K18" s="122">
        <v>550000</v>
      </c>
      <c r="L18" s="122"/>
      <c r="M18" s="122"/>
      <c r="N18" s="122"/>
      <c r="O18" s="122"/>
    </row>
    <row r="19" ht="52.5" customHeight="1" spans="1:15">
      <c r="A19" s="158" t="s">
        <v>393</v>
      </c>
      <c r="B19" s="158" t="s">
        <v>87</v>
      </c>
      <c r="C19" s="122">
        <v>122806.8</v>
      </c>
      <c r="D19" s="122">
        <v>122806.8</v>
      </c>
      <c r="E19" s="122"/>
      <c r="F19" s="122">
        <v>122806.8</v>
      </c>
      <c r="G19" s="122"/>
      <c r="H19" s="122"/>
      <c r="I19" s="122"/>
      <c r="J19" s="122"/>
      <c r="K19" s="122"/>
      <c r="L19" s="122"/>
      <c r="M19" s="122"/>
      <c r="N19" s="122"/>
      <c r="O19" s="122"/>
    </row>
    <row r="20" ht="52.5" customHeight="1" spans="1:15">
      <c r="A20" s="158" t="s">
        <v>394</v>
      </c>
      <c r="B20" s="158" t="s">
        <v>91</v>
      </c>
      <c r="C20" s="122">
        <v>1984500</v>
      </c>
      <c r="D20" s="122">
        <v>1984500</v>
      </c>
      <c r="E20" s="122">
        <v>418500</v>
      </c>
      <c r="F20" s="122">
        <v>1566000</v>
      </c>
      <c r="G20" s="122"/>
      <c r="H20" s="122"/>
      <c r="I20" s="122"/>
      <c r="J20" s="122"/>
      <c r="K20" s="122"/>
      <c r="L20" s="122"/>
      <c r="M20" s="122"/>
      <c r="N20" s="122"/>
      <c r="O20" s="122"/>
    </row>
    <row r="21" ht="52.5" customHeight="1" spans="1:15">
      <c r="A21" s="158" t="s">
        <v>395</v>
      </c>
      <c r="B21" s="158" t="s">
        <v>97</v>
      </c>
      <c r="C21" s="122">
        <v>9289950</v>
      </c>
      <c r="D21" s="122">
        <v>8739950</v>
      </c>
      <c r="E21" s="122">
        <v>36000</v>
      </c>
      <c r="F21" s="122">
        <v>8703950</v>
      </c>
      <c r="G21" s="122"/>
      <c r="H21" s="122"/>
      <c r="I21" s="122"/>
      <c r="J21" s="122">
        <v>550000</v>
      </c>
      <c r="K21" s="122">
        <v>550000</v>
      </c>
      <c r="L21" s="122"/>
      <c r="M21" s="122"/>
      <c r="N21" s="122"/>
      <c r="O21" s="122"/>
    </row>
    <row r="22" ht="52.5" customHeight="1" spans="1:15">
      <c r="A22" s="157" t="s">
        <v>396</v>
      </c>
      <c r="B22" s="157" t="s">
        <v>103</v>
      </c>
      <c r="C22" s="122">
        <v>2568000</v>
      </c>
      <c r="D22" s="122">
        <v>2568000</v>
      </c>
      <c r="E22" s="122"/>
      <c r="F22" s="122">
        <v>2568000</v>
      </c>
      <c r="G22" s="122"/>
      <c r="H22" s="122"/>
      <c r="I22" s="122"/>
      <c r="J22" s="122"/>
      <c r="K22" s="122"/>
      <c r="L22" s="122"/>
      <c r="M22" s="122"/>
      <c r="N22" s="122"/>
      <c r="O22" s="122"/>
    </row>
    <row r="23" ht="52.5" customHeight="1" spans="1:15">
      <c r="A23" s="158" t="s">
        <v>397</v>
      </c>
      <c r="B23" s="158" t="s">
        <v>106</v>
      </c>
      <c r="C23" s="122">
        <v>2568000</v>
      </c>
      <c r="D23" s="122">
        <v>2568000</v>
      </c>
      <c r="E23" s="122"/>
      <c r="F23" s="122">
        <v>2568000</v>
      </c>
      <c r="G23" s="122"/>
      <c r="H23" s="122"/>
      <c r="I23" s="122"/>
      <c r="J23" s="122"/>
      <c r="K23" s="122"/>
      <c r="L23" s="122"/>
      <c r="M23" s="122"/>
      <c r="N23" s="122"/>
      <c r="O23" s="122"/>
    </row>
    <row r="24" ht="52.5" customHeight="1" spans="1:15">
      <c r="A24" s="157" t="s">
        <v>398</v>
      </c>
      <c r="B24" s="157" t="s">
        <v>109</v>
      </c>
      <c r="C24" s="122">
        <v>317049.01</v>
      </c>
      <c r="D24" s="122">
        <v>317049.01</v>
      </c>
      <c r="E24" s="122"/>
      <c r="F24" s="122">
        <v>317049.01</v>
      </c>
      <c r="G24" s="122"/>
      <c r="H24" s="122"/>
      <c r="I24" s="122"/>
      <c r="J24" s="122"/>
      <c r="K24" s="122"/>
      <c r="L24" s="122"/>
      <c r="M24" s="122"/>
      <c r="N24" s="122"/>
      <c r="O24" s="122"/>
    </row>
    <row r="25" ht="52.5" customHeight="1" spans="1:15">
      <c r="A25" s="158" t="s">
        <v>399</v>
      </c>
      <c r="B25" s="158" t="s">
        <v>112</v>
      </c>
      <c r="C25" s="122">
        <v>70683.73</v>
      </c>
      <c r="D25" s="122">
        <v>70683.73</v>
      </c>
      <c r="E25" s="122"/>
      <c r="F25" s="122">
        <v>70683.73</v>
      </c>
      <c r="G25" s="122"/>
      <c r="H25" s="122"/>
      <c r="I25" s="122"/>
      <c r="J25" s="122"/>
      <c r="K25" s="122"/>
      <c r="L25" s="122"/>
      <c r="M25" s="122"/>
      <c r="N25" s="122"/>
      <c r="O25" s="122"/>
    </row>
    <row r="26" ht="52.5" customHeight="1" spans="1:15">
      <c r="A26" s="158" t="s">
        <v>400</v>
      </c>
      <c r="B26" s="158" t="s">
        <v>116</v>
      </c>
      <c r="C26" s="122">
        <v>246365.28</v>
      </c>
      <c r="D26" s="122">
        <v>246365.28</v>
      </c>
      <c r="E26" s="122"/>
      <c r="F26" s="122">
        <v>246365.28</v>
      </c>
      <c r="G26" s="122"/>
      <c r="H26" s="122"/>
      <c r="I26" s="122"/>
      <c r="J26" s="122"/>
      <c r="K26" s="122"/>
      <c r="L26" s="122"/>
      <c r="M26" s="122"/>
      <c r="N26" s="122"/>
      <c r="O26" s="122"/>
    </row>
    <row r="27" ht="52.5" customHeight="1" spans="1:15">
      <c r="A27" s="157" t="s">
        <v>401</v>
      </c>
      <c r="B27" s="157" t="s">
        <v>120</v>
      </c>
      <c r="C27" s="122">
        <v>550700</v>
      </c>
      <c r="D27" s="122">
        <v>550700</v>
      </c>
      <c r="E27" s="122"/>
      <c r="F27" s="122">
        <v>550700</v>
      </c>
      <c r="G27" s="122"/>
      <c r="H27" s="122"/>
      <c r="I27" s="122"/>
      <c r="J27" s="122"/>
      <c r="K27" s="122"/>
      <c r="L27" s="122"/>
      <c r="M27" s="122"/>
      <c r="N27" s="122"/>
      <c r="O27" s="122"/>
    </row>
    <row r="28" ht="52.5" customHeight="1" spans="1:15">
      <c r="A28" s="158" t="s">
        <v>402</v>
      </c>
      <c r="B28" s="158" t="s">
        <v>123</v>
      </c>
      <c r="C28" s="122">
        <v>21000</v>
      </c>
      <c r="D28" s="122">
        <v>21000</v>
      </c>
      <c r="E28" s="122"/>
      <c r="F28" s="122">
        <v>21000</v>
      </c>
      <c r="G28" s="122"/>
      <c r="H28" s="122"/>
      <c r="I28" s="122"/>
      <c r="J28" s="122"/>
      <c r="K28" s="122"/>
      <c r="L28" s="122"/>
      <c r="M28" s="122"/>
      <c r="N28" s="122"/>
      <c r="O28" s="122"/>
    </row>
    <row r="29" ht="52.5" customHeight="1" spans="1:15">
      <c r="A29" s="158" t="s">
        <v>403</v>
      </c>
      <c r="B29" s="158" t="s">
        <v>127</v>
      </c>
      <c r="C29" s="122">
        <v>529700</v>
      </c>
      <c r="D29" s="122">
        <v>529700</v>
      </c>
      <c r="E29" s="122"/>
      <c r="F29" s="122">
        <v>529700</v>
      </c>
      <c r="G29" s="122"/>
      <c r="H29" s="122"/>
      <c r="I29" s="122"/>
      <c r="J29" s="122"/>
      <c r="K29" s="122"/>
      <c r="L29" s="122"/>
      <c r="M29" s="122"/>
      <c r="N29" s="122"/>
      <c r="O29" s="122"/>
    </row>
    <row r="30" ht="52.5" customHeight="1" spans="1:15">
      <c r="A30" s="157" t="s">
        <v>404</v>
      </c>
      <c r="B30" s="157" t="s">
        <v>131</v>
      </c>
      <c r="C30" s="122">
        <v>39801.03</v>
      </c>
      <c r="D30" s="122">
        <v>39801.03</v>
      </c>
      <c r="E30" s="122"/>
      <c r="F30" s="122">
        <v>39801.03</v>
      </c>
      <c r="G30" s="122"/>
      <c r="H30" s="122"/>
      <c r="I30" s="122"/>
      <c r="J30" s="122"/>
      <c r="K30" s="122"/>
      <c r="L30" s="122"/>
      <c r="M30" s="122"/>
      <c r="N30" s="122"/>
      <c r="O30" s="122"/>
    </row>
    <row r="31" ht="52.5" customHeight="1" spans="1:15">
      <c r="A31" s="158" t="s">
        <v>405</v>
      </c>
      <c r="B31" s="158" t="s">
        <v>134</v>
      </c>
      <c r="C31" s="122">
        <v>9513.66</v>
      </c>
      <c r="D31" s="122">
        <v>9513.66</v>
      </c>
      <c r="E31" s="122"/>
      <c r="F31" s="122">
        <v>9513.66</v>
      </c>
      <c r="G31" s="122"/>
      <c r="H31" s="122"/>
      <c r="I31" s="122"/>
      <c r="J31" s="122"/>
      <c r="K31" s="122"/>
      <c r="L31" s="122"/>
      <c r="M31" s="122"/>
      <c r="N31" s="122"/>
      <c r="O31" s="122"/>
    </row>
    <row r="32" ht="52.5" customHeight="1" spans="1:15">
      <c r="A32" s="158" t="s">
        <v>406</v>
      </c>
      <c r="B32" s="158" t="s">
        <v>138</v>
      </c>
      <c r="C32" s="122">
        <v>30287.37</v>
      </c>
      <c r="D32" s="122">
        <v>30287.37</v>
      </c>
      <c r="E32" s="122"/>
      <c r="F32" s="122">
        <v>30287.37</v>
      </c>
      <c r="G32" s="122"/>
      <c r="H32" s="122"/>
      <c r="I32" s="122"/>
      <c r="J32" s="122"/>
      <c r="K32" s="122"/>
      <c r="L32" s="122"/>
      <c r="M32" s="122"/>
      <c r="N32" s="122"/>
      <c r="O32" s="122"/>
    </row>
    <row r="33" ht="52.5" customHeight="1" spans="1:15">
      <c r="A33" s="157" t="s">
        <v>407</v>
      </c>
      <c r="B33" s="157" t="s">
        <v>142</v>
      </c>
      <c r="C33" s="122">
        <v>34977</v>
      </c>
      <c r="D33" s="122">
        <v>34977</v>
      </c>
      <c r="E33" s="122">
        <v>34977</v>
      </c>
      <c r="F33" s="122"/>
      <c r="G33" s="122"/>
      <c r="H33" s="122"/>
      <c r="I33" s="122"/>
      <c r="J33" s="122"/>
      <c r="K33" s="122"/>
      <c r="L33" s="122"/>
      <c r="M33" s="122"/>
      <c r="N33" s="122"/>
      <c r="O33" s="122"/>
    </row>
    <row r="34" ht="52.5" customHeight="1" spans="1:15">
      <c r="A34" s="158" t="s">
        <v>408</v>
      </c>
      <c r="B34" s="158" t="s">
        <v>142</v>
      </c>
      <c r="C34" s="122">
        <v>34977</v>
      </c>
      <c r="D34" s="122">
        <v>34977</v>
      </c>
      <c r="E34" s="122">
        <v>34977</v>
      </c>
      <c r="F34" s="122"/>
      <c r="G34" s="122"/>
      <c r="H34" s="122"/>
      <c r="I34" s="122"/>
      <c r="J34" s="122"/>
      <c r="K34" s="122"/>
      <c r="L34" s="122"/>
      <c r="M34" s="122"/>
      <c r="N34" s="122"/>
      <c r="O34" s="122"/>
    </row>
    <row r="35" ht="52.5" customHeight="1" spans="1:15">
      <c r="A35" s="156" t="s">
        <v>409</v>
      </c>
      <c r="B35" s="156" t="s">
        <v>147</v>
      </c>
      <c r="C35" s="122">
        <v>387080</v>
      </c>
      <c r="D35" s="122">
        <v>387080</v>
      </c>
      <c r="E35" s="122">
        <v>387080</v>
      </c>
      <c r="F35" s="122"/>
      <c r="G35" s="122"/>
      <c r="H35" s="122"/>
      <c r="I35" s="122"/>
      <c r="J35" s="122"/>
      <c r="K35" s="122"/>
      <c r="L35" s="122"/>
      <c r="M35" s="122"/>
      <c r="N35" s="122"/>
      <c r="O35" s="122"/>
    </row>
    <row r="36" ht="52.5" customHeight="1" spans="1:15">
      <c r="A36" s="157" t="s">
        <v>410</v>
      </c>
      <c r="B36" s="157" t="s">
        <v>150</v>
      </c>
      <c r="C36" s="122">
        <v>387080</v>
      </c>
      <c r="D36" s="122">
        <v>387080</v>
      </c>
      <c r="E36" s="122">
        <v>387080</v>
      </c>
      <c r="F36" s="122"/>
      <c r="G36" s="122"/>
      <c r="H36" s="122"/>
      <c r="I36" s="122"/>
      <c r="J36" s="122"/>
      <c r="K36" s="122"/>
      <c r="L36" s="122"/>
      <c r="M36" s="122"/>
      <c r="N36" s="122"/>
      <c r="O36" s="122"/>
    </row>
    <row r="37" ht="52.5" customHeight="1" spans="1:15">
      <c r="A37" s="158" t="s">
        <v>411</v>
      </c>
      <c r="B37" s="158" t="s">
        <v>152</v>
      </c>
      <c r="C37" s="122">
        <v>172888</v>
      </c>
      <c r="D37" s="122">
        <v>172888</v>
      </c>
      <c r="E37" s="122">
        <v>172888</v>
      </c>
      <c r="F37" s="122"/>
      <c r="G37" s="122"/>
      <c r="H37" s="122"/>
      <c r="I37" s="122"/>
      <c r="J37" s="122"/>
      <c r="K37" s="122"/>
      <c r="L37" s="122"/>
      <c r="M37" s="122"/>
      <c r="N37" s="122"/>
      <c r="O37" s="122"/>
    </row>
    <row r="38" ht="52.5" customHeight="1" spans="1:15">
      <c r="A38" s="158" t="s">
        <v>412</v>
      </c>
      <c r="B38" s="158" t="s">
        <v>156</v>
      </c>
      <c r="C38" s="122">
        <v>20168</v>
      </c>
      <c r="D38" s="122">
        <v>20168</v>
      </c>
      <c r="E38" s="122">
        <v>20168</v>
      </c>
      <c r="F38" s="122"/>
      <c r="G38" s="122"/>
      <c r="H38" s="122"/>
      <c r="I38" s="122"/>
      <c r="J38" s="122"/>
      <c r="K38" s="122"/>
      <c r="L38" s="122"/>
      <c r="M38" s="122"/>
      <c r="N38" s="122"/>
      <c r="O38" s="122"/>
    </row>
    <row r="39" ht="52.5" customHeight="1" spans="1:15">
      <c r="A39" s="158" t="s">
        <v>413</v>
      </c>
      <c r="B39" s="158" t="s">
        <v>160</v>
      </c>
      <c r="C39" s="122">
        <v>180810</v>
      </c>
      <c r="D39" s="122">
        <v>180810</v>
      </c>
      <c r="E39" s="122">
        <v>180810</v>
      </c>
      <c r="F39" s="122"/>
      <c r="G39" s="122"/>
      <c r="H39" s="122"/>
      <c r="I39" s="122"/>
      <c r="J39" s="122"/>
      <c r="K39" s="122"/>
      <c r="L39" s="122"/>
      <c r="M39" s="122"/>
      <c r="N39" s="122"/>
      <c r="O39" s="122"/>
    </row>
    <row r="40" ht="52.5" customHeight="1" spans="1:15">
      <c r="A40" s="158" t="s">
        <v>414</v>
      </c>
      <c r="B40" s="158" t="s">
        <v>164</v>
      </c>
      <c r="C40" s="122">
        <v>13214</v>
      </c>
      <c r="D40" s="122">
        <v>13214</v>
      </c>
      <c r="E40" s="122">
        <v>13214</v>
      </c>
      <c r="F40" s="122"/>
      <c r="G40" s="122"/>
      <c r="H40" s="122"/>
      <c r="I40" s="122"/>
      <c r="J40" s="122"/>
      <c r="K40" s="122"/>
      <c r="L40" s="122"/>
      <c r="M40" s="122"/>
      <c r="N40" s="122"/>
      <c r="O40" s="122"/>
    </row>
    <row r="41" ht="52.5" customHeight="1" spans="1:15">
      <c r="A41" s="156" t="s">
        <v>415</v>
      </c>
      <c r="B41" s="156" t="s">
        <v>168</v>
      </c>
      <c r="C41" s="122">
        <v>329163.96</v>
      </c>
      <c r="D41" s="122">
        <v>329163.96</v>
      </c>
      <c r="E41" s="122">
        <v>329163.96</v>
      </c>
      <c r="F41" s="122"/>
      <c r="G41" s="122"/>
      <c r="H41" s="122"/>
      <c r="I41" s="122"/>
      <c r="J41" s="122"/>
      <c r="K41" s="122"/>
      <c r="L41" s="122"/>
      <c r="M41" s="122"/>
      <c r="N41" s="122"/>
      <c r="O41" s="122"/>
    </row>
    <row r="42" ht="52.5" customHeight="1" spans="1:15">
      <c r="A42" s="157" t="s">
        <v>416</v>
      </c>
      <c r="B42" s="157" t="s">
        <v>171</v>
      </c>
      <c r="C42" s="122">
        <v>329163.96</v>
      </c>
      <c r="D42" s="122">
        <v>329163.96</v>
      </c>
      <c r="E42" s="122">
        <v>329163.96</v>
      </c>
      <c r="F42" s="122"/>
      <c r="G42" s="122"/>
      <c r="H42" s="122"/>
      <c r="I42" s="122"/>
      <c r="J42" s="122"/>
      <c r="K42" s="122"/>
      <c r="L42" s="122"/>
      <c r="M42" s="122"/>
      <c r="N42" s="122"/>
      <c r="O42" s="122"/>
    </row>
    <row r="43" ht="52.5" customHeight="1" spans="1:15">
      <c r="A43" s="158" t="s">
        <v>417</v>
      </c>
      <c r="B43" s="158" t="s">
        <v>173</v>
      </c>
      <c r="C43" s="122">
        <v>329163.96</v>
      </c>
      <c r="D43" s="122">
        <v>329163.96</v>
      </c>
      <c r="E43" s="122">
        <v>329163.96</v>
      </c>
      <c r="F43" s="122"/>
      <c r="G43" s="122"/>
      <c r="H43" s="122"/>
      <c r="I43" s="122"/>
      <c r="J43" s="122"/>
      <c r="K43" s="122"/>
      <c r="L43" s="122"/>
      <c r="M43" s="122"/>
      <c r="N43" s="122"/>
      <c r="O43" s="122"/>
    </row>
    <row r="44" ht="30" customHeight="1" spans="1:15">
      <c r="A44" s="155" t="s">
        <v>5</v>
      </c>
      <c r="B44" s="155"/>
      <c r="C44" s="122">
        <v>23558588.6</v>
      </c>
      <c r="D44" s="122">
        <v>22108588.6</v>
      </c>
      <c r="E44" s="122">
        <v>4794013.5</v>
      </c>
      <c r="F44" s="122">
        <v>17314575.1</v>
      </c>
      <c r="G44" s="122"/>
      <c r="H44" s="122"/>
      <c r="I44" s="122"/>
      <c r="J44" s="122">
        <v>1450000</v>
      </c>
      <c r="K44" s="122">
        <v>550000</v>
      </c>
      <c r="L44" s="122"/>
      <c r="M44" s="122"/>
      <c r="N44" s="122"/>
      <c r="O44" s="122">
        <v>900000</v>
      </c>
    </row>
  </sheetData>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8" t="s">
        <v>418</v>
      </c>
    </row>
    <row r="2" ht="30.75" customHeight="1" spans="1:4">
      <c r="A2" s="145" t="str">
        <f>"2026"&amp;"年部门财政拨款收支预算总表"</f>
        <v>2026年部门财政拨款收支预算总表</v>
      </c>
      <c r="B2" s="145"/>
      <c r="C2" s="145"/>
      <c r="D2" s="145"/>
    </row>
    <row r="3" ht="18.75" customHeight="1" spans="1:4">
      <c r="A3" s="31" t="str">
        <f>"单位名称："&amp;"瑞丽市民政局"</f>
        <v>单位名称：瑞丽市民政局</v>
      </c>
      <c r="B3" s="146"/>
      <c r="C3" s="146"/>
      <c r="D3" s="79" t="s">
        <v>313</v>
      </c>
    </row>
    <row r="4" ht="19.5" customHeight="1" spans="1:4">
      <c r="A4" s="12" t="s">
        <v>419</v>
      </c>
      <c r="B4" s="14"/>
      <c r="C4" s="12" t="s">
        <v>420</v>
      </c>
      <c r="D4" s="14"/>
    </row>
    <row r="5" ht="21.75" customHeight="1" spans="1:4">
      <c r="A5" s="67" t="s">
        <v>421</v>
      </c>
      <c r="B5" s="11" t="s">
        <v>422</v>
      </c>
      <c r="C5" s="67" t="s">
        <v>423</v>
      </c>
      <c r="D5" s="11" t="s">
        <v>422</v>
      </c>
    </row>
    <row r="6" ht="17.25" customHeight="1" spans="1:4">
      <c r="A6" s="68"/>
      <c r="B6" s="18"/>
      <c r="C6" s="68"/>
      <c r="D6" s="18"/>
    </row>
    <row r="7" ht="19.5" customHeight="1" spans="1:4">
      <c r="A7" s="75" t="s">
        <v>424</v>
      </c>
      <c r="B7" s="23">
        <v>22108588.6</v>
      </c>
      <c r="C7" s="75" t="s">
        <v>425</v>
      </c>
      <c r="D7" s="23">
        <v>22108588.6</v>
      </c>
    </row>
    <row r="8" ht="19.5" customHeight="1" spans="1:4">
      <c r="A8" s="75" t="s">
        <v>426</v>
      </c>
      <c r="B8" s="23">
        <v>22108588.6</v>
      </c>
      <c r="C8" s="147" t="s">
        <v>427</v>
      </c>
      <c r="D8" s="23"/>
    </row>
    <row r="9" ht="19.5" customHeight="1" spans="1:4">
      <c r="A9" s="148" t="s">
        <v>428</v>
      </c>
      <c r="B9" s="23"/>
      <c r="C9" s="147" t="s">
        <v>429</v>
      </c>
      <c r="D9" s="23"/>
    </row>
    <row r="10" ht="19.5" customHeight="1" spans="1:4">
      <c r="A10" s="148" t="s">
        <v>430</v>
      </c>
      <c r="B10" s="23"/>
      <c r="C10" s="147" t="s">
        <v>431</v>
      </c>
      <c r="D10" s="23"/>
    </row>
    <row r="11" ht="19.5" customHeight="1" spans="1:4">
      <c r="A11" s="148" t="s">
        <v>432</v>
      </c>
      <c r="B11" s="23"/>
      <c r="C11" s="147" t="s">
        <v>433</v>
      </c>
      <c r="D11" s="23"/>
    </row>
    <row r="12" ht="19.5" customHeight="1" spans="1:4">
      <c r="A12" s="148" t="s">
        <v>426</v>
      </c>
      <c r="B12" s="23"/>
      <c r="C12" s="147" t="s">
        <v>434</v>
      </c>
      <c r="D12" s="23"/>
    </row>
    <row r="13" ht="19.5" customHeight="1" spans="1:4">
      <c r="A13" s="148" t="s">
        <v>428</v>
      </c>
      <c r="B13" s="23"/>
      <c r="C13" s="147" t="s">
        <v>435</v>
      </c>
      <c r="D13" s="23"/>
    </row>
    <row r="14" ht="19.5" customHeight="1" spans="1:4">
      <c r="A14" s="148" t="s">
        <v>430</v>
      </c>
      <c r="B14" s="23"/>
      <c r="C14" s="147" t="s">
        <v>436</v>
      </c>
      <c r="D14" s="23"/>
    </row>
    <row r="15" ht="19.5" customHeight="1" spans="1:4">
      <c r="A15" s="149"/>
      <c r="B15" s="23"/>
      <c r="C15" s="147" t="s">
        <v>437</v>
      </c>
      <c r="D15" s="23">
        <v>21392344.64</v>
      </c>
    </row>
    <row r="16" ht="19.5" customHeight="1" spans="1:4">
      <c r="A16" s="149"/>
      <c r="B16" s="23"/>
      <c r="C16" s="147" t="s">
        <v>438</v>
      </c>
      <c r="D16" s="23">
        <v>387080</v>
      </c>
    </row>
    <row r="17" ht="19.5" customHeight="1" spans="1:4">
      <c r="A17" s="149"/>
      <c r="B17" s="23"/>
      <c r="C17" s="147" t="s">
        <v>439</v>
      </c>
      <c r="D17" s="23"/>
    </row>
    <row r="18" ht="19.5" customHeight="1" spans="1:4">
      <c r="A18" s="149"/>
      <c r="B18" s="23"/>
      <c r="C18" s="147" t="s">
        <v>440</v>
      </c>
      <c r="D18" s="23"/>
    </row>
    <row r="19" ht="19.5" customHeight="1" spans="1:4">
      <c r="A19" s="149"/>
      <c r="B19" s="23"/>
      <c r="C19" s="147" t="s">
        <v>441</v>
      </c>
      <c r="D19" s="23"/>
    </row>
    <row r="20" ht="19.5" customHeight="1" spans="1:4">
      <c r="A20" s="75"/>
      <c r="B20" s="23"/>
      <c r="C20" s="147" t="s">
        <v>442</v>
      </c>
      <c r="D20" s="23"/>
    </row>
    <row r="21" ht="19.5" customHeight="1" spans="1:4">
      <c r="A21" s="75"/>
      <c r="B21" s="23"/>
      <c r="C21" s="75" t="s">
        <v>443</v>
      </c>
      <c r="D21" s="23"/>
    </row>
    <row r="22" ht="19.5" customHeight="1" spans="1:4">
      <c r="A22" s="75"/>
      <c r="B22" s="23"/>
      <c r="C22" s="75" t="s">
        <v>444</v>
      </c>
      <c r="D22" s="23"/>
    </row>
    <row r="23" ht="19.5" customHeight="1" spans="1:4">
      <c r="A23" s="75"/>
      <c r="B23" s="23"/>
      <c r="C23" s="75" t="s">
        <v>445</v>
      </c>
      <c r="D23" s="23"/>
    </row>
    <row r="24" ht="19.5" customHeight="1" spans="1:4">
      <c r="A24" s="75"/>
      <c r="B24" s="23"/>
      <c r="C24" s="75" t="s">
        <v>446</v>
      </c>
      <c r="D24" s="23"/>
    </row>
    <row r="25" ht="19.5" customHeight="1" spans="1:4">
      <c r="A25" s="75"/>
      <c r="B25" s="23"/>
      <c r="C25" s="75" t="s">
        <v>447</v>
      </c>
      <c r="D25" s="23"/>
    </row>
    <row r="26" ht="19.5" customHeight="1" spans="1:4">
      <c r="A26" s="147"/>
      <c r="B26" s="23"/>
      <c r="C26" s="75" t="s">
        <v>448</v>
      </c>
      <c r="D26" s="23">
        <v>329163.96</v>
      </c>
    </row>
    <row r="27" ht="19.5" customHeight="1" spans="1:4">
      <c r="A27" s="75"/>
      <c r="B27" s="23"/>
      <c r="C27" s="75" t="s">
        <v>449</v>
      </c>
      <c r="D27" s="23"/>
    </row>
    <row r="28" customHeight="1" spans="1:4">
      <c r="A28" s="75"/>
      <c r="B28" s="23"/>
      <c r="C28" s="148" t="s">
        <v>450</v>
      </c>
      <c r="D28" s="23"/>
    </row>
    <row r="29" ht="19.5" customHeight="1" spans="1:4">
      <c r="A29" s="75"/>
      <c r="B29" s="23"/>
      <c r="C29" s="75" t="s">
        <v>451</v>
      </c>
      <c r="D29" s="23"/>
    </row>
    <row r="30" ht="19.5" customHeight="1" spans="1:4">
      <c r="A30" s="147"/>
      <c r="B30" s="23"/>
      <c r="C30" s="75" t="s">
        <v>452</v>
      </c>
      <c r="D30" s="23"/>
    </row>
    <row r="31" ht="18" customHeight="1" spans="1:4">
      <c r="A31" s="147"/>
      <c r="B31" s="23"/>
      <c r="C31" s="75" t="s">
        <v>453</v>
      </c>
      <c r="D31" s="23"/>
    </row>
    <row r="32" ht="18" customHeight="1" spans="1:4">
      <c r="A32" s="147"/>
      <c r="B32" s="23"/>
      <c r="C32" s="148" t="s">
        <v>454</v>
      </c>
      <c r="D32" s="23"/>
    </row>
    <row r="33" ht="18" customHeight="1" spans="1:4">
      <c r="A33" s="147"/>
      <c r="B33" s="23"/>
      <c r="C33" s="148" t="s">
        <v>455</v>
      </c>
      <c r="D33" s="23"/>
    </row>
    <row r="34" ht="19.5" customHeight="1" spans="1:4">
      <c r="A34" s="147"/>
      <c r="B34" s="150"/>
      <c r="C34" s="75" t="s">
        <v>456</v>
      </c>
      <c r="D34" s="150"/>
    </row>
    <row r="35" ht="19.5" customHeight="1" spans="1:4">
      <c r="A35" s="147"/>
      <c r="B35" s="23"/>
      <c r="C35" s="75" t="s">
        <v>457</v>
      </c>
      <c r="D35" s="23"/>
    </row>
    <row r="36" ht="19.5" customHeight="1" spans="1:4">
      <c r="A36" s="151" t="s">
        <v>28</v>
      </c>
      <c r="B36" s="23">
        <v>22108588.6</v>
      </c>
      <c r="C36" s="151" t="s">
        <v>347</v>
      </c>
      <c r="D36" s="23">
        <v>22108588.6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topLeftCell="A2" workbookViewId="0">
      <selection activeCell="K13" sqref="K13"/>
    </sheetView>
  </sheetViews>
  <sheetFormatPr defaultColWidth="10.2857142857143" defaultRowHeight="15" customHeight="1" outlineLevelCol="6"/>
  <cols>
    <col min="1" max="1" width="24.2857142857143" customWidth="1"/>
    <col min="2" max="2" width="24.6285714285714" customWidth="1"/>
    <col min="3" max="7" width="19.2857142857143" customWidth="1"/>
  </cols>
  <sheetData>
    <row r="1" ht="18.75" customHeight="1" spans="1:7">
      <c r="A1" s="111"/>
      <c r="B1" s="111"/>
      <c r="C1" s="111"/>
      <c r="D1" s="111"/>
      <c r="E1" s="111"/>
      <c r="F1" s="111"/>
      <c r="G1" s="116" t="s">
        <v>458</v>
      </c>
    </row>
    <row r="2" ht="33" customHeight="1" spans="1:7">
      <c r="A2" s="138" t="str">
        <f>"2026"&amp;"年一般公共预算支出预算表（按功能科目分类）"</f>
        <v>2026年一般公共预算支出预算表（按功能科目分类）</v>
      </c>
      <c r="B2" s="138"/>
      <c r="C2" s="138"/>
      <c r="D2" s="138"/>
      <c r="E2" s="138"/>
      <c r="F2" s="138"/>
      <c r="G2" s="138"/>
    </row>
    <row r="3" ht="18.75" customHeight="1" spans="1:7">
      <c r="A3" s="139" t="str">
        <f>"单位名称："&amp;"瑞丽市民政局"</f>
        <v>单位名称：瑞丽市民政局</v>
      </c>
      <c r="B3" s="139"/>
      <c r="C3" s="111"/>
      <c r="D3" s="111"/>
      <c r="E3" s="111"/>
      <c r="F3" s="111"/>
      <c r="G3" s="116" t="s">
        <v>313</v>
      </c>
    </row>
    <row r="4" ht="18.75" customHeight="1" spans="1:7">
      <c r="A4" s="140" t="s">
        <v>459</v>
      </c>
      <c r="B4" s="140"/>
      <c r="C4" s="140" t="s">
        <v>5</v>
      </c>
      <c r="D4" s="140" t="s">
        <v>12</v>
      </c>
      <c r="E4" s="140"/>
      <c r="F4" s="140"/>
      <c r="G4" s="140" t="s">
        <v>13</v>
      </c>
    </row>
    <row r="5" ht="18.75" customHeight="1" spans="1:7">
      <c r="A5" s="140" t="s">
        <v>3</v>
      </c>
      <c r="B5" s="140" t="s">
        <v>4</v>
      </c>
      <c r="C5" s="140"/>
      <c r="D5" s="140" t="s">
        <v>11</v>
      </c>
      <c r="E5" s="140" t="s">
        <v>460</v>
      </c>
      <c r="F5" s="140" t="s">
        <v>461</v>
      </c>
      <c r="G5" s="140"/>
    </row>
    <row r="6" ht="18.75" customHeight="1" spans="1:7">
      <c r="A6" s="140" t="s">
        <v>30</v>
      </c>
      <c r="B6" s="140" t="s">
        <v>31</v>
      </c>
      <c r="C6" s="140" t="s">
        <v>32</v>
      </c>
      <c r="D6" s="140" t="s">
        <v>33</v>
      </c>
      <c r="E6" s="140" t="s">
        <v>34</v>
      </c>
      <c r="F6" s="140" t="s">
        <v>35</v>
      </c>
      <c r="G6" s="140" t="s">
        <v>36</v>
      </c>
    </row>
    <row r="7" ht="18.75" customHeight="1" spans="1:7">
      <c r="A7" s="141" t="s">
        <v>381</v>
      </c>
      <c r="B7" s="141" t="s">
        <v>37</v>
      </c>
      <c r="C7" s="142">
        <v>21392344.64</v>
      </c>
      <c r="D7" s="142">
        <v>4077769.54</v>
      </c>
      <c r="E7" s="142">
        <v>3711496.88</v>
      </c>
      <c r="F7" s="142">
        <v>366272.66</v>
      </c>
      <c r="G7" s="142">
        <v>17314575.1</v>
      </c>
    </row>
    <row r="8" ht="18.75" customHeight="1" outlineLevel="1" spans="1:7">
      <c r="A8" s="143" t="s">
        <v>382</v>
      </c>
      <c r="B8" s="143" t="s">
        <v>39</v>
      </c>
      <c r="C8" s="142">
        <v>6516501.68</v>
      </c>
      <c r="D8" s="142">
        <v>3104565.66</v>
      </c>
      <c r="E8" s="142">
        <v>2752093</v>
      </c>
      <c r="F8" s="142">
        <v>352472.66</v>
      </c>
      <c r="G8" s="142">
        <v>3411936.02</v>
      </c>
    </row>
    <row r="9" ht="18.75" customHeight="1" outlineLevel="2" spans="1:7">
      <c r="A9" s="144" t="s">
        <v>383</v>
      </c>
      <c r="B9" s="144" t="s">
        <v>43</v>
      </c>
      <c r="C9" s="142">
        <v>3375567.66</v>
      </c>
      <c r="D9" s="142">
        <v>3104565.66</v>
      </c>
      <c r="E9" s="142">
        <v>2752093</v>
      </c>
      <c r="F9" s="142">
        <v>352472.66</v>
      </c>
      <c r="G9" s="142">
        <v>271002</v>
      </c>
    </row>
    <row r="10" ht="18.75" customHeight="1" outlineLevel="2" spans="1:7">
      <c r="A10" s="144" t="s">
        <v>384</v>
      </c>
      <c r="B10" s="144" t="s">
        <v>52</v>
      </c>
      <c r="C10" s="142">
        <v>696000</v>
      </c>
      <c r="D10" s="142"/>
      <c r="E10" s="142"/>
      <c r="F10" s="142"/>
      <c r="G10" s="142">
        <v>696000</v>
      </c>
    </row>
    <row r="11" ht="18.75" customHeight="1" outlineLevel="2" spans="1:7">
      <c r="A11" s="144" t="s">
        <v>385</v>
      </c>
      <c r="B11" s="144" t="s">
        <v>57</v>
      </c>
      <c r="C11" s="142">
        <v>331930</v>
      </c>
      <c r="D11" s="142"/>
      <c r="E11" s="142"/>
      <c r="F11" s="142"/>
      <c r="G11" s="142">
        <v>331930</v>
      </c>
    </row>
    <row r="12" ht="18.75" customHeight="1" outlineLevel="2" spans="1:7">
      <c r="A12" s="144" t="s">
        <v>386</v>
      </c>
      <c r="B12" s="144" t="s">
        <v>61</v>
      </c>
      <c r="C12" s="142">
        <v>2113004.02</v>
      </c>
      <c r="D12" s="142"/>
      <c r="E12" s="142"/>
      <c r="F12" s="142"/>
      <c r="G12" s="142">
        <v>2113004.02</v>
      </c>
    </row>
    <row r="13" ht="18.75" customHeight="1" outlineLevel="1" spans="1:7">
      <c r="A13" s="143" t="s">
        <v>387</v>
      </c>
      <c r="B13" s="143" t="s">
        <v>65</v>
      </c>
      <c r="C13" s="142">
        <v>483726.88</v>
      </c>
      <c r="D13" s="142">
        <v>483726.88</v>
      </c>
      <c r="E13" s="142">
        <v>469926.88</v>
      </c>
      <c r="F13" s="142">
        <v>13800</v>
      </c>
      <c r="G13" s="142"/>
    </row>
    <row r="14" ht="18.75" customHeight="1" outlineLevel="2" spans="1:7">
      <c r="A14" s="144" t="s">
        <v>388</v>
      </c>
      <c r="B14" s="144" t="s">
        <v>68</v>
      </c>
      <c r="C14" s="142">
        <v>13800</v>
      </c>
      <c r="D14" s="142">
        <v>13800</v>
      </c>
      <c r="E14" s="142"/>
      <c r="F14" s="142">
        <v>13800</v>
      </c>
      <c r="G14" s="142"/>
    </row>
    <row r="15" ht="18.75" customHeight="1" outlineLevel="2" spans="1:7">
      <c r="A15" s="144" t="s">
        <v>389</v>
      </c>
      <c r="B15" s="144" t="s">
        <v>72</v>
      </c>
      <c r="C15" s="142">
        <v>469926.88</v>
      </c>
      <c r="D15" s="142">
        <v>469926.88</v>
      </c>
      <c r="E15" s="142">
        <v>469926.88</v>
      </c>
      <c r="F15" s="142"/>
      <c r="G15" s="142"/>
    </row>
    <row r="16" ht="18.75" customHeight="1" outlineLevel="1" spans="1:7">
      <c r="A16" s="143" t="s">
        <v>390</v>
      </c>
      <c r="B16" s="143" t="s">
        <v>76</v>
      </c>
      <c r="C16" s="142">
        <v>34332.24</v>
      </c>
      <c r="D16" s="142"/>
      <c r="E16" s="142"/>
      <c r="F16" s="142"/>
      <c r="G16" s="142">
        <v>34332.24</v>
      </c>
    </row>
    <row r="17" ht="18.75" customHeight="1" outlineLevel="2" spans="1:7">
      <c r="A17" s="144" t="s">
        <v>391</v>
      </c>
      <c r="B17" s="144" t="s">
        <v>79</v>
      </c>
      <c r="C17" s="142">
        <v>34332.24</v>
      </c>
      <c r="D17" s="142"/>
      <c r="E17" s="142"/>
      <c r="F17" s="142"/>
      <c r="G17" s="142">
        <v>34332.24</v>
      </c>
    </row>
    <row r="18" ht="18.75" customHeight="1" outlineLevel="1" spans="1:7">
      <c r="A18" s="143" t="s">
        <v>392</v>
      </c>
      <c r="B18" s="143" t="s">
        <v>82</v>
      </c>
      <c r="C18" s="142">
        <v>10847256.8</v>
      </c>
      <c r="D18" s="142">
        <v>454500</v>
      </c>
      <c r="E18" s="142">
        <v>454500</v>
      </c>
      <c r="F18" s="142"/>
      <c r="G18" s="142">
        <v>10392756.8</v>
      </c>
    </row>
    <row r="19" ht="18.75" customHeight="1" outlineLevel="2" spans="1:7">
      <c r="A19" s="144" t="s">
        <v>393</v>
      </c>
      <c r="B19" s="144" t="s">
        <v>87</v>
      </c>
      <c r="C19" s="142">
        <v>122806.8</v>
      </c>
      <c r="D19" s="142"/>
      <c r="E19" s="142"/>
      <c r="F19" s="142"/>
      <c r="G19" s="142">
        <v>122806.8</v>
      </c>
    </row>
    <row r="20" ht="18.75" customHeight="1" outlineLevel="2" spans="1:7">
      <c r="A20" s="144" t="s">
        <v>394</v>
      </c>
      <c r="B20" s="144" t="s">
        <v>91</v>
      </c>
      <c r="C20" s="142">
        <v>1984500</v>
      </c>
      <c r="D20" s="142">
        <v>418500</v>
      </c>
      <c r="E20" s="142">
        <v>418500</v>
      </c>
      <c r="F20" s="142"/>
      <c r="G20" s="142">
        <v>1566000</v>
      </c>
    </row>
    <row r="21" ht="18.75" customHeight="1" outlineLevel="2" spans="1:7">
      <c r="A21" s="144" t="s">
        <v>395</v>
      </c>
      <c r="B21" s="144" t="s">
        <v>97</v>
      </c>
      <c r="C21" s="142">
        <v>8739950</v>
      </c>
      <c r="D21" s="142">
        <v>36000</v>
      </c>
      <c r="E21" s="142">
        <v>36000</v>
      </c>
      <c r="F21" s="142"/>
      <c r="G21" s="142">
        <v>8703950</v>
      </c>
    </row>
    <row r="22" ht="18.75" customHeight="1" outlineLevel="1" spans="1:7">
      <c r="A22" s="143" t="s">
        <v>396</v>
      </c>
      <c r="B22" s="143" t="s">
        <v>103</v>
      </c>
      <c r="C22" s="142">
        <v>2568000</v>
      </c>
      <c r="D22" s="142"/>
      <c r="E22" s="142"/>
      <c r="F22" s="142"/>
      <c r="G22" s="142">
        <v>2568000</v>
      </c>
    </row>
    <row r="23" ht="18.75" customHeight="1" outlineLevel="2" spans="1:7">
      <c r="A23" s="144" t="s">
        <v>397</v>
      </c>
      <c r="B23" s="144" t="s">
        <v>106</v>
      </c>
      <c r="C23" s="142">
        <v>2568000</v>
      </c>
      <c r="D23" s="142"/>
      <c r="E23" s="142"/>
      <c r="F23" s="142"/>
      <c r="G23" s="142">
        <v>2568000</v>
      </c>
    </row>
    <row r="24" ht="18.75" customHeight="1" outlineLevel="1" spans="1:7">
      <c r="A24" s="143" t="s">
        <v>398</v>
      </c>
      <c r="B24" s="143" t="s">
        <v>109</v>
      </c>
      <c r="C24" s="142">
        <v>317049.01</v>
      </c>
      <c r="D24" s="142"/>
      <c r="E24" s="142"/>
      <c r="F24" s="142"/>
      <c r="G24" s="142">
        <v>317049.01</v>
      </c>
    </row>
    <row r="25" ht="18.75" customHeight="1" outlineLevel="2" spans="1:7">
      <c r="A25" s="144" t="s">
        <v>399</v>
      </c>
      <c r="B25" s="144" t="s">
        <v>112</v>
      </c>
      <c r="C25" s="142">
        <v>70683.73</v>
      </c>
      <c r="D25" s="142"/>
      <c r="E25" s="142"/>
      <c r="F25" s="142"/>
      <c r="G25" s="142">
        <v>70683.73</v>
      </c>
    </row>
    <row r="26" ht="18.75" customHeight="1" outlineLevel="2" spans="1:7">
      <c r="A26" s="144" t="s">
        <v>400</v>
      </c>
      <c r="B26" s="144" t="s">
        <v>116</v>
      </c>
      <c r="C26" s="142">
        <v>246365.28</v>
      </c>
      <c r="D26" s="142"/>
      <c r="E26" s="142"/>
      <c r="F26" s="142"/>
      <c r="G26" s="142">
        <v>246365.28</v>
      </c>
    </row>
    <row r="27" ht="18.75" customHeight="1" outlineLevel="1" spans="1:7">
      <c r="A27" s="143" t="s">
        <v>401</v>
      </c>
      <c r="B27" s="143" t="s">
        <v>120</v>
      </c>
      <c r="C27" s="142">
        <v>550700</v>
      </c>
      <c r="D27" s="142"/>
      <c r="E27" s="142"/>
      <c r="F27" s="142"/>
      <c r="G27" s="142">
        <v>550700</v>
      </c>
    </row>
    <row r="28" ht="18.75" customHeight="1" outlineLevel="2" spans="1:7">
      <c r="A28" s="144" t="s">
        <v>402</v>
      </c>
      <c r="B28" s="144" t="s">
        <v>123</v>
      </c>
      <c r="C28" s="142">
        <v>21000</v>
      </c>
      <c r="D28" s="142"/>
      <c r="E28" s="142"/>
      <c r="F28" s="142"/>
      <c r="G28" s="142">
        <v>21000</v>
      </c>
    </row>
    <row r="29" ht="18.75" customHeight="1" outlineLevel="2" spans="1:7">
      <c r="A29" s="144" t="s">
        <v>403</v>
      </c>
      <c r="B29" s="144" t="s">
        <v>127</v>
      </c>
      <c r="C29" s="142">
        <v>529700</v>
      </c>
      <c r="D29" s="142"/>
      <c r="E29" s="142"/>
      <c r="F29" s="142"/>
      <c r="G29" s="142">
        <v>529700</v>
      </c>
    </row>
    <row r="30" ht="18.75" customHeight="1" outlineLevel="1" spans="1:7">
      <c r="A30" s="143" t="s">
        <v>404</v>
      </c>
      <c r="B30" s="143" t="s">
        <v>131</v>
      </c>
      <c r="C30" s="142">
        <v>39801.03</v>
      </c>
      <c r="D30" s="142"/>
      <c r="E30" s="142"/>
      <c r="F30" s="142"/>
      <c r="G30" s="142">
        <v>39801.03</v>
      </c>
    </row>
    <row r="31" ht="18.75" customHeight="1" outlineLevel="2" spans="1:7">
      <c r="A31" s="144" t="s">
        <v>405</v>
      </c>
      <c r="B31" s="144" t="s">
        <v>134</v>
      </c>
      <c r="C31" s="142">
        <v>9513.66</v>
      </c>
      <c r="D31" s="142"/>
      <c r="E31" s="142"/>
      <c r="F31" s="142"/>
      <c r="G31" s="142">
        <v>9513.66</v>
      </c>
    </row>
    <row r="32" ht="18.75" customHeight="1" outlineLevel="2" spans="1:7">
      <c r="A32" s="144" t="s">
        <v>406</v>
      </c>
      <c r="B32" s="144" t="s">
        <v>138</v>
      </c>
      <c r="C32" s="142">
        <v>30287.37</v>
      </c>
      <c r="D32" s="142"/>
      <c r="E32" s="142"/>
      <c r="F32" s="142"/>
      <c r="G32" s="142">
        <v>30287.37</v>
      </c>
    </row>
    <row r="33" ht="18.75" customHeight="1" outlineLevel="1" spans="1:7">
      <c r="A33" s="143" t="s">
        <v>407</v>
      </c>
      <c r="B33" s="143" t="s">
        <v>142</v>
      </c>
      <c r="C33" s="142">
        <v>34977</v>
      </c>
      <c r="D33" s="142">
        <v>34977</v>
      </c>
      <c r="E33" s="142">
        <v>34977</v>
      </c>
      <c r="F33" s="142"/>
      <c r="G33" s="142"/>
    </row>
    <row r="34" ht="18.75" customHeight="1" outlineLevel="2" spans="1:7">
      <c r="A34" s="144" t="s">
        <v>408</v>
      </c>
      <c r="B34" s="144" t="s">
        <v>142</v>
      </c>
      <c r="C34" s="142">
        <v>34977</v>
      </c>
      <c r="D34" s="142">
        <v>34977</v>
      </c>
      <c r="E34" s="142">
        <v>34977</v>
      </c>
      <c r="F34" s="142"/>
      <c r="G34" s="142"/>
    </row>
    <row r="35" ht="18.75" customHeight="1" spans="1:7">
      <c r="A35" s="141" t="s">
        <v>409</v>
      </c>
      <c r="B35" s="141" t="s">
        <v>147</v>
      </c>
      <c r="C35" s="142">
        <v>387080</v>
      </c>
      <c r="D35" s="142">
        <v>387080</v>
      </c>
      <c r="E35" s="142">
        <v>387080</v>
      </c>
      <c r="F35" s="142"/>
      <c r="G35" s="142"/>
    </row>
    <row r="36" ht="18.75" customHeight="1" outlineLevel="1" spans="1:7">
      <c r="A36" s="143" t="s">
        <v>410</v>
      </c>
      <c r="B36" s="143" t="s">
        <v>150</v>
      </c>
      <c r="C36" s="142">
        <v>387080</v>
      </c>
      <c r="D36" s="142">
        <v>387080</v>
      </c>
      <c r="E36" s="142">
        <v>387080</v>
      </c>
      <c r="F36" s="142"/>
      <c r="G36" s="142"/>
    </row>
    <row r="37" ht="18.75" customHeight="1" outlineLevel="2" spans="1:7">
      <c r="A37" s="144" t="s">
        <v>411</v>
      </c>
      <c r="B37" s="144" t="s">
        <v>152</v>
      </c>
      <c r="C37" s="142">
        <v>172888</v>
      </c>
      <c r="D37" s="142">
        <v>172888</v>
      </c>
      <c r="E37" s="142">
        <v>172888</v>
      </c>
      <c r="F37" s="142"/>
      <c r="G37" s="142"/>
    </row>
    <row r="38" ht="18.75" customHeight="1" outlineLevel="2" spans="1:7">
      <c r="A38" s="144" t="s">
        <v>412</v>
      </c>
      <c r="B38" s="144" t="s">
        <v>156</v>
      </c>
      <c r="C38" s="142">
        <v>20168</v>
      </c>
      <c r="D38" s="142">
        <v>20168</v>
      </c>
      <c r="E38" s="142">
        <v>20168</v>
      </c>
      <c r="F38" s="142"/>
      <c r="G38" s="142"/>
    </row>
    <row r="39" ht="18.75" customHeight="1" outlineLevel="2" spans="1:7">
      <c r="A39" s="144" t="s">
        <v>413</v>
      </c>
      <c r="B39" s="144" t="s">
        <v>160</v>
      </c>
      <c r="C39" s="142">
        <v>180810</v>
      </c>
      <c r="D39" s="142">
        <v>180810</v>
      </c>
      <c r="E39" s="142">
        <v>180810</v>
      </c>
      <c r="F39" s="142"/>
      <c r="G39" s="142"/>
    </row>
    <row r="40" ht="18.75" customHeight="1" outlineLevel="2" spans="1:7">
      <c r="A40" s="144" t="s">
        <v>414</v>
      </c>
      <c r="B40" s="144" t="s">
        <v>164</v>
      </c>
      <c r="C40" s="142">
        <v>13214</v>
      </c>
      <c r="D40" s="142">
        <v>13214</v>
      </c>
      <c r="E40" s="142">
        <v>13214</v>
      </c>
      <c r="F40" s="142"/>
      <c r="G40" s="142"/>
    </row>
    <row r="41" ht="18.75" customHeight="1" spans="1:7">
      <c r="A41" s="141" t="s">
        <v>415</v>
      </c>
      <c r="B41" s="141" t="s">
        <v>168</v>
      </c>
      <c r="C41" s="142">
        <v>329163.96</v>
      </c>
      <c r="D41" s="142">
        <v>329163.96</v>
      </c>
      <c r="E41" s="142">
        <v>329163.96</v>
      </c>
      <c r="F41" s="142"/>
      <c r="G41" s="142"/>
    </row>
    <row r="42" ht="18.75" customHeight="1" outlineLevel="1" spans="1:7">
      <c r="A42" s="143" t="s">
        <v>416</v>
      </c>
      <c r="B42" s="143" t="s">
        <v>171</v>
      </c>
      <c r="C42" s="142">
        <v>329163.96</v>
      </c>
      <c r="D42" s="142">
        <v>329163.96</v>
      </c>
      <c r="E42" s="142">
        <v>329163.96</v>
      </c>
      <c r="F42" s="142"/>
      <c r="G42" s="142"/>
    </row>
    <row r="43" ht="18.75" customHeight="1" outlineLevel="2" spans="1:7">
      <c r="A43" s="144" t="s">
        <v>417</v>
      </c>
      <c r="B43" s="144" t="s">
        <v>173</v>
      </c>
      <c r="C43" s="142">
        <v>329163.96</v>
      </c>
      <c r="D43" s="142">
        <v>329163.96</v>
      </c>
      <c r="E43" s="142">
        <v>329163.96</v>
      </c>
      <c r="F43" s="142"/>
      <c r="G43" s="142"/>
    </row>
    <row r="44" ht="18.75" customHeight="1" spans="1:7">
      <c r="A44" s="140" t="s">
        <v>5</v>
      </c>
      <c r="B44" s="140"/>
      <c r="C44" s="142">
        <v>22108588.6</v>
      </c>
      <c r="D44" s="142">
        <v>4794013.5</v>
      </c>
      <c r="E44" s="142">
        <v>4427740.84</v>
      </c>
      <c r="F44" s="142">
        <v>366272.66</v>
      </c>
      <c r="G44" s="142">
        <v>17314575.1</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2" sqref="D2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9"/>
      <c r="B1" s="129"/>
      <c r="C1" s="130"/>
      <c r="D1" s="1"/>
      <c r="E1" s="1"/>
      <c r="F1" s="131" t="s">
        <v>462</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"单位名称："&amp;"瑞丽市民政局"</f>
        <v>单位名称：瑞丽市民政局</v>
      </c>
      <c r="B3" s="129"/>
      <c r="C3" s="130"/>
      <c r="D3" s="3"/>
      <c r="E3" s="1"/>
      <c r="F3" s="131" t="s">
        <v>349</v>
      </c>
    </row>
    <row r="4" ht="19.5" customHeight="1" spans="1:6">
      <c r="A4" s="11" t="s">
        <v>463</v>
      </c>
      <c r="B4" s="67" t="s">
        <v>464</v>
      </c>
      <c r="C4" s="12" t="s">
        <v>465</v>
      </c>
      <c r="D4" s="13"/>
      <c r="E4" s="14"/>
      <c r="F4" s="67" t="s">
        <v>260</v>
      </c>
    </row>
    <row r="5" ht="19.5" customHeight="1" spans="1:6">
      <c r="A5" s="18"/>
      <c r="B5" s="68"/>
      <c r="C5" s="35" t="s">
        <v>11</v>
      </c>
      <c r="D5" s="35" t="s">
        <v>466</v>
      </c>
      <c r="E5" s="35" t="s">
        <v>467</v>
      </c>
      <c r="F5" s="68"/>
    </row>
    <row r="6" ht="18.75" customHeight="1" spans="1:6">
      <c r="A6" s="134">
        <v>1</v>
      </c>
      <c r="B6" s="134">
        <v>2</v>
      </c>
      <c r="C6" s="135">
        <v>3</v>
      </c>
      <c r="D6" s="134">
        <v>4</v>
      </c>
      <c r="E6" s="134">
        <v>5</v>
      </c>
      <c r="F6" s="134">
        <v>6</v>
      </c>
    </row>
    <row r="7" ht="24.75" customHeight="1" spans="1:6">
      <c r="A7" s="136">
        <v>250000</v>
      </c>
      <c r="B7" s="136"/>
      <c r="C7" s="137">
        <v>230000</v>
      </c>
      <c r="D7" s="136">
        <v>150000</v>
      </c>
      <c r="E7" s="136">
        <v>80000</v>
      </c>
      <c r="F7" s="136">
        <v>20000</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1"/>
  <sheetViews>
    <sheetView showZeros="0" workbookViewId="0">
      <selection activeCell="AB12" sqref="AB1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4"/>
      <c r="B1" s="124"/>
      <c r="C1" s="124"/>
      <c r="D1" s="124"/>
      <c r="E1" s="124"/>
      <c r="F1" s="124"/>
      <c r="G1" s="124"/>
      <c r="H1" s="124"/>
      <c r="I1" s="124"/>
      <c r="J1" s="124"/>
      <c r="K1" s="124"/>
      <c r="L1" s="124"/>
      <c r="M1" s="124"/>
      <c r="N1" s="124"/>
      <c r="O1" s="124"/>
      <c r="P1" s="124"/>
      <c r="Q1" s="124"/>
      <c r="R1" s="124"/>
      <c r="S1" s="124"/>
      <c r="T1" s="127" t="s">
        <v>468</v>
      </c>
      <c r="U1" s="127"/>
      <c r="V1" s="127"/>
      <c r="W1" s="127"/>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24" t="str">
        <f>"单位名称："&amp;"瑞丽市民政局"</f>
        <v>单位名称：瑞丽市民政局</v>
      </c>
      <c r="B3" s="124"/>
      <c r="C3" s="124"/>
      <c r="D3" s="124"/>
      <c r="E3" s="124"/>
      <c r="F3" s="124"/>
      <c r="G3" s="124"/>
      <c r="H3" s="124"/>
      <c r="I3" s="124"/>
      <c r="J3" s="124"/>
      <c r="K3" s="124"/>
      <c r="L3" s="124"/>
      <c r="M3" s="124"/>
      <c r="N3" s="124"/>
      <c r="O3" s="124"/>
      <c r="P3" s="124"/>
      <c r="Q3" s="124"/>
      <c r="R3" s="124"/>
      <c r="S3" s="124"/>
      <c r="T3" s="127" t="s">
        <v>349</v>
      </c>
      <c r="U3" s="127"/>
      <c r="V3" s="127"/>
      <c r="W3" s="127"/>
    </row>
    <row r="4" ht="18.75" customHeight="1" spans="1:23">
      <c r="A4" s="126" t="s">
        <v>469</v>
      </c>
      <c r="B4" s="126" t="s">
        <v>470</v>
      </c>
      <c r="C4" s="126" t="s">
        <v>471</v>
      </c>
      <c r="D4" s="126" t="s">
        <v>472</v>
      </c>
      <c r="E4" s="126" t="s">
        <v>473</v>
      </c>
      <c r="F4" s="126" t="s">
        <v>474</v>
      </c>
      <c r="G4" s="126" t="s">
        <v>475</v>
      </c>
      <c r="H4" s="126" t="s">
        <v>476</v>
      </c>
      <c r="I4" s="126"/>
      <c r="J4" s="126"/>
      <c r="K4" s="126"/>
      <c r="L4" s="126"/>
      <c r="M4" s="126"/>
      <c r="N4" s="126"/>
      <c r="O4" s="126"/>
      <c r="P4" s="126"/>
      <c r="Q4" s="126"/>
      <c r="R4" s="126"/>
      <c r="S4" s="126"/>
      <c r="T4" s="126"/>
      <c r="U4" s="126"/>
      <c r="V4" s="126"/>
      <c r="W4" s="126"/>
    </row>
    <row r="5" ht="28.3" customHeight="1" spans="1:23">
      <c r="A5" s="126"/>
      <c r="B5" s="126"/>
      <c r="C5" s="126"/>
      <c r="D5" s="126"/>
      <c r="E5" s="126"/>
      <c r="F5" s="126"/>
      <c r="G5" s="126"/>
      <c r="H5" s="126" t="s">
        <v>190</v>
      </c>
      <c r="I5" s="126" t="s">
        <v>6</v>
      </c>
      <c r="J5" s="126" t="s">
        <v>477</v>
      </c>
      <c r="K5" s="126" t="s">
        <v>478</v>
      </c>
      <c r="L5" s="126" t="s">
        <v>479</v>
      </c>
      <c r="M5" s="126" t="s">
        <v>480</v>
      </c>
      <c r="N5" s="126" t="s">
        <v>481</v>
      </c>
      <c r="O5" s="126" t="s">
        <v>7</v>
      </c>
      <c r="P5" s="126" t="s">
        <v>8</v>
      </c>
      <c r="Q5" s="126" t="s">
        <v>354</v>
      </c>
      <c r="R5" s="126" t="s">
        <v>367</v>
      </c>
      <c r="S5" s="126"/>
      <c r="T5" s="126"/>
      <c r="U5" s="126"/>
      <c r="V5" s="126"/>
      <c r="W5" s="126"/>
    </row>
    <row r="6" ht="24" customHeight="1" spans="1:23">
      <c r="A6" s="126"/>
      <c r="B6" s="126"/>
      <c r="C6" s="126"/>
      <c r="D6" s="126"/>
      <c r="E6" s="126"/>
      <c r="F6" s="126"/>
      <c r="G6" s="126"/>
      <c r="H6" s="126"/>
      <c r="I6" s="126" t="s">
        <v>482</v>
      </c>
      <c r="J6" s="126" t="s">
        <v>477</v>
      </c>
      <c r="K6" s="126" t="s">
        <v>478</v>
      </c>
      <c r="L6" s="126" t="s">
        <v>479</v>
      </c>
      <c r="M6" s="126" t="s">
        <v>480</v>
      </c>
      <c r="N6" s="126" t="s">
        <v>6</v>
      </c>
      <c r="O6" s="126" t="s">
        <v>7</v>
      </c>
      <c r="P6" s="126" t="s">
        <v>8</v>
      </c>
      <c r="Q6" s="126"/>
      <c r="R6" s="126" t="s">
        <v>11</v>
      </c>
      <c r="S6" s="126" t="s">
        <v>357</v>
      </c>
      <c r="T6" s="126" t="s">
        <v>358</v>
      </c>
      <c r="U6" s="126" t="s">
        <v>359</v>
      </c>
      <c r="V6" s="126" t="s">
        <v>360</v>
      </c>
      <c r="W6" s="126" t="s">
        <v>361</v>
      </c>
    </row>
    <row r="7" ht="32.05" customHeight="1" spans="1:23">
      <c r="A7" s="126"/>
      <c r="B7" s="126"/>
      <c r="C7" s="126"/>
      <c r="D7" s="126"/>
      <c r="E7" s="126"/>
      <c r="F7" s="126"/>
      <c r="G7" s="126"/>
      <c r="H7" s="126"/>
      <c r="I7" s="126" t="s">
        <v>11</v>
      </c>
      <c r="J7" s="126"/>
      <c r="K7" s="126"/>
      <c r="L7" s="126"/>
      <c r="M7" s="126"/>
      <c r="N7" s="126"/>
      <c r="O7" s="126"/>
      <c r="P7" s="126"/>
      <c r="Q7" s="126"/>
      <c r="R7" s="126"/>
      <c r="S7" s="126"/>
      <c r="T7" s="126"/>
      <c r="U7" s="126"/>
      <c r="V7" s="126"/>
      <c r="W7" s="126"/>
    </row>
    <row r="8" ht="18.75" customHeight="1" spans="1:23">
      <c r="A8" s="126" t="s">
        <v>30</v>
      </c>
      <c r="B8" s="126" t="s">
        <v>31</v>
      </c>
      <c r="C8" s="126" t="s">
        <v>32</v>
      </c>
      <c r="D8" s="126" t="s">
        <v>33</v>
      </c>
      <c r="E8" s="126" t="s">
        <v>34</v>
      </c>
      <c r="F8" s="126" t="s">
        <v>35</v>
      </c>
      <c r="G8" s="126" t="s">
        <v>36</v>
      </c>
      <c r="H8" s="126" t="s">
        <v>373</v>
      </c>
      <c r="I8" s="126" t="s">
        <v>374</v>
      </c>
      <c r="J8" s="126" t="s">
        <v>375</v>
      </c>
      <c r="K8" s="126" t="s">
        <v>376</v>
      </c>
      <c r="L8" s="126" t="s">
        <v>377</v>
      </c>
      <c r="M8" s="126" t="s">
        <v>378</v>
      </c>
      <c r="N8" s="126" t="s">
        <v>379</v>
      </c>
      <c r="O8" s="126" t="s">
        <v>380</v>
      </c>
      <c r="P8" s="126" t="s">
        <v>483</v>
      </c>
      <c r="Q8" s="126" t="s">
        <v>484</v>
      </c>
      <c r="R8" s="126" t="s">
        <v>485</v>
      </c>
      <c r="S8" s="126" t="s">
        <v>486</v>
      </c>
      <c r="T8" s="126" t="s">
        <v>487</v>
      </c>
      <c r="U8" s="126" t="s">
        <v>488</v>
      </c>
      <c r="V8" s="126" t="s">
        <v>489</v>
      </c>
      <c r="W8" s="126" t="s">
        <v>490</v>
      </c>
    </row>
    <row r="9" ht="53.25" customHeight="1" spans="1:23">
      <c r="A9" s="115" t="s">
        <v>363</v>
      </c>
      <c r="B9" s="115"/>
      <c r="C9" s="115"/>
      <c r="D9" s="115"/>
      <c r="E9" s="115"/>
      <c r="F9" s="115"/>
      <c r="G9" s="115"/>
      <c r="H9" s="122">
        <v>385206.68</v>
      </c>
      <c r="I9" s="122">
        <v>385206.68</v>
      </c>
      <c r="J9" s="122"/>
      <c r="K9" s="122"/>
      <c r="L9" s="122">
        <v>385206.68</v>
      </c>
      <c r="M9" s="122"/>
      <c r="N9" s="122"/>
      <c r="O9" s="122"/>
      <c r="P9" s="122"/>
      <c r="Q9" s="122"/>
      <c r="R9" s="122"/>
      <c r="S9" s="122"/>
      <c r="T9" s="122"/>
      <c r="U9" s="122"/>
      <c r="V9" s="122"/>
      <c r="W9" s="122"/>
    </row>
    <row r="10" ht="53.25" customHeight="1" outlineLevel="1" spans="1:23">
      <c r="A10" s="115" t="s">
        <v>363</v>
      </c>
      <c r="B10" s="115" t="s">
        <v>491</v>
      </c>
      <c r="C10" s="115" t="s">
        <v>492</v>
      </c>
      <c r="D10" s="115" t="s">
        <v>383</v>
      </c>
      <c r="E10" s="115" t="s">
        <v>43</v>
      </c>
      <c r="F10" s="115" t="s">
        <v>181</v>
      </c>
      <c r="G10" s="115" t="s">
        <v>182</v>
      </c>
      <c r="H10" s="122">
        <v>37404</v>
      </c>
      <c r="I10" s="122">
        <v>37404</v>
      </c>
      <c r="J10" s="122"/>
      <c r="K10" s="122"/>
      <c r="L10" s="122">
        <v>37404</v>
      </c>
      <c r="M10" s="122"/>
      <c r="N10" s="122"/>
      <c r="O10" s="122"/>
      <c r="P10" s="122"/>
      <c r="Q10" s="122"/>
      <c r="R10" s="122"/>
      <c r="S10" s="122"/>
      <c r="T10" s="122"/>
      <c r="U10" s="122"/>
      <c r="V10" s="122"/>
      <c r="W10" s="122"/>
    </row>
    <row r="11" ht="53.25" customHeight="1" outlineLevel="1" spans="1:23">
      <c r="A11" s="115" t="s">
        <v>363</v>
      </c>
      <c r="B11" s="115" t="s">
        <v>493</v>
      </c>
      <c r="C11" s="115" t="s">
        <v>494</v>
      </c>
      <c r="D11" s="115" t="s">
        <v>383</v>
      </c>
      <c r="E11" s="115" t="s">
        <v>43</v>
      </c>
      <c r="F11" s="115" t="s">
        <v>181</v>
      </c>
      <c r="G11" s="115" t="s">
        <v>182</v>
      </c>
      <c r="H11" s="122">
        <v>7924</v>
      </c>
      <c r="I11" s="122">
        <v>7924</v>
      </c>
      <c r="J11" s="122"/>
      <c r="K11" s="122"/>
      <c r="L11" s="122">
        <v>7924</v>
      </c>
      <c r="M11" s="115"/>
      <c r="N11" s="122"/>
      <c r="O11" s="122"/>
      <c r="P11" s="122"/>
      <c r="Q11" s="122"/>
      <c r="R11" s="122"/>
      <c r="S11" s="122"/>
      <c r="T11" s="122"/>
      <c r="U11" s="122"/>
      <c r="V11" s="122"/>
      <c r="W11" s="122"/>
    </row>
    <row r="12" ht="53.25" customHeight="1" outlineLevel="1" spans="1:23">
      <c r="A12" s="115" t="s">
        <v>363</v>
      </c>
      <c r="B12" s="115" t="s">
        <v>495</v>
      </c>
      <c r="C12" s="115" t="s">
        <v>496</v>
      </c>
      <c r="D12" s="115" t="s">
        <v>383</v>
      </c>
      <c r="E12" s="115" t="s">
        <v>43</v>
      </c>
      <c r="F12" s="115" t="s">
        <v>184</v>
      </c>
      <c r="G12" s="115" t="s">
        <v>185</v>
      </c>
      <c r="H12" s="122">
        <v>95088</v>
      </c>
      <c r="I12" s="122">
        <v>95088</v>
      </c>
      <c r="J12" s="122"/>
      <c r="K12" s="122"/>
      <c r="L12" s="122">
        <v>95088</v>
      </c>
      <c r="M12" s="115"/>
      <c r="N12" s="122"/>
      <c r="O12" s="122"/>
      <c r="P12" s="122"/>
      <c r="Q12" s="122"/>
      <c r="R12" s="122"/>
      <c r="S12" s="122"/>
      <c r="T12" s="122"/>
      <c r="U12" s="122"/>
      <c r="V12" s="122"/>
      <c r="W12" s="122"/>
    </row>
    <row r="13" ht="53.25" customHeight="1" outlineLevel="1" spans="1:23">
      <c r="A13" s="115" t="s">
        <v>363</v>
      </c>
      <c r="B13" s="115" t="s">
        <v>495</v>
      </c>
      <c r="C13" s="115" t="s">
        <v>496</v>
      </c>
      <c r="D13" s="115" t="s">
        <v>383</v>
      </c>
      <c r="E13" s="115" t="s">
        <v>43</v>
      </c>
      <c r="F13" s="115" t="s">
        <v>184</v>
      </c>
      <c r="G13" s="115" t="s">
        <v>185</v>
      </c>
      <c r="H13" s="122">
        <v>4320</v>
      </c>
      <c r="I13" s="122">
        <v>4320</v>
      </c>
      <c r="J13" s="122"/>
      <c r="K13" s="122"/>
      <c r="L13" s="122">
        <v>4320</v>
      </c>
      <c r="M13" s="115"/>
      <c r="N13" s="122"/>
      <c r="O13" s="122"/>
      <c r="P13" s="122"/>
      <c r="Q13" s="122"/>
      <c r="R13" s="122"/>
      <c r="S13" s="122"/>
      <c r="T13" s="122"/>
      <c r="U13" s="122"/>
      <c r="V13" s="122"/>
      <c r="W13" s="122"/>
    </row>
    <row r="14" ht="53.25" customHeight="1" outlineLevel="1" spans="1:23">
      <c r="A14" s="115" t="s">
        <v>363</v>
      </c>
      <c r="B14" s="115" t="s">
        <v>497</v>
      </c>
      <c r="C14" s="115" t="s">
        <v>498</v>
      </c>
      <c r="D14" s="115" t="s">
        <v>383</v>
      </c>
      <c r="E14" s="115" t="s">
        <v>43</v>
      </c>
      <c r="F14" s="115" t="s">
        <v>187</v>
      </c>
      <c r="G14" s="115" t="s">
        <v>188</v>
      </c>
      <c r="H14" s="122">
        <v>13500</v>
      </c>
      <c r="I14" s="122">
        <v>13500</v>
      </c>
      <c r="J14" s="122"/>
      <c r="K14" s="122"/>
      <c r="L14" s="122">
        <v>13500</v>
      </c>
      <c r="M14" s="115"/>
      <c r="N14" s="122"/>
      <c r="O14" s="122"/>
      <c r="P14" s="122"/>
      <c r="Q14" s="122"/>
      <c r="R14" s="122"/>
      <c r="S14" s="122"/>
      <c r="T14" s="122"/>
      <c r="U14" s="122"/>
      <c r="V14" s="122"/>
      <c r="W14" s="122"/>
    </row>
    <row r="15" ht="53.25" customHeight="1" outlineLevel="1" spans="1:23">
      <c r="A15" s="115" t="s">
        <v>363</v>
      </c>
      <c r="B15" s="115" t="s">
        <v>497</v>
      </c>
      <c r="C15" s="115" t="s">
        <v>498</v>
      </c>
      <c r="D15" s="115" t="s">
        <v>383</v>
      </c>
      <c r="E15" s="115" t="s">
        <v>43</v>
      </c>
      <c r="F15" s="115" t="s">
        <v>187</v>
      </c>
      <c r="G15" s="115" t="s">
        <v>188</v>
      </c>
      <c r="H15" s="122"/>
      <c r="I15" s="122"/>
      <c r="J15" s="122"/>
      <c r="K15" s="122"/>
      <c r="L15" s="122"/>
      <c r="M15" s="115"/>
      <c r="N15" s="122"/>
      <c r="O15" s="122"/>
      <c r="P15" s="122"/>
      <c r="Q15" s="122"/>
      <c r="R15" s="122"/>
      <c r="S15" s="122"/>
      <c r="T15" s="122"/>
      <c r="U15" s="122"/>
      <c r="V15" s="122"/>
      <c r="W15" s="122"/>
    </row>
    <row r="16" ht="53.25" customHeight="1" outlineLevel="1" spans="1:23">
      <c r="A16" s="115" t="s">
        <v>363</v>
      </c>
      <c r="B16" s="115" t="s">
        <v>499</v>
      </c>
      <c r="C16" s="115" t="s">
        <v>500</v>
      </c>
      <c r="D16" s="115" t="s">
        <v>383</v>
      </c>
      <c r="E16" s="115" t="s">
        <v>43</v>
      </c>
      <c r="F16" s="115" t="s">
        <v>181</v>
      </c>
      <c r="G16" s="115" t="s">
        <v>182</v>
      </c>
      <c r="H16" s="122">
        <v>36780</v>
      </c>
      <c r="I16" s="122">
        <v>36780</v>
      </c>
      <c r="J16" s="122"/>
      <c r="K16" s="122"/>
      <c r="L16" s="122">
        <v>36780</v>
      </c>
      <c r="M16" s="115"/>
      <c r="N16" s="122"/>
      <c r="O16" s="122"/>
      <c r="P16" s="122"/>
      <c r="Q16" s="122"/>
      <c r="R16" s="122"/>
      <c r="S16" s="122"/>
      <c r="T16" s="122"/>
      <c r="U16" s="122"/>
      <c r="V16" s="122"/>
      <c r="W16" s="122"/>
    </row>
    <row r="17" ht="53.25" customHeight="1" outlineLevel="1" spans="1:23">
      <c r="A17" s="115" t="s">
        <v>363</v>
      </c>
      <c r="B17" s="115" t="s">
        <v>491</v>
      </c>
      <c r="C17" s="115" t="s">
        <v>492</v>
      </c>
      <c r="D17" s="115" t="s">
        <v>383</v>
      </c>
      <c r="E17" s="115" t="s">
        <v>43</v>
      </c>
      <c r="F17" s="115" t="s">
        <v>181</v>
      </c>
      <c r="G17" s="115" t="s">
        <v>182</v>
      </c>
      <c r="H17" s="122">
        <v>64260</v>
      </c>
      <c r="I17" s="122">
        <v>64260</v>
      </c>
      <c r="J17" s="122"/>
      <c r="K17" s="122"/>
      <c r="L17" s="122">
        <v>64260</v>
      </c>
      <c r="M17" s="115"/>
      <c r="N17" s="122"/>
      <c r="O17" s="122"/>
      <c r="P17" s="122"/>
      <c r="Q17" s="122"/>
      <c r="R17" s="122"/>
      <c r="S17" s="122"/>
      <c r="T17" s="122"/>
      <c r="U17" s="122"/>
      <c r="V17" s="122"/>
      <c r="W17" s="122"/>
    </row>
    <row r="18" ht="53.25" customHeight="1" outlineLevel="1" spans="1:23">
      <c r="A18" s="115" t="s">
        <v>363</v>
      </c>
      <c r="B18" s="115" t="s">
        <v>499</v>
      </c>
      <c r="C18" s="115" t="s">
        <v>500</v>
      </c>
      <c r="D18" s="115" t="s">
        <v>383</v>
      </c>
      <c r="E18" s="115" t="s">
        <v>43</v>
      </c>
      <c r="F18" s="115" t="s">
        <v>181</v>
      </c>
      <c r="G18" s="115" t="s">
        <v>182</v>
      </c>
      <c r="H18" s="122">
        <v>2580</v>
      </c>
      <c r="I18" s="122">
        <v>2580</v>
      </c>
      <c r="J18" s="122"/>
      <c r="K18" s="122"/>
      <c r="L18" s="122">
        <v>2580</v>
      </c>
      <c r="M18" s="115"/>
      <c r="N18" s="122"/>
      <c r="O18" s="122"/>
      <c r="P18" s="122"/>
      <c r="Q18" s="122"/>
      <c r="R18" s="122"/>
      <c r="S18" s="122"/>
      <c r="T18" s="122"/>
      <c r="U18" s="122"/>
      <c r="V18" s="122"/>
      <c r="W18" s="122"/>
    </row>
    <row r="19" ht="53.25" customHeight="1" outlineLevel="1" spans="1:23">
      <c r="A19" s="115" t="s">
        <v>363</v>
      </c>
      <c r="B19" s="115" t="s">
        <v>501</v>
      </c>
      <c r="C19" s="115" t="s">
        <v>502</v>
      </c>
      <c r="D19" s="115" t="s">
        <v>389</v>
      </c>
      <c r="E19" s="115" t="s">
        <v>72</v>
      </c>
      <c r="F19" s="115" t="s">
        <v>205</v>
      </c>
      <c r="G19" s="115" t="s">
        <v>206</v>
      </c>
      <c r="H19" s="122">
        <v>40792.96</v>
      </c>
      <c r="I19" s="122">
        <v>40792.96</v>
      </c>
      <c r="J19" s="122"/>
      <c r="K19" s="122"/>
      <c r="L19" s="122">
        <v>40792.96</v>
      </c>
      <c r="M19" s="115"/>
      <c r="N19" s="122"/>
      <c r="O19" s="122"/>
      <c r="P19" s="122"/>
      <c r="Q19" s="122"/>
      <c r="R19" s="122"/>
      <c r="S19" s="122"/>
      <c r="T19" s="122"/>
      <c r="U19" s="122"/>
      <c r="V19" s="122"/>
      <c r="W19" s="122"/>
    </row>
    <row r="20" ht="53.25" customHeight="1" outlineLevel="1" spans="1:23">
      <c r="A20" s="115" t="s">
        <v>363</v>
      </c>
      <c r="B20" s="115" t="s">
        <v>501</v>
      </c>
      <c r="C20" s="115" t="s">
        <v>502</v>
      </c>
      <c r="D20" s="115" t="s">
        <v>389</v>
      </c>
      <c r="E20" s="115" t="s">
        <v>72</v>
      </c>
      <c r="F20" s="115" t="s">
        <v>205</v>
      </c>
      <c r="G20" s="115" t="s">
        <v>206</v>
      </c>
      <c r="H20" s="122">
        <v>2001</v>
      </c>
      <c r="I20" s="122">
        <v>2001</v>
      </c>
      <c r="J20" s="122"/>
      <c r="K20" s="122"/>
      <c r="L20" s="122">
        <v>2001</v>
      </c>
      <c r="M20" s="115"/>
      <c r="N20" s="122"/>
      <c r="O20" s="122"/>
      <c r="P20" s="122"/>
      <c r="Q20" s="122"/>
      <c r="R20" s="122"/>
      <c r="S20" s="122"/>
      <c r="T20" s="122"/>
      <c r="U20" s="122"/>
      <c r="V20" s="122"/>
      <c r="W20" s="122"/>
    </row>
    <row r="21" ht="53.25" customHeight="1" outlineLevel="1" spans="1:23">
      <c r="A21" s="115" t="s">
        <v>363</v>
      </c>
      <c r="B21" s="115" t="s">
        <v>503</v>
      </c>
      <c r="C21" s="115" t="s">
        <v>504</v>
      </c>
      <c r="D21" s="115" t="s">
        <v>412</v>
      </c>
      <c r="E21" s="115" t="s">
        <v>156</v>
      </c>
      <c r="F21" s="115" t="s">
        <v>210</v>
      </c>
      <c r="G21" s="115" t="s">
        <v>211</v>
      </c>
      <c r="H21" s="122">
        <v>1050</v>
      </c>
      <c r="I21" s="122">
        <v>1050</v>
      </c>
      <c r="J21" s="122"/>
      <c r="K21" s="122"/>
      <c r="L21" s="122">
        <v>1050</v>
      </c>
      <c r="M21" s="115"/>
      <c r="N21" s="122"/>
      <c r="O21" s="122"/>
      <c r="P21" s="122"/>
      <c r="Q21" s="122"/>
      <c r="R21" s="122"/>
      <c r="S21" s="122"/>
      <c r="T21" s="122"/>
      <c r="U21" s="122"/>
      <c r="V21" s="122"/>
      <c r="W21" s="122"/>
    </row>
    <row r="22" ht="53.25" customHeight="1" outlineLevel="1" spans="1:23">
      <c r="A22" s="115" t="s">
        <v>363</v>
      </c>
      <c r="B22" s="115" t="s">
        <v>503</v>
      </c>
      <c r="C22" s="115" t="s">
        <v>504</v>
      </c>
      <c r="D22" s="115" t="s">
        <v>411</v>
      </c>
      <c r="E22" s="115" t="s">
        <v>152</v>
      </c>
      <c r="F22" s="115" t="s">
        <v>210</v>
      </c>
      <c r="G22" s="115" t="s">
        <v>211</v>
      </c>
      <c r="H22" s="122"/>
      <c r="I22" s="122"/>
      <c r="J22" s="122"/>
      <c r="K22" s="122"/>
      <c r="L22" s="122"/>
      <c r="M22" s="115"/>
      <c r="N22" s="122"/>
      <c r="O22" s="122"/>
      <c r="P22" s="122"/>
      <c r="Q22" s="122"/>
      <c r="R22" s="122"/>
      <c r="S22" s="122"/>
      <c r="T22" s="122"/>
      <c r="U22" s="122"/>
      <c r="V22" s="122"/>
      <c r="W22" s="122"/>
    </row>
    <row r="23" ht="53.25" customHeight="1" outlineLevel="1" spans="1:23">
      <c r="A23" s="115" t="s">
        <v>363</v>
      </c>
      <c r="B23" s="115" t="s">
        <v>505</v>
      </c>
      <c r="C23" s="115" t="s">
        <v>506</v>
      </c>
      <c r="D23" s="115" t="s">
        <v>412</v>
      </c>
      <c r="E23" s="115" t="s">
        <v>156</v>
      </c>
      <c r="F23" s="115" t="s">
        <v>210</v>
      </c>
      <c r="G23" s="115" t="s">
        <v>211</v>
      </c>
      <c r="H23" s="122">
        <v>15298</v>
      </c>
      <c r="I23" s="122">
        <v>15298</v>
      </c>
      <c r="J23" s="122"/>
      <c r="K23" s="122"/>
      <c r="L23" s="122">
        <v>15298</v>
      </c>
      <c r="M23" s="115"/>
      <c r="N23" s="122"/>
      <c r="O23" s="122"/>
      <c r="P23" s="122"/>
      <c r="Q23" s="122"/>
      <c r="R23" s="122"/>
      <c r="S23" s="122"/>
      <c r="T23" s="122"/>
      <c r="U23" s="122"/>
      <c r="V23" s="122"/>
      <c r="W23" s="122"/>
    </row>
    <row r="24" ht="53.25" customHeight="1" outlineLevel="1" spans="1:23">
      <c r="A24" s="115" t="s">
        <v>363</v>
      </c>
      <c r="B24" s="115" t="s">
        <v>507</v>
      </c>
      <c r="C24" s="115" t="s">
        <v>508</v>
      </c>
      <c r="D24" s="115" t="s">
        <v>411</v>
      </c>
      <c r="E24" s="115" t="s">
        <v>152</v>
      </c>
      <c r="F24" s="115" t="s">
        <v>210</v>
      </c>
      <c r="G24" s="115" t="s">
        <v>211</v>
      </c>
      <c r="H24" s="122"/>
      <c r="I24" s="122"/>
      <c r="J24" s="122"/>
      <c r="K24" s="122"/>
      <c r="L24" s="122"/>
      <c r="M24" s="115"/>
      <c r="N24" s="122"/>
      <c r="O24" s="122"/>
      <c r="P24" s="122"/>
      <c r="Q24" s="122"/>
      <c r="R24" s="122"/>
      <c r="S24" s="122"/>
      <c r="T24" s="122"/>
      <c r="U24" s="122"/>
      <c r="V24" s="122"/>
      <c r="W24" s="122"/>
    </row>
    <row r="25" ht="53.25" customHeight="1" outlineLevel="1" spans="1:23">
      <c r="A25" s="115" t="s">
        <v>363</v>
      </c>
      <c r="B25" s="115" t="s">
        <v>507</v>
      </c>
      <c r="C25" s="115" t="s">
        <v>508</v>
      </c>
      <c r="D25" s="115" t="s">
        <v>412</v>
      </c>
      <c r="E25" s="115" t="s">
        <v>156</v>
      </c>
      <c r="F25" s="115" t="s">
        <v>210</v>
      </c>
      <c r="G25" s="115" t="s">
        <v>211</v>
      </c>
      <c r="H25" s="122">
        <v>1020</v>
      </c>
      <c r="I25" s="122">
        <v>1020</v>
      </c>
      <c r="J25" s="122"/>
      <c r="K25" s="122"/>
      <c r="L25" s="122">
        <v>1020</v>
      </c>
      <c r="M25" s="115"/>
      <c r="N25" s="122"/>
      <c r="O25" s="122"/>
      <c r="P25" s="122"/>
      <c r="Q25" s="122"/>
      <c r="R25" s="122"/>
      <c r="S25" s="122"/>
      <c r="T25" s="122"/>
      <c r="U25" s="122"/>
      <c r="V25" s="122"/>
      <c r="W25" s="122"/>
    </row>
    <row r="26" ht="53.25" customHeight="1" outlineLevel="1" spans="1:23">
      <c r="A26" s="115" t="s">
        <v>363</v>
      </c>
      <c r="B26" s="115" t="s">
        <v>509</v>
      </c>
      <c r="C26" s="115" t="s">
        <v>160</v>
      </c>
      <c r="D26" s="115" t="s">
        <v>413</v>
      </c>
      <c r="E26" s="115" t="s">
        <v>160</v>
      </c>
      <c r="F26" s="115" t="s">
        <v>214</v>
      </c>
      <c r="G26" s="115" t="s">
        <v>215</v>
      </c>
      <c r="H26" s="122">
        <v>10199</v>
      </c>
      <c r="I26" s="122">
        <v>10199</v>
      </c>
      <c r="J26" s="122"/>
      <c r="K26" s="122"/>
      <c r="L26" s="122">
        <v>10199</v>
      </c>
      <c r="M26" s="115"/>
      <c r="N26" s="122"/>
      <c r="O26" s="122"/>
      <c r="P26" s="122"/>
      <c r="Q26" s="122"/>
      <c r="R26" s="122"/>
      <c r="S26" s="122"/>
      <c r="T26" s="122"/>
      <c r="U26" s="122"/>
      <c r="V26" s="122"/>
      <c r="W26" s="122"/>
    </row>
    <row r="27" ht="53.25" customHeight="1" outlineLevel="1" spans="1:23">
      <c r="A27" s="115" t="s">
        <v>363</v>
      </c>
      <c r="B27" s="115" t="s">
        <v>510</v>
      </c>
      <c r="C27" s="115" t="s">
        <v>511</v>
      </c>
      <c r="D27" s="115" t="s">
        <v>414</v>
      </c>
      <c r="E27" s="115" t="s">
        <v>164</v>
      </c>
      <c r="F27" s="115" t="s">
        <v>218</v>
      </c>
      <c r="G27" s="115" t="s">
        <v>219</v>
      </c>
      <c r="H27" s="122"/>
      <c r="I27" s="122"/>
      <c r="J27" s="122"/>
      <c r="K27" s="122"/>
      <c r="L27" s="122"/>
      <c r="M27" s="115"/>
      <c r="N27" s="122"/>
      <c r="O27" s="122"/>
      <c r="P27" s="122"/>
      <c r="Q27" s="122"/>
      <c r="R27" s="122"/>
      <c r="S27" s="122"/>
      <c r="T27" s="122"/>
      <c r="U27" s="122"/>
      <c r="V27" s="122"/>
      <c r="W27" s="122"/>
    </row>
    <row r="28" ht="53.25" customHeight="1" outlineLevel="1" spans="1:23">
      <c r="A28" s="115" t="s">
        <v>363</v>
      </c>
      <c r="B28" s="115" t="s">
        <v>510</v>
      </c>
      <c r="C28" s="115" t="s">
        <v>511</v>
      </c>
      <c r="D28" s="115" t="s">
        <v>414</v>
      </c>
      <c r="E28" s="115" t="s">
        <v>164</v>
      </c>
      <c r="F28" s="115" t="s">
        <v>218</v>
      </c>
      <c r="G28" s="115" t="s">
        <v>219</v>
      </c>
      <c r="H28" s="122">
        <v>2295</v>
      </c>
      <c r="I28" s="122">
        <v>2295</v>
      </c>
      <c r="J28" s="122"/>
      <c r="K28" s="122"/>
      <c r="L28" s="122">
        <v>2295</v>
      </c>
      <c r="M28" s="115"/>
      <c r="N28" s="122"/>
      <c r="O28" s="122"/>
      <c r="P28" s="122"/>
      <c r="Q28" s="122"/>
      <c r="R28" s="122"/>
      <c r="S28" s="122"/>
      <c r="T28" s="122"/>
      <c r="U28" s="122"/>
      <c r="V28" s="122"/>
      <c r="W28" s="122"/>
    </row>
    <row r="29" ht="53.25" customHeight="1" outlineLevel="1" spans="1:23">
      <c r="A29" s="115" t="s">
        <v>363</v>
      </c>
      <c r="B29" s="115" t="s">
        <v>512</v>
      </c>
      <c r="C29" s="115" t="s">
        <v>513</v>
      </c>
      <c r="D29" s="115" t="s">
        <v>408</v>
      </c>
      <c r="E29" s="115" t="s">
        <v>142</v>
      </c>
      <c r="F29" s="115" t="s">
        <v>218</v>
      </c>
      <c r="G29" s="115" t="s">
        <v>219</v>
      </c>
      <c r="H29" s="122">
        <v>5100</v>
      </c>
      <c r="I29" s="122">
        <v>5100</v>
      </c>
      <c r="J29" s="122"/>
      <c r="K29" s="122"/>
      <c r="L29" s="122">
        <v>5100</v>
      </c>
      <c r="M29" s="115"/>
      <c r="N29" s="122"/>
      <c r="O29" s="122"/>
      <c r="P29" s="122"/>
      <c r="Q29" s="122"/>
      <c r="R29" s="122"/>
      <c r="S29" s="122"/>
      <c r="T29" s="122"/>
      <c r="U29" s="122"/>
      <c r="V29" s="122"/>
      <c r="W29" s="122"/>
    </row>
    <row r="30" ht="53.25" customHeight="1" outlineLevel="1" spans="1:23">
      <c r="A30" s="115" t="s">
        <v>363</v>
      </c>
      <c r="B30" s="115" t="s">
        <v>514</v>
      </c>
      <c r="C30" s="115" t="s">
        <v>173</v>
      </c>
      <c r="D30" s="115" t="s">
        <v>417</v>
      </c>
      <c r="E30" s="115" t="s">
        <v>173</v>
      </c>
      <c r="F30" s="115" t="s">
        <v>222</v>
      </c>
      <c r="G30" s="115" t="s">
        <v>173</v>
      </c>
      <c r="H30" s="122">
        <v>30594.72</v>
      </c>
      <c r="I30" s="122">
        <v>30594.72</v>
      </c>
      <c r="J30" s="122"/>
      <c r="K30" s="122"/>
      <c r="L30" s="122">
        <v>30594.72</v>
      </c>
      <c r="M30" s="115"/>
      <c r="N30" s="122"/>
      <c r="O30" s="122"/>
      <c r="P30" s="122"/>
      <c r="Q30" s="122"/>
      <c r="R30" s="122"/>
      <c r="S30" s="122"/>
      <c r="T30" s="122"/>
      <c r="U30" s="122"/>
      <c r="V30" s="122"/>
      <c r="W30" s="122"/>
    </row>
    <row r="31" ht="53.25" customHeight="1" outlineLevel="1" spans="1:23">
      <c r="A31" s="115" t="s">
        <v>363</v>
      </c>
      <c r="B31" s="115" t="s">
        <v>515</v>
      </c>
      <c r="C31" s="115" t="s">
        <v>516</v>
      </c>
      <c r="D31" s="115" t="s">
        <v>383</v>
      </c>
      <c r="E31" s="115" t="s">
        <v>43</v>
      </c>
      <c r="F31" s="115" t="s">
        <v>229</v>
      </c>
      <c r="G31" s="115" t="s">
        <v>230</v>
      </c>
      <c r="H31" s="122">
        <v>10000</v>
      </c>
      <c r="I31" s="122">
        <v>10000</v>
      </c>
      <c r="J31" s="122"/>
      <c r="K31" s="122"/>
      <c r="L31" s="122">
        <v>10000</v>
      </c>
      <c r="M31" s="115"/>
      <c r="N31" s="122"/>
      <c r="O31" s="122"/>
      <c r="P31" s="122"/>
      <c r="Q31" s="122"/>
      <c r="R31" s="122"/>
      <c r="S31" s="122"/>
      <c r="T31" s="122"/>
      <c r="U31" s="122"/>
      <c r="V31" s="122"/>
      <c r="W31" s="122"/>
    </row>
    <row r="32" ht="53.25" customHeight="1" outlineLevel="1" spans="1:23">
      <c r="A32" s="115" t="s">
        <v>363</v>
      </c>
      <c r="B32" s="115" t="s">
        <v>517</v>
      </c>
      <c r="C32" s="115" t="s">
        <v>518</v>
      </c>
      <c r="D32" s="115" t="s">
        <v>383</v>
      </c>
      <c r="E32" s="115" t="s">
        <v>43</v>
      </c>
      <c r="F32" s="115" t="s">
        <v>256</v>
      </c>
      <c r="G32" s="115" t="s">
        <v>257</v>
      </c>
      <c r="H32" s="122">
        <v>5000</v>
      </c>
      <c r="I32" s="122">
        <v>5000</v>
      </c>
      <c r="J32" s="122"/>
      <c r="K32" s="122"/>
      <c r="L32" s="122">
        <v>5000</v>
      </c>
      <c r="M32" s="115"/>
      <c r="N32" s="122"/>
      <c r="O32" s="122"/>
      <c r="P32" s="122"/>
      <c r="Q32" s="122"/>
      <c r="R32" s="122"/>
      <c r="S32" s="122"/>
      <c r="T32" s="122"/>
      <c r="U32" s="122"/>
      <c r="V32" s="122"/>
      <c r="W32" s="122"/>
    </row>
    <row r="33" ht="53.25" customHeight="1" spans="1:23">
      <c r="A33" s="115" t="s">
        <v>365</v>
      </c>
      <c r="B33" s="115"/>
      <c r="C33" s="115"/>
      <c r="D33" s="115"/>
      <c r="E33" s="115"/>
      <c r="F33" s="115"/>
      <c r="G33" s="115"/>
      <c r="H33" s="122">
        <v>4408806.82</v>
      </c>
      <c r="I33" s="122">
        <v>4408806.82</v>
      </c>
      <c r="J33" s="122"/>
      <c r="K33" s="122"/>
      <c r="L33" s="122">
        <v>4408806.82</v>
      </c>
      <c r="M33" s="115"/>
      <c r="N33" s="122"/>
      <c r="O33" s="122"/>
      <c r="P33" s="122"/>
      <c r="Q33" s="122"/>
      <c r="R33" s="122"/>
      <c r="S33" s="122"/>
      <c r="T33" s="122"/>
      <c r="U33" s="122"/>
      <c r="V33" s="122"/>
      <c r="W33" s="122"/>
    </row>
    <row r="34" ht="53.25" customHeight="1" outlineLevel="1" spans="1:23">
      <c r="A34" s="115" t="s">
        <v>365</v>
      </c>
      <c r="B34" s="115" t="s">
        <v>519</v>
      </c>
      <c r="C34" s="115" t="s">
        <v>520</v>
      </c>
      <c r="D34" s="115" t="s">
        <v>383</v>
      </c>
      <c r="E34" s="115" t="s">
        <v>43</v>
      </c>
      <c r="F34" s="115" t="s">
        <v>200</v>
      </c>
      <c r="G34" s="115" t="s">
        <v>201</v>
      </c>
      <c r="H34" s="122">
        <v>68706</v>
      </c>
      <c r="I34" s="122">
        <v>68706</v>
      </c>
      <c r="J34" s="122"/>
      <c r="K34" s="122"/>
      <c r="L34" s="122">
        <v>68706</v>
      </c>
      <c r="M34" s="115"/>
      <c r="N34" s="122"/>
      <c r="O34" s="122"/>
      <c r="P34" s="122"/>
      <c r="Q34" s="122"/>
      <c r="R34" s="122"/>
      <c r="S34" s="122"/>
      <c r="T34" s="122"/>
      <c r="U34" s="122"/>
      <c r="V34" s="122"/>
      <c r="W34" s="122"/>
    </row>
    <row r="35" ht="53.25" customHeight="1" outlineLevel="1" spans="1:23">
      <c r="A35" s="115" t="s">
        <v>365</v>
      </c>
      <c r="B35" s="115" t="s">
        <v>521</v>
      </c>
      <c r="C35" s="115" t="s">
        <v>492</v>
      </c>
      <c r="D35" s="115" t="s">
        <v>383</v>
      </c>
      <c r="E35" s="115" t="s">
        <v>43</v>
      </c>
      <c r="F35" s="115" t="s">
        <v>181</v>
      </c>
      <c r="G35" s="115" t="s">
        <v>182</v>
      </c>
      <c r="H35" s="122">
        <v>75972</v>
      </c>
      <c r="I35" s="122">
        <v>75972</v>
      </c>
      <c r="J35" s="122"/>
      <c r="K35" s="122"/>
      <c r="L35" s="122">
        <v>75972</v>
      </c>
      <c r="M35" s="115"/>
      <c r="N35" s="122"/>
      <c r="O35" s="122"/>
      <c r="P35" s="122"/>
      <c r="Q35" s="122"/>
      <c r="R35" s="122"/>
      <c r="S35" s="122"/>
      <c r="T35" s="122"/>
      <c r="U35" s="122"/>
      <c r="V35" s="122"/>
      <c r="W35" s="122"/>
    </row>
    <row r="36" ht="53.25" customHeight="1" outlineLevel="1" spans="1:23">
      <c r="A36" s="115" t="s">
        <v>365</v>
      </c>
      <c r="B36" s="115" t="s">
        <v>522</v>
      </c>
      <c r="C36" s="115" t="s">
        <v>523</v>
      </c>
      <c r="D36" s="115" t="s">
        <v>383</v>
      </c>
      <c r="E36" s="115" t="s">
        <v>43</v>
      </c>
      <c r="F36" s="115" t="s">
        <v>184</v>
      </c>
      <c r="G36" s="115" t="s">
        <v>185</v>
      </c>
      <c r="H36" s="122">
        <v>824472</v>
      </c>
      <c r="I36" s="122">
        <v>824472</v>
      </c>
      <c r="J36" s="122"/>
      <c r="K36" s="122"/>
      <c r="L36" s="122">
        <v>824472</v>
      </c>
      <c r="M36" s="115"/>
      <c r="N36" s="122"/>
      <c r="O36" s="122"/>
      <c r="P36" s="122"/>
      <c r="Q36" s="122"/>
      <c r="R36" s="122"/>
      <c r="S36" s="122"/>
      <c r="T36" s="122"/>
      <c r="U36" s="122"/>
      <c r="V36" s="122"/>
      <c r="W36" s="122"/>
    </row>
    <row r="37" ht="53.25" customHeight="1" outlineLevel="1" spans="1:23">
      <c r="A37" s="115" t="s">
        <v>365</v>
      </c>
      <c r="B37" s="115" t="s">
        <v>524</v>
      </c>
      <c r="C37" s="115" t="s">
        <v>494</v>
      </c>
      <c r="D37" s="115" t="s">
        <v>383</v>
      </c>
      <c r="E37" s="115" t="s">
        <v>43</v>
      </c>
      <c r="F37" s="115" t="s">
        <v>181</v>
      </c>
      <c r="G37" s="115" t="s">
        <v>182</v>
      </c>
      <c r="H37" s="122">
        <v>20331</v>
      </c>
      <c r="I37" s="122">
        <v>20331</v>
      </c>
      <c r="J37" s="122"/>
      <c r="K37" s="122"/>
      <c r="L37" s="122">
        <v>20331</v>
      </c>
      <c r="M37" s="115"/>
      <c r="N37" s="122"/>
      <c r="O37" s="122"/>
      <c r="P37" s="122"/>
      <c r="Q37" s="122"/>
      <c r="R37" s="122"/>
      <c r="S37" s="122"/>
      <c r="T37" s="122"/>
      <c r="U37" s="122"/>
      <c r="V37" s="122"/>
      <c r="W37" s="122"/>
    </row>
    <row r="38" ht="53.25" customHeight="1" outlineLevel="1" spans="1:23">
      <c r="A38" s="115" t="s">
        <v>365</v>
      </c>
      <c r="B38" s="115" t="s">
        <v>525</v>
      </c>
      <c r="C38" s="115" t="s">
        <v>496</v>
      </c>
      <c r="D38" s="115" t="s">
        <v>383</v>
      </c>
      <c r="E38" s="115" t="s">
        <v>43</v>
      </c>
      <c r="F38" s="115" t="s">
        <v>184</v>
      </c>
      <c r="G38" s="115" t="s">
        <v>185</v>
      </c>
      <c r="H38" s="122">
        <v>243972</v>
      </c>
      <c r="I38" s="122">
        <v>243972</v>
      </c>
      <c r="J38" s="122"/>
      <c r="K38" s="122"/>
      <c r="L38" s="122">
        <v>243972</v>
      </c>
      <c r="M38" s="115"/>
      <c r="N38" s="122"/>
      <c r="O38" s="122"/>
      <c r="P38" s="122"/>
      <c r="Q38" s="122"/>
      <c r="R38" s="122"/>
      <c r="S38" s="122"/>
      <c r="T38" s="122"/>
      <c r="U38" s="122"/>
      <c r="V38" s="122"/>
      <c r="W38" s="122"/>
    </row>
    <row r="39" ht="53.25" customHeight="1" outlineLevel="1" spans="1:23">
      <c r="A39" s="115" t="s">
        <v>365</v>
      </c>
      <c r="B39" s="115" t="s">
        <v>522</v>
      </c>
      <c r="C39" s="115" t="s">
        <v>523</v>
      </c>
      <c r="D39" s="115" t="s">
        <v>383</v>
      </c>
      <c r="E39" s="115" t="s">
        <v>43</v>
      </c>
      <c r="F39" s="115" t="s">
        <v>184</v>
      </c>
      <c r="G39" s="115" t="s">
        <v>185</v>
      </c>
      <c r="H39" s="122">
        <v>19500</v>
      </c>
      <c r="I39" s="122">
        <v>19500</v>
      </c>
      <c r="J39" s="122"/>
      <c r="K39" s="122"/>
      <c r="L39" s="122">
        <v>19500</v>
      </c>
      <c r="M39" s="115"/>
      <c r="N39" s="122"/>
      <c r="O39" s="122"/>
      <c r="P39" s="122"/>
      <c r="Q39" s="122"/>
      <c r="R39" s="122"/>
      <c r="S39" s="122"/>
      <c r="T39" s="122"/>
      <c r="U39" s="122"/>
      <c r="V39" s="122"/>
      <c r="W39" s="122"/>
    </row>
    <row r="40" ht="53.25" customHeight="1" outlineLevel="1" spans="1:23">
      <c r="A40" s="115" t="s">
        <v>365</v>
      </c>
      <c r="B40" s="115" t="s">
        <v>525</v>
      </c>
      <c r="C40" s="115" t="s">
        <v>496</v>
      </c>
      <c r="D40" s="115" t="s">
        <v>383</v>
      </c>
      <c r="E40" s="115" t="s">
        <v>43</v>
      </c>
      <c r="F40" s="115" t="s">
        <v>184</v>
      </c>
      <c r="G40" s="115" t="s">
        <v>185</v>
      </c>
      <c r="H40" s="122">
        <v>83520</v>
      </c>
      <c r="I40" s="122">
        <v>83520</v>
      </c>
      <c r="J40" s="122"/>
      <c r="K40" s="122"/>
      <c r="L40" s="122">
        <v>83520</v>
      </c>
      <c r="M40" s="115"/>
      <c r="N40" s="122"/>
      <c r="O40" s="122"/>
      <c r="P40" s="122"/>
      <c r="Q40" s="122"/>
      <c r="R40" s="122"/>
      <c r="S40" s="122"/>
      <c r="T40" s="122"/>
      <c r="U40" s="122"/>
      <c r="V40" s="122"/>
      <c r="W40" s="122"/>
    </row>
    <row r="41" ht="53.25" customHeight="1" outlineLevel="1" spans="1:23">
      <c r="A41" s="115" t="s">
        <v>365</v>
      </c>
      <c r="B41" s="115" t="s">
        <v>526</v>
      </c>
      <c r="C41" s="115" t="s">
        <v>527</v>
      </c>
      <c r="D41" s="115" t="s">
        <v>383</v>
      </c>
      <c r="E41" s="115" t="s">
        <v>43</v>
      </c>
      <c r="F41" s="115" t="s">
        <v>187</v>
      </c>
      <c r="G41" s="115" t="s">
        <v>188</v>
      </c>
      <c r="H41" s="122"/>
      <c r="I41" s="122"/>
      <c r="J41" s="122"/>
      <c r="K41" s="122"/>
      <c r="L41" s="122"/>
      <c r="M41" s="115"/>
      <c r="N41" s="122"/>
      <c r="O41" s="122"/>
      <c r="P41" s="122"/>
      <c r="Q41" s="122"/>
      <c r="R41" s="122"/>
      <c r="S41" s="122"/>
      <c r="T41" s="122"/>
      <c r="U41" s="122"/>
      <c r="V41" s="122"/>
      <c r="W41" s="122"/>
    </row>
    <row r="42" ht="53.25" customHeight="1" outlineLevel="1" spans="1:23">
      <c r="A42" s="115" t="s">
        <v>365</v>
      </c>
      <c r="B42" s="115" t="s">
        <v>528</v>
      </c>
      <c r="C42" s="115" t="s">
        <v>498</v>
      </c>
      <c r="D42" s="115" t="s">
        <v>383</v>
      </c>
      <c r="E42" s="115" t="s">
        <v>43</v>
      </c>
      <c r="F42" s="115" t="s">
        <v>187</v>
      </c>
      <c r="G42" s="115" t="s">
        <v>188</v>
      </c>
      <c r="H42" s="122"/>
      <c r="I42" s="122"/>
      <c r="J42" s="122"/>
      <c r="K42" s="122"/>
      <c r="L42" s="122"/>
      <c r="M42" s="115"/>
      <c r="N42" s="122"/>
      <c r="O42" s="122"/>
      <c r="P42" s="122"/>
      <c r="Q42" s="122"/>
      <c r="R42" s="122"/>
      <c r="S42" s="122"/>
      <c r="T42" s="122"/>
      <c r="U42" s="122"/>
      <c r="V42" s="122"/>
      <c r="W42" s="122"/>
    </row>
    <row r="43" ht="53.25" customHeight="1" outlineLevel="1" spans="1:23">
      <c r="A43" s="115" t="s">
        <v>365</v>
      </c>
      <c r="B43" s="115" t="s">
        <v>528</v>
      </c>
      <c r="C43" s="115" t="s">
        <v>498</v>
      </c>
      <c r="D43" s="115" t="s">
        <v>383</v>
      </c>
      <c r="E43" s="115" t="s">
        <v>43</v>
      </c>
      <c r="F43" s="115" t="s">
        <v>187</v>
      </c>
      <c r="G43" s="115" t="s">
        <v>188</v>
      </c>
      <c r="H43" s="122">
        <v>27780</v>
      </c>
      <c r="I43" s="122">
        <v>27780</v>
      </c>
      <c r="J43" s="122"/>
      <c r="K43" s="122"/>
      <c r="L43" s="122">
        <v>27780</v>
      </c>
      <c r="M43" s="115"/>
      <c r="N43" s="122"/>
      <c r="O43" s="122"/>
      <c r="P43" s="122"/>
      <c r="Q43" s="122"/>
      <c r="R43" s="122"/>
      <c r="S43" s="122"/>
      <c r="T43" s="122"/>
      <c r="U43" s="122"/>
      <c r="V43" s="122"/>
      <c r="W43" s="122"/>
    </row>
    <row r="44" ht="53.25" customHeight="1" outlineLevel="1" spans="1:23">
      <c r="A44" s="115" t="s">
        <v>365</v>
      </c>
      <c r="B44" s="115" t="s">
        <v>526</v>
      </c>
      <c r="C44" s="115" t="s">
        <v>527</v>
      </c>
      <c r="D44" s="115" t="s">
        <v>383</v>
      </c>
      <c r="E44" s="115" t="s">
        <v>43</v>
      </c>
      <c r="F44" s="115" t="s">
        <v>187</v>
      </c>
      <c r="G44" s="115" t="s">
        <v>188</v>
      </c>
      <c r="H44" s="122">
        <v>909444</v>
      </c>
      <c r="I44" s="122">
        <v>909444</v>
      </c>
      <c r="J44" s="122"/>
      <c r="K44" s="122"/>
      <c r="L44" s="122">
        <v>909444</v>
      </c>
      <c r="M44" s="115"/>
      <c r="N44" s="122"/>
      <c r="O44" s="122"/>
      <c r="P44" s="122"/>
      <c r="Q44" s="122"/>
      <c r="R44" s="122"/>
      <c r="S44" s="122"/>
      <c r="T44" s="122"/>
      <c r="U44" s="122"/>
      <c r="V44" s="122"/>
      <c r="W44" s="122"/>
    </row>
    <row r="45" ht="53.25" customHeight="1" outlineLevel="1" spans="1:23">
      <c r="A45" s="115" t="s">
        <v>365</v>
      </c>
      <c r="B45" s="115" t="s">
        <v>529</v>
      </c>
      <c r="C45" s="115" t="s">
        <v>530</v>
      </c>
      <c r="D45" s="115" t="s">
        <v>383</v>
      </c>
      <c r="E45" s="115" t="s">
        <v>43</v>
      </c>
      <c r="F45" s="115" t="s">
        <v>200</v>
      </c>
      <c r="G45" s="115" t="s">
        <v>201</v>
      </c>
      <c r="H45" s="122">
        <v>6000</v>
      </c>
      <c r="I45" s="122">
        <v>6000</v>
      </c>
      <c r="J45" s="122"/>
      <c r="K45" s="122"/>
      <c r="L45" s="122">
        <v>6000</v>
      </c>
      <c r="M45" s="115"/>
      <c r="N45" s="122"/>
      <c r="O45" s="122"/>
      <c r="P45" s="122"/>
      <c r="Q45" s="122"/>
      <c r="R45" s="122"/>
      <c r="S45" s="122"/>
      <c r="T45" s="122"/>
      <c r="U45" s="122"/>
      <c r="V45" s="122"/>
      <c r="W45" s="122"/>
    </row>
    <row r="46" ht="53.25" customHeight="1" outlineLevel="1" spans="1:23">
      <c r="A46" s="115" t="s">
        <v>365</v>
      </c>
      <c r="B46" s="115" t="s">
        <v>531</v>
      </c>
      <c r="C46" s="115" t="s">
        <v>532</v>
      </c>
      <c r="D46" s="115" t="s">
        <v>383</v>
      </c>
      <c r="E46" s="115" t="s">
        <v>43</v>
      </c>
      <c r="F46" s="115" t="s">
        <v>181</v>
      </c>
      <c r="G46" s="115" t="s">
        <v>182</v>
      </c>
      <c r="H46" s="122">
        <v>3000</v>
      </c>
      <c r="I46" s="122">
        <v>3000</v>
      </c>
      <c r="J46" s="122"/>
      <c r="K46" s="122"/>
      <c r="L46" s="122">
        <v>3000</v>
      </c>
      <c r="M46" s="115"/>
      <c r="N46" s="122"/>
      <c r="O46" s="122"/>
      <c r="P46" s="122"/>
      <c r="Q46" s="122"/>
      <c r="R46" s="122"/>
      <c r="S46" s="122"/>
      <c r="T46" s="122"/>
      <c r="U46" s="122"/>
      <c r="V46" s="122"/>
      <c r="W46" s="122"/>
    </row>
    <row r="47" ht="53.25" customHeight="1" outlineLevel="1" spans="1:23">
      <c r="A47" s="115" t="s">
        <v>365</v>
      </c>
      <c r="B47" s="115" t="s">
        <v>533</v>
      </c>
      <c r="C47" s="115" t="s">
        <v>500</v>
      </c>
      <c r="D47" s="115" t="s">
        <v>383</v>
      </c>
      <c r="E47" s="115" t="s">
        <v>43</v>
      </c>
      <c r="F47" s="115" t="s">
        <v>181</v>
      </c>
      <c r="G47" s="115" t="s">
        <v>182</v>
      </c>
      <c r="H47" s="122">
        <v>75480</v>
      </c>
      <c r="I47" s="122">
        <v>75480</v>
      </c>
      <c r="J47" s="122"/>
      <c r="K47" s="122"/>
      <c r="L47" s="122">
        <v>75480</v>
      </c>
      <c r="M47" s="115"/>
      <c r="N47" s="122"/>
      <c r="O47" s="122"/>
      <c r="P47" s="122"/>
      <c r="Q47" s="122"/>
      <c r="R47" s="122"/>
      <c r="S47" s="122"/>
      <c r="T47" s="122"/>
      <c r="U47" s="122"/>
      <c r="V47" s="122"/>
      <c r="W47" s="122"/>
    </row>
    <row r="48" ht="53.25" customHeight="1" outlineLevel="1" spans="1:23">
      <c r="A48" s="115" t="s">
        <v>365</v>
      </c>
      <c r="B48" s="115" t="s">
        <v>521</v>
      </c>
      <c r="C48" s="115" t="s">
        <v>492</v>
      </c>
      <c r="D48" s="115" t="s">
        <v>383</v>
      </c>
      <c r="E48" s="115" t="s">
        <v>43</v>
      </c>
      <c r="F48" s="115" t="s">
        <v>181</v>
      </c>
      <c r="G48" s="115" t="s">
        <v>182</v>
      </c>
      <c r="H48" s="122">
        <v>132060</v>
      </c>
      <c r="I48" s="122">
        <v>132060</v>
      </c>
      <c r="J48" s="122"/>
      <c r="K48" s="122"/>
      <c r="L48" s="122">
        <v>132060</v>
      </c>
      <c r="M48" s="115"/>
      <c r="N48" s="122"/>
      <c r="O48" s="122"/>
      <c r="P48" s="122"/>
      <c r="Q48" s="122"/>
      <c r="R48" s="122"/>
      <c r="S48" s="122"/>
      <c r="T48" s="122"/>
      <c r="U48" s="122"/>
      <c r="V48" s="122"/>
      <c r="W48" s="122"/>
    </row>
    <row r="49" ht="53.25" customHeight="1" outlineLevel="1" spans="1:23">
      <c r="A49" s="115" t="s">
        <v>365</v>
      </c>
      <c r="B49" s="115" t="s">
        <v>534</v>
      </c>
      <c r="C49" s="115" t="s">
        <v>502</v>
      </c>
      <c r="D49" s="115" t="s">
        <v>389</v>
      </c>
      <c r="E49" s="115" t="s">
        <v>72</v>
      </c>
      <c r="F49" s="115" t="s">
        <v>205</v>
      </c>
      <c r="G49" s="115" t="s">
        <v>206</v>
      </c>
      <c r="H49" s="122">
        <v>398092.32</v>
      </c>
      <c r="I49" s="122">
        <v>398092.32</v>
      </c>
      <c r="J49" s="122"/>
      <c r="K49" s="122"/>
      <c r="L49" s="122">
        <v>398092.32</v>
      </c>
      <c r="M49" s="115"/>
      <c r="N49" s="122"/>
      <c r="O49" s="122"/>
      <c r="P49" s="122"/>
      <c r="Q49" s="122"/>
      <c r="R49" s="122"/>
      <c r="S49" s="122"/>
      <c r="T49" s="122"/>
      <c r="U49" s="122"/>
      <c r="V49" s="122"/>
      <c r="W49" s="122"/>
    </row>
    <row r="50" ht="53.25" customHeight="1" outlineLevel="1" spans="1:23">
      <c r="A50" s="115" t="s">
        <v>365</v>
      </c>
      <c r="B50" s="115" t="s">
        <v>534</v>
      </c>
      <c r="C50" s="115" t="s">
        <v>502</v>
      </c>
      <c r="D50" s="115" t="s">
        <v>389</v>
      </c>
      <c r="E50" s="115" t="s">
        <v>72</v>
      </c>
      <c r="F50" s="115" t="s">
        <v>205</v>
      </c>
      <c r="G50" s="115" t="s">
        <v>206</v>
      </c>
      <c r="H50" s="122">
        <v>29040.6</v>
      </c>
      <c r="I50" s="122">
        <v>29040.6</v>
      </c>
      <c r="J50" s="122"/>
      <c r="K50" s="122"/>
      <c r="L50" s="122">
        <v>29040.6</v>
      </c>
      <c r="M50" s="115"/>
      <c r="N50" s="122"/>
      <c r="O50" s="122"/>
      <c r="P50" s="122"/>
      <c r="Q50" s="122"/>
      <c r="R50" s="122"/>
      <c r="S50" s="122"/>
      <c r="T50" s="122"/>
      <c r="U50" s="122"/>
      <c r="V50" s="122"/>
      <c r="W50" s="122"/>
    </row>
    <row r="51" ht="53.25" customHeight="1" outlineLevel="1" spans="1:23">
      <c r="A51" s="115" t="s">
        <v>365</v>
      </c>
      <c r="B51" s="115" t="s">
        <v>535</v>
      </c>
      <c r="C51" s="115" t="s">
        <v>504</v>
      </c>
      <c r="D51" s="115" t="s">
        <v>412</v>
      </c>
      <c r="E51" s="115" t="s">
        <v>156</v>
      </c>
      <c r="F51" s="115" t="s">
        <v>210</v>
      </c>
      <c r="G51" s="115" t="s">
        <v>211</v>
      </c>
      <c r="H51" s="122">
        <v>2800</v>
      </c>
      <c r="I51" s="122">
        <v>2800</v>
      </c>
      <c r="J51" s="122"/>
      <c r="K51" s="122"/>
      <c r="L51" s="122">
        <v>2800</v>
      </c>
      <c r="M51" s="115"/>
      <c r="N51" s="122"/>
      <c r="O51" s="122"/>
      <c r="P51" s="122"/>
      <c r="Q51" s="122"/>
      <c r="R51" s="122"/>
      <c r="S51" s="122"/>
      <c r="T51" s="122"/>
      <c r="U51" s="122"/>
      <c r="V51" s="122"/>
      <c r="W51" s="122"/>
    </row>
    <row r="52" ht="53.25" customHeight="1" outlineLevel="1" spans="1:23">
      <c r="A52" s="115" t="s">
        <v>365</v>
      </c>
      <c r="B52" s="115" t="s">
        <v>535</v>
      </c>
      <c r="C52" s="115" t="s">
        <v>504</v>
      </c>
      <c r="D52" s="115" t="s">
        <v>411</v>
      </c>
      <c r="E52" s="115" t="s">
        <v>152</v>
      </c>
      <c r="F52" s="115" t="s">
        <v>210</v>
      </c>
      <c r="G52" s="115" t="s">
        <v>211</v>
      </c>
      <c r="H52" s="122">
        <v>13650</v>
      </c>
      <c r="I52" s="122">
        <v>13650</v>
      </c>
      <c r="J52" s="122"/>
      <c r="K52" s="122"/>
      <c r="L52" s="122">
        <v>13650</v>
      </c>
      <c r="M52" s="115"/>
      <c r="N52" s="122"/>
      <c r="O52" s="122"/>
      <c r="P52" s="122"/>
      <c r="Q52" s="122"/>
      <c r="R52" s="122"/>
      <c r="S52" s="122"/>
      <c r="T52" s="122"/>
      <c r="U52" s="122"/>
      <c r="V52" s="122"/>
      <c r="W52" s="122"/>
    </row>
    <row r="53" ht="53.25" customHeight="1" outlineLevel="1" spans="1:23">
      <c r="A53" s="115" t="s">
        <v>365</v>
      </c>
      <c r="B53" s="115" t="s">
        <v>536</v>
      </c>
      <c r="C53" s="115" t="s">
        <v>537</v>
      </c>
      <c r="D53" s="115" t="s">
        <v>411</v>
      </c>
      <c r="E53" s="115" t="s">
        <v>152</v>
      </c>
      <c r="F53" s="115" t="s">
        <v>210</v>
      </c>
      <c r="G53" s="115" t="s">
        <v>211</v>
      </c>
      <c r="H53" s="122">
        <v>149285</v>
      </c>
      <c r="I53" s="122">
        <v>149285</v>
      </c>
      <c r="J53" s="122"/>
      <c r="K53" s="122"/>
      <c r="L53" s="122">
        <v>149285</v>
      </c>
      <c r="M53" s="115"/>
      <c r="N53" s="122"/>
      <c r="O53" s="122"/>
      <c r="P53" s="122"/>
      <c r="Q53" s="122"/>
      <c r="R53" s="122"/>
      <c r="S53" s="122"/>
      <c r="T53" s="122"/>
      <c r="U53" s="122"/>
      <c r="V53" s="122"/>
      <c r="W53" s="122"/>
    </row>
    <row r="54" ht="53.25" customHeight="1" outlineLevel="1" spans="1:23">
      <c r="A54" s="115" t="s">
        <v>365</v>
      </c>
      <c r="B54" s="115" t="s">
        <v>538</v>
      </c>
      <c r="C54" s="115" t="s">
        <v>508</v>
      </c>
      <c r="D54" s="115" t="s">
        <v>411</v>
      </c>
      <c r="E54" s="115" t="s">
        <v>152</v>
      </c>
      <c r="F54" s="115" t="s">
        <v>210</v>
      </c>
      <c r="G54" s="115" t="s">
        <v>211</v>
      </c>
      <c r="H54" s="122">
        <v>9953</v>
      </c>
      <c r="I54" s="122">
        <v>9953</v>
      </c>
      <c r="J54" s="122"/>
      <c r="K54" s="122"/>
      <c r="L54" s="122">
        <v>9953</v>
      </c>
      <c r="M54" s="115"/>
      <c r="N54" s="122"/>
      <c r="O54" s="122"/>
      <c r="P54" s="122"/>
      <c r="Q54" s="122"/>
      <c r="R54" s="122"/>
      <c r="S54" s="122"/>
      <c r="T54" s="122"/>
      <c r="U54" s="122"/>
      <c r="V54" s="122"/>
      <c r="W54" s="122"/>
    </row>
    <row r="55" ht="53.25" customHeight="1" outlineLevel="1" spans="1:23">
      <c r="A55" s="115" t="s">
        <v>365</v>
      </c>
      <c r="B55" s="115" t="s">
        <v>538</v>
      </c>
      <c r="C55" s="115" t="s">
        <v>508</v>
      </c>
      <c r="D55" s="115" t="s">
        <v>412</v>
      </c>
      <c r="E55" s="115" t="s">
        <v>156</v>
      </c>
      <c r="F55" s="115" t="s">
        <v>210</v>
      </c>
      <c r="G55" s="115" t="s">
        <v>211</v>
      </c>
      <c r="H55" s="122"/>
      <c r="I55" s="122"/>
      <c r="J55" s="122"/>
      <c r="K55" s="122"/>
      <c r="L55" s="122"/>
      <c r="M55" s="115"/>
      <c r="N55" s="122"/>
      <c r="O55" s="122"/>
      <c r="P55" s="122"/>
      <c r="Q55" s="122"/>
      <c r="R55" s="122"/>
      <c r="S55" s="122"/>
      <c r="T55" s="122"/>
      <c r="U55" s="122"/>
      <c r="V55" s="122"/>
      <c r="W55" s="122"/>
    </row>
    <row r="56" ht="53.25" customHeight="1" outlineLevel="1" spans="1:23">
      <c r="A56" s="115" t="s">
        <v>365</v>
      </c>
      <c r="B56" s="115" t="s">
        <v>539</v>
      </c>
      <c r="C56" s="115" t="s">
        <v>160</v>
      </c>
      <c r="D56" s="115" t="s">
        <v>413</v>
      </c>
      <c r="E56" s="115" t="s">
        <v>160</v>
      </c>
      <c r="F56" s="115" t="s">
        <v>214</v>
      </c>
      <c r="G56" s="115" t="s">
        <v>215</v>
      </c>
      <c r="H56" s="122">
        <v>170611</v>
      </c>
      <c r="I56" s="122">
        <v>170611</v>
      </c>
      <c r="J56" s="122"/>
      <c r="K56" s="122"/>
      <c r="L56" s="122">
        <v>170611</v>
      </c>
      <c r="M56" s="115"/>
      <c r="N56" s="122"/>
      <c r="O56" s="122"/>
      <c r="P56" s="122"/>
      <c r="Q56" s="122"/>
      <c r="R56" s="122"/>
      <c r="S56" s="122"/>
      <c r="T56" s="122"/>
      <c r="U56" s="122"/>
      <c r="V56" s="122"/>
      <c r="W56" s="122"/>
    </row>
    <row r="57" ht="53.25" customHeight="1" outlineLevel="1" spans="1:23">
      <c r="A57" s="115" t="s">
        <v>365</v>
      </c>
      <c r="B57" s="115" t="s">
        <v>540</v>
      </c>
      <c r="C57" s="115" t="s">
        <v>511</v>
      </c>
      <c r="D57" s="115" t="s">
        <v>414</v>
      </c>
      <c r="E57" s="115" t="s">
        <v>164</v>
      </c>
      <c r="F57" s="115" t="s">
        <v>218</v>
      </c>
      <c r="G57" s="115" t="s">
        <v>219</v>
      </c>
      <c r="H57" s="122">
        <v>5738</v>
      </c>
      <c r="I57" s="122">
        <v>5738</v>
      </c>
      <c r="J57" s="122"/>
      <c r="K57" s="122"/>
      <c r="L57" s="122">
        <v>5738</v>
      </c>
      <c r="M57" s="115"/>
      <c r="N57" s="122"/>
      <c r="O57" s="122"/>
      <c r="P57" s="122"/>
      <c r="Q57" s="122"/>
      <c r="R57" s="122"/>
      <c r="S57" s="122"/>
      <c r="T57" s="122"/>
      <c r="U57" s="122"/>
      <c r="V57" s="122"/>
      <c r="W57" s="122"/>
    </row>
    <row r="58" ht="53.25" customHeight="1" outlineLevel="1" spans="1:23">
      <c r="A58" s="115" t="s">
        <v>365</v>
      </c>
      <c r="B58" s="115" t="s">
        <v>540</v>
      </c>
      <c r="C58" s="115" t="s">
        <v>511</v>
      </c>
      <c r="D58" s="115" t="s">
        <v>414</v>
      </c>
      <c r="E58" s="115" t="s">
        <v>164</v>
      </c>
      <c r="F58" s="115" t="s">
        <v>218</v>
      </c>
      <c r="G58" s="115" t="s">
        <v>219</v>
      </c>
      <c r="H58" s="122">
        <v>5181</v>
      </c>
      <c r="I58" s="122">
        <v>5181</v>
      </c>
      <c r="J58" s="122"/>
      <c r="K58" s="122"/>
      <c r="L58" s="122">
        <v>5181</v>
      </c>
      <c r="M58" s="115"/>
      <c r="N58" s="122"/>
      <c r="O58" s="122"/>
      <c r="P58" s="122"/>
      <c r="Q58" s="122"/>
      <c r="R58" s="122"/>
      <c r="S58" s="122"/>
      <c r="T58" s="122"/>
      <c r="U58" s="122"/>
      <c r="V58" s="122"/>
      <c r="W58" s="122"/>
    </row>
    <row r="59" ht="53.25" customHeight="1" outlineLevel="1" spans="1:23">
      <c r="A59" s="115" t="s">
        <v>365</v>
      </c>
      <c r="B59" s="115" t="s">
        <v>541</v>
      </c>
      <c r="C59" s="115" t="s">
        <v>513</v>
      </c>
      <c r="D59" s="115" t="s">
        <v>408</v>
      </c>
      <c r="E59" s="115" t="s">
        <v>142</v>
      </c>
      <c r="F59" s="115" t="s">
        <v>218</v>
      </c>
      <c r="G59" s="115" t="s">
        <v>219</v>
      </c>
      <c r="H59" s="122">
        <v>29877</v>
      </c>
      <c r="I59" s="122">
        <v>29877</v>
      </c>
      <c r="J59" s="122"/>
      <c r="K59" s="122"/>
      <c r="L59" s="122">
        <v>29877</v>
      </c>
      <c r="M59" s="115"/>
      <c r="N59" s="122"/>
      <c r="O59" s="122"/>
      <c r="P59" s="122"/>
      <c r="Q59" s="122"/>
      <c r="R59" s="122"/>
      <c r="S59" s="122"/>
      <c r="T59" s="122"/>
      <c r="U59" s="122"/>
      <c r="V59" s="122"/>
      <c r="W59" s="122"/>
    </row>
    <row r="60" ht="53.25" customHeight="1" outlineLevel="1" spans="1:23">
      <c r="A60" s="115" t="s">
        <v>365</v>
      </c>
      <c r="B60" s="115" t="s">
        <v>542</v>
      </c>
      <c r="C60" s="115" t="s">
        <v>173</v>
      </c>
      <c r="D60" s="115" t="s">
        <v>417</v>
      </c>
      <c r="E60" s="115" t="s">
        <v>173</v>
      </c>
      <c r="F60" s="115" t="s">
        <v>222</v>
      </c>
      <c r="G60" s="115" t="s">
        <v>173</v>
      </c>
      <c r="H60" s="122">
        <v>298569.24</v>
      </c>
      <c r="I60" s="122">
        <v>298569.24</v>
      </c>
      <c r="J60" s="122"/>
      <c r="K60" s="122"/>
      <c r="L60" s="122">
        <v>298569.24</v>
      </c>
      <c r="M60" s="115"/>
      <c r="N60" s="122"/>
      <c r="O60" s="122"/>
      <c r="P60" s="122"/>
      <c r="Q60" s="122"/>
      <c r="R60" s="122"/>
      <c r="S60" s="122"/>
      <c r="T60" s="122"/>
      <c r="U60" s="122"/>
      <c r="V60" s="122"/>
      <c r="W60" s="122"/>
    </row>
    <row r="61" ht="53.25" customHeight="1" outlineLevel="1" spans="1:23">
      <c r="A61" s="115" t="s">
        <v>365</v>
      </c>
      <c r="B61" s="115" t="s">
        <v>543</v>
      </c>
      <c r="C61" s="115" t="s">
        <v>544</v>
      </c>
      <c r="D61" s="115" t="s">
        <v>394</v>
      </c>
      <c r="E61" s="115" t="s">
        <v>91</v>
      </c>
      <c r="F61" s="115" t="s">
        <v>225</v>
      </c>
      <c r="G61" s="115" t="s">
        <v>226</v>
      </c>
      <c r="H61" s="122">
        <v>283500</v>
      </c>
      <c r="I61" s="122">
        <v>283500</v>
      </c>
      <c r="J61" s="122"/>
      <c r="K61" s="122"/>
      <c r="L61" s="122">
        <v>283500</v>
      </c>
      <c r="M61" s="115"/>
      <c r="N61" s="122"/>
      <c r="O61" s="122"/>
      <c r="P61" s="122"/>
      <c r="Q61" s="122"/>
      <c r="R61" s="122"/>
      <c r="S61" s="122"/>
      <c r="T61" s="122"/>
      <c r="U61" s="122"/>
      <c r="V61" s="122"/>
      <c r="W61" s="122"/>
    </row>
    <row r="62" ht="53.25" customHeight="1" outlineLevel="1" spans="1:23">
      <c r="A62" s="115" t="s">
        <v>365</v>
      </c>
      <c r="B62" s="115" t="s">
        <v>545</v>
      </c>
      <c r="C62" s="115" t="s">
        <v>546</v>
      </c>
      <c r="D62" s="115" t="s">
        <v>395</v>
      </c>
      <c r="E62" s="115" t="s">
        <v>97</v>
      </c>
      <c r="F62" s="115" t="s">
        <v>225</v>
      </c>
      <c r="G62" s="115" t="s">
        <v>226</v>
      </c>
      <c r="H62" s="122">
        <v>36000</v>
      </c>
      <c r="I62" s="122">
        <v>36000</v>
      </c>
      <c r="J62" s="122"/>
      <c r="K62" s="122"/>
      <c r="L62" s="122">
        <v>36000</v>
      </c>
      <c r="M62" s="115"/>
      <c r="N62" s="122"/>
      <c r="O62" s="122"/>
      <c r="P62" s="122"/>
      <c r="Q62" s="122"/>
      <c r="R62" s="122"/>
      <c r="S62" s="122"/>
      <c r="T62" s="122"/>
      <c r="U62" s="122"/>
      <c r="V62" s="122"/>
      <c r="W62" s="122"/>
    </row>
    <row r="63" ht="53.25" customHeight="1" outlineLevel="1" spans="1:23">
      <c r="A63" s="115" t="s">
        <v>365</v>
      </c>
      <c r="B63" s="115" t="s">
        <v>547</v>
      </c>
      <c r="C63" s="115" t="s">
        <v>548</v>
      </c>
      <c r="D63" s="115" t="s">
        <v>394</v>
      </c>
      <c r="E63" s="115" t="s">
        <v>91</v>
      </c>
      <c r="F63" s="115" t="s">
        <v>225</v>
      </c>
      <c r="G63" s="115" t="s">
        <v>226</v>
      </c>
      <c r="H63" s="122">
        <v>135000</v>
      </c>
      <c r="I63" s="122">
        <v>135000</v>
      </c>
      <c r="J63" s="122"/>
      <c r="K63" s="122"/>
      <c r="L63" s="122">
        <v>135000</v>
      </c>
      <c r="M63" s="115"/>
      <c r="N63" s="122"/>
      <c r="O63" s="122"/>
      <c r="P63" s="122"/>
      <c r="Q63" s="122"/>
      <c r="R63" s="122"/>
      <c r="S63" s="122"/>
      <c r="T63" s="122"/>
      <c r="U63" s="122"/>
      <c r="V63" s="122"/>
      <c r="W63" s="122"/>
    </row>
    <row r="64" ht="53.25" customHeight="1" outlineLevel="1" spans="1:23">
      <c r="A64" s="115" t="s">
        <v>365</v>
      </c>
      <c r="B64" s="115" t="s">
        <v>549</v>
      </c>
      <c r="C64" s="115" t="s">
        <v>550</v>
      </c>
      <c r="D64" s="115" t="s">
        <v>383</v>
      </c>
      <c r="E64" s="115" t="s">
        <v>43</v>
      </c>
      <c r="F64" s="115" t="s">
        <v>259</v>
      </c>
      <c r="G64" s="115" t="s">
        <v>260</v>
      </c>
      <c r="H64" s="122">
        <v>10000</v>
      </c>
      <c r="I64" s="122">
        <v>10000</v>
      </c>
      <c r="J64" s="122"/>
      <c r="K64" s="122"/>
      <c r="L64" s="122">
        <v>10000</v>
      </c>
      <c r="M64" s="115"/>
      <c r="N64" s="122"/>
      <c r="O64" s="122"/>
      <c r="P64" s="122"/>
      <c r="Q64" s="122"/>
      <c r="R64" s="122"/>
      <c r="S64" s="122"/>
      <c r="T64" s="122"/>
      <c r="U64" s="122"/>
      <c r="V64" s="122"/>
      <c r="W64" s="122"/>
    </row>
    <row r="65" ht="53.25" customHeight="1" outlineLevel="1" spans="1:23">
      <c r="A65" s="115" t="s">
        <v>365</v>
      </c>
      <c r="B65" s="115" t="s">
        <v>551</v>
      </c>
      <c r="C65" s="115" t="s">
        <v>552</v>
      </c>
      <c r="D65" s="115" t="s">
        <v>383</v>
      </c>
      <c r="E65" s="115" t="s">
        <v>43</v>
      </c>
      <c r="F65" s="115" t="s">
        <v>277</v>
      </c>
      <c r="G65" s="115" t="s">
        <v>278</v>
      </c>
      <c r="H65" s="122">
        <v>30000</v>
      </c>
      <c r="I65" s="122">
        <v>30000</v>
      </c>
      <c r="J65" s="122"/>
      <c r="K65" s="122"/>
      <c r="L65" s="122">
        <v>30000</v>
      </c>
      <c r="M65" s="115"/>
      <c r="N65" s="122"/>
      <c r="O65" s="122"/>
      <c r="P65" s="122"/>
      <c r="Q65" s="122"/>
      <c r="R65" s="122"/>
      <c r="S65" s="122"/>
      <c r="T65" s="122"/>
      <c r="U65" s="122"/>
      <c r="V65" s="122"/>
      <c r="W65" s="122"/>
    </row>
    <row r="66" ht="53.25" customHeight="1" outlineLevel="1" spans="1:23">
      <c r="A66" s="115" t="s">
        <v>365</v>
      </c>
      <c r="B66" s="115" t="s">
        <v>553</v>
      </c>
      <c r="C66" s="115" t="s">
        <v>516</v>
      </c>
      <c r="D66" s="115" t="s">
        <v>383</v>
      </c>
      <c r="E66" s="115" t="s">
        <v>43</v>
      </c>
      <c r="F66" s="115" t="s">
        <v>229</v>
      </c>
      <c r="G66" s="115" t="s">
        <v>230</v>
      </c>
      <c r="H66" s="122">
        <v>30000</v>
      </c>
      <c r="I66" s="122">
        <v>30000</v>
      </c>
      <c r="J66" s="122"/>
      <c r="K66" s="122"/>
      <c r="L66" s="122">
        <v>30000</v>
      </c>
      <c r="M66" s="115"/>
      <c r="N66" s="122"/>
      <c r="O66" s="122"/>
      <c r="P66" s="122"/>
      <c r="Q66" s="122"/>
      <c r="R66" s="122"/>
      <c r="S66" s="122"/>
      <c r="T66" s="122"/>
      <c r="U66" s="122"/>
      <c r="V66" s="122"/>
      <c r="W66" s="122"/>
    </row>
    <row r="67" ht="53.25" customHeight="1" outlineLevel="1" spans="1:23">
      <c r="A67" s="115" t="s">
        <v>365</v>
      </c>
      <c r="B67" s="115" t="s">
        <v>554</v>
      </c>
      <c r="C67" s="115" t="s">
        <v>518</v>
      </c>
      <c r="D67" s="115" t="s">
        <v>383</v>
      </c>
      <c r="E67" s="115" t="s">
        <v>43</v>
      </c>
      <c r="F67" s="115" t="s">
        <v>256</v>
      </c>
      <c r="G67" s="115" t="s">
        <v>257</v>
      </c>
      <c r="H67" s="122">
        <v>50000</v>
      </c>
      <c r="I67" s="122">
        <v>50000</v>
      </c>
      <c r="J67" s="122"/>
      <c r="K67" s="122"/>
      <c r="L67" s="122">
        <v>50000</v>
      </c>
      <c r="M67" s="115"/>
      <c r="N67" s="122"/>
      <c r="O67" s="122"/>
      <c r="P67" s="122"/>
      <c r="Q67" s="122"/>
      <c r="R67" s="122"/>
      <c r="S67" s="122"/>
      <c r="T67" s="122"/>
      <c r="U67" s="122"/>
      <c r="V67" s="122"/>
      <c r="W67" s="122"/>
    </row>
    <row r="68" ht="53.25" customHeight="1" outlineLevel="1" spans="1:23">
      <c r="A68" s="115" t="s">
        <v>365</v>
      </c>
      <c r="B68" s="115" t="s">
        <v>555</v>
      </c>
      <c r="C68" s="115" t="s">
        <v>556</v>
      </c>
      <c r="D68" s="115" t="s">
        <v>388</v>
      </c>
      <c r="E68" s="115" t="s">
        <v>68</v>
      </c>
      <c r="F68" s="115" t="s">
        <v>229</v>
      </c>
      <c r="G68" s="115" t="s">
        <v>230</v>
      </c>
      <c r="H68" s="122">
        <v>13800</v>
      </c>
      <c r="I68" s="122">
        <v>13800</v>
      </c>
      <c r="J68" s="122"/>
      <c r="K68" s="122"/>
      <c r="L68" s="122">
        <v>13800</v>
      </c>
      <c r="M68" s="115"/>
      <c r="N68" s="122"/>
      <c r="O68" s="122"/>
      <c r="P68" s="122"/>
      <c r="Q68" s="122"/>
      <c r="R68" s="122"/>
      <c r="S68" s="122"/>
      <c r="T68" s="122"/>
      <c r="U68" s="122"/>
      <c r="V68" s="122"/>
      <c r="W68" s="122"/>
    </row>
    <row r="69" ht="53.25" customHeight="1" outlineLevel="1" spans="1:23">
      <c r="A69" s="115" t="s">
        <v>365</v>
      </c>
      <c r="B69" s="115" t="s">
        <v>557</v>
      </c>
      <c r="C69" s="115" t="s">
        <v>257</v>
      </c>
      <c r="D69" s="115" t="s">
        <v>383</v>
      </c>
      <c r="E69" s="115" t="s">
        <v>43</v>
      </c>
      <c r="F69" s="115" t="s">
        <v>256</v>
      </c>
      <c r="G69" s="115" t="s">
        <v>257</v>
      </c>
      <c r="H69" s="122">
        <v>66272.66</v>
      </c>
      <c r="I69" s="122">
        <v>66272.66</v>
      </c>
      <c r="J69" s="122"/>
      <c r="K69" s="122"/>
      <c r="L69" s="122">
        <v>66272.66</v>
      </c>
      <c r="M69" s="115"/>
      <c r="N69" s="122"/>
      <c r="O69" s="122"/>
      <c r="P69" s="122"/>
      <c r="Q69" s="122"/>
      <c r="R69" s="122"/>
      <c r="S69" s="122"/>
      <c r="T69" s="122"/>
      <c r="U69" s="122"/>
      <c r="V69" s="122"/>
      <c r="W69" s="122"/>
    </row>
    <row r="70" ht="53.25" customHeight="1" outlineLevel="1" spans="1:23">
      <c r="A70" s="115" t="s">
        <v>365</v>
      </c>
      <c r="B70" s="115" t="s">
        <v>558</v>
      </c>
      <c r="C70" s="115" t="s">
        <v>559</v>
      </c>
      <c r="D70" s="115" t="s">
        <v>383</v>
      </c>
      <c r="E70" s="115" t="s">
        <v>43</v>
      </c>
      <c r="F70" s="115" t="s">
        <v>281</v>
      </c>
      <c r="G70" s="115" t="s">
        <v>282</v>
      </c>
      <c r="H70" s="122">
        <v>151200</v>
      </c>
      <c r="I70" s="122">
        <v>151200</v>
      </c>
      <c r="J70" s="122"/>
      <c r="K70" s="122"/>
      <c r="L70" s="122">
        <v>151200</v>
      </c>
      <c r="M70" s="115"/>
      <c r="N70" s="122"/>
      <c r="O70" s="122"/>
      <c r="P70" s="122"/>
      <c r="Q70" s="122"/>
      <c r="R70" s="122"/>
      <c r="S70" s="122"/>
      <c r="T70" s="122"/>
      <c r="U70" s="122"/>
      <c r="V70" s="122"/>
      <c r="W70" s="122"/>
    </row>
    <row r="71" ht="30.75" customHeight="1" spans="1:23">
      <c r="A71" s="128" t="s">
        <v>5</v>
      </c>
      <c r="B71" s="128"/>
      <c r="C71" s="128"/>
      <c r="D71" s="128"/>
      <c r="E71" s="128"/>
      <c r="F71" s="128"/>
      <c r="G71" s="128"/>
      <c r="H71" s="122">
        <v>4794013.5</v>
      </c>
      <c r="I71" s="122">
        <v>4794013.5</v>
      </c>
      <c r="J71" s="122"/>
      <c r="K71" s="122"/>
      <c r="L71" s="122">
        <v>4794013.5</v>
      </c>
      <c r="M71" s="122"/>
      <c r="N71" s="122"/>
      <c r="O71" s="122"/>
      <c r="P71" s="122"/>
      <c r="Q71" s="122"/>
      <c r="R71" s="122"/>
      <c r="S71" s="122"/>
      <c r="T71" s="122"/>
      <c r="U71" s="122"/>
      <c r="V71" s="122"/>
      <c r="W71" s="122"/>
    </row>
  </sheetData>
  <autoFilter ref="A8:W71">
    <extLst/>
  </autoFilter>
  <mergeCells count="32">
    <mergeCell ref="T1:W1"/>
    <mergeCell ref="A2:W2"/>
    <mergeCell ref="A3:G3"/>
    <mergeCell ref="T3:W3"/>
    <mergeCell ref="H4:W4"/>
    <mergeCell ref="I5:M5"/>
    <mergeCell ref="N5:P5"/>
    <mergeCell ref="R5:W5"/>
    <mergeCell ref="A71:G7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27"/>
  <sheetViews>
    <sheetView showZeros="0" workbookViewId="0">
      <selection activeCell="Y62" sqref="Y62"/>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8" t="s">
        <v>560</v>
      </c>
      <c r="B1" s="118"/>
      <c r="C1" s="118"/>
      <c r="D1" s="118"/>
      <c r="E1" s="118"/>
      <c r="F1" s="118"/>
      <c r="G1" s="118"/>
      <c r="H1" s="118"/>
      <c r="I1" s="118"/>
      <c r="J1" s="118"/>
      <c r="K1" s="118"/>
      <c r="L1" s="118"/>
      <c r="M1" s="118"/>
      <c r="N1" s="118"/>
      <c r="O1" s="118"/>
      <c r="P1" s="118"/>
      <c r="Q1" s="118"/>
      <c r="R1" s="118"/>
      <c r="S1" s="118"/>
      <c r="T1" s="118"/>
      <c r="U1" s="118"/>
      <c r="V1" s="118"/>
      <c r="W1" s="118"/>
    </row>
    <row r="2" ht="26.25" customHeight="1" spans="1:23">
      <c r="A2" s="112" t="str">
        <f>"2026"&amp;"年部门项目支出预算表"</f>
        <v>2026年部门项目支出预算表</v>
      </c>
      <c r="B2" s="112"/>
      <c r="C2" s="112" t="s">
        <v>30</v>
      </c>
      <c r="D2" s="112"/>
      <c r="E2" s="112"/>
      <c r="F2" s="112"/>
      <c r="G2" s="112"/>
      <c r="H2" s="112"/>
      <c r="I2" s="112"/>
      <c r="J2" s="112"/>
      <c r="K2" s="112"/>
      <c r="L2" s="112"/>
      <c r="M2" s="112"/>
      <c r="N2" s="112"/>
      <c r="O2" s="112"/>
      <c r="P2" s="112"/>
      <c r="Q2" s="112"/>
      <c r="R2" s="112"/>
      <c r="S2" s="112"/>
      <c r="T2" s="112"/>
      <c r="U2" s="112"/>
      <c r="V2" s="112"/>
      <c r="W2" s="112"/>
    </row>
    <row r="3" ht="18.75" customHeight="1" spans="1:23">
      <c r="A3" s="119" t="str">
        <f>"单位名称："&amp;"瑞丽市民政局"</f>
        <v>单位名称：瑞丽市民政局</v>
      </c>
      <c r="B3" s="119"/>
      <c r="C3" s="119"/>
      <c r="D3" s="119"/>
      <c r="E3" s="119"/>
      <c r="F3" s="119"/>
      <c r="G3" s="119"/>
      <c r="H3" s="120"/>
      <c r="I3" s="120"/>
      <c r="J3" s="120"/>
      <c r="K3" s="120"/>
      <c r="L3" s="120"/>
      <c r="M3" s="120"/>
      <c r="N3" s="120"/>
      <c r="O3" s="120"/>
      <c r="P3" s="120"/>
      <c r="Q3" s="120"/>
      <c r="R3" s="120"/>
      <c r="S3" s="120"/>
      <c r="T3" s="120"/>
      <c r="U3" s="120"/>
      <c r="V3" s="118" t="s">
        <v>349</v>
      </c>
      <c r="W3" s="118"/>
    </row>
    <row r="4" ht="26.25" customHeight="1" spans="1:23">
      <c r="A4" s="121" t="s">
        <v>561</v>
      </c>
      <c r="B4" s="121" t="s">
        <v>470</v>
      </c>
      <c r="C4" s="121" t="s">
        <v>471</v>
      </c>
      <c r="D4" s="121" t="s">
        <v>562</v>
      </c>
      <c r="E4" s="121" t="s">
        <v>472</v>
      </c>
      <c r="F4" s="121" t="s">
        <v>473</v>
      </c>
      <c r="G4" s="121" t="s">
        <v>563</v>
      </c>
      <c r="H4" s="121" t="s">
        <v>564</v>
      </c>
      <c r="I4" s="121" t="s">
        <v>5</v>
      </c>
      <c r="J4" s="121" t="s">
        <v>565</v>
      </c>
      <c r="K4" s="121"/>
      <c r="L4" s="121"/>
      <c r="M4" s="121"/>
      <c r="N4" s="121" t="s">
        <v>481</v>
      </c>
      <c r="O4" s="121"/>
      <c r="P4" s="121"/>
      <c r="Q4" s="121" t="s">
        <v>354</v>
      </c>
      <c r="R4" s="121" t="s">
        <v>367</v>
      </c>
      <c r="S4" s="121"/>
      <c r="T4" s="121"/>
      <c r="U4" s="121"/>
      <c r="V4" s="121"/>
      <c r="W4" s="121"/>
    </row>
    <row r="5" ht="26.25" customHeight="1" spans="1:23">
      <c r="A5" s="121"/>
      <c r="B5" s="121"/>
      <c r="C5" s="121"/>
      <c r="D5" s="121"/>
      <c r="E5" s="121"/>
      <c r="F5" s="121"/>
      <c r="G5" s="121"/>
      <c r="H5" s="121"/>
      <c r="I5" s="121"/>
      <c r="J5" s="121" t="s">
        <v>6</v>
      </c>
      <c r="K5" s="121"/>
      <c r="L5" s="121" t="s">
        <v>7</v>
      </c>
      <c r="M5" s="121" t="s">
        <v>8</v>
      </c>
      <c r="N5" s="121" t="s">
        <v>6</v>
      </c>
      <c r="O5" s="121" t="s">
        <v>7</v>
      </c>
      <c r="P5" s="121" t="s">
        <v>8</v>
      </c>
      <c r="Q5" s="121"/>
      <c r="R5" s="121" t="s">
        <v>11</v>
      </c>
      <c r="S5" s="121" t="s">
        <v>357</v>
      </c>
      <c r="T5" s="121" t="s">
        <v>358</v>
      </c>
      <c r="U5" s="121" t="s">
        <v>359</v>
      </c>
      <c r="V5" s="121" t="s">
        <v>360</v>
      </c>
      <c r="W5" s="121" t="s">
        <v>361</v>
      </c>
    </row>
    <row r="6" ht="26.25" customHeight="1" spans="1:23">
      <c r="A6" s="121"/>
      <c r="B6" s="121"/>
      <c r="C6" s="121"/>
      <c r="D6" s="121"/>
      <c r="E6" s="121"/>
      <c r="F6" s="121"/>
      <c r="G6" s="121"/>
      <c r="H6" s="121"/>
      <c r="I6" s="121"/>
      <c r="J6" s="121" t="s">
        <v>11</v>
      </c>
      <c r="K6" s="121" t="s">
        <v>566</v>
      </c>
      <c r="L6" s="121"/>
      <c r="M6" s="121"/>
      <c r="N6" s="121"/>
      <c r="O6" s="121"/>
      <c r="P6" s="121"/>
      <c r="Q6" s="121"/>
      <c r="R6" s="121"/>
      <c r="S6" s="121"/>
      <c r="T6" s="121"/>
      <c r="U6" s="121"/>
      <c r="V6" s="121"/>
      <c r="W6" s="121"/>
    </row>
    <row r="7" ht="18.75" customHeight="1" spans="1:23">
      <c r="A7" s="121" t="s">
        <v>30</v>
      </c>
      <c r="B7" s="121" t="s">
        <v>31</v>
      </c>
      <c r="C7" s="121" t="s">
        <v>32</v>
      </c>
      <c r="D7" s="121" t="s">
        <v>33</v>
      </c>
      <c r="E7" s="121" t="s">
        <v>34</v>
      </c>
      <c r="F7" s="121" t="s">
        <v>35</v>
      </c>
      <c r="G7" s="121" t="s">
        <v>36</v>
      </c>
      <c r="H7" s="121" t="s">
        <v>373</v>
      </c>
      <c r="I7" s="121" t="s">
        <v>374</v>
      </c>
      <c r="J7" s="121" t="s">
        <v>375</v>
      </c>
      <c r="K7" s="121" t="s">
        <v>376</v>
      </c>
      <c r="L7" s="121" t="s">
        <v>377</v>
      </c>
      <c r="M7" s="121" t="s">
        <v>378</v>
      </c>
      <c r="N7" s="121" t="s">
        <v>379</v>
      </c>
      <c r="O7" s="121" t="s">
        <v>380</v>
      </c>
      <c r="P7" s="121" t="s">
        <v>483</v>
      </c>
      <c r="Q7" s="121" t="s">
        <v>484</v>
      </c>
      <c r="R7" s="121" t="s">
        <v>485</v>
      </c>
      <c r="S7" s="121" t="s">
        <v>486</v>
      </c>
      <c r="T7" s="121" t="s">
        <v>487</v>
      </c>
      <c r="U7" s="121" t="s">
        <v>488</v>
      </c>
      <c r="V7" s="121" t="s">
        <v>489</v>
      </c>
      <c r="W7" s="121" t="s">
        <v>490</v>
      </c>
    </row>
    <row r="8" ht="52.5" hidden="1" customHeight="1" collapsed="1" spans="1:23">
      <c r="A8" s="115"/>
      <c r="B8" s="115"/>
      <c r="C8" s="115" t="s">
        <v>567</v>
      </c>
      <c r="D8" s="115"/>
      <c r="E8" s="115"/>
      <c r="F8" s="115"/>
      <c r="G8" s="115"/>
      <c r="H8" s="115"/>
      <c r="I8" s="122">
        <v>2568000</v>
      </c>
      <c r="J8" s="122">
        <v>2568000</v>
      </c>
      <c r="K8" s="122">
        <v>2568000</v>
      </c>
      <c r="L8" s="122"/>
      <c r="M8" s="122"/>
      <c r="N8" s="122"/>
      <c r="O8" s="122"/>
      <c r="P8" s="122"/>
      <c r="Q8" s="122"/>
      <c r="R8" s="122"/>
      <c r="S8" s="122"/>
      <c r="T8" s="122"/>
      <c r="U8" s="122"/>
      <c r="V8" s="122"/>
      <c r="W8" s="122"/>
    </row>
    <row r="9" ht="52.5" hidden="1" customHeight="1" outlineLevel="1" spans="1:23">
      <c r="A9" s="115" t="s">
        <v>568</v>
      </c>
      <c r="B9" s="115" t="s">
        <v>569</v>
      </c>
      <c r="C9" s="115" t="s">
        <v>567</v>
      </c>
      <c r="D9" s="115" t="s">
        <v>365</v>
      </c>
      <c r="E9" s="115" t="s">
        <v>397</v>
      </c>
      <c r="F9" s="115" t="s">
        <v>106</v>
      </c>
      <c r="G9" s="115" t="s">
        <v>289</v>
      </c>
      <c r="H9" s="115" t="s">
        <v>290</v>
      </c>
      <c r="I9" s="122">
        <v>900000</v>
      </c>
      <c r="J9" s="122">
        <v>900000</v>
      </c>
      <c r="K9" s="122">
        <v>900000</v>
      </c>
      <c r="L9" s="122"/>
      <c r="M9" s="122"/>
      <c r="N9" s="122"/>
      <c r="O9" s="122"/>
      <c r="P9" s="122"/>
      <c r="Q9" s="122"/>
      <c r="R9" s="122"/>
      <c r="S9" s="122"/>
      <c r="T9" s="122"/>
      <c r="U9" s="122"/>
      <c r="V9" s="122"/>
      <c r="W9" s="122"/>
    </row>
    <row r="10" ht="52.5" hidden="1" customHeight="1" outlineLevel="1" spans="1:23">
      <c r="A10" s="115" t="s">
        <v>568</v>
      </c>
      <c r="B10" s="115" t="s">
        <v>569</v>
      </c>
      <c r="C10" s="115" t="s">
        <v>567</v>
      </c>
      <c r="D10" s="115" t="s">
        <v>365</v>
      </c>
      <c r="E10" s="115" t="s">
        <v>397</v>
      </c>
      <c r="F10" s="115" t="s">
        <v>106</v>
      </c>
      <c r="G10" s="115" t="s">
        <v>289</v>
      </c>
      <c r="H10" s="115" t="s">
        <v>290</v>
      </c>
      <c r="I10" s="122">
        <v>1140000</v>
      </c>
      <c r="J10" s="122">
        <v>1140000</v>
      </c>
      <c r="K10" s="122">
        <v>1140000</v>
      </c>
      <c r="L10" s="122"/>
      <c r="M10" s="122"/>
      <c r="N10" s="115"/>
      <c r="O10" s="115"/>
      <c r="P10" s="115"/>
      <c r="Q10" s="122"/>
      <c r="R10" s="122"/>
      <c r="S10" s="122"/>
      <c r="T10" s="122"/>
      <c r="U10" s="122"/>
      <c r="V10" s="122"/>
      <c r="W10" s="122"/>
    </row>
    <row r="11" ht="52.5" hidden="1" customHeight="1" outlineLevel="1" spans="1:23">
      <c r="A11" s="115" t="s">
        <v>568</v>
      </c>
      <c r="B11" s="115" t="s">
        <v>569</v>
      </c>
      <c r="C11" s="115" t="s">
        <v>567</v>
      </c>
      <c r="D11" s="115" t="s">
        <v>365</v>
      </c>
      <c r="E11" s="115" t="s">
        <v>397</v>
      </c>
      <c r="F11" s="115" t="s">
        <v>106</v>
      </c>
      <c r="G11" s="115" t="s">
        <v>289</v>
      </c>
      <c r="H11" s="115" t="s">
        <v>290</v>
      </c>
      <c r="I11" s="122">
        <v>528000</v>
      </c>
      <c r="J11" s="122">
        <v>528000</v>
      </c>
      <c r="K11" s="122">
        <v>528000</v>
      </c>
      <c r="L11" s="122"/>
      <c r="M11" s="122"/>
      <c r="N11" s="115"/>
      <c r="O11" s="115"/>
      <c r="P11" s="115"/>
      <c r="Q11" s="122"/>
      <c r="R11" s="122"/>
      <c r="S11" s="122"/>
      <c r="T11" s="122"/>
      <c r="U11" s="122"/>
      <c r="V11" s="122"/>
      <c r="W11" s="122"/>
    </row>
    <row r="12" ht="52.5" hidden="1" customHeight="1" collapsed="1" spans="1:23">
      <c r="A12" s="115"/>
      <c r="B12" s="115"/>
      <c r="C12" s="115" t="s">
        <v>570</v>
      </c>
      <c r="D12" s="115"/>
      <c r="E12" s="115"/>
      <c r="F12" s="115"/>
      <c r="G12" s="115"/>
      <c r="H12" s="115"/>
      <c r="I12" s="122">
        <v>2700000</v>
      </c>
      <c r="J12" s="122">
        <v>2700000</v>
      </c>
      <c r="K12" s="122">
        <v>2700000</v>
      </c>
      <c r="L12" s="122"/>
      <c r="M12" s="122"/>
      <c r="N12" s="115"/>
      <c r="O12" s="115"/>
      <c r="P12" s="115"/>
      <c r="Q12" s="122"/>
      <c r="R12" s="122"/>
      <c r="S12" s="122"/>
      <c r="T12" s="122"/>
      <c r="U12" s="122"/>
      <c r="V12" s="122"/>
      <c r="W12" s="122"/>
    </row>
    <row r="13" ht="52.5" hidden="1" customHeight="1" outlineLevel="1" spans="1:23">
      <c r="A13" s="115" t="s">
        <v>571</v>
      </c>
      <c r="B13" s="115" t="s">
        <v>572</v>
      </c>
      <c r="C13" s="115" t="s">
        <v>570</v>
      </c>
      <c r="D13" s="115" t="s">
        <v>365</v>
      </c>
      <c r="E13" s="115" t="s">
        <v>395</v>
      </c>
      <c r="F13" s="115" t="s">
        <v>97</v>
      </c>
      <c r="G13" s="115" t="s">
        <v>289</v>
      </c>
      <c r="H13" s="115" t="s">
        <v>290</v>
      </c>
      <c r="I13" s="122">
        <v>2700000</v>
      </c>
      <c r="J13" s="122">
        <v>2700000</v>
      </c>
      <c r="K13" s="122">
        <v>2700000</v>
      </c>
      <c r="L13" s="122"/>
      <c r="M13" s="122"/>
      <c r="N13" s="115"/>
      <c r="O13" s="115"/>
      <c r="P13" s="115"/>
      <c r="Q13" s="122"/>
      <c r="R13" s="122"/>
      <c r="S13" s="122"/>
      <c r="T13" s="122"/>
      <c r="U13" s="122"/>
      <c r="V13" s="122"/>
      <c r="W13" s="122"/>
    </row>
    <row r="14" ht="52.5" hidden="1" customHeight="1" collapsed="1" spans="1:23">
      <c r="A14" s="115"/>
      <c r="B14" s="115"/>
      <c r="C14" s="115" t="s">
        <v>573</v>
      </c>
      <c r="D14" s="115"/>
      <c r="E14" s="115"/>
      <c r="F14" s="115"/>
      <c r="G14" s="115"/>
      <c r="H14" s="115"/>
      <c r="I14" s="122">
        <v>34332.24</v>
      </c>
      <c r="J14" s="122">
        <v>34332.24</v>
      </c>
      <c r="K14" s="122">
        <v>34332.24</v>
      </c>
      <c r="L14" s="122"/>
      <c r="M14" s="122"/>
      <c r="N14" s="115"/>
      <c r="O14" s="115"/>
      <c r="P14" s="115"/>
      <c r="Q14" s="122"/>
      <c r="R14" s="122"/>
      <c r="S14" s="122"/>
      <c r="T14" s="122"/>
      <c r="U14" s="122"/>
      <c r="V14" s="122"/>
      <c r="W14" s="122"/>
    </row>
    <row r="15" ht="52.5" hidden="1" customHeight="1" outlineLevel="1" spans="1:23">
      <c r="A15" s="115" t="s">
        <v>568</v>
      </c>
      <c r="B15" s="115" t="s">
        <v>574</v>
      </c>
      <c r="C15" s="115" t="s">
        <v>573</v>
      </c>
      <c r="D15" s="115" t="s">
        <v>365</v>
      </c>
      <c r="E15" s="115" t="s">
        <v>391</v>
      </c>
      <c r="F15" s="115" t="s">
        <v>79</v>
      </c>
      <c r="G15" s="115" t="s">
        <v>289</v>
      </c>
      <c r="H15" s="115" t="s">
        <v>290</v>
      </c>
      <c r="I15" s="122">
        <v>34332.24</v>
      </c>
      <c r="J15" s="122">
        <v>34332.24</v>
      </c>
      <c r="K15" s="122">
        <v>34332.24</v>
      </c>
      <c r="L15" s="122"/>
      <c r="M15" s="122"/>
      <c r="N15" s="115"/>
      <c r="O15" s="115"/>
      <c r="P15" s="115"/>
      <c r="Q15" s="122"/>
      <c r="R15" s="122"/>
      <c r="S15" s="122"/>
      <c r="T15" s="122"/>
      <c r="U15" s="122"/>
      <c r="V15" s="122"/>
      <c r="W15" s="122"/>
    </row>
    <row r="16" ht="52.5" hidden="1" customHeight="1" collapsed="1" spans="1:23">
      <c r="A16" s="115"/>
      <c r="B16" s="115"/>
      <c r="C16" s="115" t="s">
        <v>575</v>
      </c>
      <c r="D16" s="115"/>
      <c r="E16" s="115"/>
      <c r="F16" s="115"/>
      <c r="G16" s="115"/>
      <c r="H16" s="115"/>
      <c r="I16" s="122">
        <v>1476000</v>
      </c>
      <c r="J16" s="122">
        <v>1476000</v>
      </c>
      <c r="K16" s="122">
        <v>1476000</v>
      </c>
      <c r="L16" s="122"/>
      <c r="M16" s="122"/>
      <c r="N16" s="115"/>
      <c r="O16" s="115"/>
      <c r="P16" s="115"/>
      <c r="Q16" s="122"/>
      <c r="R16" s="122"/>
      <c r="S16" s="122"/>
      <c r="T16" s="122"/>
      <c r="U16" s="122"/>
      <c r="V16" s="122"/>
      <c r="W16" s="122"/>
    </row>
    <row r="17" ht="52.5" hidden="1" customHeight="1" outlineLevel="1" spans="1:23">
      <c r="A17" s="115" t="s">
        <v>568</v>
      </c>
      <c r="B17" s="115" t="s">
        <v>576</v>
      </c>
      <c r="C17" s="115" t="s">
        <v>575</v>
      </c>
      <c r="D17" s="115" t="s">
        <v>365</v>
      </c>
      <c r="E17" s="115" t="s">
        <v>394</v>
      </c>
      <c r="F17" s="115" t="s">
        <v>91</v>
      </c>
      <c r="G17" s="115" t="s">
        <v>289</v>
      </c>
      <c r="H17" s="115" t="s">
        <v>290</v>
      </c>
      <c r="I17" s="122">
        <v>1476000</v>
      </c>
      <c r="J17" s="122">
        <v>1476000</v>
      </c>
      <c r="K17" s="122">
        <v>1476000</v>
      </c>
      <c r="L17" s="122"/>
      <c r="M17" s="122"/>
      <c r="N17" s="115"/>
      <c r="O17" s="115"/>
      <c r="P17" s="115"/>
      <c r="Q17" s="122"/>
      <c r="R17" s="122"/>
      <c r="S17" s="122"/>
      <c r="T17" s="122"/>
      <c r="U17" s="122"/>
      <c r="V17" s="122"/>
      <c r="W17" s="122"/>
    </row>
    <row r="18" ht="52.5" hidden="1" customHeight="1" collapsed="1" spans="1:23">
      <c r="A18" s="115"/>
      <c r="B18" s="115"/>
      <c r="C18" s="115" t="s">
        <v>577</v>
      </c>
      <c r="D18" s="115"/>
      <c r="E18" s="115"/>
      <c r="F18" s="115"/>
      <c r="G18" s="115"/>
      <c r="H18" s="115"/>
      <c r="I18" s="122">
        <v>51000</v>
      </c>
      <c r="J18" s="122">
        <v>51000</v>
      </c>
      <c r="K18" s="122">
        <v>51000</v>
      </c>
      <c r="L18" s="122"/>
      <c r="M18" s="122"/>
      <c r="N18" s="115"/>
      <c r="O18" s="115"/>
      <c r="P18" s="115"/>
      <c r="Q18" s="122"/>
      <c r="R18" s="122"/>
      <c r="S18" s="122"/>
      <c r="T18" s="122"/>
      <c r="U18" s="122"/>
      <c r="V18" s="122"/>
      <c r="W18" s="122"/>
    </row>
    <row r="19" ht="52.5" hidden="1" customHeight="1" outlineLevel="1" spans="1:23">
      <c r="A19" s="115" t="s">
        <v>571</v>
      </c>
      <c r="B19" s="115" t="s">
        <v>578</v>
      </c>
      <c r="C19" s="115" t="s">
        <v>577</v>
      </c>
      <c r="D19" s="115" t="s">
        <v>365</v>
      </c>
      <c r="E19" s="115" t="s">
        <v>383</v>
      </c>
      <c r="F19" s="115" t="s">
        <v>43</v>
      </c>
      <c r="G19" s="115" t="s">
        <v>229</v>
      </c>
      <c r="H19" s="115" t="s">
        <v>230</v>
      </c>
      <c r="I19" s="122">
        <v>10000</v>
      </c>
      <c r="J19" s="122">
        <v>10000</v>
      </c>
      <c r="K19" s="122">
        <v>10000</v>
      </c>
      <c r="L19" s="122"/>
      <c r="M19" s="122"/>
      <c r="N19" s="115"/>
      <c r="O19" s="115"/>
      <c r="P19" s="115"/>
      <c r="Q19" s="122"/>
      <c r="R19" s="122"/>
      <c r="S19" s="122"/>
      <c r="T19" s="122"/>
      <c r="U19" s="122"/>
      <c r="V19" s="122"/>
      <c r="W19" s="122"/>
    </row>
    <row r="20" ht="52.5" hidden="1" customHeight="1" outlineLevel="1" spans="1:23">
      <c r="A20" s="115" t="s">
        <v>571</v>
      </c>
      <c r="B20" s="115" t="s">
        <v>578</v>
      </c>
      <c r="C20" s="115" t="s">
        <v>577</v>
      </c>
      <c r="D20" s="115" t="s">
        <v>365</v>
      </c>
      <c r="E20" s="115" t="s">
        <v>383</v>
      </c>
      <c r="F20" s="115" t="s">
        <v>43</v>
      </c>
      <c r="G20" s="115" t="s">
        <v>237</v>
      </c>
      <c r="H20" s="115" t="s">
        <v>238</v>
      </c>
      <c r="I20" s="122">
        <v>6000</v>
      </c>
      <c r="J20" s="122">
        <v>6000</v>
      </c>
      <c r="K20" s="122">
        <v>6000</v>
      </c>
      <c r="L20" s="122"/>
      <c r="M20" s="122"/>
      <c r="N20" s="115"/>
      <c r="O20" s="115"/>
      <c r="P20" s="115"/>
      <c r="Q20" s="122"/>
      <c r="R20" s="122"/>
      <c r="S20" s="122"/>
      <c r="T20" s="122"/>
      <c r="U20" s="122"/>
      <c r="V20" s="122"/>
      <c r="W20" s="122"/>
    </row>
    <row r="21" ht="52.5" hidden="1" customHeight="1" outlineLevel="1" spans="1:23">
      <c r="A21" s="115" t="s">
        <v>571</v>
      </c>
      <c r="B21" s="115" t="s">
        <v>578</v>
      </c>
      <c r="C21" s="115" t="s">
        <v>577</v>
      </c>
      <c r="D21" s="115" t="s">
        <v>365</v>
      </c>
      <c r="E21" s="115" t="s">
        <v>383</v>
      </c>
      <c r="F21" s="115" t="s">
        <v>43</v>
      </c>
      <c r="G21" s="115" t="s">
        <v>241</v>
      </c>
      <c r="H21" s="115" t="s">
        <v>242</v>
      </c>
      <c r="I21" s="122">
        <v>20000</v>
      </c>
      <c r="J21" s="122">
        <v>20000</v>
      </c>
      <c r="K21" s="122">
        <v>20000</v>
      </c>
      <c r="L21" s="122"/>
      <c r="M21" s="122"/>
      <c r="N21" s="115"/>
      <c r="O21" s="115"/>
      <c r="P21" s="115"/>
      <c r="Q21" s="122"/>
      <c r="R21" s="122"/>
      <c r="S21" s="122"/>
      <c r="T21" s="122"/>
      <c r="U21" s="122"/>
      <c r="V21" s="122"/>
      <c r="W21" s="122"/>
    </row>
    <row r="22" ht="52.5" hidden="1" customHeight="1" outlineLevel="1" spans="1:23">
      <c r="A22" s="115" t="s">
        <v>571</v>
      </c>
      <c r="B22" s="115" t="s">
        <v>578</v>
      </c>
      <c r="C22" s="115" t="s">
        <v>577</v>
      </c>
      <c r="D22" s="115" t="s">
        <v>365</v>
      </c>
      <c r="E22" s="115" t="s">
        <v>383</v>
      </c>
      <c r="F22" s="115" t="s">
        <v>43</v>
      </c>
      <c r="G22" s="115" t="s">
        <v>245</v>
      </c>
      <c r="H22" s="115" t="s">
        <v>246</v>
      </c>
      <c r="I22" s="122">
        <v>5000</v>
      </c>
      <c r="J22" s="122">
        <v>5000</v>
      </c>
      <c r="K22" s="122">
        <v>5000</v>
      </c>
      <c r="L22" s="122"/>
      <c r="M22" s="122"/>
      <c r="N22" s="115"/>
      <c r="O22" s="115"/>
      <c r="P22" s="115"/>
      <c r="Q22" s="122"/>
      <c r="R22" s="122"/>
      <c r="S22" s="122"/>
      <c r="T22" s="122"/>
      <c r="U22" s="122"/>
      <c r="V22" s="122"/>
      <c r="W22" s="122"/>
    </row>
    <row r="23" ht="52.5" hidden="1" customHeight="1" outlineLevel="1" spans="1:23">
      <c r="A23" s="115" t="s">
        <v>571</v>
      </c>
      <c r="B23" s="115" t="s">
        <v>578</v>
      </c>
      <c r="C23" s="115" t="s">
        <v>577</v>
      </c>
      <c r="D23" s="115" t="s">
        <v>365</v>
      </c>
      <c r="E23" s="115" t="s">
        <v>383</v>
      </c>
      <c r="F23" s="115" t="s">
        <v>43</v>
      </c>
      <c r="G23" s="115" t="s">
        <v>267</v>
      </c>
      <c r="H23" s="115" t="s">
        <v>268</v>
      </c>
      <c r="I23" s="122">
        <v>10000</v>
      </c>
      <c r="J23" s="122">
        <v>10000</v>
      </c>
      <c r="K23" s="122">
        <v>10000</v>
      </c>
      <c r="L23" s="122"/>
      <c r="M23" s="122"/>
      <c r="N23" s="115"/>
      <c r="O23" s="115"/>
      <c r="P23" s="115"/>
      <c r="Q23" s="122"/>
      <c r="R23" s="122"/>
      <c r="S23" s="122"/>
      <c r="T23" s="122"/>
      <c r="U23" s="122"/>
      <c r="V23" s="122"/>
      <c r="W23" s="122"/>
    </row>
    <row r="24" ht="52.5" hidden="1" customHeight="1" collapsed="1" spans="1:23">
      <c r="A24" s="115"/>
      <c r="B24" s="115"/>
      <c r="C24" s="115" t="s">
        <v>579</v>
      </c>
      <c r="D24" s="115"/>
      <c r="E24" s="115"/>
      <c r="F24" s="115"/>
      <c r="G24" s="115"/>
      <c r="H24" s="115"/>
      <c r="I24" s="122">
        <v>2400</v>
      </c>
      <c r="J24" s="122">
        <v>2400</v>
      </c>
      <c r="K24" s="122">
        <v>2400</v>
      </c>
      <c r="L24" s="122"/>
      <c r="M24" s="122"/>
      <c r="N24" s="115"/>
      <c r="O24" s="115"/>
      <c r="P24" s="115"/>
      <c r="Q24" s="122"/>
      <c r="R24" s="122"/>
      <c r="S24" s="122"/>
      <c r="T24" s="122"/>
      <c r="U24" s="122"/>
      <c r="V24" s="122"/>
      <c r="W24" s="122"/>
    </row>
    <row r="25" ht="52.5" hidden="1" customHeight="1" outlineLevel="1" spans="1:23">
      <c r="A25" s="115" t="s">
        <v>571</v>
      </c>
      <c r="B25" s="115" t="s">
        <v>580</v>
      </c>
      <c r="C25" s="115" t="s">
        <v>579</v>
      </c>
      <c r="D25" s="115" t="s">
        <v>365</v>
      </c>
      <c r="E25" s="115" t="s">
        <v>383</v>
      </c>
      <c r="F25" s="115" t="s">
        <v>43</v>
      </c>
      <c r="G25" s="115" t="s">
        <v>229</v>
      </c>
      <c r="H25" s="115" t="s">
        <v>230</v>
      </c>
      <c r="I25" s="122">
        <v>2400</v>
      </c>
      <c r="J25" s="122">
        <v>2400</v>
      </c>
      <c r="K25" s="122">
        <v>2400</v>
      </c>
      <c r="L25" s="122"/>
      <c r="M25" s="122"/>
      <c r="N25" s="115"/>
      <c r="O25" s="115"/>
      <c r="P25" s="115"/>
      <c r="Q25" s="122"/>
      <c r="R25" s="122"/>
      <c r="S25" s="122"/>
      <c r="T25" s="122"/>
      <c r="U25" s="122"/>
      <c r="V25" s="122"/>
      <c r="W25" s="122"/>
    </row>
    <row r="26" ht="52.5" hidden="1" customHeight="1" collapsed="1" spans="1:23">
      <c r="A26" s="115"/>
      <c r="B26" s="115"/>
      <c r="C26" s="115" t="s">
        <v>581</v>
      </c>
      <c r="D26" s="115"/>
      <c r="E26" s="115"/>
      <c r="F26" s="115"/>
      <c r="G26" s="115"/>
      <c r="H26" s="115"/>
      <c r="I26" s="122">
        <v>500000</v>
      </c>
      <c r="J26" s="122">
        <v>500000</v>
      </c>
      <c r="K26" s="122">
        <v>500000</v>
      </c>
      <c r="L26" s="122"/>
      <c r="M26" s="122"/>
      <c r="N26" s="115"/>
      <c r="O26" s="115"/>
      <c r="P26" s="115"/>
      <c r="Q26" s="122"/>
      <c r="R26" s="122"/>
      <c r="S26" s="122"/>
      <c r="T26" s="122"/>
      <c r="U26" s="122"/>
      <c r="V26" s="122"/>
      <c r="W26" s="122"/>
    </row>
    <row r="27" ht="52.5" hidden="1" customHeight="1" outlineLevel="1" spans="1:23">
      <c r="A27" s="115" t="s">
        <v>571</v>
      </c>
      <c r="B27" s="115" t="s">
        <v>582</v>
      </c>
      <c r="C27" s="115" t="s">
        <v>581</v>
      </c>
      <c r="D27" s="115" t="s">
        <v>365</v>
      </c>
      <c r="E27" s="115" t="s">
        <v>395</v>
      </c>
      <c r="F27" s="115" t="s">
        <v>97</v>
      </c>
      <c r="G27" s="115" t="s">
        <v>289</v>
      </c>
      <c r="H27" s="115" t="s">
        <v>290</v>
      </c>
      <c r="I27" s="122">
        <v>500000</v>
      </c>
      <c r="J27" s="122">
        <v>500000</v>
      </c>
      <c r="K27" s="122">
        <v>500000</v>
      </c>
      <c r="L27" s="122"/>
      <c r="M27" s="122"/>
      <c r="N27" s="115"/>
      <c r="O27" s="115"/>
      <c r="P27" s="115"/>
      <c r="Q27" s="122"/>
      <c r="R27" s="122"/>
      <c r="S27" s="122"/>
      <c r="T27" s="122"/>
      <c r="U27" s="122"/>
      <c r="V27" s="122"/>
      <c r="W27" s="122"/>
    </row>
    <row r="28" ht="52.5" hidden="1" customHeight="1" collapsed="1" spans="1:23">
      <c r="A28" s="115"/>
      <c r="B28" s="115"/>
      <c r="C28" s="115" t="s">
        <v>583</v>
      </c>
      <c r="D28" s="115"/>
      <c r="E28" s="115"/>
      <c r="F28" s="115"/>
      <c r="G28" s="115"/>
      <c r="H28" s="115"/>
      <c r="I28" s="122">
        <v>60000</v>
      </c>
      <c r="J28" s="122">
        <v>60000</v>
      </c>
      <c r="K28" s="122">
        <v>60000</v>
      </c>
      <c r="L28" s="122"/>
      <c r="M28" s="122"/>
      <c r="N28" s="115"/>
      <c r="O28" s="115"/>
      <c r="P28" s="115"/>
      <c r="Q28" s="122"/>
      <c r="R28" s="122"/>
      <c r="S28" s="122"/>
      <c r="T28" s="122"/>
      <c r="U28" s="122"/>
      <c r="V28" s="122"/>
      <c r="W28" s="122"/>
    </row>
    <row r="29" ht="52.5" hidden="1" customHeight="1" outlineLevel="1" spans="1:23">
      <c r="A29" s="115" t="s">
        <v>568</v>
      </c>
      <c r="B29" s="115" t="s">
        <v>584</v>
      </c>
      <c r="C29" s="115" t="s">
        <v>583</v>
      </c>
      <c r="D29" s="115" t="s">
        <v>365</v>
      </c>
      <c r="E29" s="115" t="s">
        <v>394</v>
      </c>
      <c r="F29" s="115" t="s">
        <v>91</v>
      </c>
      <c r="G29" s="115" t="s">
        <v>289</v>
      </c>
      <c r="H29" s="115" t="s">
        <v>290</v>
      </c>
      <c r="I29" s="122">
        <v>60000</v>
      </c>
      <c r="J29" s="122">
        <v>60000</v>
      </c>
      <c r="K29" s="122">
        <v>60000</v>
      </c>
      <c r="L29" s="122"/>
      <c r="M29" s="122"/>
      <c r="N29" s="115"/>
      <c r="O29" s="115"/>
      <c r="P29" s="115"/>
      <c r="Q29" s="122"/>
      <c r="R29" s="122"/>
      <c r="S29" s="122"/>
      <c r="T29" s="122"/>
      <c r="U29" s="122"/>
      <c r="V29" s="122"/>
      <c r="W29" s="122"/>
    </row>
    <row r="30" ht="52.5" hidden="1" customHeight="1" collapsed="1" spans="1:23">
      <c r="A30" s="115"/>
      <c r="B30" s="115"/>
      <c r="C30" s="115" t="s">
        <v>585</v>
      </c>
      <c r="D30" s="115"/>
      <c r="E30" s="115"/>
      <c r="F30" s="115"/>
      <c r="G30" s="115"/>
      <c r="H30" s="115"/>
      <c r="I30" s="122">
        <v>30000</v>
      </c>
      <c r="J30" s="122">
        <v>30000</v>
      </c>
      <c r="K30" s="122">
        <v>30000</v>
      </c>
      <c r="L30" s="122"/>
      <c r="M30" s="122"/>
      <c r="N30" s="115"/>
      <c r="O30" s="115"/>
      <c r="P30" s="115"/>
      <c r="Q30" s="122"/>
      <c r="R30" s="122"/>
      <c r="S30" s="122"/>
      <c r="T30" s="122"/>
      <c r="U30" s="122"/>
      <c r="V30" s="122"/>
      <c r="W30" s="122"/>
    </row>
    <row r="31" ht="52.5" hidden="1" customHeight="1" outlineLevel="1" spans="1:23">
      <c r="A31" s="115" t="s">
        <v>571</v>
      </c>
      <c r="B31" s="115" t="s">
        <v>586</v>
      </c>
      <c r="C31" s="115" t="s">
        <v>585</v>
      </c>
      <c r="D31" s="115" t="s">
        <v>365</v>
      </c>
      <c r="E31" s="115" t="s">
        <v>394</v>
      </c>
      <c r="F31" s="115" t="s">
        <v>91</v>
      </c>
      <c r="G31" s="115" t="s">
        <v>229</v>
      </c>
      <c r="H31" s="115" t="s">
        <v>230</v>
      </c>
      <c r="I31" s="122">
        <v>15000</v>
      </c>
      <c r="J31" s="122">
        <v>15000</v>
      </c>
      <c r="K31" s="122">
        <v>15000</v>
      </c>
      <c r="L31" s="122"/>
      <c r="M31" s="122"/>
      <c r="N31" s="115"/>
      <c r="O31" s="115"/>
      <c r="P31" s="115"/>
      <c r="Q31" s="122"/>
      <c r="R31" s="122"/>
      <c r="S31" s="122"/>
      <c r="T31" s="122"/>
      <c r="U31" s="122"/>
      <c r="V31" s="122"/>
      <c r="W31" s="122"/>
    </row>
    <row r="32" ht="52.5" hidden="1" customHeight="1" outlineLevel="1" spans="1:23">
      <c r="A32" s="115" t="s">
        <v>571</v>
      </c>
      <c r="B32" s="115" t="s">
        <v>586</v>
      </c>
      <c r="C32" s="115" t="s">
        <v>585</v>
      </c>
      <c r="D32" s="115" t="s">
        <v>365</v>
      </c>
      <c r="E32" s="115" t="s">
        <v>394</v>
      </c>
      <c r="F32" s="115" t="s">
        <v>91</v>
      </c>
      <c r="G32" s="115" t="s">
        <v>245</v>
      </c>
      <c r="H32" s="115" t="s">
        <v>246</v>
      </c>
      <c r="I32" s="122">
        <v>12000</v>
      </c>
      <c r="J32" s="122">
        <v>12000</v>
      </c>
      <c r="K32" s="122">
        <v>12000</v>
      </c>
      <c r="L32" s="122"/>
      <c r="M32" s="122"/>
      <c r="N32" s="115"/>
      <c r="O32" s="115"/>
      <c r="P32" s="115"/>
      <c r="Q32" s="122"/>
      <c r="R32" s="122"/>
      <c r="S32" s="122"/>
      <c r="T32" s="122"/>
      <c r="U32" s="122"/>
      <c r="V32" s="122"/>
      <c r="W32" s="122"/>
    </row>
    <row r="33" ht="52.5" hidden="1" customHeight="1" outlineLevel="1" spans="1:23">
      <c r="A33" s="115" t="s">
        <v>571</v>
      </c>
      <c r="B33" s="115" t="s">
        <v>586</v>
      </c>
      <c r="C33" s="115" t="s">
        <v>585</v>
      </c>
      <c r="D33" s="115" t="s">
        <v>365</v>
      </c>
      <c r="E33" s="115" t="s">
        <v>394</v>
      </c>
      <c r="F33" s="115" t="s">
        <v>91</v>
      </c>
      <c r="G33" s="115" t="s">
        <v>249</v>
      </c>
      <c r="H33" s="115" t="s">
        <v>250</v>
      </c>
      <c r="I33" s="122">
        <v>3000</v>
      </c>
      <c r="J33" s="122">
        <v>3000</v>
      </c>
      <c r="K33" s="122">
        <v>3000</v>
      </c>
      <c r="L33" s="122"/>
      <c r="M33" s="122"/>
      <c r="N33" s="115"/>
      <c r="O33" s="115"/>
      <c r="P33" s="115"/>
      <c r="Q33" s="122"/>
      <c r="R33" s="122"/>
      <c r="S33" s="122"/>
      <c r="T33" s="122"/>
      <c r="U33" s="122"/>
      <c r="V33" s="122"/>
      <c r="W33" s="122"/>
    </row>
    <row r="34" ht="52.5" hidden="1" customHeight="1" collapsed="1" spans="1:23">
      <c r="A34" s="115"/>
      <c r="B34" s="115"/>
      <c r="C34" s="115" t="s">
        <v>587</v>
      </c>
      <c r="D34" s="115"/>
      <c r="E34" s="115"/>
      <c r="F34" s="115"/>
      <c r="G34" s="115"/>
      <c r="H34" s="115"/>
      <c r="I34" s="122">
        <v>21250</v>
      </c>
      <c r="J34" s="122">
        <v>21250</v>
      </c>
      <c r="K34" s="122">
        <v>21250</v>
      </c>
      <c r="L34" s="122"/>
      <c r="M34" s="122"/>
      <c r="N34" s="115"/>
      <c r="O34" s="115"/>
      <c r="P34" s="115"/>
      <c r="Q34" s="122"/>
      <c r="R34" s="122"/>
      <c r="S34" s="122"/>
      <c r="T34" s="122"/>
      <c r="U34" s="122"/>
      <c r="V34" s="122"/>
      <c r="W34" s="122"/>
    </row>
    <row r="35" ht="52.5" hidden="1" customHeight="1" outlineLevel="1" spans="1:23">
      <c r="A35" s="115" t="s">
        <v>571</v>
      </c>
      <c r="B35" s="115" t="s">
        <v>588</v>
      </c>
      <c r="C35" s="115" t="s">
        <v>587</v>
      </c>
      <c r="D35" s="115" t="s">
        <v>365</v>
      </c>
      <c r="E35" s="115" t="s">
        <v>383</v>
      </c>
      <c r="F35" s="115" t="s">
        <v>43</v>
      </c>
      <c r="G35" s="115" t="s">
        <v>229</v>
      </c>
      <c r="H35" s="115" t="s">
        <v>230</v>
      </c>
      <c r="I35" s="122">
        <v>6250</v>
      </c>
      <c r="J35" s="122">
        <v>6250</v>
      </c>
      <c r="K35" s="122">
        <v>6250</v>
      </c>
      <c r="L35" s="122"/>
      <c r="M35" s="122"/>
      <c r="N35" s="115"/>
      <c r="O35" s="115"/>
      <c r="P35" s="115"/>
      <c r="Q35" s="122"/>
      <c r="R35" s="122"/>
      <c r="S35" s="122"/>
      <c r="T35" s="122"/>
      <c r="U35" s="122"/>
      <c r="V35" s="122"/>
      <c r="W35" s="122"/>
    </row>
    <row r="36" ht="52.5" hidden="1" customHeight="1" outlineLevel="1" spans="1:23">
      <c r="A36" s="115" t="s">
        <v>571</v>
      </c>
      <c r="B36" s="115" t="s">
        <v>588</v>
      </c>
      <c r="C36" s="115" t="s">
        <v>587</v>
      </c>
      <c r="D36" s="115" t="s">
        <v>365</v>
      </c>
      <c r="E36" s="115" t="s">
        <v>383</v>
      </c>
      <c r="F36" s="115" t="s">
        <v>43</v>
      </c>
      <c r="G36" s="115" t="s">
        <v>245</v>
      </c>
      <c r="H36" s="115" t="s">
        <v>246</v>
      </c>
      <c r="I36" s="122">
        <v>5000</v>
      </c>
      <c r="J36" s="122">
        <v>5000</v>
      </c>
      <c r="K36" s="122">
        <v>5000</v>
      </c>
      <c r="L36" s="122"/>
      <c r="M36" s="122"/>
      <c r="N36" s="115"/>
      <c r="O36" s="115"/>
      <c r="P36" s="115"/>
      <c r="Q36" s="122"/>
      <c r="R36" s="122"/>
      <c r="S36" s="122"/>
      <c r="T36" s="122"/>
      <c r="U36" s="122"/>
      <c r="V36" s="122"/>
      <c r="W36" s="122"/>
    </row>
    <row r="37" ht="52.5" hidden="1" customHeight="1" outlineLevel="1" spans="1:23">
      <c r="A37" s="115" t="s">
        <v>571</v>
      </c>
      <c r="B37" s="115" t="s">
        <v>588</v>
      </c>
      <c r="C37" s="115" t="s">
        <v>587</v>
      </c>
      <c r="D37" s="115" t="s">
        <v>365</v>
      </c>
      <c r="E37" s="115" t="s">
        <v>383</v>
      </c>
      <c r="F37" s="115" t="s">
        <v>43</v>
      </c>
      <c r="G37" s="115" t="s">
        <v>297</v>
      </c>
      <c r="H37" s="115" t="s">
        <v>298</v>
      </c>
      <c r="I37" s="122">
        <v>10000</v>
      </c>
      <c r="J37" s="122">
        <v>10000</v>
      </c>
      <c r="K37" s="122">
        <v>10000</v>
      </c>
      <c r="L37" s="122"/>
      <c r="M37" s="122"/>
      <c r="N37" s="115"/>
      <c r="O37" s="115"/>
      <c r="P37" s="115"/>
      <c r="Q37" s="122"/>
      <c r="R37" s="122"/>
      <c r="S37" s="122"/>
      <c r="T37" s="122"/>
      <c r="U37" s="122"/>
      <c r="V37" s="122"/>
      <c r="W37" s="122"/>
    </row>
    <row r="38" ht="52.5" hidden="1" customHeight="1" collapsed="1" spans="1:23">
      <c r="A38" s="115"/>
      <c r="B38" s="115"/>
      <c r="C38" s="115" t="s">
        <v>589</v>
      </c>
      <c r="D38" s="115"/>
      <c r="E38" s="115"/>
      <c r="F38" s="115"/>
      <c r="G38" s="115"/>
      <c r="H38" s="115"/>
      <c r="I38" s="122">
        <v>70400</v>
      </c>
      <c r="J38" s="122">
        <v>70400</v>
      </c>
      <c r="K38" s="122">
        <v>70400</v>
      </c>
      <c r="L38" s="122"/>
      <c r="M38" s="122"/>
      <c r="N38" s="115"/>
      <c r="O38" s="115"/>
      <c r="P38" s="115"/>
      <c r="Q38" s="122"/>
      <c r="R38" s="122"/>
      <c r="S38" s="122"/>
      <c r="T38" s="122"/>
      <c r="U38" s="122"/>
      <c r="V38" s="122"/>
      <c r="W38" s="122"/>
    </row>
    <row r="39" ht="52.5" hidden="1" customHeight="1" outlineLevel="1" spans="1:23">
      <c r="A39" s="115" t="s">
        <v>571</v>
      </c>
      <c r="B39" s="115" t="s">
        <v>590</v>
      </c>
      <c r="C39" s="115" t="s">
        <v>589</v>
      </c>
      <c r="D39" s="115" t="s">
        <v>365</v>
      </c>
      <c r="E39" s="115" t="s">
        <v>385</v>
      </c>
      <c r="F39" s="115" t="s">
        <v>57</v>
      </c>
      <c r="G39" s="115" t="s">
        <v>285</v>
      </c>
      <c r="H39" s="115" t="s">
        <v>286</v>
      </c>
      <c r="I39" s="122">
        <v>70400</v>
      </c>
      <c r="J39" s="122">
        <v>70400</v>
      </c>
      <c r="K39" s="122">
        <v>70400</v>
      </c>
      <c r="L39" s="122"/>
      <c r="M39" s="122"/>
      <c r="N39" s="115"/>
      <c r="O39" s="115"/>
      <c r="P39" s="115"/>
      <c r="Q39" s="122"/>
      <c r="R39" s="122"/>
      <c r="S39" s="122"/>
      <c r="T39" s="122"/>
      <c r="U39" s="122"/>
      <c r="V39" s="122"/>
      <c r="W39" s="122"/>
    </row>
    <row r="40" ht="52.5" hidden="1" customHeight="1" spans="1:23">
      <c r="A40" s="115"/>
      <c r="B40" s="115"/>
      <c r="C40" s="115" t="s">
        <v>591</v>
      </c>
      <c r="D40" s="115"/>
      <c r="E40" s="115"/>
      <c r="F40" s="115"/>
      <c r="G40" s="115"/>
      <c r="H40" s="115"/>
      <c r="I40" s="122">
        <v>61530</v>
      </c>
      <c r="J40" s="122">
        <v>61530</v>
      </c>
      <c r="K40" s="122">
        <v>61530</v>
      </c>
      <c r="L40" s="122"/>
      <c r="M40" s="122"/>
      <c r="N40" s="115"/>
      <c r="O40" s="115"/>
      <c r="P40" s="115"/>
      <c r="Q40" s="122"/>
      <c r="R40" s="122"/>
      <c r="S40" s="122"/>
      <c r="T40" s="122"/>
      <c r="U40" s="122"/>
      <c r="V40" s="122"/>
      <c r="W40" s="122"/>
    </row>
    <row r="41" ht="52.5" customHeight="1" outlineLevel="1" spans="1:23">
      <c r="A41" s="115" t="s">
        <v>571</v>
      </c>
      <c r="B41" s="115" t="s">
        <v>592</v>
      </c>
      <c r="C41" s="115" t="s">
        <v>591</v>
      </c>
      <c r="D41" s="115" t="s">
        <v>365</v>
      </c>
      <c r="E41" s="115" t="s">
        <v>385</v>
      </c>
      <c r="F41" s="115" t="s">
        <v>57</v>
      </c>
      <c r="G41" s="115" t="s">
        <v>271</v>
      </c>
      <c r="H41" s="115" t="s">
        <v>272</v>
      </c>
      <c r="I41" s="122">
        <v>61530</v>
      </c>
      <c r="J41" s="122">
        <v>61530</v>
      </c>
      <c r="K41" s="122">
        <v>61530</v>
      </c>
      <c r="L41" s="122"/>
      <c r="M41" s="122"/>
      <c r="N41" s="115"/>
      <c r="O41" s="115"/>
      <c r="P41" s="115"/>
      <c r="Q41" s="122"/>
      <c r="R41" s="122"/>
      <c r="S41" s="122"/>
      <c r="T41" s="122"/>
      <c r="U41" s="122"/>
      <c r="V41" s="122"/>
      <c r="W41" s="122"/>
    </row>
    <row r="42" ht="52.5" hidden="1" customHeight="1" collapsed="1" spans="1:23">
      <c r="A42" s="115"/>
      <c r="B42" s="115"/>
      <c r="C42" s="115" t="s">
        <v>593</v>
      </c>
      <c r="D42" s="115"/>
      <c r="E42" s="115"/>
      <c r="F42" s="115"/>
      <c r="G42" s="115"/>
      <c r="H42" s="115"/>
      <c r="I42" s="122">
        <v>3000</v>
      </c>
      <c r="J42" s="122">
        <v>3000</v>
      </c>
      <c r="K42" s="122">
        <v>3000</v>
      </c>
      <c r="L42" s="122"/>
      <c r="M42" s="122"/>
      <c r="N42" s="115"/>
      <c r="O42" s="115"/>
      <c r="P42" s="115"/>
      <c r="Q42" s="122"/>
      <c r="R42" s="122"/>
      <c r="S42" s="122"/>
      <c r="T42" s="122"/>
      <c r="U42" s="122"/>
      <c r="V42" s="122"/>
      <c r="W42" s="122"/>
    </row>
    <row r="43" ht="52.5" hidden="1" customHeight="1" outlineLevel="1" spans="1:23">
      <c r="A43" s="115" t="s">
        <v>594</v>
      </c>
      <c r="B43" s="115" t="s">
        <v>595</v>
      </c>
      <c r="C43" s="115" t="s">
        <v>593</v>
      </c>
      <c r="D43" s="115" t="s">
        <v>365</v>
      </c>
      <c r="E43" s="115" t="s">
        <v>383</v>
      </c>
      <c r="F43" s="115" t="s">
        <v>43</v>
      </c>
      <c r="G43" s="115" t="s">
        <v>229</v>
      </c>
      <c r="H43" s="115" t="s">
        <v>230</v>
      </c>
      <c r="I43" s="122">
        <v>3000</v>
      </c>
      <c r="J43" s="122">
        <v>3000</v>
      </c>
      <c r="K43" s="122">
        <v>3000</v>
      </c>
      <c r="L43" s="122"/>
      <c r="M43" s="122"/>
      <c r="N43" s="115"/>
      <c r="O43" s="115"/>
      <c r="P43" s="115"/>
      <c r="Q43" s="122"/>
      <c r="R43" s="122"/>
      <c r="S43" s="122"/>
      <c r="T43" s="122"/>
      <c r="U43" s="122"/>
      <c r="V43" s="122"/>
      <c r="W43" s="122"/>
    </row>
    <row r="44" ht="52.5" hidden="1" customHeight="1" collapsed="1" spans="1:23">
      <c r="A44" s="115"/>
      <c r="B44" s="115"/>
      <c r="C44" s="115" t="s">
        <v>596</v>
      </c>
      <c r="D44" s="115"/>
      <c r="E44" s="115"/>
      <c r="F44" s="115"/>
      <c r="G44" s="115"/>
      <c r="H44" s="115"/>
      <c r="I44" s="122">
        <v>23760</v>
      </c>
      <c r="J44" s="122">
        <v>23760</v>
      </c>
      <c r="K44" s="122">
        <v>23760</v>
      </c>
      <c r="L44" s="122"/>
      <c r="M44" s="122"/>
      <c r="N44" s="115"/>
      <c r="O44" s="115"/>
      <c r="P44" s="115"/>
      <c r="Q44" s="122"/>
      <c r="R44" s="122"/>
      <c r="S44" s="122"/>
      <c r="T44" s="122"/>
      <c r="U44" s="122"/>
      <c r="V44" s="122"/>
      <c r="W44" s="122"/>
    </row>
    <row r="45" ht="52.5" hidden="1" customHeight="1" outlineLevel="1" spans="1:23">
      <c r="A45" s="115" t="s">
        <v>571</v>
      </c>
      <c r="B45" s="115" t="s">
        <v>597</v>
      </c>
      <c r="C45" s="115" t="s">
        <v>596</v>
      </c>
      <c r="D45" s="115" t="s">
        <v>365</v>
      </c>
      <c r="E45" s="115" t="s">
        <v>386</v>
      </c>
      <c r="F45" s="115" t="s">
        <v>61</v>
      </c>
      <c r="G45" s="115" t="s">
        <v>289</v>
      </c>
      <c r="H45" s="115" t="s">
        <v>290</v>
      </c>
      <c r="I45" s="122">
        <v>23760</v>
      </c>
      <c r="J45" s="122">
        <v>23760</v>
      </c>
      <c r="K45" s="122">
        <v>23760</v>
      </c>
      <c r="L45" s="122"/>
      <c r="M45" s="122"/>
      <c r="N45" s="115"/>
      <c r="O45" s="115"/>
      <c r="P45" s="115"/>
      <c r="Q45" s="122"/>
      <c r="R45" s="122"/>
      <c r="S45" s="122"/>
      <c r="T45" s="122"/>
      <c r="U45" s="122"/>
      <c r="V45" s="122"/>
      <c r="W45" s="122"/>
    </row>
    <row r="46" ht="52.5" hidden="1" customHeight="1" spans="1:23">
      <c r="A46" s="115"/>
      <c r="B46" s="115"/>
      <c r="C46" s="115" t="s">
        <v>598</v>
      </c>
      <c r="D46" s="115"/>
      <c r="E46" s="115"/>
      <c r="F46" s="115"/>
      <c r="G46" s="115"/>
      <c r="H46" s="115"/>
      <c r="I46" s="122">
        <v>200000</v>
      </c>
      <c r="J46" s="122">
        <v>200000</v>
      </c>
      <c r="K46" s="122">
        <v>200000</v>
      </c>
      <c r="L46" s="122"/>
      <c r="M46" s="122"/>
      <c r="N46" s="115"/>
      <c r="O46" s="115"/>
      <c r="P46" s="115"/>
      <c r="Q46" s="122"/>
      <c r="R46" s="122"/>
      <c r="S46" s="122"/>
      <c r="T46" s="122"/>
      <c r="U46" s="122"/>
      <c r="V46" s="122"/>
      <c r="W46" s="122"/>
    </row>
    <row r="47" ht="52.5" customHeight="1" outlineLevel="1" spans="1:23">
      <c r="A47" s="115" t="s">
        <v>571</v>
      </c>
      <c r="B47" s="115" t="s">
        <v>599</v>
      </c>
      <c r="C47" s="115" t="s">
        <v>598</v>
      </c>
      <c r="D47" s="115" t="s">
        <v>365</v>
      </c>
      <c r="E47" s="115" t="s">
        <v>385</v>
      </c>
      <c r="F47" s="115" t="s">
        <v>57</v>
      </c>
      <c r="G47" s="115" t="s">
        <v>271</v>
      </c>
      <c r="H47" s="115" t="s">
        <v>272</v>
      </c>
      <c r="I47" s="122">
        <v>200000</v>
      </c>
      <c r="J47" s="122">
        <v>200000</v>
      </c>
      <c r="K47" s="122">
        <v>200000</v>
      </c>
      <c r="L47" s="122"/>
      <c r="M47" s="122"/>
      <c r="N47" s="115"/>
      <c r="O47" s="115"/>
      <c r="P47" s="115"/>
      <c r="Q47" s="122"/>
      <c r="R47" s="122"/>
      <c r="S47" s="122"/>
      <c r="T47" s="122"/>
      <c r="U47" s="122"/>
      <c r="V47" s="122"/>
      <c r="W47" s="122"/>
    </row>
    <row r="48" ht="52.5" hidden="1" customHeight="1" collapsed="1" spans="1:23">
      <c r="A48" s="115"/>
      <c r="B48" s="115"/>
      <c r="C48" s="115" t="s">
        <v>600</v>
      </c>
      <c r="D48" s="115"/>
      <c r="E48" s="115"/>
      <c r="F48" s="115"/>
      <c r="G48" s="115"/>
      <c r="H48" s="115"/>
      <c r="I48" s="122">
        <v>25500</v>
      </c>
      <c r="J48" s="122">
        <v>25500</v>
      </c>
      <c r="K48" s="122">
        <v>25500</v>
      </c>
      <c r="L48" s="122"/>
      <c r="M48" s="122"/>
      <c r="N48" s="115"/>
      <c r="O48" s="115"/>
      <c r="P48" s="115"/>
      <c r="Q48" s="122"/>
      <c r="R48" s="122"/>
      <c r="S48" s="122"/>
      <c r="T48" s="122"/>
      <c r="U48" s="122"/>
      <c r="V48" s="122"/>
      <c r="W48" s="122"/>
    </row>
    <row r="49" ht="52.5" hidden="1" customHeight="1" outlineLevel="1" spans="1:23">
      <c r="A49" s="115" t="s">
        <v>571</v>
      </c>
      <c r="B49" s="115" t="s">
        <v>601</v>
      </c>
      <c r="C49" s="115" t="s">
        <v>600</v>
      </c>
      <c r="D49" s="115" t="s">
        <v>365</v>
      </c>
      <c r="E49" s="115" t="s">
        <v>403</v>
      </c>
      <c r="F49" s="115" t="s">
        <v>127</v>
      </c>
      <c r="G49" s="115" t="s">
        <v>229</v>
      </c>
      <c r="H49" s="115" t="s">
        <v>230</v>
      </c>
      <c r="I49" s="122">
        <v>10500</v>
      </c>
      <c r="J49" s="122">
        <v>10500</v>
      </c>
      <c r="K49" s="122">
        <v>10500</v>
      </c>
      <c r="L49" s="122"/>
      <c r="M49" s="122"/>
      <c r="N49" s="115"/>
      <c r="O49" s="115"/>
      <c r="P49" s="115"/>
      <c r="Q49" s="122"/>
      <c r="R49" s="122"/>
      <c r="S49" s="122"/>
      <c r="T49" s="122"/>
      <c r="U49" s="122"/>
      <c r="V49" s="122"/>
      <c r="W49" s="122"/>
    </row>
    <row r="50" ht="52.5" hidden="1" customHeight="1" outlineLevel="1" spans="1:23">
      <c r="A50" s="115" t="s">
        <v>571</v>
      </c>
      <c r="B50" s="115" t="s">
        <v>601</v>
      </c>
      <c r="C50" s="115" t="s">
        <v>600</v>
      </c>
      <c r="D50" s="115" t="s">
        <v>365</v>
      </c>
      <c r="E50" s="115" t="s">
        <v>403</v>
      </c>
      <c r="F50" s="115" t="s">
        <v>127</v>
      </c>
      <c r="G50" s="115" t="s">
        <v>241</v>
      </c>
      <c r="H50" s="115" t="s">
        <v>242</v>
      </c>
      <c r="I50" s="122">
        <v>10000</v>
      </c>
      <c r="J50" s="122">
        <v>10000</v>
      </c>
      <c r="K50" s="122">
        <v>10000</v>
      </c>
      <c r="L50" s="122"/>
      <c r="M50" s="122"/>
      <c r="N50" s="115"/>
      <c r="O50" s="115"/>
      <c r="P50" s="115"/>
      <c r="Q50" s="122"/>
      <c r="R50" s="122"/>
      <c r="S50" s="122"/>
      <c r="T50" s="122"/>
      <c r="U50" s="122"/>
      <c r="V50" s="122"/>
      <c r="W50" s="122"/>
    </row>
    <row r="51" ht="52.5" hidden="1" customHeight="1" outlineLevel="1" spans="1:23">
      <c r="A51" s="115" t="s">
        <v>571</v>
      </c>
      <c r="B51" s="115" t="s">
        <v>601</v>
      </c>
      <c r="C51" s="115" t="s">
        <v>600</v>
      </c>
      <c r="D51" s="115" t="s">
        <v>365</v>
      </c>
      <c r="E51" s="115" t="s">
        <v>403</v>
      </c>
      <c r="F51" s="115" t="s">
        <v>127</v>
      </c>
      <c r="G51" s="115" t="s">
        <v>245</v>
      </c>
      <c r="H51" s="115" t="s">
        <v>246</v>
      </c>
      <c r="I51" s="122">
        <v>5000</v>
      </c>
      <c r="J51" s="122">
        <v>5000</v>
      </c>
      <c r="K51" s="122">
        <v>5000</v>
      </c>
      <c r="L51" s="122"/>
      <c r="M51" s="122"/>
      <c r="N51" s="115"/>
      <c r="O51" s="115"/>
      <c r="P51" s="115"/>
      <c r="Q51" s="122"/>
      <c r="R51" s="122"/>
      <c r="S51" s="122"/>
      <c r="T51" s="122"/>
      <c r="U51" s="122"/>
      <c r="V51" s="122"/>
      <c r="W51" s="122"/>
    </row>
    <row r="52" ht="52.5" hidden="1" customHeight="1" collapsed="1" spans="1:23">
      <c r="A52" s="115"/>
      <c r="B52" s="115"/>
      <c r="C52" s="115" t="s">
        <v>602</v>
      </c>
      <c r="D52" s="115"/>
      <c r="E52" s="115"/>
      <c r="F52" s="115"/>
      <c r="G52" s="115"/>
      <c r="H52" s="115"/>
      <c r="I52" s="122">
        <v>8640</v>
      </c>
      <c r="J52" s="122">
        <v>8640</v>
      </c>
      <c r="K52" s="122">
        <v>8640</v>
      </c>
      <c r="L52" s="122"/>
      <c r="M52" s="122"/>
      <c r="N52" s="115"/>
      <c r="O52" s="115"/>
      <c r="P52" s="115"/>
      <c r="Q52" s="122"/>
      <c r="R52" s="122"/>
      <c r="S52" s="122"/>
      <c r="T52" s="122"/>
      <c r="U52" s="122"/>
      <c r="V52" s="122"/>
      <c r="W52" s="122"/>
    </row>
    <row r="53" ht="52.5" hidden="1" customHeight="1" outlineLevel="1" spans="1:23">
      <c r="A53" s="115" t="s">
        <v>594</v>
      </c>
      <c r="B53" s="115" t="s">
        <v>603</v>
      </c>
      <c r="C53" s="115" t="s">
        <v>602</v>
      </c>
      <c r="D53" s="115" t="s">
        <v>365</v>
      </c>
      <c r="E53" s="115" t="s">
        <v>386</v>
      </c>
      <c r="F53" s="115" t="s">
        <v>61</v>
      </c>
      <c r="G53" s="115" t="s">
        <v>289</v>
      </c>
      <c r="H53" s="115" t="s">
        <v>290</v>
      </c>
      <c r="I53" s="122">
        <v>8640</v>
      </c>
      <c r="J53" s="122">
        <v>8640</v>
      </c>
      <c r="K53" s="122">
        <v>8640</v>
      </c>
      <c r="L53" s="122"/>
      <c r="M53" s="122"/>
      <c r="N53" s="115"/>
      <c r="O53" s="115"/>
      <c r="P53" s="115"/>
      <c r="Q53" s="122"/>
      <c r="R53" s="122"/>
      <c r="S53" s="122"/>
      <c r="T53" s="122"/>
      <c r="U53" s="122"/>
      <c r="V53" s="122"/>
      <c r="W53" s="122"/>
    </row>
    <row r="54" ht="52.5" hidden="1" customHeight="1" collapsed="1" spans="1:23">
      <c r="A54" s="115"/>
      <c r="B54" s="115"/>
      <c r="C54" s="115" t="s">
        <v>604</v>
      </c>
      <c r="D54" s="115"/>
      <c r="E54" s="115"/>
      <c r="F54" s="115"/>
      <c r="G54" s="115"/>
      <c r="H54" s="115"/>
      <c r="I54" s="122">
        <v>17000</v>
      </c>
      <c r="J54" s="122">
        <v>17000</v>
      </c>
      <c r="K54" s="122">
        <v>17000</v>
      </c>
      <c r="L54" s="122"/>
      <c r="M54" s="122"/>
      <c r="N54" s="115"/>
      <c r="O54" s="115"/>
      <c r="P54" s="115"/>
      <c r="Q54" s="122"/>
      <c r="R54" s="122"/>
      <c r="S54" s="122"/>
      <c r="T54" s="122"/>
      <c r="U54" s="122"/>
      <c r="V54" s="122"/>
      <c r="W54" s="122"/>
    </row>
    <row r="55" ht="52.5" hidden="1" customHeight="1" outlineLevel="1" spans="1:23">
      <c r="A55" s="115" t="s">
        <v>571</v>
      </c>
      <c r="B55" s="115" t="s">
        <v>605</v>
      </c>
      <c r="C55" s="115" t="s">
        <v>604</v>
      </c>
      <c r="D55" s="115" t="s">
        <v>365</v>
      </c>
      <c r="E55" s="115" t="s">
        <v>383</v>
      </c>
      <c r="F55" s="115" t="s">
        <v>43</v>
      </c>
      <c r="G55" s="115" t="s">
        <v>241</v>
      </c>
      <c r="H55" s="115" t="s">
        <v>242</v>
      </c>
      <c r="I55" s="122">
        <v>7000</v>
      </c>
      <c r="J55" s="122">
        <v>7000</v>
      </c>
      <c r="K55" s="122">
        <v>7000</v>
      </c>
      <c r="L55" s="122"/>
      <c r="M55" s="122"/>
      <c r="N55" s="115"/>
      <c r="O55" s="115"/>
      <c r="P55" s="115"/>
      <c r="Q55" s="122"/>
      <c r="R55" s="122"/>
      <c r="S55" s="122"/>
      <c r="T55" s="122"/>
      <c r="U55" s="122"/>
      <c r="V55" s="122"/>
      <c r="W55" s="122"/>
    </row>
    <row r="56" ht="52.5" hidden="1" customHeight="1" outlineLevel="1" spans="1:23">
      <c r="A56" s="115" t="s">
        <v>571</v>
      </c>
      <c r="B56" s="115" t="s">
        <v>605</v>
      </c>
      <c r="C56" s="115" t="s">
        <v>604</v>
      </c>
      <c r="D56" s="115" t="s">
        <v>365</v>
      </c>
      <c r="E56" s="115" t="s">
        <v>383</v>
      </c>
      <c r="F56" s="115" t="s">
        <v>43</v>
      </c>
      <c r="G56" s="115" t="s">
        <v>267</v>
      </c>
      <c r="H56" s="115" t="s">
        <v>268</v>
      </c>
      <c r="I56" s="122">
        <v>10000</v>
      </c>
      <c r="J56" s="122">
        <v>10000</v>
      </c>
      <c r="K56" s="122">
        <v>10000</v>
      </c>
      <c r="L56" s="122"/>
      <c r="M56" s="122"/>
      <c r="N56" s="115"/>
      <c r="O56" s="115"/>
      <c r="P56" s="115"/>
      <c r="Q56" s="122"/>
      <c r="R56" s="122"/>
      <c r="S56" s="122"/>
      <c r="T56" s="122"/>
      <c r="U56" s="122"/>
      <c r="V56" s="122"/>
      <c r="W56" s="122"/>
    </row>
    <row r="57" ht="52.5" hidden="1" customHeight="1" spans="1:23">
      <c r="A57" s="115"/>
      <c r="B57" s="115"/>
      <c r="C57" s="115" t="s">
        <v>606</v>
      </c>
      <c r="D57" s="115"/>
      <c r="E57" s="115"/>
      <c r="F57" s="115"/>
      <c r="G57" s="115"/>
      <c r="H57" s="115"/>
      <c r="I57" s="122">
        <v>100000</v>
      </c>
      <c r="J57" s="122">
        <v>100000</v>
      </c>
      <c r="K57" s="122">
        <v>100000</v>
      </c>
      <c r="L57" s="122"/>
      <c r="M57" s="122"/>
      <c r="N57" s="115"/>
      <c r="O57" s="115"/>
      <c r="P57" s="115"/>
      <c r="Q57" s="122"/>
      <c r="R57" s="122"/>
      <c r="S57" s="122"/>
      <c r="T57" s="122"/>
      <c r="U57" s="122"/>
      <c r="V57" s="122"/>
      <c r="W57" s="122"/>
    </row>
    <row r="58" ht="52.5" hidden="1" customHeight="1" outlineLevel="1" spans="1:23">
      <c r="A58" s="115" t="s">
        <v>571</v>
      </c>
      <c r="B58" s="115" t="s">
        <v>607</v>
      </c>
      <c r="C58" s="115" t="s">
        <v>606</v>
      </c>
      <c r="D58" s="115" t="s">
        <v>365</v>
      </c>
      <c r="E58" s="115" t="s">
        <v>383</v>
      </c>
      <c r="F58" s="115" t="s">
        <v>43</v>
      </c>
      <c r="G58" s="115" t="s">
        <v>229</v>
      </c>
      <c r="H58" s="115" t="s">
        <v>230</v>
      </c>
      <c r="I58" s="122">
        <v>35000</v>
      </c>
      <c r="J58" s="122">
        <v>35000</v>
      </c>
      <c r="K58" s="122">
        <v>35000</v>
      </c>
      <c r="L58" s="122"/>
      <c r="M58" s="122"/>
      <c r="N58" s="115"/>
      <c r="O58" s="115"/>
      <c r="P58" s="115"/>
      <c r="Q58" s="122"/>
      <c r="R58" s="122"/>
      <c r="S58" s="122"/>
      <c r="T58" s="122"/>
      <c r="U58" s="122"/>
      <c r="V58" s="122"/>
      <c r="W58" s="122"/>
    </row>
    <row r="59" ht="52.5" hidden="1" customHeight="1" outlineLevel="1" spans="1:23">
      <c r="A59" s="115" t="s">
        <v>571</v>
      </c>
      <c r="B59" s="115" t="s">
        <v>607</v>
      </c>
      <c r="C59" s="115" t="s">
        <v>606</v>
      </c>
      <c r="D59" s="115" t="s">
        <v>365</v>
      </c>
      <c r="E59" s="115" t="s">
        <v>383</v>
      </c>
      <c r="F59" s="115" t="s">
        <v>43</v>
      </c>
      <c r="G59" s="115" t="s">
        <v>245</v>
      </c>
      <c r="H59" s="115" t="s">
        <v>246</v>
      </c>
      <c r="I59" s="122">
        <v>5000</v>
      </c>
      <c r="J59" s="122">
        <v>5000</v>
      </c>
      <c r="K59" s="122">
        <v>5000</v>
      </c>
      <c r="L59" s="122"/>
      <c r="M59" s="122"/>
      <c r="N59" s="115"/>
      <c r="O59" s="115"/>
      <c r="P59" s="115"/>
      <c r="Q59" s="122"/>
      <c r="R59" s="122"/>
      <c r="S59" s="122"/>
      <c r="T59" s="122"/>
      <c r="U59" s="122"/>
      <c r="V59" s="122"/>
      <c r="W59" s="122"/>
    </row>
    <row r="60" ht="52.5" customHeight="1" outlineLevel="1" spans="1:23">
      <c r="A60" s="115" t="s">
        <v>571</v>
      </c>
      <c r="B60" s="115" t="s">
        <v>607</v>
      </c>
      <c r="C60" s="115" t="s">
        <v>606</v>
      </c>
      <c r="D60" s="115" t="s">
        <v>365</v>
      </c>
      <c r="E60" s="115" t="s">
        <v>383</v>
      </c>
      <c r="F60" s="115" t="s">
        <v>43</v>
      </c>
      <c r="G60" s="115" t="s">
        <v>271</v>
      </c>
      <c r="H60" s="115" t="s">
        <v>272</v>
      </c>
      <c r="I60" s="122">
        <v>60000</v>
      </c>
      <c r="J60" s="122">
        <v>60000</v>
      </c>
      <c r="K60" s="122">
        <v>60000</v>
      </c>
      <c r="L60" s="122"/>
      <c r="M60" s="122"/>
      <c r="N60" s="115"/>
      <c r="O60" s="115"/>
      <c r="P60" s="115"/>
      <c r="Q60" s="122"/>
      <c r="R60" s="122"/>
      <c r="S60" s="122"/>
      <c r="T60" s="122"/>
      <c r="U60" s="122"/>
      <c r="V60" s="122"/>
      <c r="W60" s="122"/>
    </row>
    <row r="61" ht="52.5" hidden="1" customHeight="1" spans="1:23">
      <c r="A61" s="115"/>
      <c r="B61" s="115"/>
      <c r="C61" s="115" t="s">
        <v>608</v>
      </c>
      <c r="D61" s="115"/>
      <c r="E61" s="115"/>
      <c r="F61" s="115"/>
      <c r="G61" s="115"/>
      <c r="H61" s="115"/>
      <c r="I61" s="122">
        <v>110000</v>
      </c>
      <c r="J61" s="122">
        <v>110000</v>
      </c>
      <c r="K61" s="122">
        <v>110000</v>
      </c>
      <c r="L61" s="122"/>
      <c r="M61" s="122"/>
      <c r="N61" s="115"/>
      <c r="O61" s="115"/>
      <c r="P61" s="115"/>
      <c r="Q61" s="122"/>
      <c r="R61" s="122"/>
      <c r="S61" s="122"/>
      <c r="T61" s="122"/>
      <c r="U61" s="122"/>
      <c r="V61" s="122"/>
      <c r="W61" s="122"/>
    </row>
    <row r="62" ht="52.5" customHeight="1" outlineLevel="1" spans="1:23">
      <c r="A62" s="115" t="s">
        <v>594</v>
      </c>
      <c r="B62" s="115" t="s">
        <v>609</v>
      </c>
      <c r="C62" s="115" t="s">
        <v>608</v>
      </c>
      <c r="D62" s="115" t="s">
        <v>365</v>
      </c>
      <c r="E62" s="115" t="s">
        <v>384</v>
      </c>
      <c r="F62" s="115" t="s">
        <v>52</v>
      </c>
      <c r="G62" s="115" t="s">
        <v>271</v>
      </c>
      <c r="H62" s="115" t="s">
        <v>272</v>
      </c>
      <c r="I62" s="122">
        <v>110000</v>
      </c>
      <c r="J62" s="122">
        <v>110000</v>
      </c>
      <c r="K62" s="122">
        <v>110000</v>
      </c>
      <c r="L62" s="122"/>
      <c r="M62" s="122"/>
      <c r="N62" s="115"/>
      <c r="O62" s="115"/>
      <c r="P62" s="115"/>
      <c r="Q62" s="122"/>
      <c r="R62" s="122"/>
      <c r="S62" s="122"/>
      <c r="T62" s="122"/>
      <c r="U62" s="122"/>
      <c r="V62" s="122"/>
      <c r="W62" s="122"/>
    </row>
    <row r="63" ht="52.5" hidden="1" customHeight="1" spans="1:23">
      <c r="A63" s="115"/>
      <c r="B63" s="115"/>
      <c r="C63" s="115" t="s">
        <v>610</v>
      </c>
      <c r="D63" s="115"/>
      <c r="E63" s="115"/>
      <c r="F63" s="115"/>
      <c r="G63" s="115"/>
      <c r="H63" s="115"/>
      <c r="I63" s="122">
        <v>300000</v>
      </c>
      <c r="J63" s="122">
        <v>300000</v>
      </c>
      <c r="K63" s="122">
        <v>300000</v>
      </c>
      <c r="L63" s="122"/>
      <c r="M63" s="122"/>
      <c r="N63" s="115"/>
      <c r="O63" s="115"/>
      <c r="P63" s="115"/>
      <c r="Q63" s="122"/>
      <c r="R63" s="122"/>
      <c r="S63" s="122"/>
      <c r="T63" s="122"/>
      <c r="U63" s="122"/>
      <c r="V63" s="122"/>
      <c r="W63" s="122"/>
    </row>
    <row r="64" ht="52.5" customHeight="1" outlineLevel="1" spans="1:23">
      <c r="A64" s="115" t="s">
        <v>571</v>
      </c>
      <c r="B64" s="115" t="s">
        <v>611</v>
      </c>
      <c r="C64" s="115" t="s">
        <v>610</v>
      </c>
      <c r="D64" s="115" t="s">
        <v>365</v>
      </c>
      <c r="E64" s="115" t="s">
        <v>384</v>
      </c>
      <c r="F64" s="115" t="s">
        <v>52</v>
      </c>
      <c r="G64" s="115" t="s">
        <v>271</v>
      </c>
      <c r="H64" s="115" t="s">
        <v>272</v>
      </c>
      <c r="I64" s="122">
        <v>300000</v>
      </c>
      <c r="J64" s="122">
        <v>300000</v>
      </c>
      <c r="K64" s="122">
        <v>300000</v>
      </c>
      <c r="L64" s="122"/>
      <c r="M64" s="122"/>
      <c r="N64" s="115"/>
      <c r="O64" s="115"/>
      <c r="P64" s="115"/>
      <c r="Q64" s="122"/>
      <c r="R64" s="122"/>
      <c r="S64" s="122"/>
      <c r="T64" s="122"/>
      <c r="U64" s="122"/>
      <c r="V64" s="122"/>
      <c r="W64" s="122"/>
    </row>
    <row r="65" ht="52.5" hidden="1" customHeight="1" collapsed="1" spans="1:23">
      <c r="A65" s="115"/>
      <c r="B65" s="115"/>
      <c r="C65" s="115" t="s">
        <v>612</v>
      </c>
      <c r="D65" s="115"/>
      <c r="E65" s="115"/>
      <c r="F65" s="115"/>
      <c r="G65" s="115"/>
      <c r="H65" s="115"/>
      <c r="I65" s="122">
        <v>500000</v>
      </c>
      <c r="J65" s="122">
        <v>500000</v>
      </c>
      <c r="K65" s="122">
        <v>500000</v>
      </c>
      <c r="L65" s="122"/>
      <c r="M65" s="122"/>
      <c r="N65" s="115"/>
      <c r="O65" s="115"/>
      <c r="P65" s="115"/>
      <c r="Q65" s="122"/>
      <c r="R65" s="122"/>
      <c r="S65" s="122"/>
      <c r="T65" s="122"/>
      <c r="U65" s="122"/>
      <c r="V65" s="122"/>
      <c r="W65" s="122"/>
    </row>
    <row r="66" ht="52.5" hidden="1" customHeight="1" outlineLevel="1" spans="1:23">
      <c r="A66" s="115" t="s">
        <v>594</v>
      </c>
      <c r="B66" s="115" t="s">
        <v>613</v>
      </c>
      <c r="C66" s="115" t="s">
        <v>612</v>
      </c>
      <c r="D66" s="115" t="s">
        <v>365</v>
      </c>
      <c r="E66" s="115" t="s">
        <v>403</v>
      </c>
      <c r="F66" s="115" t="s">
        <v>127</v>
      </c>
      <c r="G66" s="115" t="s">
        <v>297</v>
      </c>
      <c r="H66" s="115" t="s">
        <v>298</v>
      </c>
      <c r="I66" s="122">
        <v>500000</v>
      </c>
      <c r="J66" s="122">
        <v>500000</v>
      </c>
      <c r="K66" s="122">
        <v>500000</v>
      </c>
      <c r="L66" s="122"/>
      <c r="M66" s="122"/>
      <c r="N66" s="115"/>
      <c r="O66" s="115"/>
      <c r="P66" s="115"/>
      <c r="Q66" s="122"/>
      <c r="R66" s="122"/>
      <c r="S66" s="122"/>
      <c r="T66" s="122"/>
      <c r="U66" s="122"/>
      <c r="V66" s="122"/>
      <c r="W66" s="122"/>
    </row>
    <row r="67" ht="52.5" hidden="1" customHeight="1" collapsed="1" spans="1:23">
      <c r="A67" s="115"/>
      <c r="B67" s="115"/>
      <c r="C67" s="115" t="s">
        <v>614</v>
      </c>
      <c r="D67" s="115"/>
      <c r="E67" s="115"/>
      <c r="F67" s="115"/>
      <c r="G67" s="115"/>
      <c r="H67" s="115"/>
      <c r="I67" s="122">
        <v>100000</v>
      </c>
      <c r="J67" s="122">
        <v>100000</v>
      </c>
      <c r="K67" s="122">
        <v>100000</v>
      </c>
      <c r="L67" s="122"/>
      <c r="M67" s="122"/>
      <c r="N67" s="115"/>
      <c r="O67" s="115"/>
      <c r="P67" s="115"/>
      <c r="Q67" s="122"/>
      <c r="R67" s="122"/>
      <c r="S67" s="122"/>
      <c r="T67" s="122"/>
      <c r="U67" s="122"/>
      <c r="V67" s="122"/>
      <c r="W67" s="122"/>
    </row>
    <row r="68" ht="52.5" hidden="1" customHeight="1" outlineLevel="1" spans="1:23">
      <c r="A68" s="115" t="s">
        <v>571</v>
      </c>
      <c r="B68" s="115" t="s">
        <v>615</v>
      </c>
      <c r="C68" s="115" t="s">
        <v>614</v>
      </c>
      <c r="D68" s="115" t="s">
        <v>365</v>
      </c>
      <c r="E68" s="115" t="s">
        <v>395</v>
      </c>
      <c r="F68" s="115" t="s">
        <v>97</v>
      </c>
      <c r="G68" s="115" t="s">
        <v>285</v>
      </c>
      <c r="H68" s="115" t="s">
        <v>286</v>
      </c>
      <c r="I68" s="122">
        <v>100000</v>
      </c>
      <c r="J68" s="122">
        <v>100000</v>
      </c>
      <c r="K68" s="122">
        <v>100000</v>
      </c>
      <c r="L68" s="122"/>
      <c r="M68" s="122"/>
      <c r="N68" s="115"/>
      <c r="O68" s="115"/>
      <c r="P68" s="115"/>
      <c r="Q68" s="122"/>
      <c r="R68" s="122"/>
      <c r="S68" s="122"/>
      <c r="T68" s="122"/>
      <c r="U68" s="122"/>
      <c r="V68" s="122"/>
      <c r="W68" s="122"/>
    </row>
    <row r="69" ht="52.5" hidden="1" customHeight="1" collapsed="1" spans="1:23">
      <c r="A69" s="115"/>
      <c r="B69" s="115"/>
      <c r="C69" s="115" t="s">
        <v>616</v>
      </c>
      <c r="D69" s="115"/>
      <c r="E69" s="115"/>
      <c r="F69" s="115"/>
      <c r="G69" s="115"/>
      <c r="H69" s="115"/>
      <c r="I69" s="122">
        <v>900000</v>
      </c>
      <c r="J69" s="122"/>
      <c r="K69" s="122"/>
      <c r="L69" s="122"/>
      <c r="M69" s="122"/>
      <c r="N69" s="115"/>
      <c r="O69" s="115"/>
      <c r="P69" s="115"/>
      <c r="Q69" s="122"/>
      <c r="R69" s="122">
        <v>900000</v>
      </c>
      <c r="S69" s="122"/>
      <c r="T69" s="122"/>
      <c r="U69" s="122"/>
      <c r="V69" s="122"/>
      <c r="W69" s="122">
        <v>900000</v>
      </c>
    </row>
    <row r="70" ht="52.5" hidden="1" customHeight="1" outlineLevel="1" spans="1:23">
      <c r="A70" s="115" t="s">
        <v>571</v>
      </c>
      <c r="B70" s="115" t="s">
        <v>617</v>
      </c>
      <c r="C70" s="115" t="s">
        <v>616</v>
      </c>
      <c r="D70" s="115" t="s">
        <v>365</v>
      </c>
      <c r="E70" s="115" t="s">
        <v>383</v>
      </c>
      <c r="F70" s="115" t="s">
        <v>43</v>
      </c>
      <c r="G70" s="115" t="s">
        <v>229</v>
      </c>
      <c r="H70" s="115" t="s">
        <v>230</v>
      </c>
      <c r="I70" s="122">
        <v>600000</v>
      </c>
      <c r="J70" s="122"/>
      <c r="K70" s="122"/>
      <c r="L70" s="122"/>
      <c r="M70" s="122"/>
      <c r="N70" s="115"/>
      <c r="O70" s="115"/>
      <c r="P70" s="115"/>
      <c r="Q70" s="122"/>
      <c r="R70" s="122">
        <v>600000</v>
      </c>
      <c r="S70" s="122"/>
      <c r="T70" s="122"/>
      <c r="U70" s="122"/>
      <c r="V70" s="122"/>
      <c r="W70" s="122">
        <v>600000</v>
      </c>
    </row>
    <row r="71" ht="52.5" hidden="1" customHeight="1" outlineLevel="1" spans="1:23">
      <c r="A71" s="115" t="s">
        <v>571</v>
      </c>
      <c r="B71" s="115" t="s">
        <v>617</v>
      </c>
      <c r="C71" s="115" t="s">
        <v>616</v>
      </c>
      <c r="D71" s="115" t="s">
        <v>365</v>
      </c>
      <c r="E71" s="115" t="s">
        <v>386</v>
      </c>
      <c r="F71" s="115" t="s">
        <v>61</v>
      </c>
      <c r="G71" s="115" t="s">
        <v>229</v>
      </c>
      <c r="H71" s="115" t="s">
        <v>230</v>
      </c>
      <c r="I71" s="122">
        <v>300000</v>
      </c>
      <c r="J71" s="122"/>
      <c r="K71" s="122"/>
      <c r="L71" s="122"/>
      <c r="M71" s="122"/>
      <c r="N71" s="115"/>
      <c r="O71" s="115"/>
      <c r="P71" s="115"/>
      <c r="Q71" s="122"/>
      <c r="R71" s="122">
        <v>300000</v>
      </c>
      <c r="S71" s="122"/>
      <c r="T71" s="122"/>
      <c r="U71" s="122"/>
      <c r="V71" s="122"/>
      <c r="W71" s="122">
        <v>300000</v>
      </c>
    </row>
    <row r="72" ht="52.5" hidden="1" customHeight="1" collapsed="1" spans="1:23">
      <c r="A72" s="115"/>
      <c r="B72" s="115"/>
      <c r="C72" s="115" t="s">
        <v>618</v>
      </c>
      <c r="D72" s="115"/>
      <c r="E72" s="115"/>
      <c r="F72" s="115"/>
      <c r="G72" s="115"/>
      <c r="H72" s="115"/>
      <c r="I72" s="122">
        <v>25352</v>
      </c>
      <c r="J72" s="122">
        <v>25352</v>
      </c>
      <c r="K72" s="122">
        <v>25352</v>
      </c>
      <c r="L72" s="122"/>
      <c r="M72" s="122"/>
      <c r="N72" s="115"/>
      <c r="O72" s="115"/>
      <c r="P72" s="115"/>
      <c r="Q72" s="122"/>
      <c r="R72" s="122"/>
      <c r="S72" s="122"/>
      <c r="T72" s="122"/>
      <c r="U72" s="122"/>
      <c r="V72" s="122"/>
      <c r="W72" s="122"/>
    </row>
    <row r="73" ht="52.5" hidden="1" customHeight="1" outlineLevel="1" spans="1:23">
      <c r="A73" s="115" t="s">
        <v>571</v>
      </c>
      <c r="B73" s="115" t="s">
        <v>619</v>
      </c>
      <c r="C73" s="115" t="s">
        <v>618</v>
      </c>
      <c r="D73" s="115" t="s">
        <v>365</v>
      </c>
      <c r="E73" s="115" t="s">
        <v>383</v>
      </c>
      <c r="F73" s="115" t="s">
        <v>43</v>
      </c>
      <c r="G73" s="115" t="s">
        <v>229</v>
      </c>
      <c r="H73" s="115" t="s">
        <v>230</v>
      </c>
      <c r="I73" s="122">
        <v>4352</v>
      </c>
      <c r="J73" s="122">
        <v>4352</v>
      </c>
      <c r="K73" s="122">
        <v>4352</v>
      </c>
      <c r="L73" s="122"/>
      <c r="M73" s="122"/>
      <c r="N73" s="115"/>
      <c r="O73" s="115"/>
      <c r="P73" s="115"/>
      <c r="Q73" s="122"/>
      <c r="R73" s="122"/>
      <c r="S73" s="122"/>
      <c r="T73" s="122"/>
      <c r="U73" s="122"/>
      <c r="V73" s="122"/>
      <c r="W73" s="122"/>
    </row>
    <row r="74" ht="52.5" hidden="1" customHeight="1" outlineLevel="1" spans="1:23">
      <c r="A74" s="115" t="s">
        <v>571</v>
      </c>
      <c r="B74" s="115" t="s">
        <v>619</v>
      </c>
      <c r="C74" s="115" t="s">
        <v>618</v>
      </c>
      <c r="D74" s="115" t="s">
        <v>365</v>
      </c>
      <c r="E74" s="115" t="s">
        <v>383</v>
      </c>
      <c r="F74" s="115" t="s">
        <v>43</v>
      </c>
      <c r="G74" s="115" t="s">
        <v>241</v>
      </c>
      <c r="H74" s="115" t="s">
        <v>242</v>
      </c>
      <c r="I74" s="122">
        <v>10000</v>
      </c>
      <c r="J74" s="122">
        <v>10000</v>
      </c>
      <c r="K74" s="122">
        <v>10000</v>
      </c>
      <c r="L74" s="122"/>
      <c r="M74" s="122"/>
      <c r="N74" s="115"/>
      <c r="O74" s="115"/>
      <c r="P74" s="115"/>
      <c r="Q74" s="122"/>
      <c r="R74" s="122"/>
      <c r="S74" s="122"/>
      <c r="T74" s="122"/>
      <c r="U74" s="122"/>
      <c r="V74" s="122"/>
      <c r="W74" s="122"/>
    </row>
    <row r="75" ht="52.5" hidden="1" customHeight="1" outlineLevel="1" spans="1:23">
      <c r="A75" s="115" t="s">
        <v>571</v>
      </c>
      <c r="B75" s="115" t="s">
        <v>619</v>
      </c>
      <c r="C75" s="115" t="s">
        <v>618</v>
      </c>
      <c r="D75" s="115" t="s">
        <v>365</v>
      </c>
      <c r="E75" s="115" t="s">
        <v>383</v>
      </c>
      <c r="F75" s="115" t="s">
        <v>43</v>
      </c>
      <c r="G75" s="115" t="s">
        <v>245</v>
      </c>
      <c r="H75" s="115" t="s">
        <v>246</v>
      </c>
      <c r="I75" s="122">
        <v>7000</v>
      </c>
      <c r="J75" s="122">
        <v>7000</v>
      </c>
      <c r="K75" s="122">
        <v>7000</v>
      </c>
      <c r="L75" s="122"/>
      <c r="M75" s="122"/>
      <c r="N75" s="115"/>
      <c r="O75" s="115"/>
      <c r="P75" s="115"/>
      <c r="Q75" s="122"/>
      <c r="R75" s="122"/>
      <c r="S75" s="122"/>
      <c r="T75" s="122"/>
      <c r="U75" s="122"/>
      <c r="V75" s="122"/>
      <c r="W75" s="122"/>
    </row>
    <row r="76" ht="52.5" hidden="1" customHeight="1" outlineLevel="1" spans="1:23">
      <c r="A76" s="115" t="s">
        <v>571</v>
      </c>
      <c r="B76" s="115" t="s">
        <v>619</v>
      </c>
      <c r="C76" s="115" t="s">
        <v>618</v>
      </c>
      <c r="D76" s="115" t="s">
        <v>365</v>
      </c>
      <c r="E76" s="115" t="s">
        <v>383</v>
      </c>
      <c r="F76" s="115" t="s">
        <v>43</v>
      </c>
      <c r="G76" s="115" t="s">
        <v>253</v>
      </c>
      <c r="H76" s="115" t="s">
        <v>254</v>
      </c>
      <c r="I76" s="122">
        <v>4000</v>
      </c>
      <c r="J76" s="122">
        <v>4000</v>
      </c>
      <c r="K76" s="122">
        <v>4000</v>
      </c>
      <c r="L76" s="122"/>
      <c r="M76" s="122"/>
      <c r="N76" s="115"/>
      <c r="O76" s="115"/>
      <c r="P76" s="115"/>
      <c r="Q76" s="122"/>
      <c r="R76" s="122"/>
      <c r="S76" s="122"/>
      <c r="T76" s="122"/>
      <c r="U76" s="122"/>
      <c r="V76" s="122"/>
      <c r="W76" s="122"/>
    </row>
    <row r="77" ht="52.5" hidden="1" customHeight="1" collapsed="1" spans="1:23">
      <c r="A77" s="115"/>
      <c r="B77" s="115"/>
      <c r="C77" s="115" t="s">
        <v>620</v>
      </c>
      <c r="D77" s="115"/>
      <c r="E77" s="115"/>
      <c r="F77" s="115"/>
      <c r="G77" s="115"/>
      <c r="H77" s="115"/>
      <c r="I77" s="122">
        <v>34000</v>
      </c>
      <c r="J77" s="122">
        <v>34000</v>
      </c>
      <c r="K77" s="122">
        <v>34000</v>
      </c>
      <c r="L77" s="122"/>
      <c r="M77" s="122"/>
      <c r="N77" s="115"/>
      <c r="O77" s="115"/>
      <c r="P77" s="115"/>
      <c r="Q77" s="122"/>
      <c r="R77" s="122"/>
      <c r="S77" s="122"/>
      <c r="T77" s="122"/>
      <c r="U77" s="122"/>
      <c r="V77" s="122"/>
      <c r="W77" s="122"/>
    </row>
    <row r="78" ht="52.5" hidden="1" customHeight="1" outlineLevel="1" spans="1:23">
      <c r="A78" s="115" t="s">
        <v>571</v>
      </c>
      <c r="B78" s="115" t="s">
        <v>621</v>
      </c>
      <c r="C78" s="115" t="s">
        <v>620</v>
      </c>
      <c r="D78" s="115" t="s">
        <v>365</v>
      </c>
      <c r="E78" s="115" t="s">
        <v>383</v>
      </c>
      <c r="F78" s="115" t="s">
        <v>43</v>
      </c>
      <c r="G78" s="115" t="s">
        <v>229</v>
      </c>
      <c r="H78" s="115" t="s">
        <v>230</v>
      </c>
      <c r="I78" s="122">
        <v>15000</v>
      </c>
      <c r="J78" s="122">
        <v>15000</v>
      </c>
      <c r="K78" s="122">
        <v>15000</v>
      </c>
      <c r="L78" s="122"/>
      <c r="M78" s="122"/>
      <c r="N78" s="115"/>
      <c r="O78" s="115"/>
      <c r="P78" s="115"/>
      <c r="Q78" s="122"/>
      <c r="R78" s="122"/>
      <c r="S78" s="122"/>
      <c r="T78" s="122"/>
      <c r="U78" s="122"/>
      <c r="V78" s="122"/>
      <c r="W78" s="122"/>
    </row>
    <row r="79" ht="52.5" hidden="1" customHeight="1" outlineLevel="1" spans="1:23">
      <c r="A79" s="115" t="s">
        <v>571</v>
      </c>
      <c r="B79" s="115" t="s">
        <v>621</v>
      </c>
      <c r="C79" s="115" t="s">
        <v>620</v>
      </c>
      <c r="D79" s="115" t="s">
        <v>365</v>
      </c>
      <c r="E79" s="115" t="s">
        <v>383</v>
      </c>
      <c r="F79" s="115" t="s">
        <v>43</v>
      </c>
      <c r="G79" s="115" t="s">
        <v>233</v>
      </c>
      <c r="H79" s="115" t="s">
        <v>234</v>
      </c>
      <c r="I79" s="122">
        <v>4000</v>
      </c>
      <c r="J79" s="122">
        <v>4000</v>
      </c>
      <c r="K79" s="122">
        <v>4000</v>
      </c>
      <c r="L79" s="122"/>
      <c r="M79" s="122"/>
      <c r="N79" s="115"/>
      <c r="O79" s="115"/>
      <c r="P79" s="115"/>
      <c r="Q79" s="122"/>
      <c r="R79" s="122"/>
      <c r="S79" s="122"/>
      <c r="T79" s="122"/>
      <c r="U79" s="122"/>
      <c r="V79" s="122"/>
      <c r="W79" s="122"/>
    </row>
    <row r="80" ht="52.5" hidden="1" customHeight="1" outlineLevel="1" spans="1:23">
      <c r="A80" s="115" t="s">
        <v>571</v>
      </c>
      <c r="B80" s="115" t="s">
        <v>621</v>
      </c>
      <c r="C80" s="115" t="s">
        <v>620</v>
      </c>
      <c r="D80" s="115" t="s">
        <v>365</v>
      </c>
      <c r="E80" s="115" t="s">
        <v>383</v>
      </c>
      <c r="F80" s="115" t="s">
        <v>43</v>
      </c>
      <c r="G80" s="115" t="s">
        <v>237</v>
      </c>
      <c r="H80" s="115" t="s">
        <v>238</v>
      </c>
      <c r="I80" s="122">
        <v>10000</v>
      </c>
      <c r="J80" s="122">
        <v>10000</v>
      </c>
      <c r="K80" s="122">
        <v>10000</v>
      </c>
      <c r="L80" s="122"/>
      <c r="M80" s="122"/>
      <c r="N80" s="115"/>
      <c r="O80" s="115"/>
      <c r="P80" s="115"/>
      <c r="Q80" s="122"/>
      <c r="R80" s="122"/>
      <c r="S80" s="122"/>
      <c r="T80" s="122"/>
      <c r="U80" s="122"/>
      <c r="V80" s="122"/>
      <c r="W80" s="122"/>
    </row>
    <row r="81" ht="52.5" hidden="1" customHeight="1" outlineLevel="1" spans="1:23">
      <c r="A81" s="115" t="s">
        <v>571</v>
      </c>
      <c r="B81" s="115" t="s">
        <v>621</v>
      </c>
      <c r="C81" s="115" t="s">
        <v>620</v>
      </c>
      <c r="D81" s="115" t="s">
        <v>365</v>
      </c>
      <c r="E81" s="115" t="s">
        <v>383</v>
      </c>
      <c r="F81" s="115" t="s">
        <v>43</v>
      </c>
      <c r="G81" s="115" t="s">
        <v>245</v>
      </c>
      <c r="H81" s="115" t="s">
        <v>246</v>
      </c>
      <c r="I81" s="122">
        <v>5000</v>
      </c>
      <c r="J81" s="122">
        <v>5000</v>
      </c>
      <c r="K81" s="122">
        <v>5000</v>
      </c>
      <c r="L81" s="122"/>
      <c r="M81" s="122"/>
      <c r="N81" s="115"/>
      <c r="O81" s="115"/>
      <c r="P81" s="115"/>
      <c r="Q81" s="122"/>
      <c r="R81" s="122"/>
      <c r="S81" s="122"/>
      <c r="T81" s="122"/>
      <c r="U81" s="122"/>
      <c r="V81" s="122"/>
      <c r="W81" s="122"/>
    </row>
    <row r="82" ht="52.5" hidden="1" customHeight="1" collapsed="1" spans="1:23">
      <c r="A82" s="115"/>
      <c r="B82" s="115"/>
      <c r="C82" s="115" t="s">
        <v>622</v>
      </c>
      <c r="D82" s="115"/>
      <c r="E82" s="115"/>
      <c r="F82" s="115"/>
      <c r="G82" s="115"/>
      <c r="H82" s="115"/>
      <c r="I82" s="122">
        <v>504856.84</v>
      </c>
      <c r="J82" s="122">
        <v>504856.84</v>
      </c>
      <c r="K82" s="122">
        <v>504856.84</v>
      </c>
      <c r="L82" s="122"/>
      <c r="M82" s="122"/>
      <c r="N82" s="115"/>
      <c r="O82" s="115"/>
      <c r="P82" s="115"/>
      <c r="Q82" s="122"/>
      <c r="R82" s="122"/>
      <c r="S82" s="122"/>
      <c r="T82" s="122"/>
      <c r="U82" s="122"/>
      <c r="V82" s="122"/>
      <c r="W82" s="122"/>
    </row>
    <row r="83" ht="52.5" hidden="1" customHeight="1" outlineLevel="1" spans="1:23">
      <c r="A83" s="115" t="s">
        <v>568</v>
      </c>
      <c r="B83" s="115" t="s">
        <v>623</v>
      </c>
      <c r="C83" s="115" t="s">
        <v>622</v>
      </c>
      <c r="D83" s="115" t="s">
        <v>365</v>
      </c>
      <c r="E83" s="115" t="s">
        <v>393</v>
      </c>
      <c r="F83" s="115" t="s">
        <v>87</v>
      </c>
      <c r="G83" s="115" t="s">
        <v>293</v>
      </c>
      <c r="H83" s="115" t="s">
        <v>294</v>
      </c>
      <c r="I83" s="122">
        <v>122806.8</v>
      </c>
      <c r="J83" s="122">
        <v>122806.8</v>
      </c>
      <c r="K83" s="122">
        <v>122806.8</v>
      </c>
      <c r="L83" s="122"/>
      <c r="M83" s="122"/>
      <c r="N83" s="115"/>
      <c r="O83" s="115"/>
      <c r="P83" s="115"/>
      <c r="Q83" s="122"/>
      <c r="R83" s="122"/>
      <c r="S83" s="122"/>
      <c r="T83" s="122"/>
      <c r="U83" s="122"/>
      <c r="V83" s="122"/>
      <c r="W83" s="122"/>
    </row>
    <row r="84" ht="52.5" hidden="1" customHeight="1" outlineLevel="1" spans="1:23">
      <c r="A84" s="115" t="s">
        <v>568</v>
      </c>
      <c r="B84" s="115" t="s">
        <v>623</v>
      </c>
      <c r="C84" s="115" t="s">
        <v>622</v>
      </c>
      <c r="D84" s="115" t="s">
        <v>365</v>
      </c>
      <c r="E84" s="115" t="s">
        <v>399</v>
      </c>
      <c r="F84" s="115" t="s">
        <v>112</v>
      </c>
      <c r="G84" s="115" t="s">
        <v>293</v>
      </c>
      <c r="H84" s="115" t="s">
        <v>294</v>
      </c>
      <c r="I84" s="122">
        <v>70683.73</v>
      </c>
      <c r="J84" s="122">
        <v>70683.73</v>
      </c>
      <c r="K84" s="122">
        <v>70683.73</v>
      </c>
      <c r="L84" s="122"/>
      <c r="M84" s="122"/>
      <c r="N84" s="115"/>
      <c r="O84" s="115"/>
      <c r="P84" s="115"/>
      <c r="Q84" s="122"/>
      <c r="R84" s="122"/>
      <c r="S84" s="122"/>
      <c r="T84" s="122"/>
      <c r="U84" s="122"/>
      <c r="V84" s="122"/>
      <c r="W84" s="122"/>
    </row>
    <row r="85" ht="52.5" hidden="1" customHeight="1" outlineLevel="1" spans="1:23">
      <c r="A85" s="115" t="s">
        <v>568</v>
      </c>
      <c r="B85" s="115" t="s">
        <v>623</v>
      </c>
      <c r="C85" s="115" t="s">
        <v>622</v>
      </c>
      <c r="D85" s="115" t="s">
        <v>365</v>
      </c>
      <c r="E85" s="115" t="s">
        <v>400</v>
      </c>
      <c r="F85" s="115" t="s">
        <v>116</v>
      </c>
      <c r="G85" s="115" t="s">
        <v>293</v>
      </c>
      <c r="H85" s="115" t="s">
        <v>294</v>
      </c>
      <c r="I85" s="122">
        <v>95543.28</v>
      </c>
      <c r="J85" s="122">
        <v>95543.28</v>
      </c>
      <c r="K85" s="122">
        <v>95543.28</v>
      </c>
      <c r="L85" s="122"/>
      <c r="M85" s="122"/>
      <c r="N85" s="115"/>
      <c r="O85" s="115"/>
      <c r="P85" s="115"/>
      <c r="Q85" s="122"/>
      <c r="R85" s="122"/>
      <c r="S85" s="122"/>
      <c r="T85" s="122"/>
      <c r="U85" s="122"/>
      <c r="V85" s="122"/>
      <c r="W85" s="122"/>
    </row>
    <row r="86" ht="52.5" hidden="1" customHeight="1" outlineLevel="1" spans="1:23">
      <c r="A86" s="115" t="s">
        <v>568</v>
      </c>
      <c r="B86" s="115" t="s">
        <v>623</v>
      </c>
      <c r="C86" s="115" t="s">
        <v>622</v>
      </c>
      <c r="D86" s="115" t="s">
        <v>365</v>
      </c>
      <c r="E86" s="115" t="s">
        <v>400</v>
      </c>
      <c r="F86" s="115" t="s">
        <v>116</v>
      </c>
      <c r="G86" s="115" t="s">
        <v>293</v>
      </c>
      <c r="H86" s="115" t="s">
        <v>294</v>
      </c>
      <c r="I86" s="122">
        <v>28929.6</v>
      </c>
      <c r="J86" s="122">
        <v>28929.6</v>
      </c>
      <c r="K86" s="122">
        <v>28929.6</v>
      </c>
      <c r="L86" s="122"/>
      <c r="M86" s="122"/>
      <c r="N86" s="115"/>
      <c r="O86" s="115"/>
      <c r="P86" s="115"/>
      <c r="Q86" s="122"/>
      <c r="R86" s="122"/>
      <c r="S86" s="122"/>
      <c r="T86" s="122"/>
      <c r="U86" s="122"/>
      <c r="V86" s="122"/>
      <c r="W86" s="122"/>
    </row>
    <row r="87" ht="52.5" hidden="1" customHeight="1" outlineLevel="1" spans="1:23">
      <c r="A87" s="115" t="s">
        <v>568</v>
      </c>
      <c r="B87" s="115" t="s">
        <v>623</v>
      </c>
      <c r="C87" s="115" t="s">
        <v>622</v>
      </c>
      <c r="D87" s="115" t="s">
        <v>365</v>
      </c>
      <c r="E87" s="115" t="s">
        <v>400</v>
      </c>
      <c r="F87" s="115" t="s">
        <v>116</v>
      </c>
      <c r="G87" s="115" t="s">
        <v>293</v>
      </c>
      <c r="H87" s="115" t="s">
        <v>294</v>
      </c>
      <c r="I87" s="122">
        <v>7056</v>
      </c>
      <c r="J87" s="122">
        <v>7056</v>
      </c>
      <c r="K87" s="122">
        <v>7056</v>
      </c>
      <c r="L87" s="122"/>
      <c r="M87" s="122"/>
      <c r="N87" s="115"/>
      <c r="O87" s="115"/>
      <c r="P87" s="115"/>
      <c r="Q87" s="122"/>
      <c r="R87" s="122"/>
      <c r="S87" s="122"/>
      <c r="T87" s="122"/>
      <c r="U87" s="122"/>
      <c r="V87" s="122"/>
      <c r="W87" s="122"/>
    </row>
    <row r="88" ht="52.5" hidden="1" customHeight="1" outlineLevel="1" spans="1:23">
      <c r="A88" s="115" t="s">
        <v>568</v>
      </c>
      <c r="B88" s="115" t="s">
        <v>623</v>
      </c>
      <c r="C88" s="115" t="s">
        <v>622</v>
      </c>
      <c r="D88" s="115" t="s">
        <v>365</v>
      </c>
      <c r="E88" s="115" t="s">
        <v>400</v>
      </c>
      <c r="F88" s="115" t="s">
        <v>116</v>
      </c>
      <c r="G88" s="115" t="s">
        <v>293</v>
      </c>
      <c r="H88" s="115" t="s">
        <v>294</v>
      </c>
      <c r="I88" s="122">
        <v>114836.4</v>
      </c>
      <c r="J88" s="122">
        <v>114836.4</v>
      </c>
      <c r="K88" s="122">
        <v>114836.4</v>
      </c>
      <c r="L88" s="122"/>
      <c r="M88" s="122"/>
      <c r="N88" s="115"/>
      <c r="O88" s="115"/>
      <c r="P88" s="115"/>
      <c r="Q88" s="122"/>
      <c r="R88" s="122"/>
      <c r="S88" s="122"/>
      <c r="T88" s="122"/>
      <c r="U88" s="122"/>
      <c r="V88" s="122"/>
      <c r="W88" s="122"/>
    </row>
    <row r="89" ht="52.5" hidden="1" customHeight="1" outlineLevel="1" spans="1:23">
      <c r="A89" s="115" t="s">
        <v>568</v>
      </c>
      <c r="B89" s="115" t="s">
        <v>623</v>
      </c>
      <c r="C89" s="115" t="s">
        <v>622</v>
      </c>
      <c r="D89" s="115" t="s">
        <v>365</v>
      </c>
      <c r="E89" s="115" t="s">
        <v>402</v>
      </c>
      <c r="F89" s="115" t="s">
        <v>123</v>
      </c>
      <c r="G89" s="115" t="s">
        <v>293</v>
      </c>
      <c r="H89" s="115" t="s">
        <v>294</v>
      </c>
      <c r="I89" s="122">
        <v>21000</v>
      </c>
      <c r="J89" s="122">
        <v>21000</v>
      </c>
      <c r="K89" s="122">
        <v>21000</v>
      </c>
      <c r="L89" s="122"/>
      <c r="M89" s="122"/>
      <c r="N89" s="115"/>
      <c r="O89" s="115"/>
      <c r="P89" s="115"/>
      <c r="Q89" s="122"/>
      <c r="R89" s="122"/>
      <c r="S89" s="122"/>
      <c r="T89" s="122"/>
      <c r="U89" s="122"/>
      <c r="V89" s="122"/>
      <c r="W89" s="122"/>
    </row>
    <row r="90" ht="52.5" hidden="1" customHeight="1" outlineLevel="1" spans="1:23">
      <c r="A90" s="115" t="s">
        <v>568</v>
      </c>
      <c r="B90" s="115" t="s">
        <v>623</v>
      </c>
      <c r="C90" s="115" t="s">
        <v>622</v>
      </c>
      <c r="D90" s="115" t="s">
        <v>365</v>
      </c>
      <c r="E90" s="115" t="s">
        <v>403</v>
      </c>
      <c r="F90" s="115" t="s">
        <v>127</v>
      </c>
      <c r="G90" s="115" t="s">
        <v>293</v>
      </c>
      <c r="H90" s="115" t="s">
        <v>294</v>
      </c>
      <c r="I90" s="122">
        <v>4200</v>
      </c>
      <c r="J90" s="122">
        <v>4200</v>
      </c>
      <c r="K90" s="122">
        <v>4200</v>
      </c>
      <c r="L90" s="122"/>
      <c r="M90" s="122"/>
      <c r="N90" s="115"/>
      <c r="O90" s="115"/>
      <c r="P90" s="115"/>
      <c r="Q90" s="122"/>
      <c r="R90" s="122"/>
      <c r="S90" s="122"/>
      <c r="T90" s="122"/>
      <c r="U90" s="122"/>
      <c r="V90" s="122"/>
      <c r="W90" s="122"/>
    </row>
    <row r="91" ht="52.5" hidden="1" customHeight="1" outlineLevel="1" spans="1:23">
      <c r="A91" s="115" t="s">
        <v>568</v>
      </c>
      <c r="B91" s="115" t="s">
        <v>623</v>
      </c>
      <c r="C91" s="115" t="s">
        <v>622</v>
      </c>
      <c r="D91" s="115" t="s">
        <v>365</v>
      </c>
      <c r="E91" s="115" t="s">
        <v>405</v>
      </c>
      <c r="F91" s="115" t="s">
        <v>134</v>
      </c>
      <c r="G91" s="115" t="s">
        <v>293</v>
      </c>
      <c r="H91" s="115" t="s">
        <v>294</v>
      </c>
      <c r="I91" s="122">
        <v>9513.66</v>
      </c>
      <c r="J91" s="122">
        <v>9513.66</v>
      </c>
      <c r="K91" s="122">
        <v>9513.66</v>
      </c>
      <c r="L91" s="122"/>
      <c r="M91" s="122"/>
      <c r="N91" s="115"/>
      <c r="O91" s="115"/>
      <c r="P91" s="115"/>
      <c r="Q91" s="122"/>
      <c r="R91" s="122"/>
      <c r="S91" s="122"/>
      <c r="T91" s="122"/>
      <c r="U91" s="122"/>
      <c r="V91" s="122"/>
      <c r="W91" s="122"/>
    </row>
    <row r="92" ht="52.5" hidden="1" customHeight="1" outlineLevel="1" spans="1:23">
      <c r="A92" s="115" t="s">
        <v>568</v>
      </c>
      <c r="B92" s="115" t="s">
        <v>623</v>
      </c>
      <c r="C92" s="115" t="s">
        <v>622</v>
      </c>
      <c r="D92" s="115" t="s">
        <v>365</v>
      </c>
      <c r="E92" s="115" t="s">
        <v>406</v>
      </c>
      <c r="F92" s="115" t="s">
        <v>138</v>
      </c>
      <c r="G92" s="115" t="s">
        <v>293</v>
      </c>
      <c r="H92" s="115" t="s">
        <v>294</v>
      </c>
      <c r="I92" s="122">
        <v>1043.28</v>
      </c>
      <c r="J92" s="122">
        <v>1043.28</v>
      </c>
      <c r="K92" s="122">
        <v>1043.28</v>
      </c>
      <c r="L92" s="122"/>
      <c r="M92" s="122"/>
      <c r="N92" s="115"/>
      <c r="O92" s="115"/>
      <c r="P92" s="115"/>
      <c r="Q92" s="122"/>
      <c r="R92" s="122"/>
      <c r="S92" s="122"/>
      <c r="T92" s="122"/>
      <c r="U92" s="122"/>
      <c r="V92" s="122"/>
      <c r="W92" s="122"/>
    </row>
    <row r="93" ht="52.5" hidden="1" customHeight="1" outlineLevel="1" spans="1:23">
      <c r="A93" s="115" t="s">
        <v>568</v>
      </c>
      <c r="B93" s="115" t="s">
        <v>623</v>
      </c>
      <c r="C93" s="115" t="s">
        <v>622</v>
      </c>
      <c r="D93" s="115" t="s">
        <v>365</v>
      </c>
      <c r="E93" s="115" t="s">
        <v>406</v>
      </c>
      <c r="F93" s="115" t="s">
        <v>138</v>
      </c>
      <c r="G93" s="115" t="s">
        <v>293</v>
      </c>
      <c r="H93" s="115" t="s">
        <v>294</v>
      </c>
      <c r="I93" s="122">
        <v>1483.9</v>
      </c>
      <c r="J93" s="122">
        <v>1483.9</v>
      </c>
      <c r="K93" s="122">
        <v>1483.9</v>
      </c>
      <c r="L93" s="122"/>
      <c r="M93" s="122"/>
      <c r="N93" s="115"/>
      <c r="O93" s="115"/>
      <c r="P93" s="115"/>
      <c r="Q93" s="122"/>
      <c r="R93" s="122"/>
      <c r="S93" s="122"/>
      <c r="T93" s="122"/>
      <c r="U93" s="122"/>
      <c r="V93" s="122"/>
      <c r="W93" s="122"/>
    </row>
    <row r="94" ht="52.5" hidden="1" customHeight="1" outlineLevel="1" spans="1:23">
      <c r="A94" s="115" t="s">
        <v>568</v>
      </c>
      <c r="B94" s="115" t="s">
        <v>623</v>
      </c>
      <c r="C94" s="115" t="s">
        <v>622</v>
      </c>
      <c r="D94" s="115" t="s">
        <v>365</v>
      </c>
      <c r="E94" s="115" t="s">
        <v>406</v>
      </c>
      <c r="F94" s="115" t="s">
        <v>138</v>
      </c>
      <c r="G94" s="115" t="s">
        <v>293</v>
      </c>
      <c r="H94" s="115" t="s">
        <v>294</v>
      </c>
      <c r="I94" s="122">
        <v>391.62</v>
      </c>
      <c r="J94" s="122">
        <v>391.62</v>
      </c>
      <c r="K94" s="122">
        <v>391.62</v>
      </c>
      <c r="L94" s="122"/>
      <c r="M94" s="122"/>
      <c r="N94" s="115"/>
      <c r="O94" s="115"/>
      <c r="P94" s="115"/>
      <c r="Q94" s="122"/>
      <c r="R94" s="122"/>
      <c r="S94" s="122"/>
      <c r="T94" s="122"/>
      <c r="U94" s="122"/>
      <c r="V94" s="122"/>
      <c r="W94" s="122"/>
    </row>
    <row r="95" ht="52.5" hidden="1" customHeight="1" outlineLevel="1" spans="1:23">
      <c r="A95" s="115" t="s">
        <v>568</v>
      </c>
      <c r="B95" s="115" t="s">
        <v>623</v>
      </c>
      <c r="C95" s="115" t="s">
        <v>622</v>
      </c>
      <c r="D95" s="115" t="s">
        <v>365</v>
      </c>
      <c r="E95" s="115" t="s">
        <v>406</v>
      </c>
      <c r="F95" s="115" t="s">
        <v>138</v>
      </c>
      <c r="G95" s="115" t="s">
        <v>293</v>
      </c>
      <c r="H95" s="115" t="s">
        <v>294</v>
      </c>
      <c r="I95" s="122">
        <v>424.08</v>
      </c>
      <c r="J95" s="122">
        <v>424.08</v>
      </c>
      <c r="K95" s="122">
        <v>424.08</v>
      </c>
      <c r="L95" s="122"/>
      <c r="M95" s="122"/>
      <c r="N95" s="115"/>
      <c r="O95" s="115"/>
      <c r="P95" s="115"/>
      <c r="Q95" s="122"/>
      <c r="R95" s="122"/>
      <c r="S95" s="122"/>
      <c r="T95" s="122"/>
      <c r="U95" s="122"/>
      <c r="V95" s="122"/>
      <c r="W95" s="122"/>
    </row>
    <row r="96" ht="52.5" hidden="1" customHeight="1" outlineLevel="1" spans="1:23">
      <c r="A96" s="115" t="s">
        <v>568</v>
      </c>
      <c r="B96" s="115" t="s">
        <v>623</v>
      </c>
      <c r="C96" s="115" t="s">
        <v>622</v>
      </c>
      <c r="D96" s="115" t="s">
        <v>365</v>
      </c>
      <c r="E96" s="115" t="s">
        <v>406</v>
      </c>
      <c r="F96" s="115" t="s">
        <v>138</v>
      </c>
      <c r="G96" s="115" t="s">
        <v>293</v>
      </c>
      <c r="H96" s="115" t="s">
        <v>294</v>
      </c>
      <c r="I96" s="122">
        <v>25125.82</v>
      </c>
      <c r="J96" s="122">
        <v>25125.82</v>
      </c>
      <c r="K96" s="122">
        <v>25125.82</v>
      </c>
      <c r="L96" s="122"/>
      <c r="M96" s="122"/>
      <c r="N96" s="115"/>
      <c r="O96" s="115"/>
      <c r="P96" s="115"/>
      <c r="Q96" s="122"/>
      <c r="R96" s="122"/>
      <c r="S96" s="122"/>
      <c r="T96" s="122"/>
      <c r="U96" s="122"/>
      <c r="V96" s="122"/>
      <c r="W96" s="122"/>
    </row>
    <row r="97" ht="52.5" hidden="1" customHeight="1" outlineLevel="1" spans="1:23">
      <c r="A97" s="115" t="s">
        <v>568</v>
      </c>
      <c r="B97" s="115" t="s">
        <v>623</v>
      </c>
      <c r="C97" s="115" t="s">
        <v>622</v>
      </c>
      <c r="D97" s="115" t="s">
        <v>365</v>
      </c>
      <c r="E97" s="115" t="s">
        <v>406</v>
      </c>
      <c r="F97" s="115" t="s">
        <v>138</v>
      </c>
      <c r="G97" s="115" t="s">
        <v>293</v>
      </c>
      <c r="H97" s="115" t="s">
        <v>294</v>
      </c>
      <c r="I97" s="122">
        <v>1489.03</v>
      </c>
      <c r="J97" s="122">
        <v>1489.03</v>
      </c>
      <c r="K97" s="122">
        <v>1489.03</v>
      </c>
      <c r="L97" s="122"/>
      <c r="M97" s="122"/>
      <c r="N97" s="115"/>
      <c r="O97" s="115"/>
      <c r="P97" s="115"/>
      <c r="Q97" s="122"/>
      <c r="R97" s="122"/>
      <c r="S97" s="122"/>
      <c r="T97" s="122"/>
      <c r="U97" s="122"/>
      <c r="V97" s="122"/>
      <c r="W97" s="122"/>
    </row>
    <row r="98" ht="52.5" hidden="1" customHeight="1" outlineLevel="1" spans="1:23">
      <c r="A98" s="115" t="s">
        <v>568</v>
      </c>
      <c r="B98" s="115" t="s">
        <v>623</v>
      </c>
      <c r="C98" s="115" t="s">
        <v>622</v>
      </c>
      <c r="D98" s="115" t="s">
        <v>365</v>
      </c>
      <c r="E98" s="115" t="s">
        <v>406</v>
      </c>
      <c r="F98" s="115" t="s">
        <v>138</v>
      </c>
      <c r="G98" s="115" t="s">
        <v>293</v>
      </c>
      <c r="H98" s="115" t="s">
        <v>294</v>
      </c>
      <c r="I98" s="122">
        <v>329.64</v>
      </c>
      <c r="J98" s="122">
        <v>329.64</v>
      </c>
      <c r="K98" s="122">
        <v>329.64</v>
      </c>
      <c r="L98" s="122"/>
      <c r="M98" s="122"/>
      <c r="N98" s="115"/>
      <c r="O98" s="115"/>
      <c r="P98" s="115"/>
      <c r="Q98" s="122"/>
      <c r="R98" s="122"/>
      <c r="S98" s="122"/>
      <c r="T98" s="122"/>
      <c r="U98" s="122"/>
      <c r="V98" s="122"/>
      <c r="W98" s="122"/>
    </row>
    <row r="99" ht="52.5" hidden="1" customHeight="1" collapsed="1" spans="1:23">
      <c r="A99" s="115"/>
      <c r="B99" s="115"/>
      <c r="C99" s="115" t="s">
        <v>624</v>
      </c>
      <c r="D99" s="115"/>
      <c r="E99" s="115"/>
      <c r="F99" s="115"/>
      <c r="G99" s="115"/>
      <c r="H99" s="115"/>
      <c r="I99" s="122">
        <v>17000</v>
      </c>
      <c r="J99" s="122">
        <v>17000</v>
      </c>
      <c r="K99" s="122">
        <v>17000</v>
      </c>
      <c r="L99" s="122"/>
      <c r="M99" s="122"/>
      <c r="N99" s="115"/>
      <c r="O99" s="115"/>
      <c r="P99" s="115"/>
      <c r="Q99" s="122"/>
      <c r="R99" s="122"/>
      <c r="S99" s="122"/>
      <c r="T99" s="122"/>
      <c r="U99" s="122"/>
      <c r="V99" s="122"/>
      <c r="W99" s="122"/>
    </row>
    <row r="100" ht="52.5" hidden="1" customHeight="1" outlineLevel="1" spans="1:23">
      <c r="A100" s="115" t="s">
        <v>571</v>
      </c>
      <c r="B100" s="115" t="s">
        <v>625</v>
      </c>
      <c r="C100" s="115" t="s">
        <v>624</v>
      </c>
      <c r="D100" s="115" t="s">
        <v>365</v>
      </c>
      <c r="E100" s="115" t="s">
        <v>383</v>
      </c>
      <c r="F100" s="115" t="s">
        <v>43</v>
      </c>
      <c r="G100" s="115" t="s">
        <v>229</v>
      </c>
      <c r="H100" s="115" t="s">
        <v>230</v>
      </c>
      <c r="I100" s="122">
        <v>10000</v>
      </c>
      <c r="J100" s="122">
        <v>10000</v>
      </c>
      <c r="K100" s="122">
        <v>10000</v>
      </c>
      <c r="L100" s="122"/>
      <c r="M100" s="122"/>
      <c r="N100" s="115"/>
      <c r="O100" s="115"/>
      <c r="P100" s="115"/>
      <c r="Q100" s="122"/>
      <c r="R100" s="122"/>
      <c r="S100" s="122"/>
      <c r="T100" s="122"/>
      <c r="U100" s="122"/>
      <c r="V100" s="122"/>
      <c r="W100" s="122"/>
    </row>
    <row r="101" ht="52.5" hidden="1" customHeight="1" outlineLevel="1" spans="1:23">
      <c r="A101" s="115" t="s">
        <v>571</v>
      </c>
      <c r="B101" s="115" t="s">
        <v>625</v>
      </c>
      <c r="C101" s="115" t="s">
        <v>624</v>
      </c>
      <c r="D101" s="115" t="s">
        <v>365</v>
      </c>
      <c r="E101" s="115" t="s">
        <v>383</v>
      </c>
      <c r="F101" s="115" t="s">
        <v>43</v>
      </c>
      <c r="G101" s="115" t="s">
        <v>245</v>
      </c>
      <c r="H101" s="115" t="s">
        <v>246</v>
      </c>
      <c r="I101" s="122">
        <v>7000</v>
      </c>
      <c r="J101" s="122">
        <v>7000</v>
      </c>
      <c r="K101" s="122">
        <v>7000</v>
      </c>
      <c r="L101" s="122"/>
      <c r="M101" s="122"/>
      <c r="N101" s="115"/>
      <c r="O101" s="115"/>
      <c r="P101" s="115"/>
      <c r="Q101" s="122"/>
      <c r="R101" s="122"/>
      <c r="S101" s="122"/>
      <c r="T101" s="122"/>
      <c r="U101" s="122"/>
      <c r="V101" s="122"/>
      <c r="W101" s="122"/>
    </row>
    <row r="102" ht="52.5" hidden="1" customHeight="1" spans="1:23">
      <c r="A102" s="115"/>
      <c r="B102" s="115"/>
      <c r="C102" s="115" t="s">
        <v>626</v>
      </c>
      <c r="D102" s="115"/>
      <c r="E102" s="115"/>
      <c r="F102" s="115"/>
      <c r="G102" s="115"/>
      <c r="H102" s="115"/>
      <c r="I102" s="122">
        <v>150000</v>
      </c>
      <c r="J102" s="122">
        <v>150000</v>
      </c>
      <c r="K102" s="122">
        <v>150000</v>
      </c>
      <c r="L102" s="122"/>
      <c r="M102" s="122"/>
      <c r="N102" s="115"/>
      <c r="O102" s="115"/>
      <c r="P102" s="115"/>
      <c r="Q102" s="122"/>
      <c r="R102" s="122"/>
      <c r="S102" s="122"/>
      <c r="T102" s="122"/>
      <c r="U102" s="122"/>
      <c r="V102" s="122"/>
      <c r="W102" s="122"/>
    </row>
    <row r="103" ht="52.5" customHeight="1" outlineLevel="1" spans="1:23">
      <c r="A103" s="115" t="s">
        <v>571</v>
      </c>
      <c r="B103" s="115" t="s">
        <v>627</v>
      </c>
      <c r="C103" s="115" t="s">
        <v>626</v>
      </c>
      <c r="D103" s="115" t="s">
        <v>365</v>
      </c>
      <c r="E103" s="115" t="s">
        <v>384</v>
      </c>
      <c r="F103" s="115" t="s">
        <v>52</v>
      </c>
      <c r="G103" s="115" t="s">
        <v>271</v>
      </c>
      <c r="H103" s="115" t="s">
        <v>272</v>
      </c>
      <c r="I103" s="122">
        <v>150000</v>
      </c>
      <c r="J103" s="122">
        <v>150000</v>
      </c>
      <c r="K103" s="122">
        <v>150000</v>
      </c>
      <c r="L103" s="122"/>
      <c r="M103" s="122"/>
      <c r="N103" s="115"/>
      <c r="O103" s="115"/>
      <c r="P103" s="115"/>
      <c r="Q103" s="122"/>
      <c r="R103" s="122"/>
      <c r="S103" s="122"/>
      <c r="T103" s="122"/>
      <c r="U103" s="122"/>
      <c r="V103" s="122"/>
      <c r="W103" s="122"/>
    </row>
    <row r="104" ht="52.5" hidden="1" customHeight="1" spans="1:23">
      <c r="A104" s="115"/>
      <c r="B104" s="115"/>
      <c r="C104" s="115" t="s">
        <v>628</v>
      </c>
      <c r="D104" s="115"/>
      <c r="E104" s="115"/>
      <c r="F104" s="115"/>
      <c r="G104" s="115"/>
      <c r="H104" s="115"/>
      <c r="I104" s="122">
        <v>136000</v>
      </c>
      <c r="J104" s="122">
        <v>136000</v>
      </c>
      <c r="K104" s="122">
        <v>136000</v>
      </c>
      <c r="L104" s="122"/>
      <c r="M104" s="122"/>
      <c r="N104" s="115"/>
      <c r="O104" s="115"/>
      <c r="P104" s="115"/>
      <c r="Q104" s="122"/>
      <c r="R104" s="122"/>
      <c r="S104" s="122"/>
      <c r="T104" s="122"/>
      <c r="U104" s="122"/>
      <c r="V104" s="122"/>
      <c r="W104" s="122"/>
    </row>
    <row r="105" ht="52.5" customHeight="1" outlineLevel="1" spans="1:23">
      <c r="A105" s="115" t="s">
        <v>571</v>
      </c>
      <c r="B105" s="115" t="s">
        <v>629</v>
      </c>
      <c r="C105" s="115" t="s">
        <v>628</v>
      </c>
      <c r="D105" s="115" t="s">
        <v>365</v>
      </c>
      <c r="E105" s="115" t="s">
        <v>384</v>
      </c>
      <c r="F105" s="115" t="s">
        <v>52</v>
      </c>
      <c r="G105" s="115" t="s">
        <v>271</v>
      </c>
      <c r="H105" s="115" t="s">
        <v>272</v>
      </c>
      <c r="I105" s="122">
        <v>136000</v>
      </c>
      <c r="J105" s="122">
        <v>136000</v>
      </c>
      <c r="K105" s="122">
        <v>136000</v>
      </c>
      <c r="L105" s="122"/>
      <c r="M105" s="122"/>
      <c r="N105" s="115"/>
      <c r="O105" s="115"/>
      <c r="P105" s="115"/>
      <c r="Q105" s="122"/>
      <c r="R105" s="122"/>
      <c r="S105" s="122"/>
      <c r="T105" s="122"/>
      <c r="U105" s="122"/>
      <c r="V105" s="122"/>
      <c r="W105" s="122"/>
    </row>
    <row r="106" ht="52.5" hidden="1" customHeight="1" collapsed="1" spans="1:23">
      <c r="A106" s="115"/>
      <c r="B106" s="115"/>
      <c r="C106" s="115" t="s">
        <v>630</v>
      </c>
      <c r="D106" s="115"/>
      <c r="E106" s="115"/>
      <c r="F106" s="115"/>
      <c r="G106" s="115"/>
      <c r="H106" s="115"/>
      <c r="I106" s="122">
        <v>2080604.02</v>
      </c>
      <c r="J106" s="122">
        <v>2080604.02</v>
      </c>
      <c r="K106" s="122">
        <v>2080604.02</v>
      </c>
      <c r="L106" s="122"/>
      <c r="M106" s="122"/>
      <c r="N106" s="115"/>
      <c r="O106" s="115"/>
      <c r="P106" s="115"/>
      <c r="Q106" s="122"/>
      <c r="R106" s="122"/>
      <c r="S106" s="122"/>
      <c r="T106" s="122"/>
      <c r="U106" s="122"/>
      <c r="V106" s="122"/>
      <c r="W106" s="122"/>
    </row>
    <row r="107" ht="52.5" hidden="1" customHeight="1" outlineLevel="1" spans="1:23">
      <c r="A107" s="115" t="s">
        <v>594</v>
      </c>
      <c r="B107" s="115" t="s">
        <v>631</v>
      </c>
      <c r="C107" s="115" t="s">
        <v>630</v>
      </c>
      <c r="D107" s="115" t="s">
        <v>365</v>
      </c>
      <c r="E107" s="115" t="s">
        <v>386</v>
      </c>
      <c r="F107" s="115" t="s">
        <v>61</v>
      </c>
      <c r="G107" s="115" t="s">
        <v>309</v>
      </c>
      <c r="H107" s="115" t="s">
        <v>310</v>
      </c>
      <c r="I107" s="122">
        <v>2080604.02</v>
      </c>
      <c r="J107" s="122">
        <v>2080604.02</v>
      </c>
      <c r="K107" s="122">
        <v>2080604.02</v>
      </c>
      <c r="L107" s="122"/>
      <c r="M107" s="122"/>
      <c r="N107" s="115"/>
      <c r="O107" s="115"/>
      <c r="P107" s="115"/>
      <c r="Q107" s="122"/>
      <c r="R107" s="122"/>
      <c r="S107" s="122"/>
      <c r="T107" s="122"/>
      <c r="U107" s="122"/>
      <c r="V107" s="122"/>
      <c r="W107" s="122"/>
    </row>
    <row r="108" ht="52.5" hidden="1" customHeight="1" collapsed="1" spans="1:23">
      <c r="A108" s="115"/>
      <c r="B108" s="115"/>
      <c r="C108" s="115" t="s">
        <v>632</v>
      </c>
      <c r="D108" s="115"/>
      <c r="E108" s="115"/>
      <c r="F108" s="115"/>
      <c r="G108" s="115"/>
      <c r="H108" s="115"/>
      <c r="I108" s="122">
        <v>2025450</v>
      </c>
      <c r="J108" s="122">
        <v>2025450</v>
      </c>
      <c r="K108" s="122">
        <v>2025450</v>
      </c>
      <c r="L108" s="122"/>
      <c r="M108" s="122"/>
      <c r="N108" s="115"/>
      <c r="O108" s="115"/>
      <c r="P108" s="115"/>
      <c r="Q108" s="122"/>
      <c r="R108" s="122"/>
      <c r="S108" s="122"/>
      <c r="T108" s="122"/>
      <c r="U108" s="122"/>
      <c r="V108" s="122"/>
      <c r="W108" s="122"/>
    </row>
    <row r="109" ht="52.5" hidden="1" customHeight="1" outlineLevel="1" spans="1:23">
      <c r="A109" s="115" t="s">
        <v>594</v>
      </c>
      <c r="B109" s="115" t="s">
        <v>633</v>
      </c>
      <c r="C109" s="115" t="s">
        <v>632</v>
      </c>
      <c r="D109" s="115" t="s">
        <v>365</v>
      </c>
      <c r="E109" s="115" t="s">
        <v>395</v>
      </c>
      <c r="F109" s="115" t="s">
        <v>97</v>
      </c>
      <c r="G109" s="115" t="s">
        <v>301</v>
      </c>
      <c r="H109" s="115" t="s">
        <v>302</v>
      </c>
      <c r="I109" s="122">
        <v>2025450</v>
      </c>
      <c r="J109" s="122">
        <v>2025450</v>
      </c>
      <c r="K109" s="122">
        <v>2025450</v>
      </c>
      <c r="L109" s="122"/>
      <c r="M109" s="122"/>
      <c r="N109" s="115"/>
      <c r="O109" s="115"/>
      <c r="P109" s="115"/>
      <c r="Q109" s="122"/>
      <c r="R109" s="122"/>
      <c r="S109" s="122"/>
      <c r="T109" s="122"/>
      <c r="U109" s="122"/>
      <c r="V109" s="122"/>
      <c r="W109" s="122"/>
    </row>
    <row r="110" ht="52.5" hidden="1" customHeight="1" collapsed="1" spans="1:23">
      <c r="A110" s="115"/>
      <c r="B110" s="115"/>
      <c r="C110" s="115" t="s">
        <v>634</v>
      </c>
      <c r="D110" s="115"/>
      <c r="E110" s="115"/>
      <c r="F110" s="115"/>
      <c r="G110" s="115"/>
      <c r="H110" s="115"/>
      <c r="I110" s="122">
        <v>2128500</v>
      </c>
      <c r="J110" s="122">
        <v>2128500</v>
      </c>
      <c r="K110" s="122">
        <v>2128500</v>
      </c>
      <c r="L110" s="122"/>
      <c r="M110" s="122"/>
      <c r="N110" s="115"/>
      <c r="O110" s="115"/>
      <c r="P110" s="115"/>
      <c r="Q110" s="122"/>
      <c r="R110" s="122"/>
      <c r="S110" s="122"/>
      <c r="T110" s="122"/>
      <c r="U110" s="122"/>
      <c r="V110" s="122"/>
      <c r="W110" s="122"/>
    </row>
    <row r="111" ht="52.5" hidden="1" customHeight="1" outlineLevel="1" spans="1:23">
      <c r="A111" s="115" t="s">
        <v>594</v>
      </c>
      <c r="B111" s="115" t="s">
        <v>635</v>
      </c>
      <c r="C111" s="115" t="s">
        <v>634</v>
      </c>
      <c r="D111" s="115" t="s">
        <v>363</v>
      </c>
      <c r="E111" s="115" t="s">
        <v>395</v>
      </c>
      <c r="F111" s="115" t="s">
        <v>97</v>
      </c>
      <c r="G111" s="115" t="s">
        <v>229</v>
      </c>
      <c r="H111" s="115" t="s">
        <v>230</v>
      </c>
      <c r="I111" s="122">
        <v>2128500</v>
      </c>
      <c r="J111" s="122">
        <v>2128500</v>
      </c>
      <c r="K111" s="122">
        <v>2128500</v>
      </c>
      <c r="L111" s="122"/>
      <c r="M111" s="122"/>
      <c r="N111" s="115"/>
      <c r="O111" s="115"/>
      <c r="P111" s="115"/>
      <c r="Q111" s="122"/>
      <c r="R111" s="122"/>
      <c r="S111" s="122"/>
      <c r="T111" s="122"/>
      <c r="U111" s="122"/>
      <c r="V111" s="122"/>
      <c r="W111" s="122"/>
    </row>
    <row r="112" ht="52.5" hidden="1" customHeight="1" collapsed="1" spans="1:23">
      <c r="A112" s="115"/>
      <c r="B112" s="115"/>
      <c r="C112" s="115" t="s">
        <v>636</v>
      </c>
      <c r="D112" s="115"/>
      <c r="E112" s="115"/>
      <c r="F112" s="115"/>
      <c r="G112" s="115"/>
      <c r="H112" s="115"/>
      <c r="I112" s="122">
        <v>150000</v>
      </c>
      <c r="J112" s="122">
        <v>150000</v>
      </c>
      <c r="K112" s="122">
        <v>150000</v>
      </c>
      <c r="L112" s="122"/>
      <c r="M112" s="122"/>
      <c r="N112" s="115"/>
      <c r="O112" s="115"/>
      <c r="P112" s="115"/>
      <c r="Q112" s="122"/>
      <c r="R112" s="122"/>
      <c r="S112" s="122"/>
      <c r="T112" s="122"/>
      <c r="U112" s="122"/>
      <c r="V112" s="122"/>
      <c r="W112" s="122"/>
    </row>
    <row r="113" ht="52.5" hidden="1" customHeight="1" outlineLevel="1" spans="1:23">
      <c r="A113" s="115" t="s">
        <v>594</v>
      </c>
      <c r="B113" s="115" t="s">
        <v>637</v>
      </c>
      <c r="C113" s="115" t="s">
        <v>636</v>
      </c>
      <c r="D113" s="115" t="s">
        <v>363</v>
      </c>
      <c r="E113" s="115" t="s">
        <v>395</v>
      </c>
      <c r="F113" s="115" t="s">
        <v>97</v>
      </c>
      <c r="G113" s="115" t="s">
        <v>305</v>
      </c>
      <c r="H113" s="115" t="s">
        <v>306</v>
      </c>
      <c r="I113" s="122">
        <v>150000</v>
      </c>
      <c r="J113" s="122">
        <v>150000</v>
      </c>
      <c r="K113" s="122">
        <v>150000</v>
      </c>
      <c r="L113" s="122"/>
      <c r="M113" s="122"/>
      <c r="N113" s="115"/>
      <c r="O113" s="115"/>
      <c r="P113" s="115"/>
      <c r="Q113" s="122"/>
      <c r="R113" s="122"/>
      <c r="S113" s="122"/>
      <c r="T113" s="122"/>
      <c r="U113" s="122"/>
      <c r="V113" s="122"/>
      <c r="W113" s="122"/>
    </row>
    <row r="114" ht="52.5" hidden="1" customHeight="1" collapsed="1" spans="1:23">
      <c r="A114" s="115"/>
      <c r="B114" s="115"/>
      <c r="C114" s="115" t="s">
        <v>638</v>
      </c>
      <c r="D114" s="115"/>
      <c r="E114" s="115"/>
      <c r="F114" s="115"/>
      <c r="G114" s="115"/>
      <c r="H114" s="115"/>
      <c r="I114" s="122">
        <v>550000</v>
      </c>
      <c r="J114" s="122"/>
      <c r="K114" s="122"/>
      <c r="L114" s="122"/>
      <c r="M114" s="122"/>
      <c r="N114" s="115"/>
      <c r="O114" s="115"/>
      <c r="P114" s="115"/>
      <c r="Q114" s="122"/>
      <c r="R114" s="122">
        <v>550000</v>
      </c>
      <c r="S114" s="122">
        <v>550000</v>
      </c>
      <c r="T114" s="122"/>
      <c r="U114" s="122"/>
      <c r="V114" s="122"/>
      <c r="W114" s="122"/>
    </row>
    <row r="115" ht="52.5" hidden="1" customHeight="1" outlineLevel="1" spans="1:23">
      <c r="A115" s="115" t="s">
        <v>594</v>
      </c>
      <c r="B115" s="115" t="s">
        <v>639</v>
      </c>
      <c r="C115" s="115" t="s">
        <v>638</v>
      </c>
      <c r="D115" s="115" t="s">
        <v>363</v>
      </c>
      <c r="E115" s="115" t="s">
        <v>395</v>
      </c>
      <c r="F115" s="115" t="s">
        <v>97</v>
      </c>
      <c r="G115" s="115" t="s">
        <v>229</v>
      </c>
      <c r="H115" s="115" t="s">
        <v>230</v>
      </c>
      <c r="I115" s="122">
        <v>30000</v>
      </c>
      <c r="J115" s="122"/>
      <c r="K115" s="122"/>
      <c r="L115" s="122"/>
      <c r="M115" s="122"/>
      <c r="N115" s="115"/>
      <c r="O115" s="115"/>
      <c r="P115" s="115"/>
      <c r="Q115" s="122"/>
      <c r="R115" s="122">
        <v>30000</v>
      </c>
      <c r="S115" s="122">
        <v>30000</v>
      </c>
      <c r="T115" s="122"/>
      <c r="U115" s="122"/>
      <c r="V115" s="122"/>
      <c r="W115" s="122"/>
    </row>
    <row r="116" ht="52.5" hidden="1" customHeight="1" outlineLevel="1" spans="1:23">
      <c r="A116" s="115" t="s">
        <v>594</v>
      </c>
      <c r="B116" s="115" t="s">
        <v>639</v>
      </c>
      <c r="C116" s="115" t="s">
        <v>638</v>
      </c>
      <c r="D116" s="115" t="s">
        <v>363</v>
      </c>
      <c r="E116" s="115" t="s">
        <v>395</v>
      </c>
      <c r="F116" s="115" t="s">
        <v>97</v>
      </c>
      <c r="G116" s="115" t="s">
        <v>241</v>
      </c>
      <c r="H116" s="115" t="s">
        <v>242</v>
      </c>
      <c r="I116" s="122">
        <v>30000</v>
      </c>
      <c r="J116" s="122"/>
      <c r="K116" s="122"/>
      <c r="L116" s="122"/>
      <c r="M116" s="122"/>
      <c r="N116" s="115"/>
      <c r="O116" s="115"/>
      <c r="P116" s="115"/>
      <c r="Q116" s="122"/>
      <c r="R116" s="122">
        <v>30000</v>
      </c>
      <c r="S116" s="122">
        <v>30000</v>
      </c>
      <c r="T116" s="122"/>
      <c r="U116" s="122"/>
      <c r="V116" s="122"/>
      <c r="W116" s="122"/>
    </row>
    <row r="117" ht="52.5" hidden="1" customHeight="1" outlineLevel="1" spans="1:23">
      <c r="A117" s="115" t="s">
        <v>594</v>
      </c>
      <c r="B117" s="115" t="s">
        <v>639</v>
      </c>
      <c r="C117" s="115" t="s">
        <v>638</v>
      </c>
      <c r="D117" s="115" t="s">
        <v>363</v>
      </c>
      <c r="E117" s="115" t="s">
        <v>395</v>
      </c>
      <c r="F117" s="115" t="s">
        <v>97</v>
      </c>
      <c r="G117" s="115" t="s">
        <v>249</v>
      </c>
      <c r="H117" s="115" t="s">
        <v>250</v>
      </c>
      <c r="I117" s="122">
        <v>100000</v>
      </c>
      <c r="J117" s="122"/>
      <c r="K117" s="122"/>
      <c r="L117" s="122"/>
      <c r="M117" s="122"/>
      <c r="N117" s="115"/>
      <c r="O117" s="115"/>
      <c r="P117" s="115"/>
      <c r="Q117" s="122"/>
      <c r="R117" s="122">
        <v>100000</v>
      </c>
      <c r="S117" s="122">
        <v>100000</v>
      </c>
      <c r="T117" s="122"/>
      <c r="U117" s="122"/>
      <c r="V117" s="122"/>
      <c r="W117" s="122"/>
    </row>
    <row r="118" ht="52.5" hidden="1" customHeight="1" outlineLevel="1" spans="1:23">
      <c r="A118" s="115" t="s">
        <v>594</v>
      </c>
      <c r="B118" s="115" t="s">
        <v>639</v>
      </c>
      <c r="C118" s="115" t="s">
        <v>638</v>
      </c>
      <c r="D118" s="115" t="s">
        <v>363</v>
      </c>
      <c r="E118" s="115" t="s">
        <v>395</v>
      </c>
      <c r="F118" s="115" t="s">
        <v>97</v>
      </c>
      <c r="G118" s="115" t="s">
        <v>263</v>
      </c>
      <c r="H118" s="115" t="s">
        <v>264</v>
      </c>
      <c r="I118" s="122">
        <v>240000</v>
      </c>
      <c r="J118" s="122"/>
      <c r="K118" s="122"/>
      <c r="L118" s="122"/>
      <c r="M118" s="122"/>
      <c r="N118" s="115"/>
      <c r="O118" s="115"/>
      <c r="P118" s="115"/>
      <c r="Q118" s="122"/>
      <c r="R118" s="122">
        <v>240000</v>
      </c>
      <c r="S118" s="122">
        <v>240000</v>
      </c>
      <c r="T118" s="122"/>
      <c r="U118" s="122"/>
      <c r="V118" s="122"/>
      <c r="W118" s="122"/>
    </row>
    <row r="119" ht="52.5" hidden="1" customHeight="1" outlineLevel="1" spans="1:23">
      <c r="A119" s="115" t="s">
        <v>594</v>
      </c>
      <c r="B119" s="115" t="s">
        <v>639</v>
      </c>
      <c r="C119" s="115" t="s">
        <v>638</v>
      </c>
      <c r="D119" s="115" t="s">
        <v>363</v>
      </c>
      <c r="E119" s="115" t="s">
        <v>395</v>
      </c>
      <c r="F119" s="115" t="s">
        <v>97</v>
      </c>
      <c r="G119" s="115" t="s">
        <v>277</v>
      </c>
      <c r="H119" s="115" t="s">
        <v>278</v>
      </c>
      <c r="I119" s="122">
        <v>150000</v>
      </c>
      <c r="J119" s="122"/>
      <c r="K119" s="122"/>
      <c r="L119" s="122"/>
      <c r="M119" s="122"/>
      <c r="N119" s="115"/>
      <c r="O119" s="115"/>
      <c r="P119" s="115"/>
      <c r="Q119" s="122"/>
      <c r="R119" s="122">
        <v>150000</v>
      </c>
      <c r="S119" s="122">
        <v>150000</v>
      </c>
      <c r="T119" s="122"/>
      <c r="U119" s="122"/>
      <c r="V119" s="122"/>
      <c r="W119" s="122"/>
    </row>
    <row r="120" ht="52.5" hidden="1" customHeight="1" collapsed="1" spans="1:23">
      <c r="A120" s="115"/>
      <c r="B120" s="115"/>
      <c r="C120" s="115" t="s">
        <v>640</v>
      </c>
      <c r="D120" s="115"/>
      <c r="E120" s="115"/>
      <c r="F120" s="115"/>
      <c r="G120" s="115"/>
      <c r="H120" s="115"/>
      <c r="I120" s="122">
        <v>1100000</v>
      </c>
      <c r="J120" s="122">
        <v>1100000</v>
      </c>
      <c r="K120" s="122">
        <v>1100000</v>
      </c>
      <c r="L120" s="122"/>
      <c r="M120" s="122"/>
      <c r="N120" s="115"/>
      <c r="O120" s="115"/>
      <c r="P120" s="115"/>
      <c r="Q120" s="122"/>
      <c r="R120" s="122"/>
      <c r="S120" s="122"/>
      <c r="T120" s="122"/>
      <c r="U120" s="122"/>
      <c r="V120" s="122"/>
      <c r="W120" s="122"/>
    </row>
    <row r="121" ht="52.5" hidden="1" customHeight="1" outlineLevel="1" spans="1:23">
      <c r="A121" s="115" t="s">
        <v>594</v>
      </c>
      <c r="B121" s="115" t="s">
        <v>641</v>
      </c>
      <c r="C121" s="115" t="s">
        <v>640</v>
      </c>
      <c r="D121" s="115" t="s">
        <v>363</v>
      </c>
      <c r="E121" s="115" t="s">
        <v>395</v>
      </c>
      <c r="F121" s="115" t="s">
        <v>97</v>
      </c>
      <c r="G121" s="115" t="s">
        <v>229</v>
      </c>
      <c r="H121" s="115" t="s">
        <v>230</v>
      </c>
      <c r="I121" s="122">
        <v>70000</v>
      </c>
      <c r="J121" s="122">
        <v>70000</v>
      </c>
      <c r="K121" s="122">
        <v>70000</v>
      </c>
      <c r="L121" s="122"/>
      <c r="M121" s="122"/>
      <c r="N121" s="115"/>
      <c r="O121" s="115"/>
      <c r="P121" s="115"/>
      <c r="Q121" s="122"/>
      <c r="R121" s="122"/>
      <c r="S121" s="122"/>
      <c r="T121" s="122"/>
      <c r="U121" s="122"/>
      <c r="V121" s="122"/>
      <c r="W121" s="122"/>
    </row>
    <row r="122" ht="52.5" hidden="1" customHeight="1" outlineLevel="1" spans="1:23">
      <c r="A122" s="115" t="s">
        <v>594</v>
      </c>
      <c r="B122" s="115" t="s">
        <v>641</v>
      </c>
      <c r="C122" s="115" t="s">
        <v>640</v>
      </c>
      <c r="D122" s="115" t="s">
        <v>363</v>
      </c>
      <c r="E122" s="115" t="s">
        <v>395</v>
      </c>
      <c r="F122" s="115" t="s">
        <v>97</v>
      </c>
      <c r="G122" s="115" t="s">
        <v>233</v>
      </c>
      <c r="H122" s="115" t="s">
        <v>234</v>
      </c>
      <c r="I122" s="122">
        <v>20000</v>
      </c>
      <c r="J122" s="122">
        <v>20000</v>
      </c>
      <c r="K122" s="122">
        <v>20000</v>
      </c>
      <c r="L122" s="122"/>
      <c r="M122" s="122"/>
      <c r="N122" s="115"/>
      <c r="O122" s="115"/>
      <c r="P122" s="115"/>
      <c r="Q122" s="122"/>
      <c r="R122" s="122"/>
      <c r="S122" s="122"/>
      <c r="T122" s="122"/>
      <c r="U122" s="122"/>
      <c r="V122" s="122"/>
      <c r="W122" s="122"/>
    </row>
    <row r="123" ht="52.5" hidden="1" customHeight="1" outlineLevel="1" spans="1:23">
      <c r="A123" s="115" t="s">
        <v>594</v>
      </c>
      <c r="B123" s="115" t="s">
        <v>641</v>
      </c>
      <c r="C123" s="115" t="s">
        <v>640</v>
      </c>
      <c r="D123" s="115" t="s">
        <v>363</v>
      </c>
      <c r="E123" s="115" t="s">
        <v>395</v>
      </c>
      <c r="F123" s="115" t="s">
        <v>97</v>
      </c>
      <c r="G123" s="115" t="s">
        <v>237</v>
      </c>
      <c r="H123" s="115" t="s">
        <v>238</v>
      </c>
      <c r="I123" s="122">
        <v>50000</v>
      </c>
      <c r="J123" s="122">
        <v>50000</v>
      </c>
      <c r="K123" s="122">
        <v>50000</v>
      </c>
      <c r="L123" s="122"/>
      <c r="M123" s="122"/>
      <c r="N123" s="115"/>
      <c r="O123" s="115"/>
      <c r="P123" s="115"/>
      <c r="Q123" s="122"/>
      <c r="R123" s="122"/>
      <c r="S123" s="122"/>
      <c r="T123" s="122"/>
      <c r="U123" s="122"/>
      <c r="V123" s="122"/>
      <c r="W123" s="122"/>
    </row>
    <row r="124" ht="52.5" hidden="1" customHeight="1" outlineLevel="1" spans="1:23">
      <c r="A124" s="115" t="s">
        <v>594</v>
      </c>
      <c r="B124" s="115" t="s">
        <v>641</v>
      </c>
      <c r="C124" s="115" t="s">
        <v>640</v>
      </c>
      <c r="D124" s="115" t="s">
        <v>363</v>
      </c>
      <c r="E124" s="115" t="s">
        <v>395</v>
      </c>
      <c r="F124" s="115" t="s">
        <v>97</v>
      </c>
      <c r="G124" s="115" t="s">
        <v>259</v>
      </c>
      <c r="H124" s="115" t="s">
        <v>260</v>
      </c>
      <c r="I124" s="122">
        <v>10000</v>
      </c>
      <c r="J124" s="122">
        <v>10000</v>
      </c>
      <c r="K124" s="122">
        <v>10000</v>
      </c>
      <c r="L124" s="122"/>
      <c r="M124" s="122"/>
      <c r="N124" s="115"/>
      <c r="O124" s="115"/>
      <c r="P124" s="115"/>
      <c r="Q124" s="122"/>
      <c r="R124" s="122"/>
      <c r="S124" s="122"/>
      <c r="T124" s="122"/>
      <c r="U124" s="122"/>
      <c r="V124" s="122"/>
      <c r="W124" s="122"/>
    </row>
    <row r="125" ht="52.5" hidden="1" customHeight="1" outlineLevel="1" spans="1:23">
      <c r="A125" s="115" t="s">
        <v>594</v>
      </c>
      <c r="B125" s="115" t="s">
        <v>641</v>
      </c>
      <c r="C125" s="115" t="s">
        <v>640</v>
      </c>
      <c r="D125" s="115" t="s">
        <v>363</v>
      </c>
      <c r="E125" s="115" t="s">
        <v>395</v>
      </c>
      <c r="F125" s="115" t="s">
        <v>97</v>
      </c>
      <c r="G125" s="115" t="s">
        <v>267</v>
      </c>
      <c r="H125" s="115" t="s">
        <v>268</v>
      </c>
      <c r="I125" s="122">
        <v>900000</v>
      </c>
      <c r="J125" s="122">
        <v>900000</v>
      </c>
      <c r="K125" s="122">
        <v>900000</v>
      </c>
      <c r="L125" s="122"/>
      <c r="M125" s="122"/>
      <c r="N125" s="115"/>
      <c r="O125" s="115"/>
      <c r="P125" s="115"/>
      <c r="Q125" s="122"/>
      <c r="R125" s="122"/>
      <c r="S125" s="122"/>
      <c r="T125" s="122"/>
      <c r="U125" s="122"/>
      <c r="V125" s="122"/>
      <c r="W125" s="122"/>
    </row>
    <row r="126" ht="52.5" hidden="1" customHeight="1" outlineLevel="1" spans="1:23">
      <c r="A126" s="115" t="s">
        <v>594</v>
      </c>
      <c r="B126" s="115" t="s">
        <v>641</v>
      </c>
      <c r="C126" s="115" t="s">
        <v>640</v>
      </c>
      <c r="D126" s="115" t="s">
        <v>363</v>
      </c>
      <c r="E126" s="115" t="s">
        <v>395</v>
      </c>
      <c r="F126" s="115" t="s">
        <v>97</v>
      </c>
      <c r="G126" s="115" t="s">
        <v>277</v>
      </c>
      <c r="H126" s="115" t="s">
        <v>278</v>
      </c>
      <c r="I126" s="122">
        <v>50000</v>
      </c>
      <c r="J126" s="122">
        <v>50000</v>
      </c>
      <c r="K126" s="122">
        <v>50000</v>
      </c>
      <c r="L126" s="122"/>
      <c r="M126" s="122"/>
      <c r="N126" s="115"/>
      <c r="O126" s="115"/>
      <c r="P126" s="115"/>
      <c r="Q126" s="122"/>
      <c r="R126" s="122"/>
      <c r="S126" s="122"/>
      <c r="T126" s="122"/>
      <c r="U126" s="122"/>
      <c r="V126" s="122"/>
      <c r="W126" s="122"/>
    </row>
    <row r="127" ht="30" hidden="1" customHeight="1" spans="1:23">
      <c r="A127" s="123" t="s">
        <v>5</v>
      </c>
      <c r="B127" s="123"/>
      <c r="C127" s="123"/>
      <c r="D127" s="123"/>
      <c r="E127" s="123"/>
      <c r="F127" s="123"/>
      <c r="G127" s="123"/>
      <c r="H127" s="123"/>
      <c r="I127" s="122">
        <v>18764575.1</v>
      </c>
      <c r="J127" s="122">
        <v>17314575.1</v>
      </c>
      <c r="K127" s="122">
        <v>17314575.1</v>
      </c>
      <c r="L127" s="122"/>
      <c r="M127" s="122"/>
      <c r="N127" s="122"/>
      <c r="O127" s="122"/>
      <c r="P127" s="122"/>
      <c r="Q127" s="122"/>
      <c r="R127" s="122">
        <v>1450000</v>
      </c>
      <c r="S127" s="122">
        <v>550000</v>
      </c>
      <c r="T127" s="122"/>
      <c r="U127" s="122"/>
      <c r="V127" s="122"/>
      <c r="W127" s="122">
        <v>900000</v>
      </c>
    </row>
  </sheetData>
  <autoFilter ref="A7:W127">
    <filterColumn colId="6">
      <customFilters>
        <customFilter operator="equal" val="30227"/>
      </customFilters>
    </filterColumn>
    <extLst/>
  </autoFilter>
  <mergeCells count="30">
    <mergeCell ref="A1:W1"/>
    <mergeCell ref="A2:W2"/>
    <mergeCell ref="A3:G3"/>
    <mergeCell ref="V3:W3"/>
    <mergeCell ref="J4:M4"/>
    <mergeCell ref="N4:P4"/>
    <mergeCell ref="R4:W4"/>
    <mergeCell ref="J5:K5"/>
    <mergeCell ref="A127:H12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Sheet1</vt: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2026-01-29T09:35:00Z</dcterms:created>
  <dcterms:modified xsi:type="dcterms:W3CDTF">2026-02-13T09:37:19Z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8C9D1E5A110241EEB0DBAA6273E8467D_13</vt:lpwstr>
  </property>
</Properties>
</file>