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'部门项目支出预算表05-1'!$A$1:$W$151</definedName>
    <definedName name="_xlnm._FilterDatabase" localSheetId="6" hidden="1">部门基本支出预算表04!$A$1:$W$61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<sst xmlns="http://schemas.openxmlformats.org/spreadsheetml/2006/main" count="4041" uniqueCount="879">
  <si>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</si>
  <si>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</si>
  <si>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</si>
  <si>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</si>
  <si>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</si>
  <si>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</si>
  <si>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</si>
  <si>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</si>
  <si>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</si>
  <si>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</si>
  <si>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</si>
  <si>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</si>
  <si>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</si>
  <si>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</si>
  <si>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</si>
  <si>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</si>
  <si>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</si>
  <si>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</si>
  <si>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</si>
  <si>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</si>
  <si>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</si>
  <si>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</si>
  <si>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</si>
  <si>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</si>
  <si>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</si>
  <si>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</si>
  <si>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</si>
  <si>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</si>
  <si>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</si>
  <si>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</si>
  <si>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</si>
  <si>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</si>
  <si>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</si>
  <si>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</si>
  <si>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</si>
  <si>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</si>
  <si>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</si>
  <si>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</si>
  <si>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</si>
  <si>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</si>
  <si>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</si>
  <si>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</si>
  <si>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</si>
  <si>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</si>
  <si>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</si>
  <si>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</si>
  <si>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</si>
  <si>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</si>
  <si>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</si>
  <si>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</si>
  <si>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</si>
  <si>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</si>
  <si>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</si>
  <si>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</si>
  <si>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</si>
  <si>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</si>
  <si>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</si>
  <si>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</si>
  <si>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</si>
  <si>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</si>
  <si>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</si>
  <si>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</si>
  <si>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</si>
  <si>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</si>
  <si>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</si>
  <si>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</si>
  <si>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</si>
  <si>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</si>
  <si>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</si>
  <si>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</si>
  <si>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</si>
  <si>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121001</t>
  </si>
  <si>
    <t>瑞丽市自然资源局</t>
  </si>
  <si>
    <t>121005</t>
  </si>
  <si>
    <t>瑞丽市土地收购储备交易中心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</si>
  <si>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</si>
  <si>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</si>
  <si>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</si>
  <si>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</si>
  <si>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</si>
  <si>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</si>
  <si>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</si>
  <si>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</si>
  <si>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</si>
  <si>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</si>
  <si>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</si>
  <si>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</si>
  <si>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</si>
  <si>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</si>
  <si>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</si>
  <si>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</si>
  <si>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</si>
  <si>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</si>
  <si>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</si>
  <si>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</si>
  <si>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</si>
  <si>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</si>
  <si>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</si>
  <si>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</si>
  <si>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</si>
  <si>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</si>
  <si>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</si>
  <si>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</si>
  <si>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</si>
  <si>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</si>
  <si>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</si>
  <si>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</si>
  <si>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</si>
  <si>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</si>
  <si>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</si>
  <si>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</si>
  <si>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</si>
  <si>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</si>
  <si>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</si>
  <si>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</si>
  <si>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</si>
  <si>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</si>
  <si>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</si>
  <si>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</si>
  <si>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</si>
  <si>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</si>
  <si>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</si>
  <si>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</si>
  <si>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</si>
  <si>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</si>
  <si>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</si>
  <si>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</si>
  <si>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</si>
  <si>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</si>
  <si>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</si>
  <si>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</si>
  <si>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</si>
  <si>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</si>
  <si>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</si>
  <si>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</si>
  <si>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</si>
  <si>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</si>
  <si>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2120802</t>
  </si>
  <si>
    <t>土地开发支出</t>
  </si>
  <si>
    <t>2120805</t>
  </si>
  <si>
    <t>补助被征地农民支出</t>
  </si>
  <si>
    <t>2120806</t>
  </si>
  <si>
    <t>土地出让业务支出</t>
  </si>
  <si>
    <t>21299</t>
  </si>
  <si>
    <t>其他城乡社区支出</t>
  </si>
  <si>
    <t>2129999</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</si>
  <si>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</si>
  <si>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</si>
  <si>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</si>
  <si>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</si>
  <si>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</si>
  <si>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</si>
  <si>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</si>
  <si>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</si>
  <si>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</si>
  <si>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</si>
  <si>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</si>
  <si>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</si>
  <si>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2200150</t>
  </si>
  <si>
    <t>事业运行</t>
  </si>
  <si>
    <t>2200199</t>
  </si>
  <si>
    <t>其他自然资源事务支出</t>
  </si>
  <si>
    <t>22099</t>
  </si>
  <si>
    <t>其他自然资源海洋气象等支出</t>
  </si>
  <si>
    <t>2209999</t>
  </si>
  <si>
    <t>221</t>
  </si>
  <si>
    <t>住房保障支出</t>
  </si>
  <si>
    <t>22102</t>
  </si>
  <si>
    <t>住房改革支出</t>
  </si>
  <si>
    <t>2210201</t>
  </si>
  <si>
    <t>住房公积金</t>
  </si>
  <si>
    <t>224</t>
  </si>
  <si>
    <t>灾害防治及应急管理支出</t>
  </si>
  <si>
    <t>22406</t>
  </si>
  <si>
    <t>自然灾害防治</t>
  </si>
  <si>
    <t>2240601</t>
  </si>
  <si>
    <t>地质灾害防治</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</si>
  <si>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</si>
  <si>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</si>
  <si>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</si>
  <si>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</si>
  <si>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</si>
  <si>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</si>
  <si>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</si>
  <si>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</si>
  <si>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</si>
  <si>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</si>
  <si>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</si>
  <si>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</si>
  <si>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</si>
  <si>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</si>
  <si>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</si>
  <si>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</si>
  <si>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</si>
  <si>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</si>
  <si>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</si>
  <si>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</si>
  <si>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</si>
  <si>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</si>
  <si>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</si>
  <si>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</si>
  <si>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</si>
  <si>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</si>
  <si>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</si>
  <si>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</si>
  <si>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</si>
  <si>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</si>
  <si>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</si>
  <si>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</si>
  <si>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</si>
  <si>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</si>
  <si>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</si>
  <si>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</si>
  <si>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</si>
  <si>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</si>
  <si>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</si>
  <si>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</si>
  <si>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</si>
  <si>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</si>
  <si>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</si>
  <si>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</si>
  <si>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</si>
  <si>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</si>
  <si>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</si>
  <si>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</si>
  <si>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</si>
  <si>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</si>
  <si>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</si>
  <si>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0.00</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</si>
  <si>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</si>
  <si>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</si>
  <si>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</si>
  <si>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</si>
  <si>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</si>
  <si>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</si>
  <si>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</si>
  <si>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</si>
  <si>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</si>
  <si>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</si>
  <si>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</si>
  <si>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</si>
  <si>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</si>
  <si>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</si>
  <si>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</si>
  <si>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</si>
  <si>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</si>
  <si>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</si>
  <si>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</si>
  <si>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</si>
  <si>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</si>
  <si>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</si>
  <si>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</si>
  <si>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</si>
  <si>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533102210000000018389</t>
  </si>
  <si>
    <t>奖金（行政）</t>
  </si>
  <si>
    <t>30103</t>
  </si>
  <si>
    <t>奖金</t>
  </si>
  <si>
    <t>533102210000000018388</t>
  </si>
  <si>
    <t>基本工资（行政）</t>
  </si>
  <si>
    <t>30101</t>
  </si>
  <si>
    <t>基本工资</t>
  </si>
  <si>
    <t>533102221100000224189</t>
  </si>
  <si>
    <t>奖励性绩效</t>
  </si>
  <si>
    <t>30107</t>
  </si>
  <si>
    <t>绩效工资</t>
  </si>
  <si>
    <t>533102210000000018393</t>
  </si>
  <si>
    <t>奖金（事业）</t>
  </si>
  <si>
    <t>533102210000000018391</t>
  </si>
  <si>
    <t>基本工资（事业）</t>
  </si>
  <si>
    <t>533102210000000018390</t>
  </si>
  <si>
    <t>津贴补贴（行政）</t>
  </si>
  <si>
    <t>30102</t>
  </si>
  <si>
    <t>津贴补贴</t>
  </si>
  <si>
    <t>533102210000000018394</t>
  </si>
  <si>
    <t>津贴补贴（事业）</t>
  </si>
  <si>
    <t>533102221100000232393</t>
  </si>
  <si>
    <t>优秀公务员奖（行政）</t>
  </si>
  <si>
    <t>533102241100002275582</t>
  </si>
  <si>
    <t>事业人员优秀奖励</t>
  </si>
  <si>
    <t>533102221100000224176</t>
  </si>
  <si>
    <t>基础性绩效</t>
  </si>
  <si>
    <t>533102210000000018397</t>
  </si>
  <si>
    <t>基本养老保险</t>
  </si>
  <si>
    <t>30108</t>
  </si>
  <si>
    <t>机关事业单位基本养老保险缴费</t>
  </si>
  <si>
    <t>533102210000000018395</t>
  </si>
  <si>
    <t>大病补充保险</t>
  </si>
  <si>
    <t>30110</t>
  </si>
  <si>
    <t>职工基本医疗保险缴费</t>
  </si>
  <si>
    <t>533102210000000018401</t>
  </si>
  <si>
    <t>行政医疗保险</t>
  </si>
  <si>
    <t>533102210000000018398</t>
  </si>
  <si>
    <t>生育保险</t>
  </si>
  <si>
    <t>533102210000000019448</t>
  </si>
  <si>
    <t>30111</t>
  </si>
  <si>
    <t>公务员医疗补助缴费</t>
  </si>
  <si>
    <t>533102210000000018396</t>
  </si>
  <si>
    <t>工伤保险</t>
  </si>
  <si>
    <t>30112</t>
  </si>
  <si>
    <t>其他社会保障缴费</t>
  </si>
  <si>
    <t>533102210000000018399</t>
  </si>
  <si>
    <t>失业保险</t>
  </si>
  <si>
    <t>533102210000000018403</t>
  </si>
  <si>
    <t>30113</t>
  </si>
  <si>
    <t>533102251100003626386</t>
  </si>
  <si>
    <t>编外人员经费</t>
  </si>
  <si>
    <t>30199</t>
  </si>
  <si>
    <t>其他工资福利支出</t>
  </si>
  <si>
    <t>533102221100000710452</t>
  </si>
  <si>
    <t>地质灾害信息员</t>
  </si>
  <si>
    <t>533102241100002117166</t>
  </si>
  <si>
    <t>国土部门编外聘用人员经费</t>
  </si>
  <si>
    <t>533102241100002117176</t>
  </si>
  <si>
    <t>国土部门编外聘用人员保险</t>
  </si>
  <si>
    <t>533102251100003636804</t>
  </si>
  <si>
    <t>公用经费中的工会经费</t>
  </si>
  <si>
    <t>30228</t>
  </si>
  <si>
    <t>工会经费</t>
  </si>
  <si>
    <t>533102231100001582604</t>
  </si>
  <si>
    <t>公用经费安排的公务用车运行维护费</t>
  </si>
  <si>
    <t>30231</t>
  </si>
  <si>
    <t>公务用车运行维护费</t>
  </si>
  <si>
    <t>533102231100001582616</t>
  </si>
  <si>
    <t>公用经费安排的公务接待费</t>
  </si>
  <si>
    <t>30217</t>
  </si>
  <si>
    <t>533102210000000018412</t>
  </si>
  <si>
    <t>一般公用经费</t>
  </si>
  <si>
    <t>30211</t>
  </si>
  <si>
    <t>差旅费</t>
  </si>
  <si>
    <t>533102261100005024912</t>
  </si>
  <si>
    <t>公用经费安排的其他工资福利支出</t>
  </si>
  <si>
    <t>30114</t>
  </si>
  <si>
    <t>医疗费</t>
  </si>
  <si>
    <t>30207</t>
  </si>
  <si>
    <t>邮电费</t>
  </si>
  <si>
    <t>533102210000000018411</t>
  </si>
  <si>
    <t>退休公用经费</t>
  </si>
  <si>
    <t>30299</t>
  </si>
  <si>
    <t>其他商品和服务支出</t>
  </si>
  <si>
    <t>533102210000000018410</t>
  </si>
  <si>
    <t>533102221100000224193</t>
  </si>
  <si>
    <t>公务交通补贴</t>
  </si>
  <si>
    <t>30239</t>
  </si>
  <si>
    <t>其他交通费用</t>
  </si>
  <si>
    <t>预算05-1表</t>
  </si>
  <si>
    <t>项目分类</t>
  </si>
  <si>
    <t>项目单位</t>
  </si>
  <si>
    <t>经济科目编码</t>
  </si>
  <si>
    <t>经济科目名称</t>
  </si>
  <si>
    <t>本年拨款</t>
  </si>
  <si>
    <t>其中：本次下达</t>
  </si>
  <si>
    <t>2022年度瑞丽市土地供应空间矢量数据整治资金</t>
  </si>
  <si>
    <t>专项业务类</t>
  </si>
  <si>
    <t>533102241100002125485</t>
  </si>
  <si>
    <t>30227</t>
  </si>
  <si>
    <t>委托业务费</t>
  </si>
  <si>
    <t>2023年度自然资源常规监测工作经费</t>
  </si>
  <si>
    <t>533102231100001092204</t>
  </si>
  <si>
    <t>2024年单位资金安排德宏州瑞丽市瑞丽农场雷午作业区国土综合整治（补充耕地）项目经费</t>
  </si>
  <si>
    <t>533102241100002643524</t>
  </si>
  <si>
    <t>30201</t>
  </si>
  <si>
    <t>办公费</t>
  </si>
  <si>
    <t>2024年度国土空间总体规划体检评估经费</t>
  </si>
  <si>
    <t>533102261100004947145</t>
  </si>
  <si>
    <t>2024年瑞丽市地质灾害防治技术支撑体系建设经费</t>
  </si>
  <si>
    <t>533102241100002279165</t>
  </si>
  <si>
    <t>2025年1至12月补缴的土地出让价款评估费专项资金</t>
  </si>
  <si>
    <t>533102261100004939573</t>
  </si>
  <si>
    <t>2025年单位资金安排自然资源执法工作经费</t>
  </si>
  <si>
    <t>533102251100003645311</t>
  </si>
  <si>
    <t>2025年瑞丽市不动产登记系统平台运营维护服务工作资金</t>
  </si>
  <si>
    <t>事业发展类</t>
  </si>
  <si>
    <t>533102251100003643376</t>
  </si>
  <si>
    <t>2026年地质灾害群测群防资金地方补助专项经费</t>
  </si>
  <si>
    <t>533102261100004954364</t>
  </si>
  <si>
    <t>30226</t>
  </si>
  <si>
    <t>劳务费</t>
  </si>
  <si>
    <t>31005</t>
  </si>
  <si>
    <t>基础设施建设</t>
  </si>
  <si>
    <t>2026年日常保障及编外人员工资保险资金补充工作经费</t>
  </si>
  <si>
    <t>533102261100004939600</t>
  </si>
  <si>
    <t>31002</t>
  </si>
  <si>
    <t>办公设备购置</t>
  </si>
  <si>
    <t>2026年土地出让业务专项资金</t>
  </si>
  <si>
    <t>533102261100004943740</t>
  </si>
  <si>
    <t>不动产权证书证明订制经费</t>
  </si>
  <si>
    <t>533102261100004957292</t>
  </si>
  <si>
    <t>不动产系统维护经费</t>
  </si>
  <si>
    <t>533102261100004957162</t>
  </si>
  <si>
    <t>德宏州瑞丽市户育乡户育村国土综合整治(补充耕地)项目专项资金</t>
  </si>
  <si>
    <t>533102261100004938999</t>
  </si>
  <si>
    <t>31011</t>
  </si>
  <si>
    <t>地上附着物和青苗补偿</t>
  </si>
  <si>
    <t>第四轮矿产资源总体规划（2021至2025年）所需的地质勘查报告的专项经费</t>
  </si>
  <si>
    <t>533102231100001087922</t>
  </si>
  <si>
    <t>基层党组织开展活动经费</t>
  </si>
  <si>
    <t>533102261100004940875</t>
  </si>
  <si>
    <t>机关事业单位职工遗属生活补助经费</t>
  </si>
  <si>
    <t>民生类</t>
  </si>
  <si>
    <t>533102261100004934573</t>
  </si>
  <si>
    <t>30305</t>
  </si>
  <si>
    <t>生活补助</t>
  </si>
  <si>
    <t>矿业权出让智能审批系统建设专项经费</t>
  </si>
  <si>
    <t>533102210000000020891</t>
  </si>
  <si>
    <t>离退休干部党支部工作经费</t>
  </si>
  <si>
    <t>533102261100005296693</t>
  </si>
  <si>
    <t>瑞丽森林草原湿地荒漠化普查工作经费</t>
  </si>
  <si>
    <t>533102251100003634426</t>
  </si>
  <si>
    <t>瑞丽市2023年耕地流出问题排查整改工作专项资金</t>
  </si>
  <si>
    <t>533102261100004938882</t>
  </si>
  <si>
    <t>瑞丽市2023年国土变更调查工作经费</t>
  </si>
  <si>
    <t>533102241100002326846</t>
  </si>
  <si>
    <t>瑞丽市2024年度地质灾害治理项目经费</t>
  </si>
  <si>
    <t>533102251100003637879</t>
  </si>
  <si>
    <t>瑞丽市2024年度自然资源常规监测工作经费</t>
  </si>
  <si>
    <t>533102251100003633905</t>
  </si>
  <si>
    <t>瑞丽市2025年地质灾害防治技术支撑体系建设经费</t>
  </si>
  <si>
    <t>533102261100004954208</t>
  </si>
  <si>
    <t>瑞丽市“两违”专项清理整治三年行动工作实施经费</t>
  </si>
  <si>
    <t>533102261100004942565</t>
  </si>
  <si>
    <t>瑞丽市城市规划区标定地价体系建设工作专项资金</t>
  </si>
  <si>
    <t>533102211100000126864</t>
  </si>
  <si>
    <t>瑞丽市创卫及登革热防控清理空闲地蚊媒孳生环境整治工程专项资金</t>
  </si>
  <si>
    <t>533102261100004938800</t>
  </si>
  <si>
    <t>瑞丽市地质灾害防治十四五规划2021至2025年编制工作经费</t>
  </si>
  <si>
    <t>533102221100000211477</t>
  </si>
  <si>
    <t>瑞丽市地质灾害防治十五五规划2026至2030年编制工作经费</t>
  </si>
  <si>
    <t>533102261100004954297</t>
  </si>
  <si>
    <t>瑞丽市地质灾害隐患点和风险区更新调查项目经费</t>
  </si>
  <si>
    <t>533102261100004954248</t>
  </si>
  <si>
    <t>瑞丽市耕地保护利用专项规划专项资金</t>
  </si>
  <si>
    <t>533102261100004939109</t>
  </si>
  <si>
    <t>瑞丽市耕地和林地后备资源补充空间技术服务专项资金</t>
  </si>
  <si>
    <t>533102261100004939146</t>
  </si>
  <si>
    <t>瑞丽市耕地园地种植情况摸排工作经费</t>
  </si>
  <si>
    <t>533102261100004954236</t>
  </si>
  <si>
    <t>瑞丽市国土空间规划城镇开发边界内地质灾害危险性评估工作经费</t>
  </si>
  <si>
    <t>533102261100004937861</t>
  </si>
  <si>
    <t>瑞丽市国土空间生态修复规划项目编制工作经费</t>
  </si>
  <si>
    <t>533102251100003651540</t>
  </si>
  <si>
    <t>瑞丽市国土空间详细规划环山片区编制经费</t>
  </si>
  <si>
    <t>533102261100004937933</t>
  </si>
  <si>
    <t>瑞丽市国土空间详细规划技术标准、配套政策及火车客运站片区编制经费</t>
  </si>
  <si>
    <t>533102261100004938222</t>
  </si>
  <si>
    <t>瑞丽市国土空间详细规划姐告片区编制经费</t>
  </si>
  <si>
    <t>533102261100004938130</t>
  </si>
  <si>
    <t>瑞丽市国土空间详细规划旧城片区编制经费</t>
  </si>
  <si>
    <t>533102261100004938653</t>
  </si>
  <si>
    <t>瑞丽市国土空间详细规划弄岛片区编制经费</t>
  </si>
  <si>
    <t>533102261100004938238</t>
  </si>
  <si>
    <t>瑞丽市国土空间详细规划弄莫湖片区编制经费</t>
  </si>
  <si>
    <t>533102261100004938635</t>
  </si>
  <si>
    <t>瑞丽市国土空间详细规划沿江片区编制经费</t>
  </si>
  <si>
    <t>533102261100004938672</t>
  </si>
  <si>
    <t>瑞丽市国土空间详细规划畹町片区编制经费</t>
  </si>
  <si>
    <t>533102261100004938184</t>
  </si>
  <si>
    <t>瑞丽市矿产资源规划2021至2025年工作经费</t>
  </si>
  <si>
    <t>533102210000000028942</t>
  </si>
  <si>
    <t>瑞丽市零星地块详细规划编制经费</t>
  </si>
  <si>
    <t>533102261100004938582</t>
  </si>
  <si>
    <t>瑞丽市农场居民不动产登记历史遗留问题化解工作经费</t>
  </si>
  <si>
    <t>533102261100004954161</t>
  </si>
  <si>
    <t>瑞丽市农村不动产确权登记发证工作专项经费</t>
  </si>
  <si>
    <t>533102221100000220006</t>
  </si>
  <si>
    <t>瑞丽市弄莫湖东片区1：500地形测绘经费</t>
  </si>
  <si>
    <t>533102210000000029061</t>
  </si>
  <si>
    <t>瑞丽市十五五矿产资源规划编制工作经费</t>
  </si>
  <si>
    <t>533102251100003638017</t>
  </si>
  <si>
    <t>瑞丽市永久基本农田储备区划定工作专项资金</t>
  </si>
  <si>
    <t>533102261100004939154</t>
  </si>
  <si>
    <t>瑞丽市征收农用地区片综合地价测算专项资金</t>
  </si>
  <si>
    <t>533102211100000130594</t>
  </si>
  <si>
    <t>瑞丽市勐卯街道姐勒村土地恢复项目专项资金</t>
  </si>
  <si>
    <t>533102261100004939170</t>
  </si>
  <si>
    <t>市城镇开发边界内1:500地形图测绘及数据库建设经费</t>
  </si>
  <si>
    <t>533102261100004938566</t>
  </si>
  <si>
    <t>手动密集架及立式空调采购经费</t>
  </si>
  <si>
    <t>533102261100004958976</t>
  </si>
  <si>
    <t>新一轮瑞丽市历史遗留矿山生态修复治理项目经费</t>
  </si>
  <si>
    <t>533102251100003638067</t>
  </si>
  <si>
    <t>云南省历史遗留矿山核查工作经费</t>
  </si>
  <si>
    <t>533102221100000211586</t>
  </si>
  <si>
    <t>勐典村和等嘎村多规合一实用性村庄规划动态调整编制经费</t>
  </si>
  <si>
    <t>533102261100005074408</t>
  </si>
  <si>
    <t>土地出让金安排的支出（保障被征地农民支出）资金</t>
  </si>
  <si>
    <t>533102261100004945506</t>
  </si>
  <si>
    <t>31010</t>
  </si>
  <si>
    <t>安置补助</t>
  </si>
  <si>
    <t>土地出让金安排的支出（开发和其他支出）资金</t>
  </si>
  <si>
    <t>533102261100004945208</t>
  </si>
  <si>
    <t>土地出让金安排支出（土地补偿和青苗补偿）资金</t>
  </si>
  <si>
    <t>533102261100004945029</t>
  </si>
  <si>
    <t>31009</t>
  </si>
  <si>
    <t>土地补偿</t>
  </si>
  <si>
    <t>预算05-2表</t>
  </si>
  <si>
    <t>单位名称、项目名称</t>
  </si>
  <si>
    <t>项目年度绩效目标</t>
  </si>
  <si>
    <t>一级指标</t>
  </si>
  <si>
    <t>二级指标</t>
  </si>
  <si>
    <t>三级指标</t>
  </si>
  <si>
    <t>指标性质</t>
  </si>
  <si>
    <t>指标值</t>
  </si>
  <si>
    <t>度量单位</t>
  </si>
  <si>
    <t>指标属性</t>
  </si>
  <si>
    <t>指标内容</t>
  </si>
  <si>
    <t>完成合同约定工程质量，消除地质灾害隐患</t>
  </si>
  <si>
    <t>产出指标</t>
  </si>
  <si>
    <t>质量指标</t>
  </si>
  <si>
    <t>技术支撑</t>
  </si>
  <si>
    <t>&gt;=</t>
  </si>
  <si>
    <t>95</t>
  </si>
  <si>
    <t>%</t>
  </si>
  <si>
    <t>定量指标</t>
  </si>
  <si>
    <t>效益指标</t>
  </si>
  <si>
    <t>社会效益</t>
  </si>
  <si>
    <t>项目区隐患</t>
  </si>
  <si>
    <t>云自然资（2020）145号</t>
  </si>
  <si>
    <t>是</t>
  </si>
  <si>
    <t>满意度指标</t>
  </si>
  <si>
    <t>服务对象满意度</t>
  </si>
  <si>
    <t>群众满意度</t>
  </si>
  <si>
    <t>瑞丽市创卫及登革热防控清理空闲地蚊媒孳生环境整治工程</t>
  </si>
  <si>
    <t>项目质量达标情况</t>
  </si>
  <si>
    <t>90</t>
  </si>
  <si>
    <t>时效指标</t>
  </si>
  <si>
    <t>按时完成项目情况</t>
  </si>
  <si>
    <t>=</t>
  </si>
  <si>
    <t>100</t>
  </si>
  <si>
    <t>降低蚊虫孳生数量</t>
  </si>
  <si>
    <t>80</t>
  </si>
  <si>
    <t>数量指标</t>
  </si>
  <si>
    <t>提交规划成果</t>
  </si>
  <si>
    <t>份</t>
  </si>
  <si>
    <t>科学布局生产生活生态空间</t>
  </si>
  <si>
    <t>对规划编制成果满意度</t>
  </si>
  <si>
    <t>云南省瑞丽市历史遗留矿山生态修复实施方案的批复</t>
  </si>
  <si>
    <t>留矿山生态修复</t>
  </si>
  <si>
    <t>矿山生态修复</t>
  </si>
  <si>
    <t>生态效益</t>
  </si>
  <si>
    <t>满意度</t>
  </si>
  <si>
    <t>瑞政复（2023）63号</t>
  </si>
  <si>
    <t>核查瑞丽市199个历史遗留矿山图斑</t>
  </si>
  <si>
    <t>开展检查（核查）次数</t>
  </si>
  <si>
    <t>次</t>
  </si>
  <si>
    <t>反映检查核查的次数情况。</t>
  </si>
  <si>
    <t>检查（核查）任务完成率</t>
  </si>
  <si>
    <t>云自然资修复（2021）645号</t>
  </si>
  <si>
    <t>检查（核查）任务及时完成率</t>
  </si>
  <si>
    <t>可持续影响</t>
  </si>
  <si>
    <t>问题整改落实率</t>
  </si>
  <si>
    <t>反映服务对象对检查核查工作的整体满意情况。</t>
  </si>
  <si>
    <t>地质灾害隐患点及风险区分布及威胁范围风险等级</t>
  </si>
  <si>
    <t>按要求完成</t>
  </si>
  <si>
    <t>是否完成</t>
  </si>
  <si>
    <t>完成合同约定工程量和工程质量，消除地质灾害隐患</t>
  </si>
  <si>
    <t>按照设计要求完成项目施工</t>
  </si>
  <si>
    <t>云南省地质灾害防治技术支撑体系建设实施方案</t>
  </si>
  <si>
    <t>项目区地质灾害隐患</t>
  </si>
  <si>
    <t>完成离退休干部党支部工作经费使用</t>
  </si>
  <si>
    <t>退休人数</t>
  </si>
  <si>
    <t>40</t>
  </si>
  <si>
    <t>人</t>
  </si>
  <si>
    <t>40人</t>
  </si>
  <si>
    <t>提高退休人员组织工作能力</t>
  </si>
  <si>
    <t>会议决定，一是原则同意《瑞丽市关于化解瑞丽农场居民不动产登记历史遗留问题实施意见》和《瑞丽市关于化解畹町农场居民不动产登记历史遗留问题实施意见》，市自然资源局根据会议
意见建议修改完善后提请市委常委会审议。二是同意由市财政统筹安排 433.746 万元工作经费，据实列支。</t>
  </si>
  <si>
    <t>农场居民不动产登记</t>
  </si>
  <si>
    <t>4000</t>
  </si>
  <si>
    <t>户（套)</t>
  </si>
  <si>
    <t>业主单位和审核机关满意度</t>
  </si>
  <si>
    <t>通过开展农村不动产确权发证工作，是国土资源各项管理工作的基础，也是地方各级政府进行宏观决策的重要依据，保障农民的合法权益。</t>
  </si>
  <si>
    <t>提交成果报告一份</t>
  </si>
  <si>
    <t>提交成果报告</t>
  </si>
  <si>
    <t>促进国民经济和社会发展</t>
  </si>
  <si>
    <t>&gt;</t>
  </si>
  <si>
    <t>瑞丽市农村不动产确权登记发证</t>
  </si>
  <si>
    <t>为优化耕地布局，省自然资源厅研究制定了《云南省部分耕地园地等种植状况摸排工作方案》</t>
  </si>
  <si>
    <t>形成工作报告</t>
  </si>
  <si>
    <t>制定和实施全市发展战略与规划</t>
  </si>
  <si>
    <t>审核机关满意度</t>
  </si>
  <si>
    <t>支付年度瑞丽市土地供应空间矢量数据的整治资金</t>
  </si>
  <si>
    <t>提交成果</t>
  </si>
  <si>
    <t>1.00</t>
  </si>
  <si>
    <t>套</t>
  </si>
  <si>
    <t>提交1份成果报告</t>
  </si>
  <si>
    <t>供应了空间矢量数据</t>
  </si>
  <si>
    <t>完成</t>
  </si>
  <si>
    <t>定性指标</t>
  </si>
  <si>
    <t>云南省自然资源厅办公室关于开展土地供应空间矢量数据整治核查的通知</t>
  </si>
  <si>
    <t>有需求的社会各界满意度</t>
  </si>
  <si>
    <t>85</t>
  </si>
  <si>
    <t>按要求完成地质灾害防治工作</t>
  </si>
  <si>
    <t>质量达标</t>
  </si>
  <si>
    <t>有效提高防灾减灾能力</t>
  </si>
  <si>
    <t>服务瑞丽经济社会发展</t>
  </si>
  <si>
    <t>提交成果资料</t>
  </si>
  <si>
    <t>云自然资矿保（2019）426号</t>
  </si>
  <si>
    <t>经济效益</t>
  </si>
  <si>
    <t>完成规划</t>
  </si>
  <si>
    <t>进行提前谋划工作部署</t>
  </si>
  <si>
    <t>瑞丽市（规划）进行提前谋划工作部署</t>
  </si>
  <si>
    <t>实施完成瑞丽市勐卯街道姐勒村土地恢复项目</t>
  </si>
  <si>
    <t>土地恢复完成情况</t>
  </si>
  <si>
    <t>土地恢复验收情况</t>
  </si>
  <si>
    <t>按时完成情况</t>
  </si>
  <si>
    <t>持续耕种情况</t>
  </si>
  <si>
    <t>做好机关事业单位职工遗属生活补助经费保障,按时、按标准完成经费发放。</t>
  </si>
  <si>
    <t>发放金额</t>
  </si>
  <si>
    <t>36911.88</t>
  </si>
  <si>
    <t>元</t>
  </si>
  <si>
    <t>全额发放</t>
  </si>
  <si>
    <t>保障社会的稳定发展</t>
  </si>
  <si>
    <t>是否保障社会的稳定发展</t>
  </si>
  <si>
    <t>地质灾害治理项目</t>
  </si>
  <si>
    <t>项</t>
  </si>
  <si>
    <t>瑞发改字（2023）184号</t>
  </si>
  <si>
    <t>完成补缴的土地出让价款评估费专项资金核拨，兑付土地评估费</t>
  </si>
  <si>
    <t>补办土地出让土地评估费</t>
  </si>
  <si>
    <t>74350</t>
  </si>
  <si>
    <t>补办土地出让用户27宗，土地评估费74350元</t>
  </si>
  <si>
    <t>补办土地出让面积</t>
  </si>
  <si>
    <t>80000</t>
  </si>
  <si>
    <t>公顷</t>
  </si>
  <si>
    <t>补办土地出让面积80000平方米</t>
  </si>
  <si>
    <t>补办土地出让用户</t>
  </si>
  <si>
    <t>27</t>
  </si>
  <si>
    <t>宗</t>
  </si>
  <si>
    <t>提升经济效率</t>
  </si>
  <si>
    <t>收益群众满意度</t>
  </si>
  <si>
    <t>收益群众满意度比较满意</t>
  </si>
  <si>
    <t>目标1：科学合理测算区片综合地价，提高征地管理工作透明度
目标2：保障被征地农民合法权益
目标3：促进经济社会发展和维护社会稳定</t>
  </si>
  <si>
    <t>征收农用地区片综合地价成果报告</t>
  </si>
  <si>
    <t>个/套</t>
  </si>
  <si>
    <t>瑞丽市征收农用地区片综合地价成果报告4份</t>
  </si>
  <si>
    <t>符合经济技术方案和指导意见要求</t>
  </si>
  <si>
    <t>符合</t>
  </si>
  <si>
    <t>符合经济技术方案和指导意见要求，通过省级主管部门验收</t>
  </si>
  <si>
    <t>　 一段时间内的征地补偿标准</t>
  </si>
  <si>
    <t>年</t>
  </si>
  <si>
    <t>　 一段时间内的征地补偿标准，按照合同规定时间</t>
  </si>
  <si>
    <t>促进经济社会发展和维护社会稳定</t>
  </si>
  <si>
    <t>通过</t>
  </si>
  <si>
    <t>促进经济社会发展和维护社会稳定，按照合同要求</t>
  </si>
  <si>
    <t>影响一段时间内的征地补偿水平</t>
  </si>
  <si>
    <t>上级文件</t>
  </si>
  <si>
    <t>　有需求的企业、社会人士满意度</t>
  </si>
  <si>
    <t>主管部门意见</t>
  </si>
  <si>
    <t>国土空间总体规划体检评估经费</t>
  </si>
  <si>
    <t>体检评估效果</t>
  </si>
  <si>
    <t>矿产资源总体规划（2021至2025年）</t>
  </si>
  <si>
    <t>项目区地质灾害隐患保障</t>
  </si>
  <si>
    <t>完成密集架项目拨付款</t>
  </si>
  <si>
    <t>手动密集架及立式空调采购</t>
  </si>
  <si>
    <t>个</t>
  </si>
  <si>
    <t>安装手动密集架及立式空调</t>
  </si>
  <si>
    <t>保障档案有序查询</t>
  </si>
  <si>
    <t>项目参与人满意度</t>
  </si>
  <si>
    <t>档案有序查询</t>
  </si>
  <si>
    <t>规划成果</t>
  </si>
  <si>
    <t>空间布局合理</t>
  </si>
  <si>
    <t>保障2026年土地出让业务业务顺利开展。</t>
  </si>
  <si>
    <t>办理土地出让面积</t>
  </si>
  <si>
    <t>107889.77</t>
  </si>
  <si>
    <t>平方米</t>
  </si>
  <si>
    <t>2025年1月至10月17日办理土地出让面积</t>
  </si>
  <si>
    <t>办理土地出让宗数</t>
  </si>
  <si>
    <t>办理土地出让4宗</t>
  </si>
  <si>
    <t>保障土地出让收缴业务顺利开展</t>
  </si>
  <si>
    <t>98</t>
  </si>
  <si>
    <t>受益对象全市群众满意度</t>
  </si>
  <si>
    <t>组织召开瑞丽市年度国土变更工作部署会，落实调查队伍和人员，收集相关资料，做好调查前期准备工作，年度变更调查监测图斑下发后，及时组织开展调查举证及后续工作；</t>
  </si>
  <si>
    <t>年度国土变更调查</t>
  </si>
  <si>
    <t>为制定和实施全市发展战略与规划</t>
  </si>
  <si>
    <t>可实现国土资源以图管地</t>
  </si>
  <si>
    <t>验收单位满意度</t>
  </si>
  <si>
    <t>简化审批程序，缩短审批时限</t>
  </si>
  <si>
    <t>完成搭建智能审批系统建设</t>
  </si>
  <si>
    <t>云自然资规2020（2020）3号</t>
  </si>
  <si>
    <t>符合建设质量要求</t>
  </si>
  <si>
    <t>时限组织建设</t>
  </si>
  <si>
    <t>搭建智能审批系统建设</t>
  </si>
  <si>
    <t>完成瑞丽市十五五规划矿产资源规划编制工作</t>
  </si>
  <si>
    <t>规划编制工作</t>
  </si>
  <si>
    <t>矿产资源规划编制</t>
  </si>
  <si>
    <t>规划编制工作经费</t>
  </si>
  <si>
    <t>完成瑞丽市耕地保护利用专项规划工作</t>
  </si>
  <si>
    <t>完成成果数据提交</t>
  </si>
  <si>
    <t>数据成果通过省级审核</t>
  </si>
  <si>
    <t>按时完成提交数据成果</t>
  </si>
  <si>
    <t>耕地林地园地优化布局提供支撑</t>
  </si>
  <si>
    <t>数据成果满意度</t>
  </si>
  <si>
    <t>启用实施瑞丽市永久基本农田储备区划定工作</t>
  </si>
  <si>
    <t>提交数据成果</t>
  </si>
  <si>
    <t>数据成果审核情况</t>
  </si>
  <si>
    <t>数据成果持续使用情况</t>
  </si>
  <si>
    <t>将不动产权证书和证明采购经费纳入财政预算进行保障，进行采购印制</t>
  </si>
  <si>
    <t>不动产证书证明</t>
  </si>
  <si>
    <t>10000</t>
  </si>
  <si>
    <t>保障证书证明的印制</t>
  </si>
  <si>
    <t>保护权利人合法权益</t>
  </si>
  <si>
    <t>保障证书证明印制</t>
  </si>
  <si>
    <t>提交评估成果</t>
  </si>
  <si>
    <t>满足编制城市总体规划</t>
  </si>
  <si>
    <t>15年内是否能满足编制城市总体规划、 村庄和集镇规划</t>
  </si>
  <si>
    <t>完成实施瑞丽市耕地和林地后备资源补充空间划定成果</t>
  </si>
  <si>
    <t>数据成果通过情况</t>
  </si>
  <si>
    <t>按时提交数据成果</t>
  </si>
  <si>
    <t>持续运用数据成果情况</t>
  </si>
  <si>
    <t>保障2026年日常保障及编外人员工资保险资金补充工作经费</t>
  </si>
  <si>
    <t>2026年1月至12月</t>
  </si>
  <si>
    <t>时效1年</t>
  </si>
  <si>
    <t>增加本市财政收入</t>
  </si>
  <si>
    <t>成本指标</t>
  </si>
  <si>
    <t>社会成本指标</t>
  </si>
  <si>
    <t>保障非税收入业务顺利开展</t>
  </si>
  <si>
    <t>&lt;=</t>
  </si>
  <si>
    <t>按照《自然资源部 国家林业和草原局关于开展全国森林草原湿地荒漠化普查工作的通知》安排部署，省自然资源厅、省林草局将组织开展森林草原湿地普查和荒漠化沙化土地、石漠化土地调查监测（以下简称普查）工作。</t>
  </si>
  <si>
    <t>成果报告</t>
  </si>
  <si>
    <t>自然资源业务开展</t>
  </si>
  <si>
    <t>提交测量成果</t>
  </si>
  <si>
    <t>整治效果</t>
  </si>
  <si>
    <t>实施德宏州瑞丽市户育乡户育村国土综合整治(补充耕地)项目</t>
  </si>
  <si>
    <t>补充耕地数量预期</t>
  </si>
  <si>
    <t>补充耕地质量达标情况</t>
  </si>
  <si>
    <t>增加群众受益情况</t>
  </si>
  <si>
    <t>群众参与满意度</t>
  </si>
  <si>
    <t>根据《自然资源调查监测体系构建总体方案》要求，省自然资源厅在近两年年度国变更调查和自然资源常规监测工作经验基础上，进步完善我省自然资源调查监测工作机制。</t>
  </si>
  <si>
    <t>完成十五五规戏编制</t>
  </si>
  <si>
    <t>十五五规划编制</t>
  </si>
  <si>
    <t>有效提高防灾减灾</t>
  </si>
  <si>
    <t>有效推动2026年党的建设高质量发展</t>
  </si>
  <si>
    <t>金额</t>
  </si>
  <si>
    <t>5400</t>
  </si>
  <si>
    <t>财政下达金额5400元</t>
  </si>
  <si>
    <t>有效推动党的建设高质量发展</t>
  </si>
  <si>
    <t>经济成本指标</t>
  </si>
  <si>
    <t>150</t>
  </si>
  <si>
    <t>元/人</t>
  </si>
  <si>
    <t>150元每人</t>
  </si>
  <si>
    <t>完成国土空间生态修复规划项目编制工作</t>
  </si>
  <si>
    <t>生态修复规划项目编制</t>
  </si>
  <si>
    <t>国土空间生态修复规划编制</t>
  </si>
  <si>
    <t>国土空间生态修复规划编制工作</t>
  </si>
  <si>
    <t>生态修复规划编制工作</t>
  </si>
  <si>
    <t>完成系统维护项目拨付款</t>
  </si>
  <si>
    <t>不动产系统平台维护</t>
  </si>
  <si>
    <t>不动产登记系统平台维护</t>
  </si>
  <si>
    <t>保障不动产系统运行</t>
  </si>
  <si>
    <t>完成瑞丽市耕地流出问题排查整改工作</t>
  </si>
  <si>
    <t>图斑整改完成</t>
  </si>
  <si>
    <t>图斑通过情况</t>
  </si>
  <si>
    <t>按时限完成整改</t>
  </si>
  <si>
    <t>推动耕地复耕</t>
  </si>
  <si>
    <t>整改情况群众满意度</t>
  </si>
  <si>
    <t>2026年单位资金安排自然资源执法工作经费</t>
  </si>
  <si>
    <t>结转金额</t>
  </si>
  <si>
    <t>12400</t>
  </si>
  <si>
    <t>及时支出使用</t>
  </si>
  <si>
    <t>有效提高工作效率</t>
  </si>
  <si>
    <t>较有效</t>
  </si>
  <si>
    <t>市国空详规环山片区编制经费</t>
  </si>
  <si>
    <t>形成绿色生产和生活方式满意度</t>
  </si>
  <si>
    <t>保障全市不动产登记系统正常运行</t>
  </si>
  <si>
    <t>1、完成瑞丽市城市规划区标定地价体系建设工作
2、完成瑞丽市畹町经开区标定地价体系建设工作
3、满足瑞丽市土地管理工作需求、完善土地价格体系</t>
  </si>
  <si>
    <t>　 瑞丽市标定地价技术报告</t>
  </si>
  <si>
    <t>49</t>
  </si>
  <si>
    <t>本</t>
  </si>
  <si>
    <t>瑞丽市城市规划区及畹町经开区标定地价体系建设工作技术报告</t>
  </si>
  <si>
    <t>通过政府各级部门验收</t>
  </si>
  <si>
    <t>验收结果意见</t>
  </si>
  <si>
    <t>满足土地管理需求期限</t>
  </si>
  <si>
    <t>1年</t>
  </si>
  <si>
    <t>该项工作根据相关规程要求所能够满足土地管理需求期限</t>
  </si>
  <si>
    <t>提供地价参考</t>
  </si>
  <si>
    <t>优</t>
  </si>
  <si>
    <t>有助于加强政府对地价的宏观调控作用；有利于招商引资；为国有建设用地使用权的出让和流转提供地价参考。</t>
  </si>
  <si>
    <t>为准确评估宗地价格提供参考</t>
  </si>
  <si>
    <t>增强政府办事的透明度和优化营商环境，促进公平竞争，营造高效服务和便利环境，加强社会监督，让公众广泛参与土地出让或土地交易行为的监督；为社会中介机构准确评估宗地价格提供参考</t>
  </si>
  <si>
    <t>促进土地节约集约利用</t>
  </si>
  <si>
    <t>对实现土地资产价值量化，优化土地资源配置，促进土地节约集约利用、深化土地制度改革具有重要意义。</t>
  </si>
  <si>
    <t>每年进行年度变更</t>
  </si>
  <si>
    <t>瑞丽市城市规划区及畹町标定地价体系建设工作的完成有效持续影响期限为1年、每年需进行年度变更</t>
  </si>
  <si>
    <t>有需求的企业、机关团体等满意度</t>
  </si>
  <si>
    <t>有需求的企业满意度、设计该项目的机关团体满意度、有需求的社会人士满意度</t>
  </si>
  <si>
    <t>为满足瑞丽市城乡规划和建设的需要，对瑞丽市弄莫湖东片区4平方公里范围内进行地形测绘。</t>
  </si>
  <si>
    <t>提交测绘成果</t>
  </si>
  <si>
    <t>提交测绘地形图</t>
  </si>
  <si>
    <t>弄莫湖东片区4平方公里地形测绘</t>
  </si>
  <si>
    <t>为指导火车站片区城市建设，对瑞丽市弄莫湖东片区4平方公里范围内进行地形测绘</t>
  </si>
  <si>
    <t>加快推进新型城镇化建设满意度</t>
  </si>
  <si>
    <t>为加快推进新型城镇化建设，指导火车站片区城市建设，实现高质量发展和高品质生活，建设美丽德宏的重要手段</t>
  </si>
  <si>
    <t>已完成</t>
  </si>
  <si>
    <t>规划编制</t>
  </si>
  <si>
    <t>云自然资地勘（2021）150号</t>
  </si>
  <si>
    <t>重点查清年度内耕地和建设用地的变化情况。耕地变化包括年内土地整治项目验收合格的新增耕地，因建设占用、生态退耕等原因减少的耕地。</t>
  </si>
  <si>
    <t>供政府决策</t>
  </si>
  <si>
    <t>成果供政府决策</t>
  </si>
  <si>
    <t>该项目设计变更后实际建设规模为833.481亩，按每亩50元标准计算，共计41674.05元。其中，支付给瑞丽市自然资源局21674.05元，用于德宏州瑞丽市瑞丽农场雷午作业区国土综合整治（补充耕地）项目的项目前期踏勘、施工进度推进以及种植管护监督巡查等差旅费。</t>
  </si>
  <si>
    <t>21674.05</t>
  </si>
  <si>
    <t>及时拨付</t>
  </si>
  <si>
    <t>保障工作经费</t>
  </si>
  <si>
    <t>保障经费</t>
  </si>
  <si>
    <t>满意</t>
  </si>
  <si>
    <t>支付土地补偿和青苗补偿支出</t>
  </si>
  <si>
    <t>面积</t>
  </si>
  <si>
    <t>1410</t>
  </si>
  <si>
    <t>亩</t>
  </si>
  <si>
    <t>支付征地补偿费及青苗补偿费按预算面积1410亩计算</t>
  </si>
  <si>
    <t>支付土地补偿</t>
  </si>
  <si>
    <t>15400</t>
  </si>
  <si>
    <t>万元</t>
  </si>
  <si>
    <t>支付土地报批等土地开发性支出</t>
  </si>
  <si>
    <t>14100</t>
  </si>
  <si>
    <t>国办发【2006】100号及瑞政办发【2014】67号</t>
  </si>
  <si>
    <t>缴纳被征地农民养老保证金</t>
  </si>
  <si>
    <t>28200000</t>
  </si>
  <si>
    <t>预算06表</t>
  </si>
  <si>
    <t>政府性基金预算支出预算表</t>
  </si>
  <si>
    <t>单位名称：德宏傣族景颇族自治州残疾人联合会</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</si>
  <si>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</si>
  <si>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</si>
  <si>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</si>
  <si>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</si>
  <si>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</si>
  <si>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</si>
  <si>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</si>
  <si>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</si>
  <si>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</si>
  <si>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</si>
  <si>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</si>
  <si>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</si>
  <si>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</si>
  <si>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</si>
  <si>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燃油费</t>
  </si>
  <si>
    <t>车辆加油、添加燃料服务</t>
  </si>
  <si>
    <t>维修费</t>
  </si>
  <si>
    <t>车辆维修和保养服务</t>
  </si>
  <si>
    <t>瑞丽市国土空间详细规划弄莫湖片区编制项目</t>
  </si>
  <si>
    <t>区域规划和设计服务</t>
  </si>
  <si>
    <t>瑞丽市国土空间详细规划旧城片区编制项目</t>
  </si>
  <si>
    <t>瑞丽市国土空间详细规划沿江片区编制项目</t>
  </si>
  <si>
    <t>测绘服务</t>
  </si>
  <si>
    <t>单证印刷服务</t>
  </si>
  <si>
    <t>手动密集架及立式空调</t>
  </si>
  <si>
    <t>金属质架类</t>
  </si>
  <si>
    <t>预算08表</t>
  </si>
  <si>
    <t>政府购买服务项目</t>
  </si>
  <si>
    <t>政府购买服务目录</t>
  </si>
  <si>
    <t>瑞丽市农场居民不动产登记历史遗留问题化解工作</t>
  </si>
  <si>
    <t>A1804 住房保障服务</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</si>
  <si>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</si>
  <si>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</si>
  <si>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</si>
  <si>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</si>
  <si>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</si>
  <si>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</si>
  <si>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</si>
  <si>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</si>
  <si>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</si>
  <si>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</si>
  <si>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</si>
  <si>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</si>
  <si>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</si>
  <si>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</si>
  <si>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</si>
  <si>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</si>
  <si>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</si>
  <si>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</si>
  <si>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</si>
  <si>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</si>
  <si>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备注：因2026年本部门无新增资产配置预算，本表无数据，此表公开空表。</t>
  </si>
  <si>
    <t>预算11表</t>
  </si>
  <si>
    <t>上级补助</t>
  </si>
  <si>
    <t>备注：因2026年本部门无上级补助项目支出预算，本表无数据，此表公开空表。</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</si>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</sst>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43">
    <font>
      <sz val="11"/>
      <color rgb="FF000000"/>
      <name val="Calibri"/>
      <charset val="134"/>
    </font>
    <font>
      <sz val="11"/>
      <color rgb="FF000000"/>
      <name val="宋体"/>
      <charset val="134"/>
      <scheme val="minor"/>
    </font>
    <font>
      <sz val="9"/>
      <name val="宋体"/>
      <charset val="134"/>
      <scheme val="minor"/>
    </font>
    <font>
      <sz val="10"/>
      <color rgb="FF000000"/>
      <name val="宋体"/>
      <charset val="134"/>
      <scheme val="minor"/>
    </font>
    <font>
      <b/>
      <sz val="23"/>
      <color rgb="FF000000"/>
      <name val="宋体"/>
      <charset val="134"/>
      <scheme val="minor"/>
    </font>
    <font>
      <sz val="9"/>
      <color rgb="FF000000"/>
      <name val="宋体"/>
      <charset val="134"/>
      <scheme val="minor"/>
    </font>
    <font>
      <b/>
      <sz val="22"/>
      <color rgb="FF000000"/>
      <name val="宋体"/>
      <charset val="134"/>
      <scheme val="minor"/>
    </font>
    <font>
      <sz val="10"/>
      <color rgb="FFFFFFFF"/>
      <name val="宋体"/>
      <charset val="134"/>
      <scheme val="minor"/>
    </font>
    <font>
      <b/>
      <sz val="21"/>
      <color rgb="FF000000"/>
      <name val="宋体"/>
      <charset val="134"/>
      <scheme val="minor"/>
    </font>
    <font>
      <sz val="10.5"/>
      <color rgb="FF000000"/>
      <name val="宋体"/>
      <charset val="134"/>
      <scheme val="minor"/>
    </font>
    <font>
      <sz val="10.5"/>
      <color rgb="FFFFFFFF"/>
      <name val="宋体"/>
      <charset val="134"/>
      <scheme val="minor"/>
    </font>
    <font>
      <sz val="9"/>
      <color rgb="FF000000"/>
      <name val="宋体"/>
      <charset val="134"/>
    </font>
    <font>
      <b/>
      <sz val="20"/>
      <color rgb="FF000000"/>
      <name val="宋体"/>
      <charset val="134"/>
    </font>
    <font>
      <sz val="9"/>
      <color rgb="FF000000"/>
      <name val="Calibri"/>
      <charset val="134"/>
    </font>
    <font>
      <b/>
      <sz val="20"/>
      <color rgb="FF000000"/>
      <name val="宋体"/>
      <charset val="134"/>
      <scheme val="minor"/>
    </font>
    <font>
      <b/>
      <sz val="18"/>
      <name val="宋体"/>
      <charset val="134"/>
      <scheme val="minor"/>
    </font>
    <font>
      <sz val="12"/>
      <color rgb="FF000000"/>
      <name val="宋体"/>
      <charset val="134"/>
      <scheme val="minor"/>
    </font>
    <font>
      <b/>
      <sz val="20"/>
      <color rgb="FF000000"/>
      <name val="Calibri"/>
      <charset val="134"/>
    </font>
    <font>
      <sz val="10"/>
      <color rgb="FF000000"/>
      <name val="宋体"/>
      <charset val="134"/>
    </font>
    <font>
      <b/>
      <sz val="11"/>
      <color rgb="FF000000"/>
      <name val="宋体"/>
      <charset val="134"/>
      <scheme val="minor"/>
    </font>
    <font>
      <b/>
      <sz val="10"/>
      <color rgb="FF000000"/>
      <name val="宋体"/>
      <charset val="134"/>
      <scheme val="minor"/>
    </font>
    <font>
      <b/>
      <sz val="23"/>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3" borderId="16" applyNumberFormat="0" applyAlignment="0" applyProtection="0">
      <alignment vertical="center"/>
    </xf>
    <xf numFmtId="0" fontId="32" fillId="4" borderId="17" applyNumberFormat="0" applyAlignment="0" applyProtection="0">
      <alignment vertical="center"/>
    </xf>
    <xf numFmtId="0" fontId="33" fillId="4" borderId="16" applyNumberFormat="0" applyAlignment="0" applyProtection="0">
      <alignment vertical="center"/>
    </xf>
    <xf numFmtId="0" fontId="34" fillId="5"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42" fillId="0" borderId="7">
      <alignment horizontal="right" vertical="center"/>
    </xf>
    <xf numFmtId="49" fontId="42" fillId="0" borderId="7">
      <alignment horizontal="left" vertical="center" wrapText="1"/>
    </xf>
  </cellStyleXfs>
  <cellXfs count="168">
    <xf numFmtId="0" fontId="0" fillId="0" borderId="0" xfId="0">
      <alignment vertical="top"/>
    </xf>
    <xf numFmtId="0" fontId="1" fillId="0" borderId="0" xfId="0" applyFont="1" applyBorder="1">
      <alignment vertical="top"/>
    </xf>
    <xf numFmtId="0" fontId="2" fillId="0" borderId="0" xfId="0" applyFont="1" applyBorder="1" applyProtection="1">
      <alignment vertical="top"/>
      <protection locked="0"/>
    </xf>
    <xf numFmtId="49" fontId="3" fillId="0" borderId="0" xfId="0" applyNumberFormat="1" applyFont="1" applyBorder="1" applyAlignment="1"/>
    <xf numFmtId="0" fontId="3" fillId="0" borderId="0" xfId="0" applyFont="1" applyBorder="1" applyAlignment="1"/>
    <xf numFmtId="0" fontId="3" fillId="0" borderId="0" xfId="0" applyFont="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xf numFmtId="0" fontId="3" fillId="0" borderId="0" xfId="0" applyFont="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6" fontId="2" fillId="0" borderId="7" xfId="49" applyFont="1" applyProtection="1">
      <alignment horizontal="right" vertical="center"/>
      <protection locked="0"/>
    </xf>
    <xf numFmtId="0" fontId="3" fillId="0" borderId="7" xfId="0" applyFont="1" applyBorder="1" applyAlignment="1"/>
    <xf numFmtId="49" fontId="2" fillId="0" borderId="7" xfId="50" applyFo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1" fillId="0" borderId="0" xfId="0" applyFont="1" applyBorder="1" applyAlignment="1">
      <alignment horizontal="left" vertical="center"/>
    </xf>
    <xf numFmtId="0" fontId="1" fillId="0" borderId="0" xfId="0" applyFont="1" applyBorder="1" applyAlignment="1"/>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5" fillId="0" borderId="7" xfId="0" applyFont="1" applyBorder="1" applyAlignment="1">
      <alignment horizontal="left" vertical="center" wrapText="1"/>
    </xf>
    <xf numFmtId="0" fontId="3" fillId="0" borderId="7" xfId="0" applyFont="1" applyBorder="1" applyAlignment="1" applyProtection="1">
      <alignment horizontal="center" vertical="center" wrapText="1"/>
      <protection locked="0"/>
    </xf>
    <xf numFmtId="0" fontId="5" fillId="0" borderId="7" xfId="0" applyFont="1" applyBorder="1" applyAlignment="1">
      <alignment horizontal="left" vertical="center"/>
    </xf>
    <xf numFmtId="0" fontId="3"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0" fontId="5" fillId="0" borderId="0" xfId="0" applyFont="1" applyBorder="1" applyAlignment="1">
      <alignment horizontal="right" vertical="center"/>
    </xf>
    <xf numFmtId="0" fontId="6" fillId="0" borderId="0" xfId="0" applyFont="1" applyBorder="1" applyAlignment="1">
      <alignment horizontal="center" vertical="center" wrapText="1"/>
    </xf>
    <xf numFmtId="0" fontId="5" fillId="0" borderId="0" xfId="0" applyFont="1" applyBorder="1" applyAlignment="1">
      <alignment horizontal="left" vertical="center"/>
    </xf>
    <xf numFmtId="0" fontId="3" fillId="0" borderId="0"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right" vertical="center"/>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0" fontId="5"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vertical="center"/>
    </xf>
    <xf numFmtId="0" fontId="5" fillId="0" borderId="0" xfId="0" applyFont="1" applyProtection="1">
      <alignment vertical="top"/>
      <protection locked="0"/>
    </xf>
    <xf numFmtId="0" fontId="1" fillId="0" borderId="7"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1" fillId="0" borderId="0" xfId="0" applyFont="1" applyBorder="1" applyAlignment="1">
      <alignment horizontal="right"/>
    </xf>
    <xf numFmtId="0" fontId="5" fillId="0" borderId="0" xfId="0" applyFont="1" applyBorder="1" applyAlignment="1">
      <alignment horizontal="left" vertical="center" wrapText="1"/>
    </xf>
    <xf numFmtId="0" fontId="1" fillId="0" borderId="0" xfId="0" applyFont="1" applyBorder="1" applyAlignment="1">
      <alignment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3" fontId="1" fillId="0" borderId="7" xfId="0" applyNumberFormat="1" applyFont="1" applyBorder="1" applyAlignment="1">
      <alignment horizontal="center" vertical="center"/>
    </xf>
    <xf numFmtId="3" fontId="1" fillId="0" borderId="7" xfId="0" applyNumberFormat="1" applyFont="1" applyBorder="1" applyAlignment="1" applyProtection="1">
      <alignment horizontal="center" vertical="center"/>
      <protection locked="0"/>
    </xf>
    <xf numFmtId="4" fontId="5" fillId="0" borderId="7" xfId="0" applyNumberFormat="1" applyFont="1" applyBorder="1" applyAlignment="1" applyProtection="1">
      <alignment horizontal="right" vertical="center"/>
      <protection locked="0"/>
    </xf>
    <xf numFmtId="0" fontId="3" fillId="0" borderId="0" xfId="0" applyFont="1" applyBorder="1">
      <alignment vertical="top"/>
    </xf>
    <xf numFmtId="0" fontId="1" fillId="0" borderId="5" xfId="0" applyFont="1" applyBorder="1" applyAlignment="1">
      <alignment horizontal="center" vertical="center"/>
    </xf>
    <xf numFmtId="0" fontId="1" fillId="0" borderId="7" xfId="0" applyFont="1" applyBorder="1" applyAlignment="1">
      <alignment vertical="center"/>
    </xf>
    <xf numFmtId="0" fontId="1" fillId="0" borderId="7" xfId="0" applyFont="1" applyBorder="1" applyAlignment="1">
      <alignment horizontal="left" vertical="center" indent="2"/>
    </xf>
    <xf numFmtId="0" fontId="1" fillId="0" borderId="7" xfId="0" applyFont="1" applyBorder="1" applyAlignment="1">
      <alignment vertical="center" wrapText="1"/>
    </xf>
    <xf numFmtId="0" fontId="1" fillId="0" borderId="3"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10" xfId="0" applyFont="1"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6" xfId="0" applyFont="1" applyBorder="1" applyAlignment="1">
      <alignment horizontal="left" vertical="center" wrapText="1" indent="2"/>
    </xf>
    <xf numFmtId="0" fontId="5" fillId="0" borderId="11" xfId="0" applyFont="1" applyBorder="1" applyAlignment="1">
      <alignment horizontal="center" vertical="center"/>
    </xf>
    <xf numFmtId="0" fontId="5" fillId="0" borderId="12" xfId="0" applyFont="1" applyBorder="1" applyAlignment="1">
      <alignment horizontal="left" vertical="center"/>
    </xf>
    <xf numFmtId="0" fontId="5" fillId="0" borderId="0" xfId="0" applyFont="1" applyBorder="1" applyAlignment="1" applyProtection="1">
      <alignment horizontal="right" vertical="center"/>
      <protection locked="0"/>
    </xf>
    <xf numFmtId="0" fontId="5" fillId="0" borderId="0" xfId="0" applyFont="1" applyBorder="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5"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1" fillId="0" borderId="7"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protection locked="0"/>
    </xf>
    <xf numFmtId="4" fontId="5" fillId="0" borderId="7" xfId="0" applyNumberFormat="1" applyFont="1" applyBorder="1" applyAlignment="1" applyProtection="1">
      <alignment horizontal="right" vertical="center" wrapText="1"/>
      <protection locked="0"/>
    </xf>
    <xf numFmtId="0" fontId="5" fillId="0" borderId="7" xfId="0" applyFont="1" applyBorder="1" applyAlignment="1" applyProtection="1">
      <alignment horizontal="left" vertical="center" wrapText="1" indent="1"/>
      <protection locked="0"/>
    </xf>
    <xf numFmtId="0" fontId="5" fillId="0" borderId="7" xfId="0" applyFont="1" applyBorder="1" applyAlignment="1" applyProtection="1">
      <alignment horizontal="left" vertical="center" wrapText="1" indent="2"/>
      <protection locked="0"/>
    </xf>
    <xf numFmtId="0" fontId="0" fillId="0" borderId="0" xfId="0" applyBorder="1">
      <alignment vertical="top"/>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176" fontId="11" fillId="0" borderId="7" xfId="49" applyFont="1">
      <alignment horizontal="right" vertical="center"/>
    </xf>
    <xf numFmtId="0" fontId="14" fillId="0" borderId="0" xfId="0" applyFont="1" applyBorder="1" applyAlignment="1">
      <alignment horizontal="center" vertical="center"/>
    </xf>
    <xf numFmtId="49" fontId="5" fillId="0" borderId="7" xfId="50" applyFont="1">
      <alignment horizontal="left" vertical="center" wrapText="1"/>
    </xf>
    <xf numFmtId="176" fontId="5" fillId="0" borderId="7" xfId="49" applyFont="1">
      <alignment horizontal="right" vertical="center"/>
    </xf>
    <xf numFmtId="0" fontId="1" fillId="0" borderId="0" xfId="0" applyFont="1" applyBorder="1" applyAlignment="1">
      <alignment horizontal="right" vertical="center"/>
    </xf>
    <xf numFmtId="0" fontId="3" fillId="0" borderId="0" xfId="0" applyFont="1" applyBorder="1" applyAlignment="1">
      <alignment horizontal="center" wrapText="1"/>
    </xf>
    <xf numFmtId="0" fontId="3" fillId="0" borderId="0" xfId="0" applyFont="1" applyBorder="1" applyAlignment="1">
      <alignment wrapText="1"/>
    </xf>
    <xf numFmtId="0" fontId="3" fillId="0" borderId="0" xfId="0" applyFont="1" applyBorder="1" applyAlignment="1">
      <alignment horizontal="right" wrapText="1"/>
    </xf>
    <xf numFmtId="0" fontId="15" fillId="0" borderId="0" xfId="0" applyFont="1" applyBorder="1" applyAlignment="1">
      <alignment horizontal="center" vertical="center" wrapText="1"/>
    </xf>
    <xf numFmtId="0" fontId="1" fillId="0" borderId="0" xfId="0" applyFont="1"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5" fillId="0" borderId="7" xfId="0" applyNumberFormat="1" applyFont="1" applyBorder="1" applyAlignment="1">
      <alignment vertical="center"/>
    </xf>
    <xf numFmtId="49" fontId="5" fillId="0" borderId="7" xfId="0" applyNumberFormat="1" applyFont="1" applyBorder="1" applyAlignment="1">
      <alignment horizontal="right" vertical="center"/>
    </xf>
    <xf numFmtId="4" fontId="5" fillId="0" borderId="2" xfId="0" applyNumberFormat="1" applyFont="1" applyBorder="1" applyAlignment="1">
      <alignment vertical="center"/>
    </xf>
    <xf numFmtId="49" fontId="17" fillId="0" borderId="0" xfId="0" applyNumberFormat="1" applyFont="1" applyBorder="1" applyAlignment="1">
      <alignment horizontal="center" vertical="center" wrapText="1"/>
    </xf>
    <xf numFmtId="49" fontId="0" fillId="0" borderId="0" xfId="0" applyNumberFormat="1" applyBorder="1" applyAlignment="1">
      <alignment horizontal="left" vertical="center" wrapText="1"/>
    </xf>
    <xf numFmtId="49" fontId="18" fillId="0" borderId="7" xfId="50" applyFont="1" applyAlignment="1">
      <alignment horizontal="center" vertical="center" wrapText="1"/>
    </xf>
    <xf numFmtId="49" fontId="18" fillId="0" borderId="7" xfId="50" applyFont="1">
      <alignment horizontal="left" vertical="center" wrapText="1"/>
    </xf>
    <xf numFmtId="176" fontId="18" fillId="0" borderId="7" xfId="49" applyFont="1">
      <alignment horizontal="right" vertical="center"/>
    </xf>
    <xf numFmtId="49" fontId="18" fillId="0" borderId="7" xfId="50" applyFont="1" applyAlignment="1">
      <alignment horizontal="left" vertical="center" wrapText="1" indent="1"/>
    </xf>
    <xf numFmtId="49" fontId="18" fillId="0" borderId="7" xfId="50" applyFont="1" applyAlignment="1">
      <alignment horizontal="left" vertical="center" wrapText="1" indent="2"/>
    </xf>
    <xf numFmtId="0" fontId="19" fillId="0" borderId="0" xfId="0" applyFont="1" applyBorder="1" applyAlignment="1">
      <alignment horizontal="center" vertical="center"/>
    </xf>
    <xf numFmtId="0" fontId="1" fillId="0" borderId="7" xfId="0" applyFont="1" applyBorder="1" applyAlignment="1">
      <alignment horizontal="left" vertical="center"/>
    </xf>
    <xf numFmtId="0" fontId="1" fillId="0" borderId="7" xfId="0" applyFont="1" applyBorder="1" applyAlignment="1" applyProtection="1">
      <alignment vertical="center"/>
      <protection locked="0"/>
    </xf>
    <xf numFmtId="0" fontId="3" fillId="0" borderId="6" xfId="0" applyFont="1" applyBorder="1" applyAlignment="1">
      <alignment vertical="center"/>
    </xf>
    <xf numFmtId="176" fontId="2"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11" fillId="0" borderId="0" xfId="50" applyNumberFormat="1" applyFont="1" applyBorder="1" applyAlignment="1">
      <alignment horizontal="left" vertical="center"/>
    </xf>
    <xf numFmtId="0" fontId="21" fillId="0" borderId="0" xfId="50" applyNumberFormat="1" applyFont="1" applyBorder="1" applyAlignment="1">
      <alignment horizontal="center" vertical="center"/>
    </xf>
    <xf numFmtId="0" fontId="0" fillId="0" borderId="0" xfId="0" applyBorder="1" applyAlignment="1">
      <alignment horizontal="left" vertical="center"/>
    </xf>
    <xf numFmtId="0" fontId="11" fillId="0" borderId="7" xfId="50" applyNumberFormat="1" applyFont="1" applyAlignment="1">
      <alignment horizontal="center" vertical="center" wrapText="1"/>
    </xf>
    <xf numFmtId="0" fontId="13" fillId="0" borderId="7" xfId="0" applyFont="1" applyBorder="1" applyAlignment="1">
      <alignment horizontal="center" vertical="center"/>
    </xf>
    <xf numFmtId="0" fontId="11" fillId="0" borderId="7" xfId="50" applyNumberFormat="1" applyFont="1">
      <alignment horizontal="left" vertical="center" wrapText="1"/>
    </xf>
    <xf numFmtId="0" fontId="11" fillId="0" borderId="7" xfId="50" applyNumberFormat="1" applyFont="1" applyAlignment="1">
      <alignment horizontal="left" vertical="center" wrapText="1" indent="1"/>
    </xf>
    <xf numFmtId="0" fontId="11" fillId="0" borderId="7" xfId="50" applyNumberFormat="1" applyFont="1" applyAlignment="1">
      <alignment horizontal="left" vertical="center" wrapText="1" indent="2"/>
    </xf>
    <xf numFmtId="0" fontId="13" fillId="0" borderId="0" xfId="0" applyFont="1" applyBorder="1" applyAlignment="1">
      <alignment horizontal="right" vertical="center"/>
    </xf>
    <xf numFmtId="0" fontId="1" fillId="0" borderId="0" xfId="0" applyFont="1" applyBorder="1" applyAlignment="1">
      <alignment vertical="center"/>
    </xf>
    <xf numFmtId="0" fontId="2" fillId="0" borderId="7" xfId="0" applyFont="1" applyBorder="1" applyAlignment="1">
      <alignment vertical="center" wrapText="1"/>
    </xf>
    <xf numFmtId="0" fontId="1" fillId="0" borderId="4" xfId="0" applyFont="1" applyBorder="1" applyAlignment="1">
      <alignment vertical="center"/>
    </xf>
    <xf numFmtId="0" fontId="3" fillId="0" borderId="0" xfId="0" applyFont="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top"/>
    </xf>
    <xf numFmtId="176" fontId="5" fillId="0" borderId="7"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yStyle" xfId="49"/>
    <cellStyle name="TextStyle"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1" sqref="$A1:$XFD1048576"/>
    </sheetView>
  </sheetViews>
  <sheetFormatPr defaultColWidth="10.2857142857143" defaultRowHeight="15" customHeight="1" outlineLevelCol="3"/>
  <cols>
    <col min="1" max="4" width="33.2857142857143" style="1" customWidth="1"/>
    <col min="5" max="16384" width="10.2857142857143" style="1"/>
  </cols>
  <sheetData>
    <row r="1" ht="18.75" customHeight="1" spans="4:4">
      <c r="D1" s="43" t="s">
        <v>0</v>
      </c>
    </row>
    <row r="2" ht="42" customHeight="1" spans="1:4">
      <c r="A2" s="165" t="str">
        <f>"2026"&amp;"年财务收支预算总表"</f>
        <v>2026年财务收支预算总表</v>
      </c>
      <c r="B2" s="165"/>
      <c r="C2" s="165"/>
      <c r="D2" s="165"/>
    </row>
    <row r="3" ht="18.75" customHeight="1" spans="1:4">
      <c r="A3" s="166" t="str">
        <f>"单位名称："&amp;"瑞丽市自然资源局"</f>
        <v>单位名称：瑞丽市自然资源局</v>
      </c>
      <c r="B3" s="166"/>
      <c r="D3" s="43" t="s">
        <v>1</v>
      </c>
    </row>
    <row r="4" ht="18.75" customHeight="1" spans="1:4">
      <c r="A4" s="36" t="s">
        <v>2</v>
      </c>
      <c r="B4" s="36"/>
      <c r="C4" s="36" t="s">
        <v>3</v>
      </c>
      <c r="D4" s="36"/>
    </row>
    <row r="5" ht="18.75" customHeight="1" spans="1:4">
      <c r="A5" s="36" t="s">
        <v>4</v>
      </c>
      <c r="B5" s="36" t="str">
        <f>"2026"&amp;"年预算金额"</f>
        <v>2026年预算金额</v>
      </c>
      <c r="C5" s="36" t="s">
        <v>5</v>
      </c>
      <c r="D5" s="36" t="str">
        <f>"2026"&amp;"年预算金额"</f>
        <v>2026年预算金额</v>
      </c>
    </row>
    <row r="6" ht="18.75" customHeight="1" spans="1:4">
      <c r="A6" s="74" t="s">
        <v>6</v>
      </c>
      <c r="B6" s="167">
        <v>69780559.98</v>
      </c>
      <c r="C6" s="74" t="s">
        <v>7</v>
      </c>
      <c r="D6" s="167"/>
    </row>
    <row r="7" ht="18.75" customHeight="1" spans="1:4">
      <c r="A7" s="74" t="s">
        <v>8</v>
      </c>
      <c r="B7" s="167">
        <v>323500918.52</v>
      </c>
      <c r="C7" s="74" t="s">
        <v>9</v>
      </c>
      <c r="D7" s="167"/>
    </row>
    <row r="8" ht="18.75" customHeight="1" spans="1:4">
      <c r="A8" s="74" t="s">
        <v>10</v>
      </c>
      <c r="B8" s="167"/>
      <c r="C8" s="74" t="s">
        <v>11</v>
      </c>
      <c r="D8" s="167"/>
    </row>
    <row r="9" ht="18.75" customHeight="1" spans="1:4">
      <c r="A9" s="74" t="s">
        <v>12</v>
      </c>
      <c r="B9" s="167"/>
      <c r="C9" s="74" t="s">
        <v>13</v>
      </c>
      <c r="D9" s="167"/>
    </row>
    <row r="10" ht="18.75" customHeight="1" spans="1:4">
      <c r="A10" s="74" t="s">
        <v>14</v>
      </c>
      <c r="B10" s="167">
        <v>34074.05</v>
      </c>
      <c r="C10" s="74" t="s">
        <v>15</v>
      </c>
      <c r="D10" s="167"/>
    </row>
    <row r="11" ht="18.75" customHeight="1" spans="1:4">
      <c r="A11" s="74" t="s">
        <v>16</v>
      </c>
      <c r="B11" s="167"/>
      <c r="C11" s="74" t="s">
        <v>17</v>
      </c>
      <c r="D11" s="167"/>
    </row>
    <row r="12" ht="18.75" customHeight="1" spans="1:4">
      <c r="A12" s="74" t="s">
        <v>18</v>
      </c>
      <c r="B12" s="167"/>
      <c r="C12" s="74" t="s">
        <v>19</v>
      </c>
      <c r="D12" s="167"/>
    </row>
    <row r="13" ht="18.75" customHeight="1" spans="1:4">
      <c r="A13" s="74" t="s">
        <v>20</v>
      </c>
      <c r="B13" s="167">
        <v>34074.05</v>
      </c>
      <c r="C13" s="74" t="s">
        <v>21</v>
      </c>
      <c r="D13" s="167">
        <v>1489074.92</v>
      </c>
    </row>
    <row r="14" ht="18.75" customHeight="1" spans="1:4">
      <c r="A14" s="74" t="s">
        <v>22</v>
      </c>
      <c r="B14" s="167"/>
      <c r="C14" s="74" t="s">
        <v>23</v>
      </c>
      <c r="D14" s="167">
        <v>1059725.96</v>
      </c>
    </row>
    <row r="15" ht="18.75" customHeight="1" spans="1:4">
      <c r="A15" s="74" t="s">
        <v>24</v>
      </c>
      <c r="B15" s="167"/>
      <c r="C15" s="74" t="s">
        <v>25</v>
      </c>
      <c r="D15" s="167"/>
    </row>
    <row r="16" ht="18.75" customHeight="1" spans="1:4">
      <c r="A16" s="74"/>
      <c r="B16" s="74"/>
      <c r="C16" s="74" t="s">
        <v>26</v>
      </c>
      <c r="D16" s="167">
        <v>324019918.52</v>
      </c>
    </row>
    <row r="17" ht="18.75" customHeight="1" spans="1:4">
      <c r="A17" s="74"/>
      <c r="B17" s="74"/>
      <c r="C17" s="74" t="s">
        <v>27</v>
      </c>
      <c r="D17" s="167"/>
    </row>
    <row r="18" ht="18.75" customHeight="1" spans="1:4">
      <c r="A18" s="74"/>
      <c r="B18" s="74"/>
      <c r="C18" s="74" t="s">
        <v>28</v>
      </c>
      <c r="D18" s="167"/>
    </row>
    <row r="19" ht="18.75" customHeight="1" spans="1:4">
      <c r="A19" s="74"/>
      <c r="B19" s="74"/>
      <c r="C19" s="74" t="s">
        <v>29</v>
      </c>
      <c r="D19" s="167"/>
    </row>
    <row r="20" ht="18.75" customHeight="1" spans="1:4">
      <c r="A20" s="74"/>
      <c r="B20" s="74"/>
      <c r="C20" s="74" t="s">
        <v>30</v>
      </c>
      <c r="D20" s="167"/>
    </row>
    <row r="21" ht="18.75" customHeight="1" spans="1:4">
      <c r="A21" s="74"/>
      <c r="B21" s="74"/>
      <c r="C21" s="74" t="s">
        <v>31</v>
      </c>
      <c r="D21" s="167"/>
    </row>
    <row r="22" ht="18.75" customHeight="1" spans="1:4">
      <c r="A22" s="74"/>
      <c r="B22" s="74"/>
      <c r="C22" s="74" t="s">
        <v>32</v>
      </c>
      <c r="D22" s="167"/>
    </row>
    <row r="23" ht="18.75" customHeight="1" spans="1:4">
      <c r="A23" s="74"/>
      <c r="B23" s="74"/>
      <c r="C23" s="74" t="s">
        <v>33</v>
      </c>
      <c r="D23" s="167">
        <v>58087163.79</v>
      </c>
    </row>
    <row r="24" ht="18.75" customHeight="1" spans="1:4">
      <c r="A24" s="74"/>
      <c r="B24" s="74"/>
      <c r="C24" s="74" t="s">
        <v>34</v>
      </c>
      <c r="D24" s="167">
        <v>991869.36</v>
      </c>
    </row>
    <row r="25" ht="18.75" customHeight="1" spans="1:4">
      <c r="A25" s="74"/>
      <c r="B25" s="74"/>
      <c r="C25" s="74" t="s">
        <v>35</v>
      </c>
      <c r="D25" s="167"/>
    </row>
    <row r="26" ht="18.75" customHeight="1" spans="1:4">
      <c r="A26" s="74"/>
      <c r="B26" s="74"/>
      <c r="C26" s="74" t="s">
        <v>36</v>
      </c>
      <c r="D26" s="167"/>
    </row>
    <row r="27" ht="18.75" customHeight="1" spans="1:4">
      <c r="A27" s="74"/>
      <c r="B27" s="74"/>
      <c r="C27" s="74" t="s">
        <v>37</v>
      </c>
      <c r="D27" s="167">
        <v>7667800</v>
      </c>
    </row>
    <row r="28" ht="18.75" customHeight="1" spans="1:4">
      <c r="A28" s="74"/>
      <c r="B28" s="74"/>
      <c r="C28" s="74" t="s">
        <v>38</v>
      </c>
      <c r="D28" s="167"/>
    </row>
    <row r="29" ht="18.75" customHeight="1" spans="1:4">
      <c r="A29" s="74"/>
      <c r="B29" s="74"/>
      <c r="C29" s="74" t="s">
        <v>39</v>
      </c>
      <c r="D29" s="167"/>
    </row>
    <row r="30" ht="18.75" customHeight="1" spans="1:4">
      <c r="A30" s="74"/>
      <c r="B30" s="74"/>
      <c r="C30" s="74" t="s">
        <v>40</v>
      </c>
      <c r="D30" s="167"/>
    </row>
    <row r="31" ht="18.75" customHeight="1" spans="1:4">
      <c r="A31" s="74"/>
      <c r="B31" s="74"/>
      <c r="C31" s="74" t="s">
        <v>41</v>
      </c>
      <c r="D31" s="167"/>
    </row>
    <row r="32" ht="18.75" customHeight="1" spans="1:4">
      <c r="A32" s="74"/>
      <c r="B32" s="167"/>
      <c r="C32" s="74" t="s">
        <v>42</v>
      </c>
      <c r="D32" s="167"/>
    </row>
    <row r="33" ht="18.75" customHeight="1" spans="1:4">
      <c r="A33" s="74" t="s">
        <v>43</v>
      </c>
      <c r="B33" s="167">
        <v>393315552.55</v>
      </c>
      <c r="C33" s="74" t="s">
        <v>44</v>
      </c>
      <c r="D33" s="167">
        <v>393315552.55</v>
      </c>
    </row>
    <row r="34" ht="18.75" customHeight="1" spans="1:4">
      <c r="A34" s="74" t="s">
        <v>45</v>
      </c>
      <c r="B34" s="167"/>
      <c r="C34" s="74" t="s">
        <v>46</v>
      </c>
      <c r="D34" s="167"/>
    </row>
    <row r="35" ht="18.75" customHeight="1" spans="1:4">
      <c r="A35" s="74" t="s">
        <v>47</v>
      </c>
      <c r="B35" s="167"/>
      <c r="C35" s="74" t="s">
        <v>47</v>
      </c>
      <c r="D35" s="167"/>
    </row>
    <row r="36" ht="18.75" customHeight="1" spans="1:4">
      <c r="A36" s="74" t="s">
        <v>48</v>
      </c>
      <c r="B36" s="167"/>
      <c r="C36" s="74" t="s">
        <v>49</v>
      </c>
      <c r="D36" s="167"/>
    </row>
    <row r="37" ht="18.75" customHeight="1" spans="1:4">
      <c r="A37" s="74" t="s">
        <v>50</v>
      </c>
      <c r="B37" s="167">
        <v>393315552.55</v>
      </c>
      <c r="C37" s="74" t="s">
        <v>51</v>
      </c>
      <c r="D37" s="167">
        <v>393315552.55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8"/>
  <sheetViews>
    <sheetView showZeros="0" workbookViewId="0">
      <selection activeCell="D16" sqref="D10 D16"/>
    </sheetView>
  </sheetViews>
  <sheetFormatPr defaultColWidth="9.14285714285714" defaultRowHeight="14.25" customHeight="1" outlineLevelCol="5"/>
  <cols>
    <col min="1" max="6" width="24.3428571428571" style="1" customWidth="1"/>
    <col min="7" max="16384" width="9.14285714285714" style="1"/>
  </cols>
  <sheetData>
    <row r="1" ht="12" customHeight="1" spans="1:6">
      <c r="A1" s="102">
        <v>1</v>
      </c>
      <c r="B1" s="103">
        <v>0</v>
      </c>
      <c r="C1" s="102">
        <v>1</v>
      </c>
      <c r="D1" s="79"/>
      <c r="E1" s="79"/>
      <c r="F1" s="101" t="s">
        <v>815</v>
      </c>
    </row>
    <row r="2" ht="26.25" customHeight="1" spans="1:6">
      <c r="A2" s="104" t="str">
        <f>"2026"&amp;"年部门政府性基金预算支出预算表"</f>
        <v>2026年部门政府性基金预算支出预算表</v>
      </c>
      <c r="B2" s="104" t="s">
        <v>816</v>
      </c>
      <c r="C2" s="105"/>
      <c r="D2" s="106"/>
      <c r="E2" s="106"/>
      <c r="F2" s="106"/>
    </row>
    <row r="3" ht="13.5" customHeight="1" spans="1:6">
      <c r="A3" s="107" t="str">
        <f>"单位名称："&amp;"瑞丽市自然资源局"</f>
        <v>单位名称：瑞丽市自然资源局</v>
      </c>
      <c r="B3" s="107" t="s">
        <v>817</v>
      </c>
      <c r="C3" s="108"/>
      <c r="D3" s="79"/>
      <c r="E3" s="79"/>
      <c r="F3" s="101" t="s">
        <v>1</v>
      </c>
    </row>
    <row r="4" ht="19.5" customHeight="1" spans="1:6">
      <c r="A4" s="59" t="s">
        <v>230</v>
      </c>
      <c r="B4" s="109" t="s">
        <v>76</v>
      </c>
      <c r="C4" s="59" t="s">
        <v>77</v>
      </c>
      <c r="D4" s="36" t="s">
        <v>818</v>
      </c>
      <c r="E4" s="36"/>
      <c r="F4" s="36"/>
    </row>
    <row r="5" ht="18.55" customHeight="1" spans="1:6">
      <c r="A5" s="59"/>
      <c r="B5" s="109"/>
      <c r="C5" s="59"/>
      <c r="D5" s="36" t="s">
        <v>56</v>
      </c>
      <c r="E5" s="36" t="s">
        <v>80</v>
      </c>
      <c r="F5" s="36" t="s">
        <v>81</v>
      </c>
    </row>
    <row r="6" ht="20.25" customHeight="1" spans="1:6">
      <c r="A6" s="59">
        <v>1</v>
      </c>
      <c r="B6" s="110" t="s">
        <v>88</v>
      </c>
      <c r="C6" s="110" t="s">
        <v>89</v>
      </c>
      <c r="D6" s="110" t="s">
        <v>90</v>
      </c>
      <c r="E6" s="110" t="s">
        <v>91</v>
      </c>
      <c r="F6" s="110" t="s">
        <v>92</v>
      </c>
    </row>
    <row r="7" ht="30" customHeight="1" spans="1:6">
      <c r="A7" s="34" t="s">
        <v>72</v>
      </c>
      <c r="B7" s="109"/>
      <c r="C7" s="34"/>
      <c r="D7" s="71">
        <v>300918.52</v>
      </c>
      <c r="E7" s="111"/>
      <c r="F7" s="111">
        <v>300918.52</v>
      </c>
    </row>
    <row r="8" ht="30" customHeight="1" spans="1:6">
      <c r="A8" s="23"/>
      <c r="B8" s="23" t="s">
        <v>131</v>
      </c>
      <c r="C8" s="23" t="s">
        <v>132</v>
      </c>
      <c r="D8" s="71">
        <v>300918.52</v>
      </c>
      <c r="E8" s="111"/>
      <c r="F8" s="111">
        <v>300918.52</v>
      </c>
    </row>
    <row r="9" ht="30" customHeight="1" spans="1:6">
      <c r="A9" s="26"/>
      <c r="B9" s="112" t="s">
        <v>133</v>
      </c>
      <c r="C9" s="112" t="s">
        <v>134</v>
      </c>
      <c r="D9" s="71">
        <v>300918.52</v>
      </c>
      <c r="E9" s="111"/>
      <c r="F9" s="111">
        <v>300918.52</v>
      </c>
    </row>
    <row r="10" ht="30" customHeight="1" spans="1:6">
      <c r="A10" s="26"/>
      <c r="B10" s="113" t="s">
        <v>137</v>
      </c>
      <c r="C10" s="113" t="s">
        <v>138</v>
      </c>
      <c r="D10" s="71">
        <v>74350</v>
      </c>
      <c r="E10" s="111"/>
      <c r="F10" s="111">
        <v>74350</v>
      </c>
    </row>
    <row r="11" ht="30" customHeight="1" spans="1:6">
      <c r="A11" s="26"/>
      <c r="B11" s="113" t="s">
        <v>141</v>
      </c>
      <c r="C11" s="113" t="s">
        <v>142</v>
      </c>
      <c r="D11" s="71">
        <v>226568.52</v>
      </c>
      <c r="E11" s="111"/>
      <c r="F11" s="111">
        <v>226568.52</v>
      </c>
    </row>
    <row r="12" ht="30" customHeight="1" spans="1:6">
      <c r="A12" s="34" t="s">
        <v>74</v>
      </c>
      <c r="B12" s="26"/>
      <c r="C12" s="26"/>
      <c r="D12" s="71">
        <v>323200000</v>
      </c>
      <c r="E12" s="111"/>
      <c r="F12" s="111">
        <v>323200000</v>
      </c>
    </row>
    <row r="13" ht="30" customHeight="1" spans="1:6">
      <c r="A13" s="26"/>
      <c r="B13" s="23" t="s">
        <v>131</v>
      </c>
      <c r="C13" s="23" t="s">
        <v>132</v>
      </c>
      <c r="D13" s="71">
        <v>323200000</v>
      </c>
      <c r="E13" s="111"/>
      <c r="F13" s="111">
        <v>323200000</v>
      </c>
    </row>
    <row r="14" ht="30" customHeight="1" spans="1:6">
      <c r="A14" s="26"/>
      <c r="B14" s="112" t="s">
        <v>133</v>
      </c>
      <c r="C14" s="112" t="s">
        <v>134</v>
      </c>
      <c r="D14" s="71">
        <v>323200000</v>
      </c>
      <c r="E14" s="111"/>
      <c r="F14" s="111">
        <v>323200000</v>
      </c>
    </row>
    <row r="15" ht="30" customHeight="1" spans="1:6">
      <c r="A15" s="26"/>
      <c r="B15" s="113" t="s">
        <v>135</v>
      </c>
      <c r="C15" s="113" t="s">
        <v>136</v>
      </c>
      <c r="D15" s="71">
        <v>154000000</v>
      </c>
      <c r="E15" s="111"/>
      <c r="F15" s="111">
        <v>154000000</v>
      </c>
    </row>
    <row r="16" ht="30" customHeight="1" spans="1:6">
      <c r="A16" s="26"/>
      <c r="B16" s="113" t="s">
        <v>137</v>
      </c>
      <c r="C16" s="113" t="s">
        <v>138</v>
      </c>
      <c r="D16" s="71">
        <v>141000000</v>
      </c>
      <c r="E16" s="111"/>
      <c r="F16" s="111">
        <v>141000000</v>
      </c>
    </row>
    <row r="17" ht="30" customHeight="1" spans="1:6">
      <c r="A17" s="26"/>
      <c r="B17" s="113" t="s">
        <v>139</v>
      </c>
      <c r="C17" s="113" t="s">
        <v>140</v>
      </c>
      <c r="D17" s="71">
        <v>28200000</v>
      </c>
      <c r="E17" s="111"/>
      <c r="F17" s="111">
        <v>28200000</v>
      </c>
    </row>
    <row r="18" ht="30" customHeight="1" spans="1:6">
      <c r="A18" s="21" t="s">
        <v>819</v>
      </c>
      <c r="B18" s="21" t="s">
        <v>819</v>
      </c>
      <c r="C18" s="21" t="s">
        <v>819</v>
      </c>
      <c r="D18" s="71">
        <v>323500918.52</v>
      </c>
      <c r="E18" s="111"/>
      <c r="F18" s="111">
        <v>323500918.52</v>
      </c>
    </row>
  </sheetData>
  <mergeCells count="7">
    <mergeCell ref="A2:F2"/>
    <mergeCell ref="A3:C3"/>
    <mergeCell ref="D4:F4"/>
    <mergeCell ref="A18:C1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workbookViewId="0">
      <selection activeCell="A1" sqref="$A1:$XFD1048576"/>
    </sheetView>
  </sheetViews>
  <sheetFormatPr defaultColWidth="9.14285714285714" defaultRowHeight="14.25" customHeight="1"/>
  <cols>
    <col min="1" max="1" width="16.3428571428571" style="1" customWidth="1"/>
    <col min="2" max="2" width="14.1428571428571" style="1" customWidth="1"/>
    <col min="3" max="3" width="9.62857142857143" style="1" customWidth="1"/>
    <col min="4" max="5" width="3.62857142857143" style="1" customWidth="1"/>
    <col min="6" max="6" width="11.2857142857143" style="1" customWidth="1"/>
    <col min="7" max="8" width="11.847619047619" style="1" customWidth="1"/>
    <col min="9" max="9" width="10.2" style="1" customWidth="1"/>
    <col min="10" max="10" width="6.04761904761905" style="1" customWidth="1"/>
    <col min="11" max="11" width="9.77142857142857" style="1" customWidth="1"/>
    <col min="12" max="12" width="10.7714285714286" style="1" customWidth="1"/>
    <col min="13" max="15" width="10.7142857142857" style="1" customWidth="1"/>
    <col min="16" max="16" width="6.62857142857143" style="1" customWidth="1"/>
    <col min="17" max="17" width="11.4190476190476" style="1" customWidth="1"/>
    <col min="18" max="16384" width="9.14285714285714" style="1"/>
  </cols>
  <sheetData>
    <row r="1" ht="13.5" customHeight="1" spans="1:17">
      <c r="A1" s="4"/>
      <c r="B1" s="4"/>
      <c r="C1" s="4"/>
      <c r="D1" s="4"/>
      <c r="E1" s="4"/>
      <c r="F1" s="4"/>
      <c r="G1" s="4"/>
      <c r="H1" s="4"/>
      <c r="I1" s="4"/>
      <c r="J1" s="4"/>
      <c r="K1" s="2"/>
      <c r="L1" s="2"/>
      <c r="M1" s="2"/>
      <c r="N1" s="2"/>
      <c r="O1" s="92"/>
      <c r="P1" s="92"/>
      <c r="Q1" s="43" t="s">
        <v>820</v>
      </c>
    </row>
    <row r="2" ht="27.75" customHeight="1" spans="1:17">
      <c r="A2" s="44" t="str">
        <f>"2026"&amp;"年部门政府采购预算表"</f>
        <v>2026年部门政府采购预算表</v>
      </c>
      <c r="B2" s="30"/>
      <c r="C2" s="30"/>
      <c r="D2" s="30"/>
      <c r="E2" s="30"/>
      <c r="F2" s="30"/>
      <c r="G2" s="30"/>
      <c r="H2" s="30"/>
      <c r="I2" s="30"/>
      <c r="J2" s="30"/>
      <c r="K2" s="63"/>
      <c r="L2" s="30"/>
      <c r="M2" s="30"/>
      <c r="N2" s="30"/>
      <c r="O2" s="63"/>
      <c r="P2" s="63"/>
      <c r="Q2" s="30"/>
    </row>
    <row r="3" ht="18.75" customHeight="1" spans="1:17">
      <c r="A3" s="45" t="str">
        <f>"单位名称："&amp;"瑞丽市自然资源局"</f>
        <v>单位名称：瑞丽市自然资源局</v>
      </c>
      <c r="B3" s="33"/>
      <c r="C3" s="33"/>
      <c r="D3" s="33"/>
      <c r="E3" s="33"/>
      <c r="F3" s="33"/>
      <c r="G3" s="33"/>
      <c r="H3" s="33"/>
      <c r="I3" s="33"/>
      <c r="J3" s="33"/>
      <c r="K3" s="2"/>
      <c r="L3" s="2"/>
      <c r="M3" s="2"/>
      <c r="N3" s="2"/>
      <c r="O3" s="93"/>
      <c r="P3" s="93"/>
      <c r="Q3" s="101" t="s">
        <v>53</v>
      </c>
    </row>
    <row r="4" ht="15.75" customHeight="1" spans="1:17">
      <c r="A4" s="12" t="s">
        <v>821</v>
      </c>
      <c r="B4" s="80" t="s">
        <v>822</v>
      </c>
      <c r="C4" s="80" t="s">
        <v>823</v>
      </c>
      <c r="D4" s="80" t="s">
        <v>824</v>
      </c>
      <c r="E4" s="80" t="s">
        <v>825</v>
      </c>
      <c r="F4" s="80" t="s">
        <v>826</v>
      </c>
      <c r="G4" s="48" t="s">
        <v>237</v>
      </c>
      <c r="H4" s="48"/>
      <c r="I4" s="48"/>
      <c r="J4" s="48"/>
      <c r="K4" s="94"/>
      <c r="L4" s="48"/>
      <c r="M4" s="48"/>
      <c r="N4" s="48"/>
      <c r="O4" s="95"/>
      <c r="P4" s="94"/>
      <c r="Q4" s="49"/>
    </row>
    <row r="5" ht="17.25" customHeight="1" spans="1:17">
      <c r="A5" s="17"/>
      <c r="B5" s="81"/>
      <c r="C5" s="81"/>
      <c r="D5" s="81"/>
      <c r="E5" s="81"/>
      <c r="F5" s="81"/>
      <c r="G5" s="81" t="s">
        <v>56</v>
      </c>
      <c r="H5" s="81" t="s">
        <v>60</v>
      </c>
      <c r="I5" s="81" t="s">
        <v>827</v>
      </c>
      <c r="J5" s="81" t="s">
        <v>828</v>
      </c>
      <c r="K5" s="96" t="s">
        <v>829</v>
      </c>
      <c r="L5" s="97" t="s">
        <v>830</v>
      </c>
      <c r="M5" s="97"/>
      <c r="N5" s="97"/>
      <c r="O5" s="98"/>
      <c r="P5" s="99"/>
      <c r="Q5" s="82"/>
    </row>
    <row r="6" ht="54" customHeight="1" spans="1:17">
      <c r="A6" s="19"/>
      <c r="B6" s="82"/>
      <c r="C6" s="82"/>
      <c r="D6" s="82"/>
      <c r="E6" s="82"/>
      <c r="F6" s="82"/>
      <c r="G6" s="82"/>
      <c r="H6" s="82" t="s">
        <v>59</v>
      </c>
      <c r="I6" s="82"/>
      <c r="J6" s="82"/>
      <c r="K6" s="100"/>
      <c r="L6" s="82" t="s">
        <v>59</v>
      </c>
      <c r="M6" s="82" t="s">
        <v>66</v>
      </c>
      <c r="N6" s="82" t="s">
        <v>831</v>
      </c>
      <c r="O6" s="34" t="s">
        <v>68</v>
      </c>
      <c r="P6" s="100" t="s">
        <v>69</v>
      </c>
      <c r="Q6" s="82" t="s">
        <v>70</v>
      </c>
    </row>
    <row r="7" ht="15" customHeight="1" spans="1:17">
      <c r="A7" s="68">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t="s">
        <v>72</v>
      </c>
      <c r="B8" s="86"/>
      <c r="C8" s="86"/>
      <c r="D8" s="87"/>
      <c r="E8" s="88"/>
      <c r="F8" s="24">
        <v>333440</v>
      </c>
      <c r="G8" s="24">
        <v>3337022</v>
      </c>
      <c r="H8" s="24">
        <v>3337022</v>
      </c>
      <c r="I8" s="24"/>
      <c r="J8" s="24"/>
      <c r="K8" s="24"/>
      <c r="L8" s="24"/>
      <c r="M8" s="24"/>
      <c r="N8" s="24"/>
      <c r="O8" s="24"/>
      <c r="P8" s="24"/>
      <c r="Q8" s="24"/>
    </row>
    <row r="9" ht="52.5" customHeight="1" spans="1:17">
      <c r="A9" s="89" t="s">
        <v>72</v>
      </c>
      <c r="B9" s="86"/>
      <c r="C9" s="86"/>
      <c r="D9" s="87"/>
      <c r="E9" s="88"/>
      <c r="F9" s="24">
        <v>333440</v>
      </c>
      <c r="G9" s="24">
        <v>3337022</v>
      </c>
      <c r="H9" s="24">
        <v>3337022</v>
      </c>
      <c r="I9" s="24"/>
      <c r="J9" s="24"/>
      <c r="K9" s="24"/>
      <c r="L9" s="24"/>
      <c r="M9" s="24"/>
      <c r="N9" s="24"/>
      <c r="O9" s="24"/>
      <c r="P9" s="24"/>
      <c r="Q9" s="24"/>
    </row>
    <row r="10" ht="52.5" customHeight="1" spans="1:17">
      <c r="A10" s="85" t="str">
        <f>"     "&amp;"公用经费安排的公务用车运行维护费"</f>
        <v>     公用经费安排的公务用车运行维护费</v>
      </c>
      <c r="B10" s="86" t="s">
        <v>832</v>
      </c>
      <c r="C10" s="86" t="s">
        <v>833</v>
      </c>
      <c r="D10" s="87" t="s">
        <v>608</v>
      </c>
      <c r="E10" s="88">
        <v>1</v>
      </c>
      <c r="F10" s="24">
        <v>10000</v>
      </c>
      <c r="G10" s="24">
        <v>10000</v>
      </c>
      <c r="H10" s="24">
        <v>10000</v>
      </c>
      <c r="I10" s="24"/>
      <c r="J10" s="24"/>
      <c r="K10" s="24"/>
      <c r="L10" s="24"/>
      <c r="M10" s="24"/>
      <c r="N10" s="24"/>
      <c r="O10" s="24"/>
      <c r="P10" s="24"/>
      <c r="Q10" s="24"/>
    </row>
    <row r="11" ht="52.5" customHeight="1" spans="1:17">
      <c r="A11" s="85" t="str">
        <f>"     "&amp;"公用经费安排的公务用车运行维护费"</f>
        <v>     公用经费安排的公务用车运行维护费</v>
      </c>
      <c r="B11" s="86" t="s">
        <v>834</v>
      </c>
      <c r="C11" s="86" t="s">
        <v>835</v>
      </c>
      <c r="D11" s="87" t="s">
        <v>608</v>
      </c>
      <c r="E11" s="88">
        <v>1</v>
      </c>
      <c r="F11" s="24">
        <v>20000</v>
      </c>
      <c r="G11" s="24">
        <v>20000</v>
      </c>
      <c r="H11" s="24">
        <v>20000</v>
      </c>
      <c r="I11" s="24"/>
      <c r="J11" s="24"/>
      <c r="K11" s="24"/>
      <c r="L11" s="24"/>
      <c r="M11" s="24"/>
      <c r="N11" s="24"/>
      <c r="O11" s="24"/>
      <c r="P11" s="24"/>
      <c r="Q11" s="24"/>
    </row>
    <row r="12" ht="52.5" customHeight="1" spans="1:17">
      <c r="A12" s="85" t="str">
        <f>"     "&amp;"瑞丽市国土空间详细规划弄莫湖片区编制经费"</f>
        <v>     瑞丽市国土空间详细规划弄莫湖片区编制经费</v>
      </c>
      <c r="B12" s="86" t="s">
        <v>836</v>
      </c>
      <c r="C12" s="86" t="s">
        <v>837</v>
      </c>
      <c r="D12" s="87" t="s">
        <v>809</v>
      </c>
      <c r="E12" s="88">
        <v>198</v>
      </c>
      <c r="F12" s="24"/>
      <c r="G12" s="24">
        <v>198</v>
      </c>
      <c r="H12" s="24">
        <v>198</v>
      </c>
      <c r="I12" s="24"/>
      <c r="J12" s="24"/>
      <c r="K12" s="24"/>
      <c r="L12" s="24"/>
      <c r="M12" s="24"/>
      <c r="N12" s="24"/>
      <c r="O12" s="24"/>
      <c r="P12" s="24"/>
      <c r="Q12" s="24"/>
    </row>
    <row r="13" ht="52.5" customHeight="1" spans="1:17">
      <c r="A13" s="85" t="str">
        <f>"     "&amp;"瑞丽市国土空间详细规划旧城片区编制经费"</f>
        <v>     瑞丽市国土空间详细规划旧城片区编制经费</v>
      </c>
      <c r="B13" s="86" t="s">
        <v>838</v>
      </c>
      <c r="C13" s="86" t="s">
        <v>837</v>
      </c>
      <c r="D13" s="87" t="s">
        <v>809</v>
      </c>
      <c r="E13" s="88">
        <v>189</v>
      </c>
      <c r="F13" s="24"/>
      <c r="G13" s="24">
        <v>189</v>
      </c>
      <c r="H13" s="24">
        <v>189</v>
      </c>
      <c r="I13" s="24"/>
      <c r="J13" s="24"/>
      <c r="K13" s="24"/>
      <c r="L13" s="24"/>
      <c r="M13" s="24"/>
      <c r="N13" s="24"/>
      <c r="O13" s="24"/>
      <c r="P13" s="24"/>
      <c r="Q13" s="24"/>
    </row>
    <row r="14" ht="52.5" customHeight="1" spans="1:17">
      <c r="A14" s="85" t="str">
        <f>"     "&amp;"瑞丽市国土空间详细规划沿江片区编制经费"</f>
        <v>     瑞丽市国土空间详细规划沿江片区编制经费</v>
      </c>
      <c r="B14" s="86" t="s">
        <v>839</v>
      </c>
      <c r="C14" s="86" t="s">
        <v>837</v>
      </c>
      <c r="D14" s="87" t="s">
        <v>809</v>
      </c>
      <c r="E14" s="88">
        <v>195</v>
      </c>
      <c r="F14" s="24"/>
      <c r="G14" s="24">
        <v>195</v>
      </c>
      <c r="H14" s="24">
        <v>195</v>
      </c>
      <c r="I14" s="24"/>
      <c r="J14" s="24"/>
      <c r="K14" s="24"/>
      <c r="L14" s="24"/>
      <c r="M14" s="24"/>
      <c r="N14" s="24"/>
      <c r="O14" s="24"/>
      <c r="P14" s="24"/>
      <c r="Q14" s="24"/>
    </row>
    <row r="15" ht="52.5" customHeight="1" spans="1:17">
      <c r="A15" s="85" t="str">
        <f>"     "&amp;"瑞丽市农场居民不动产登记历史遗留问题化解工作经费"</f>
        <v>     瑞丽市农场居民不动产登记历史遗留问题化解工作经费</v>
      </c>
      <c r="B15" s="86" t="s">
        <v>460</v>
      </c>
      <c r="C15" s="86" t="s">
        <v>840</v>
      </c>
      <c r="D15" s="87" t="s">
        <v>608</v>
      </c>
      <c r="E15" s="88">
        <v>1</v>
      </c>
      <c r="F15" s="24"/>
      <c r="G15" s="24">
        <v>3003000</v>
      </c>
      <c r="H15" s="24">
        <v>3003000</v>
      </c>
      <c r="I15" s="24"/>
      <c r="J15" s="24"/>
      <c r="K15" s="24"/>
      <c r="L15" s="24"/>
      <c r="M15" s="24"/>
      <c r="N15" s="24"/>
      <c r="O15" s="24"/>
      <c r="P15" s="24"/>
      <c r="Q15" s="24"/>
    </row>
    <row r="16" ht="52.5" customHeight="1" spans="1:17">
      <c r="A16" s="85" t="str">
        <f>"     "&amp;"不动产权证书证明订制经费"</f>
        <v>     不动产权证书证明订制经费</v>
      </c>
      <c r="B16" s="86" t="s">
        <v>385</v>
      </c>
      <c r="C16" s="86" t="s">
        <v>841</v>
      </c>
      <c r="D16" s="87" t="s">
        <v>608</v>
      </c>
      <c r="E16" s="88">
        <v>1</v>
      </c>
      <c r="F16" s="24">
        <v>23000</v>
      </c>
      <c r="G16" s="24">
        <v>23000</v>
      </c>
      <c r="H16" s="24">
        <v>23000</v>
      </c>
      <c r="I16" s="24"/>
      <c r="J16" s="24"/>
      <c r="K16" s="24"/>
      <c r="L16" s="24"/>
      <c r="M16" s="24"/>
      <c r="N16" s="24"/>
      <c r="O16" s="24"/>
      <c r="P16" s="24"/>
      <c r="Q16" s="24"/>
    </row>
    <row r="17" ht="52.5" customHeight="1" spans="1:17">
      <c r="A17" s="85" t="str">
        <f>"     "&amp;"手动密集架及立式空调采购经费"</f>
        <v>     手动密集架及立式空调采购经费</v>
      </c>
      <c r="B17" s="86" t="s">
        <v>842</v>
      </c>
      <c r="C17" s="86" t="s">
        <v>843</v>
      </c>
      <c r="D17" s="87" t="s">
        <v>608</v>
      </c>
      <c r="E17" s="88">
        <v>1</v>
      </c>
      <c r="F17" s="24">
        <v>280440</v>
      </c>
      <c r="G17" s="24">
        <v>280440</v>
      </c>
      <c r="H17" s="24">
        <v>280440</v>
      </c>
      <c r="I17" s="24"/>
      <c r="J17" s="24"/>
      <c r="K17" s="24"/>
      <c r="L17" s="24"/>
      <c r="M17" s="24"/>
      <c r="N17" s="24"/>
      <c r="O17" s="24"/>
      <c r="P17" s="24"/>
      <c r="Q17" s="24"/>
    </row>
    <row r="18" ht="30" customHeight="1" spans="1:17">
      <c r="A18" s="90" t="s">
        <v>819</v>
      </c>
      <c r="B18" s="91"/>
      <c r="C18" s="91"/>
      <c r="D18" s="91"/>
      <c r="E18" s="88"/>
      <c r="F18" s="24">
        <v>333440</v>
      </c>
      <c r="G18" s="24">
        <v>3337022</v>
      </c>
      <c r="H18" s="24">
        <v>3337022</v>
      </c>
      <c r="I18" s="24"/>
      <c r="J18" s="24"/>
      <c r="K18" s="24"/>
      <c r="L18" s="24"/>
      <c r="M18" s="24"/>
      <c r="N18" s="24"/>
      <c r="O18" s="24"/>
      <c r="P18" s="24"/>
      <c r="Q18" s="24"/>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XFD1048576"/>
    </sheetView>
  </sheetViews>
  <sheetFormatPr defaultColWidth="9.14285714285714" defaultRowHeight="14.25" customHeight="1"/>
  <cols>
    <col min="1" max="1" width="21.4761904761905" style="1" customWidth="1"/>
    <col min="2" max="2" width="19.7142857142857" style="1" customWidth="1"/>
    <col min="3" max="3" width="19.2" style="1" customWidth="1"/>
    <col min="4" max="5" width="12.047619047619" style="1" customWidth="1"/>
    <col min="6" max="6" width="5.77142857142857" style="1" customWidth="1"/>
    <col min="7" max="7" width="6.47619047619048" style="1" customWidth="1"/>
    <col min="8" max="8" width="9.91428571428571" style="1" customWidth="1"/>
    <col min="9" max="14" width="11.3428571428571" style="1" customWidth="1"/>
    <col min="15" max="16384" width="9.14285714285714" style="1"/>
  </cols>
  <sheetData>
    <row r="1" ht="17.25" customHeight="1" spans="1:14">
      <c r="A1" s="4"/>
      <c r="B1" s="4"/>
      <c r="C1" s="4"/>
      <c r="D1" s="4"/>
      <c r="E1" s="4"/>
      <c r="F1" s="4"/>
      <c r="G1" s="4"/>
      <c r="H1" s="72"/>
      <c r="I1" s="2"/>
      <c r="J1" s="2"/>
      <c r="K1" s="72"/>
      <c r="L1" s="2"/>
      <c r="M1" s="78"/>
      <c r="N1" s="78" t="s">
        <v>844</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"单位名称："&amp;"瑞丽市自然资源局"</f>
        <v>单位名称：瑞丽市自然资源局</v>
      </c>
      <c r="B3" s="33"/>
      <c r="C3" s="33"/>
      <c r="D3" s="33"/>
      <c r="E3" s="33"/>
      <c r="F3" s="33"/>
      <c r="G3" s="33"/>
      <c r="H3" s="72"/>
      <c r="I3" s="2"/>
      <c r="J3" s="2"/>
      <c r="K3" s="72"/>
      <c r="L3" s="2"/>
      <c r="M3" s="79"/>
      <c r="N3" s="43" t="s">
        <v>53</v>
      </c>
    </row>
    <row r="4" ht="15.75" customHeight="1" spans="1:14">
      <c r="A4" s="12" t="s">
        <v>821</v>
      </c>
      <c r="B4" s="12" t="s">
        <v>845</v>
      </c>
      <c r="C4" s="12" t="s">
        <v>846</v>
      </c>
      <c r="D4" s="13" t="s">
        <v>237</v>
      </c>
      <c r="E4" s="14"/>
      <c r="F4" s="14"/>
      <c r="G4" s="14"/>
      <c r="H4" s="14"/>
      <c r="I4" s="14"/>
      <c r="J4" s="14"/>
      <c r="K4" s="14"/>
      <c r="L4" s="14"/>
      <c r="M4" s="14"/>
      <c r="N4" s="15"/>
    </row>
    <row r="5" ht="17.25" customHeight="1" spans="1:14">
      <c r="A5" s="17"/>
      <c r="B5" s="17"/>
      <c r="C5" s="17"/>
      <c r="D5" s="73" t="s">
        <v>56</v>
      </c>
      <c r="E5" s="12" t="s">
        <v>60</v>
      </c>
      <c r="F5" s="12" t="s">
        <v>827</v>
      </c>
      <c r="G5" s="12" t="s">
        <v>828</v>
      </c>
      <c r="H5" s="12" t="s">
        <v>829</v>
      </c>
      <c r="I5" s="13" t="s">
        <v>830</v>
      </c>
      <c r="J5" s="14"/>
      <c r="K5" s="14"/>
      <c r="L5" s="14"/>
      <c r="M5" s="14"/>
      <c r="N5" s="15"/>
    </row>
    <row r="6" ht="40.5" customHeight="1" spans="1:14">
      <c r="A6" s="19"/>
      <c r="B6" s="19"/>
      <c r="C6" s="19"/>
      <c r="D6" s="68"/>
      <c r="E6" s="17" t="s">
        <v>59</v>
      </c>
      <c r="F6" s="19"/>
      <c r="G6" s="19"/>
      <c r="H6" s="68"/>
      <c r="I6" s="17" t="s">
        <v>59</v>
      </c>
      <c r="J6" s="17" t="s">
        <v>66</v>
      </c>
      <c r="K6" s="17" t="s">
        <v>67</v>
      </c>
      <c r="L6" s="17" t="s">
        <v>68</v>
      </c>
      <c r="M6" s="17" t="s">
        <v>69</v>
      </c>
      <c r="N6" s="17"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4" t="s">
        <v>72</v>
      </c>
      <c r="B8" s="74"/>
      <c r="C8" s="74"/>
      <c r="D8" s="24">
        <v>3003000</v>
      </c>
      <c r="E8" s="24">
        <v>3003000</v>
      </c>
      <c r="F8" s="24"/>
      <c r="G8" s="24"/>
      <c r="H8" s="24"/>
      <c r="I8" s="24"/>
      <c r="J8" s="24"/>
      <c r="K8" s="24"/>
      <c r="L8" s="24"/>
      <c r="M8" s="24"/>
      <c r="N8" s="24"/>
    </row>
    <row r="9" ht="52.5" customHeight="1" spans="1:14">
      <c r="A9" s="75" t="s">
        <v>72</v>
      </c>
      <c r="B9" s="76"/>
      <c r="C9" s="76"/>
      <c r="D9" s="24">
        <v>3003000</v>
      </c>
      <c r="E9" s="24">
        <v>3003000</v>
      </c>
      <c r="F9" s="24"/>
      <c r="G9" s="24"/>
      <c r="H9" s="24"/>
      <c r="I9" s="24"/>
      <c r="J9" s="24"/>
      <c r="K9" s="24"/>
      <c r="L9" s="24"/>
      <c r="M9" s="24"/>
      <c r="N9" s="24"/>
    </row>
    <row r="10" ht="52.5" customHeight="1" spans="1:14">
      <c r="A10" s="76" t="str">
        <f>"     "&amp;"瑞丽市农场居民不动产登记历史遗留问题化解工作经费"</f>
        <v>     瑞丽市农场居民不动产登记历史遗留问题化解工作经费</v>
      </c>
      <c r="B10" s="76" t="s">
        <v>847</v>
      </c>
      <c r="C10" s="76" t="s">
        <v>848</v>
      </c>
      <c r="D10" s="24">
        <v>3003000</v>
      </c>
      <c r="E10" s="24">
        <v>3003000</v>
      </c>
      <c r="F10" s="24"/>
      <c r="G10" s="24"/>
      <c r="H10" s="24"/>
      <c r="I10" s="24"/>
      <c r="J10" s="24"/>
      <c r="K10" s="24"/>
      <c r="L10" s="24"/>
      <c r="M10" s="24"/>
      <c r="N10" s="24"/>
    </row>
    <row r="11" ht="30" customHeight="1" spans="1:14">
      <c r="A11" s="13" t="s">
        <v>56</v>
      </c>
      <c r="B11" s="77"/>
      <c r="C11" s="77"/>
      <c r="D11" s="24">
        <v>3003000</v>
      </c>
      <c r="E11" s="24">
        <v>3003000</v>
      </c>
      <c r="F11" s="24"/>
      <c r="G11" s="24"/>
      <c r="H11" s="24"/>
      <c r="I11" s="24"/>
      <c r="J11" s="24"/>
      <c r="K11" s="24"/>
      <c r="L11" s="24"/>
      <c r="M11" s="24"/>
      <c r="N11" s="24"/>
    </row>
  </sheetData>
  <mergeCells count="13">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 sqref="$A1:$XFD1048576"/>
    </sheetView>
  </sheetViews>
  <sheetFormatPr defaultColWidth="9.14285714285714" defaultRowHeight="14.25" customHeight="1"/>
  <cols>
    <col min="1" max="1" width="29.2" style="1" customWidth="1"/>
    <col min="2" max="9" width="11.4190476190476" style="1" customWidth="1"/>
    <col min="10" max="16384" width="9.14285714285714" style="1"/>
  </cols>
  <sheetData>
    <row r="1" ht="13.5" customHeight="1" spans="1:9">
      <c r="A1" s="4"/>
      <c r="B1" s="4"/>
      <c r="C1" s="4"/>
      <c r="D1" s="2"/>
      <c r="E1" s="5"/>
      <c r="F1" s="5"/>
      <c r="G1" s="5"/>
      <c r="H1" s="5"/>
      <c r="I1" s="5" t="s">
        <v>849</v>
      </c>
    </row>
    <row r="2" ht="27.75" customHeight="1" spans="1:9">
      <c r="A2" s="44" t="str">
        <f>"2026"&amp;"年县对下转移支付预算表"</f>
        <v>2026年县对下转移支付预算表</v>
      </c>
      <c r="B2" s="30"/>
      <c r="C2" s="30"/>
      <c r="D2" s="63"/>
      <c r="E2" s="63"/>
      <c r="F2" s="63"/>
      <c r="G2" s="63"/>
      <c r="H2" s="63"/>
      <c r="I2" s="63"/>
    </row>
    <row r="3" customHeight="1" spans="1:9">
      <c r="A3" s="2"/>
      <c r="B3" s="64"/>
      <c r="C3" s="64"/>
      <c r="D3" s="40"/>
      <c r="E3" s="40"/>
      <c r="F3" s="40"/>
      <c r="G3" s="40"/>
      <c r="H3" s="40"/>
      <c r="I3" s="43" t="s">
        <v>1</v>
      </c>
    </row>
    <row r="4" ht="18" customHeight="1" spans="1:9">
      <c r="A4" s="65" t="str">
        <f>"单位名称："&amp;"瑞丽市自然资源局"</f>
        <v>单位名称：瑞丽市自然资源局</v>
      </c>
      <c r="B4" s="66"/>
      <c r="C4" s="66"/>
      <c r="D4" s="40"/>
      <c r="E4" s="40"/>
      <c r="F4" s="40"/>
      <c r="G4" s="40"/>
      <c r="H4" s="40"/>
      <c r="I4" s="40"/>
    </row>
    <row r="5" ht="19.5" customHeight="1" spans="1:9">
      <c r="A5" s="67" t="s">
        <v>850</v>
      </c>
      <c r="B5" s="36" t="s">
        <v>237</v>
      </c>
      <c r="C5" s="36"/>
      <c r="D5" s="59"/>
      <c r="E5" s="59" t="s">
        <v>851</v>
      </c>
      <c r="F5" s="59"/>
      <c r="G5" s="59"/>
      <c r="H5" s="59"/>
      <c r="I5" s="59"/>
    </row>
    <row r="6" ht="40.5" customHeight="1" spans="1:9">
      <c r="A6" s="68"/>
      <c r="B6" s="36" t="s">
        <v>56</v>
      </c>
      <c r="C6" s="35" t="s">
        <v>60</v>
      </c>
      <c r="D6" s="34" t="s">
        <v>852</v>
      </c>
      <c r="E6" s="34" t="s">
        <v>853</v>
      </c>
      <c r="F6" s="34" t="s">
        <v>854</v>
      </c>
      <c r="G6" s="34" t="s">
        <v>855</v>
      </c>
      <c r="H6" s="34" t="s">
        <v>856</v>
      </c>
      <c r="I6" s="34" t="s">
        <v>857</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2" t="s">
        <v>56</v>
      </c>
      <c r="B10" s="71"/>
      <c r="C10" s="71"/>
      <c r="D10" s="71"/>
      <c r="E10" s="71"/>
      <c r="F10" s="71"/>
      <c r="G10" s="71"/>
      <c r="H10" s="71"/>
      <c r="I10" s="71"/>
    </row>
    <row r="11" customHeight="1" spans="1:1">
      <c r="A11" s="1" t="s">
        <v>858</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XFD1048576"/>
    </sheetView>
  </sheetViews>
  <sheetFormatPr defaultColWidth="9.14285714285714" defaultRowHeight="12" customHeight="1" outlineLevelRow="7"/>
  <cols>
    <col min="1" max="10" width="13.2" style="1" customWidth="1"/>
    <col min="11" max="16384" width="9.14285714285714" style="1"/>
  </cols>
  <sheetData>
    <row r="1" customHeight="1" spans="10:10">
      <c r="J1" s="62" t="s">
        <v>859</v>
      </c>
    </row>
    <row r="2" ht="28.5" customHeight="1" spans="1:10">
      <c r="A2" s="55" t="str">
        <f>"2026"&amp;"年县对下转移支付绩效目标表"</f>
        <v>2026年县对下转移支付绩效目标表</v>
      </c>
      <c r="B2" s="6"/>
      <c r="C2" s="6"/>
      <c r="D2" s="6"/>
      <c r="E2" s="6"/>
      <c r="F2" s="56"/>
      <c r="G2" s="6"/>
      <c r="H2" s="56"/>
      <c r="I2" s="56"/>
      <c r="J2" s="6"/>
    </row>
    <row r="3" ht="17.25" customHeight="1" spans="1:8">
      <c r="A3" s="7" t="str">
        <f>"单位名称："&amp;"瑞丽市自然资源局"</f>
        <v>单位名称：瑞丽市自然资源局</v>
      </c>
      <c r="B3" s="57"/>
      <c r="C3" s="57"/>
      <c r="D3" s="57"/>
      <c r="E3" s="57"/>
      <c r="F3" s="58"/>
      <c r="G3" s="57"/>
      <c r="H3" s="58"/>
    </row>
    <row r="4" ht="44.25" customHeight="1" spans="1:10">
      <c r="A4" s="35" t="s">
        <v>495</v>
      </c>
      <c r="B4" s="35" t="s">
        <v>496</v>
      </c>
      <c r="C4" s="35" t="s">
        <v>497</v>
      </c>
      <c r="D4" s="35" t="s">
        <v>498</v>
      </c>
      <c r="E4" s="35" t="s">
        <v>499</v>
      </c>
      <c r="F4" s="59" t="s">
        <v>500</v>
      </c>
      <c r="G4" s="35" t="s">
        <v>501</v>
      </c>
      <c r="H4" s="59" t="s">
        <v>502</v>
      </c>
      <c r="I4" s="59" t="s">
        <v>503</v>
      </c>
      <c r="J4" s="35" t="s">
        <v>504</v>
      </c>
    </row>
    <row r="5" ht="14.25" customHeight="1" spans="1:10">
      <c r="A5" s="35">
        <v>1</v>
      </c>
      <c r="B5" s="35">
        <v>2</v>
      </c>
      <c r="C5" s="35">
        <v>3</v>
      </c>
      <c r="D5" s="35">
        <v>4</v>
      </c>
      <c r="E5" s="35">
        <v>5</v>
      </c>
      <c r="F5" s="59">
        <v>6</v>
      </c>
      <c r="G5" s="35">
        <v>7</v>
      </c>
      <c r="H5" s="59">
        <v>8</v>
      </c>
      <c r="I5" s="59">
        <v>9</v>
      </c>
      <c r="J5" s="35">
        <v>10</v>
      </c>
    </row>
    <row r="6" ht="32.7" customHeight="1" spans="1:10">
      <c r="A6" s="37"/>
      <c r="B6" s="50"/>
      <c r="C6" s="50"/>
      <c r="D6" s="50"/>
      <c r="E6" s="60"/>
      <c r="F6" s="61"/>
      <c r="G6" s="60"/>
      <c r="H6" s="61"/>
      <c r="I6" s="61"/>
      <c r="J6" s="60"/>
    </row>
    <row r="7" ht="32.7" customHeight="1" spans="1:10">
      <c r="A7" s="37"/>
      <c r="B7" s="23"/>
      <c r="C7" s="23" t="s">
        <v>860</v>
      </c>
      <c r="D7" s="23" t="s">
        <v>860</v>
      </c>
      <c r="E7" s="37" t="s">
        <v>860</v>
      </c>
      <c r="F7" s="23" t="s">
        <v>860</v>
      </c>
      <c r="G7" s="37" t="s">
        <v>860</v>
      </c>
      <c r="H7" s="23" t="s">
        <v>860</v>
      </c>
      <c r="I7" s="23" t="s">
        <v>860</v>
      </c>
      <c r="J7" s="37" t="s">
        <v>860</v>
      </c>
    </row>
    <row r="8" ht="15" customHeight="1" spans="1:1">
      <c r="A8" s="1" t="s">
        <v>861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XFD1048576"/>
    </sheetView>
  </sheetViews>
  <sheetFormatPr defaultColWidth="9.14285714285714" defaultRowHeight="12" customHeight="1" outlineLevelCol="7"/>
  <cols>
    <col min="1" max="8" width="16.9142857142857" style="1" customWidth="1"/>
    <col min="9" max="16384" width="9.14285714285714" style="1"/>
  </cols>
  <sheetData>
    <row r="1" ht="14.25" customHeight="1" spans="1:8">
      <c r="A1" s="2"/>
      <c r="B1" s="2"/>
      <c r="C1" s="2"/>
      <c r="D1" s="2"/>
      <c r="E1" s="2"/>
      <c r="F1" s="2"/>
      <c r="G1" s="2"/>
      <c r="H1" s="43" t="s">
        <v>862</v>
      </c>
    </row>
    <row r="2" ht="28.5" customHeight="1" spans="1:8">
      <c r="A2" s="44" t="str">
        <f>"2026"&amp;"年新增资产配置表"</f>
        <v>2026年新增资产配置表</v>
      </c>
      <c r="B2" s="30"/>
      <c r="C2" s="30"/>
      <c r="D2" s="30"/>
      <c r="E2" s="30"/>
      <c r="F2" s="30"/>
      <c r="G2" s="30"/>
      <c r="H2" s="30"/>
    </row>
    <row r="3" ht="13.5" customHeight="1" spans="1:8">
      <c r="A3" s="45" t="str">
        <f>"单位名称："&amp;"瑞丽市自然资源局"</f>
        <v>单位名称：瑞丽市自然资源局</v>
      </c>
      <c r="B3" s="32"/>
      <c r="C3" s="46"/>
      <c r="D3" s="2"/>
      <c r="E3" s="2"/>
      <c r="F3" s="2"/>
      <c r="G3" s="2"/>
      <c r="H3" s="2"/>
    </row>
    <row r="4" ht="18" customHeight="1" spans="1:8">
      <c r="A4" s="12" t="s">
        <v>230</v>
      </c>
      <c r="B4" s="12" t="s">
        <v>863</v>
      </c>
      <c r="C4" s="12" t="s">
        <v>864</v>
      </c>
      <c r="D4" s="12" t="s">
        <v>865</v>
      </c>
      <c r="E4" s="12" t="s">
        <v>866</v>
      </c>
      <c r="F4" s="47" t="s">
        <v>867</v>
      </c>
      <c r="G4" s="48"/>
      <c r="H4" s="49"/>
    </row>
    <row r="5" ht="18" customHeight="1" spans="1:8">
      <c r="A5" s="19"/>
      <c r="B5" s="19"/>
      <c r="C5" s="19"/>
      <c r="D5" s="19"/>
      <c r="E5" s="19"/>
      <c r="F5" s="35" t="s">
        <v>825</v>
      </c>
      <c r="G5" s="35" t="s">
        <v>868</v>
      </c>
      <c r="H5" s="35" t="s">
        <v>730</v>
      </c>
    </row>
    <row r="6" ht="21" customHeight="1" spans="1:8">
      <c r="A6" s="35">
        <v>1</v>
      </c>
      <c r="B6" s="35">
        <v>2</v>
      </c>
      <c r="C6" s="35">
        <v>3</v>
      </c>
      <c r="D6" s="35">
        <v>4</v>
      </c>
      <c r="E6" s="35">
        <v>5</v>
      </c>
      <c r="F6" s="35">
        <v>6</v>
      </c>
      <c r="G6" s="35">
        <v>7</v>
      </c>
      <c r="H6" s="35">
        <v>8</v>
      </c>
    </row>
    <row r="7" ht="33" customHeight="1" spans="1:8">
      <c r="A7" s="50"/>
      <c r="B7" s="50"/>
      <c r="C7" s="50"/>
      <c r="D7" s="50"/>
      <c r="E7" s="50"/>
      <c r="F7" s="41"/>
      <c r="G7" s="51"/>
      <c r="H7" s="51"/>
    </row>
    <row r="8" ht="24" customHeight="1" spans="1:8">
      <c r="A8" s="52" t="s">
        <v>56</v>
      </c>
      <c r="B8" s="53"/>
      <c r="C8" s="53"/>
      <c r="D8" s="53"/>
      <c r="E8" s="53"/>
      <c r="F8" s="42"/>
      <c r="G8" s="54"/>
      <c r="H8" s="54"/>
    </row>
    <row r="9" ht="16" customHeight="1" spans="1:1">
      <c r="A9" s="1" t="s">
        <v>869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XFD1048576"/>
    </sheetView>
  </sheetViews>
  <sheetFormatPr defaultColWidth="9.14285714285714" defaultRowHeight="14.25" customHeight="1"/>
  <cols>
    <col min="1" max="1" width="10.2857142857143" style="1" customWidth="1"/>
    <col min="2" max="3" width="23.847619047619" style="1" customWidth="1"/>
    <col min="4" max="4" width="11.1428571428571" style="1" customWidth="1"/>
    <col min="5" max="5" width="17.7142857142857" style="1" customWidth="1"/>
    <col min="6" max="6" width="9.84761904761905" style="1" customWidth="1"/>
    <col min="7" max="7" width="17.7142857142857" style="1" customWidth="1"/>
    <col min="8" max="11" width="15.4190476190476" style="1" customWidth="1"/>
    <col min="12" max="16384" width="9.14285714285714" style="1"/>
  </cols>
  <sheetData>
    <row r="1" ht="13.5" customHeight="1" spans="1:11">
      <c r="A1" s="2"/>
      <c r="B1" s="2"/>
      <c r="C1" s="2"/>
      <c r="D1" s="3"/>
      <c r="E1" s="3"/>
      <c r="F1" s="3"/>
      <c r="G1" s="3"/>
      <c r="H1" s="4"/>
      <c r="I1" s="4"/>
      <c r="J1" s="4"/>
      <c r="K1" s="5" t="s">
        <v>870</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"单位名称："&amp;"瑞丽市自然资源局"</f>
        <v>单位名称：瑞丽市自然资源局</v>
      </c>
      <c r="B3" s="32"/>
      <c r="C3" s="32"/>
      <c r="D3" s="32"/>
      <c r="E3" s="32"/>
      <c r="F3" s="32"/>
      <c r="G3" s="32"/>
      <c r="H3" s="33"/>
      <c r="I3" s="33"/>
      <c r="J3" s="33"/>
      <c r="K3" s="40" t="s">
        <v>53</v>
      </c>
    </row>
    <row r="4" ht="21.75" customHeight="1" spans="1:11">
      <c r="A4" s="34" t="s">
        <v>345</v>
      </c>
      <c r="B4" s="34" t="s">
        <v>232</v>
      </c>
      <c r="C4" s="34" t="s">
        <v>346</v>
      </c>
      <c r="D4" s="35" t="s">
        <v>233</v>
      </c>
      <c r="E4" s="35" t="s">
        <v>234</v>
      </c>
      <c r="F4" s="35" t="s">
        <v>347</v>
      </c>
      <c r="G4" s="35" t="s">
        <v>348</v>
      </c>
      <c r="H4" s="36" t="s">
        <v>56</v>
      </c>
      <c r="I4" s="36" t="s">
        <v>871</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20">
        <v>1</v>
      </c>
      <c r="B7" s="20">
        <v>2</v>
      </c>
      <c r="C7" s="20">
        <v>3</v>
      </c>
      <c r="D7" s="20">
        <v>4</v>
      </c>
      <c r="E7" s="20">
        <v>5</v>
      </c>
      <c r="F7" s="20">
        <v>6</v>
      </c>
      <c r="G7" s="20">
        <v>7</v>
      </c>
      <c r="H7" s="20">
        <v>8</v>
      </c>
      <c r="I7" s="20">
        <v>9</v>
      </c>
      <c r="J7" s="21">
        <v>10</v>
      </c>
      <c r="K7" s="21">
        <v>11</v>
      </c>
    </row>
    <row r="8" ht="52.5" customHeight="1" spans="1:11">
      <c r="A8" s="37"/>
      <c r="B8" s="23"/>
      <c r="C8" s="37"/>
      <c r="D8" s="37"/>
      <c r="E8" s="37"/>
      <c r="F8" s="37"/>
      <c r="G8" s="37"/>
      <c r="H8" s="24"/>
      <c r="I8" s="24"/>
      <c r="J8" s="24"/>
      <c r="K8" s="41"/>
    </row>
    <row r="9" ht="52.5" customHeight="1" spans="1:11">
      <c r="A9" s="23"/>
      <c r="B9" s="23"/>
      <c r="C9" s="23"/>
      <c r="D9" s="23"/>
      <c r="E9" s="23"/>
      <c r="F9" s="23"/>
      <c r="G9" s="23"/>
      <c r="H9" s="24"/>
      <c r="I9" s="24"/>
      <c r="J9" s="24"/>
      <c r="K9" s="42"/>
    </row>
    <row r="10" ht="30" customHeight="1" spans="1:11">
      <c r="A10" s="38" t="s">
        <v>819</v>
      </c>
      <c r="B10" s="39"/>
      <c r="C10" s="39"/>
      <c r="D10" s="39"/>
      <c r="E10" s="39"/>
      <c r="F10" s="39"/>
      <c r="G10" s="39"/>
      <c r="H10" s="24"/>
      <c r="I10" s="24"/>
      <c r="J10" s="24"/>
      <c r="K10" s="42"/>
    </row>
    <row r="11" customHeight="1" spans="1:1">
      <c r="A11" s="1" t="s">
        <v>872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2"/>
  <sheetViews>
    <sheetView showZeros="0" tabSelected="1" topLeftCell="A43" workbookViewId="0">
      <selection activeCell="F68" sqref="F68"/>
    </sheetView>
  </sheetViews>
  <sheetFormatPr defaultColWidth="9.14285714285714" defaultRowHeight="14.25" customHeight="1" outlineLevelCol="6"/>
  <cols>
    <col min="1" max="4" width="20.047619047619" style="1" customWidth="1"/>
    <col min="5" max="7" width="21.047619047619" style="1" customWidth="1"/>
    <col min="8" max="16384" width="9.14285714285714" style="1"/>
  </cols>
  <sheetData>
    <row r="1" ht="13.5" customHeight="1" spans="1:7">
      <c r="A1" s="2"/>
      <c r="B1" s="2"/>
      <c r="C1" s="2"/>
      <c r="D1" s="3"/>
      <c r="E1" s="4"/>
      <c r="F1" s="4"/>
      <c r="G1" s="5" t="s">
        <v>873</v>
      </c>
    </row>
    <row r="2" ht="27.75" customHeight="1" spans="1:7">
      <c r="A2" s="6" t="str">
        <f>"2026"&amp;"年部门项目支出中期规划预算表"</f>
        <v>2026年部门项目支出中期规划预算表</v>
      </c>
      <c r="B2" s="6"/>
      <c r="C2" s="6"/>
      <c r="D2" s="6"/>
      <c r="E2" s="6"/>
      <c r="F2" s="6"/>
      <c r="G2" s="6"/>
    </row>
    <row r="3" ht="13.5" customHeight="1" spans="1:7">
      <c r="A3" s="7" t="str">
        <f>"单位名称："&amp;"瑞丽市自然资源局"</f>
        <v>单位名称：瑞丽市自然资源局</v>
      </c>
      <c r="B3" s="8"/>
      <c r="C3" s="8"/>
      <c r="D3" s="8"/>
      <c r="E3" s="9"/>
      <c r="F3" s="9"/>
      <c r="G3" s="10" t="s">
        <v>53</v>
      </c>
    </row>
    <row r="4" ht="21.75" customHeight="1" spans="1:7">
      <c r="A4" s="11" t="s">
        <v>346</v>
      </c>
      <c r="B4" s="11" t="s">
        <v>345</v>
      </c>
      <c r="C4" s="11" t="s">
        <v>232</v>
      </c>
      <c r="D4" s="12" t="s">
        <v>874</v>
      </c>
      <c r="E4" s="13" t="s">
        <v>60</v>
      </c>
      <c r="F4" s="14"/>
      <c r="G4" s="15"/>
    </row>
    <row r="5" ht="21.75" customHeight="1" spans="1:7">
      <c r="A5" s="16"/>
      <c r="B5" s="16"/>
      <c r="C5" s="16"/>
      <c r="D5" s="17"/>
      <c r="E5" s="12" t="str">
        <f>"2026"&amp;"年"</f>
        <v>2026年</v>
      </c>
      <c r="F5" s="12" t="str">
        <f>"2026"+1&amp;"年"</f>
        <v>2027年</v>
      </c>
      <c r="G5" s="12" t="str">
        <f>"2026"+2&amp;"年"</f>
        <v>2028年</v>
      </c>
    </row>
    <row r="6" ht="40.5" customHeight="1" spans="1:7">
      <c r="A6" s="18"/>
      <c r="B6" s="18"/>
      <c r="C6" s="18"/>
      <c r="D6" s="19"/>
      <c r="E6" s="19" t="s">
        <v>59</v>
      </c>
      <c r="F6" s="19" t="s">
        <v>59</v>
      </c>
      <c r="G6" s="19" t="s">
        <v>59</v>
      </c>
    </row>
    <row r="7" ht="15" customHeight="1" spans="1:7">
      <c r="A7" s="20">
        <v>1</v>
      </c>
      <c r="B7" s="20">
        <v>2</v>
      </c>
      <c r="C7" s="20">
        <v>3</v>
      </c>
      <c r="D7" s="21">
        <v>4</v>
      </c>
      <c r="E7" s="20">
        <v>5</v>
      </c>
      <c r="F7" s="20">
        <v>6</v>
      </c>
      <c r="G7" s="20">
        <v>7</v>
      </c>
    </row>
    <row r="8" ht="52.5" customHeight="1" spans="1:7">
      <c r="A8" s="22" t="s">
        <v>72</v>
      </c>
      <c r="B8" s="23"/>
      <c r="C8" s="23"/>
      <c r="D8" s="23"/>
      <c r="E8" s="24">
        <v>52808649.06</v>
      </c>
      <c r="F8" s="24"/>
      <c r="G8" s="24"/>
    </row>
    <row r="9" ht="52.5" customHeight="1" spans="1:7">
      <c r="A9" s="25"/>
      <c r="B9" s="23" t="s">
        <v>875</v>
      </c>
      <c r="C9" s="23" t="s">
        <v>456</v>
      </c>
      <c r="D9" s="23" t="s">
        <v>876</v>
      </c>
      <c r="E9" s="24">
        <v>246000</v>
      </c>
      <c r="F9" s="24"/>
      <c r="G9" s="24"/>
    </row>
    <row r="10" ht="52.5" customHeight="1" spans="1:7">
      <c r="A10" s="26"/>
      <c r="B10" s="23" t="s">
        <v>875</v>
      </c>
      <c r="C10" s="23" t="s">
        <v>464</v>
      </c>
      <c r="D10" s="23" t="s">
        <v>876</v>
      </c>
      <c r="E10" s="24">
        <v>341000</v>
      </c>
      <c r="F10" s="24"/>
      <c r="G10" s="24"/>
    </row>
    <row r="11" ht="52.5" customHeight="1" spans="1:7">
      <c r="A11" s="26"/>
      <c r="B11" s="23" t="s">
        <v>875</v>
      </c>
      <c r="C11" s="23" t="s">
        <v>420</v>
      </c>
      <c r="D11" s="23" t="s">
        <v>876</v>
      </c>
      <c r="E11" s="24">
        <v>269000</v>
      </c>
      <c r="F11" s="24"/>
      <c r="G11" s="24"/>
    </row>
    <row r="12" ht="52.5" customHeight="1" spans="1:7">
      <c r="A12" s="26"/>
      <c r="B12" s="23" t="s">
        <v>875</v>
      </c>
      <c r="C12" s="23" t="s">
        <v>470</v>
      </c>
      <c r="D12" s="23" t="s">
        <v>876</v>
      </c>
      <c r="E12" s="24">
        <v>250000</v>
      </c>
      <c r="F12" s="24"/>
      <c r="G12" s="24"/>
    </row>
    <row r="13" ht="52.5" customHeight="1" spans="1:7">
      <c r="A13" s="26"/>
      <c r="B13" s="23" t="s">
        <v>875</v>
      </c>
      <c r="C13" s="23" t="s">
        <v>424</v>
      </c>
      <c r="D13" s="23" t="s">
        <v>876</v>
      </c>
      <c r="E13" s="24">
        <v>300000</v>
      </c>
      <c r="F13" s="24"/>
      <c r="G13" s="24"/>
    </row>
    <row r="14" ht="52.5" customHeight="1" spans="1:7">
      <c r="A14" s="26"/>
      <c r="B14" s="23" t="s">
        <v>875</v>
      </c>
      <c r="C14" s="23" t="s">
        <v>480</v>
      </c>
      <c r="D14" s="23" t="s">
        <v>876</v>
      </c>
      <c r="E14" s="24">
        <v>200000</v>
      </c>
      <c r="F14" s="24"/>
      <c r="G14" s="24"/>
    </row>
    <row r="15" ht="52.5" customHeight="1" spans="1:7">
      <c r="A15" s="26"/>
      <c r="B15" s="23" t="s">
        <v>875</v>
      </c>
      <c r="C15" s="23" t="s">
        <v>393</v>
      </c>
      <c r="D15" s="23" t="s">
        <v>876</v>
      </c>
      <c r="E15" s="24">
        <v>150000</v>
      </c>
      <c r="F15" s="24"/>
      <c r="G15" s="24"/>
    </row>
    <row r="16" ht="52.5" customHeight="1" spans="1:7">
      <c r="A16" s="26"/>
      <c r="B16" s="23" t="s">
        <v>875</v>
      </c>
      <c r="C16" s="23" t="s">
        <v>356</v>
      </c>
      <c r="D16" s="23" t="s">
        <v>876</v>
      </c>
      <c r="E16" s="24">
        <v>280950</v>
      </c>
      <c r="F16" s="24"/>
      <c r="G16" s="24"/>
    </row>
    <row r="17" ht="52.5" customHeight="1" spans="1:7">
      <c r="A17" s="26"/>
      <c r="B17" s="23" t="s">
        <v>875</v>
      </c>
      <c r="C17" s="23" t="s">
        <v>351</v>
      </c>
      <c r="D17" s="23" t="s">
        <v>876</v>
      </c>
      <c r="E17" s="24">
        <v>50000</v>
      </c>
      <c r="F17" s="24"/>
      <c r="G17" s="24"/>
    </row>
    <row r="18" ht="52.5" customHeight="1" spans="1:7">
      <c r="A18" s="26"/>
      <c r="B18" s="23" t="s">
        <v>875</v>
      </c>
      <c r="C18" s="23" t="s">
        <v>364</v>
      </c>
      <c r="D18" s="23" t="s">
        <v>876</v>
      </c>
      <c r="E18" s="24">
        <v>171100</v>
      </c>
      <c r="F18" s="24"/>
      <c r="G18" s="24"/>
    </row>
    <row r="19" ht="52.5" customHeight="1" spans="1:7">
      <c r="A19" s="26"/>
      <c r="B19" s="23" t="s">
        <v>875</v>
      </c>
      <c r="C19" s="23" t="s">
        <v>410</v>
      </c>
      <c r="D19" s="23" t="s">
        <v>876</v>
      </c>
      <c r="E19" s="24">
        <v>400000</v>
      </c>
      <c r="F19" s="24"/>
      <c r="G19" s="24"/>
    </row>
    <row r="20" ht="52.5" customHeight="1" spans="1:7">
      <c r="A20" s="26"/>
      <c r="B20" s="23" t="s">
        <v>875</v>
      </c>
      <c r="C20" s="23" t="s">
        <v>414</v>
      </c>
      <c r="D20" s="23" t="s">
        <v>876</v>
      </c>
      <c r="E20" s="24">
        <v>200000</v>
      </c>
      <c r="F20" s="24"/>
      <c r="G20" s="24"/>
    </row>
    <row r="21" ht="52.5" customHeight="1" spans="1:7">
      <c r="A21" s="26"/>
      <c r="B21" s="23" t="s">
        <v>875</v>
      </c>
      <c r="C21" s="23" t="s">
        <v>406</v>
      </c>
      <c r="D21" s="23" t="s">
        <v>876</v>
      </c>
      <c r="E21" s="24">
        <v>30000</v>
      </c>
      <c r="F21" s="24"/>
      <c r="G21" s="24"/>
    </row>
    <row r="22" ht="52.5" customHeight="1" spans="1:7">
      <c r="A22" s="26"/>
      <c r="B22" s="23" t="s">
        <v>875</v>
      </c>
      <c r="C22" s="23" t="s">
        <v>412</v>
      </c>
      <c r="D22" s="23" t="s">
        <v>876</v>
      </c>
      <c r="E22" s="24">
        <v>1480000</v>
      </c>
      <c r="F22" s="24"/>
      <c r="G22" s="24"/>
    </row>
    <row r="23" ht="52.5" customHeight="1" spans="1:7">
      <c r="A23" s="26"/>
      <c r="B23" s="23" t="s">
        <v>875</v>
      </c>
      <c r="C23" s="23" t="s">
        <v>466</v>
      </c>
      <c r="D23" s="23" t="s">
        <v>876</v>
      </c>
      <c r="E23" s="24">
        <v>200000</v>
      </c>
      <c r="F23" s="24"/>
      <c r="G23" s="24"/>
    </row>
    <row r="24" ht="52.5" customHeight="1" spans="1:7">
      <c r="A24" s="26"/>
      <c r="B24" s="23" t="s">
        <v>875</v>
      </c>
      <c r="C24" s="23" t="s">
        <v>478</v>
      </c>
      <c r="D24" s="23" t="s">
        <v>876</v>
      </c>
      <c r="E24" s="24">
        <v>1858700</v>
      </c>
      <c r="F24" s="24"/>
      <c r="G24" s="24"/>
    </row>
    <row r="25" ht="52.5" customHeight="1" spans="1:7">
      <c r="A25" s="26"/>
      <c r="B25" s="23" t="s">
        <v>875</v>
      </c>
      <c r="C25" s="23" t="s">
        <v>438</v>
      </c>
      <c r="D25" s="23" t="s">
        <v>876</v>
      </c>
      <c r="E25" s="24">
        <v>568000</v>
      </c>
      <c r="F25" s="24"/>
      <c r="G25" s="24"/>
    </row>
    <row r="26" ht="52.5" customHeight="1" spans="1:7">
      <c r="A26" s="26"/>
      <c r="B26" s="23" t="s">
        <v>875</v>
      </c>
      <c r="C26" s="23" t="s">
        <v>436</v>
      </c>
      <c r="D26" s="23" t="s">
        <v>876</v>
      </c>
      <c r="E26" s="24">
        <v>200000</v>
      </c>
      <c r="F26" s="24"/>
      <c r="G26" s="24"/>
    </row>
    <row r="27" ht="52.5" customHeight="1" spans="1:7">
      <c r="A27" s="26"/>
      <c r="B27" s="23" t="s">
        <v>875</v>
      </c>
      <c r="C27" s="23" t="s">
        <v>440</v>
      </c>
      <c r="D27" s="23" t="s">
        <v>876</v>
      </c>
      <c r="E27" s="24">
        <v>1450000</v>
      </c>
      <c r="F27" s="24"/>
      <c r="G27" s="24"/>
    </row>
    <row r="28" ht="52.5" customHeight="1" spans="1:7">
      <c r="A28" s="26"/>
      <c r="B28" s="23" t="s">
        <v>875</v>
      </c>
      <c r="C28" s="23" t="s">
        <v>444</v>
      </c>
      <c r="D28" s="23" t="s">
        <v>876</v>
      </c>
      <c r="E28" s="24">
        <v>2150000</v>
      </c>
      <c r="F28" s="24"/>
      <c r="G28" s="24"/>
    </row>
    <row r="29" ht="52.5" customHeight="1" spans="1:7">
      <c r="A29" s="26"/>
      <c r="B29" s="23" t="s">
        <v>875</v>
      </c>
      <c r="C29" s="23" t="s">
        <v>454</v>
      </c>
      <c r="D29" s="23" t="s">
        <v>876</v>
      </c>
      <c r="E29" s="24">
        <v>1980000</v>
      </c>
      <c r="F29" s="24"/>
      <c r="G29" s="24"/>
    </row>
    <row r="30" ht="52.5" customHeight="1" spans="1:7">
      <c r="A30" s="26"/>
      <c r="B30" s="23" t="s">
        <v>875</v>
      </c>
      <c r="C30" s="23" t="s">
        <v>442</v>
      </c>
      <c r="D30" s="23" t="s">
        <v>876</v>
      </c>
      <c r="E30" s="24">
        <v>3200000</v>
      </c>
      <c r="F30" s="24"/>
      <c r="G30" s="24"/>
    </row>
    <row r="31" ht="52.5" customHeight="1" spans="1:7">
      <c r="A31" s="26"/>
      <c r="B31" s="23" t="s">
        <v>875</v>
      </c>
      <c r="C31" s="23" t="s">
        <v>448</v>
      </c>
      <c r="D31" s="23" t="s">
        <v>876</v>
      </c>
      <c r="E31" s="24">
        <v>803200</v>
      </c>
      <c r="F31" s="24"/>
      <c r="G31" s="24"/>
    </row>
    <row r="32" ht="52.5" customHeight="1" spans="1:7">
      <c r="A32" s="26"/>
      <c r="B32" s="23" t="s">
        <v>875</v>
      </c>
      <c r="C32" s="23" t="s">
        <v>474</v>
      </c>
      <c r="D32" s="23" t="s">
        <v>876</v>
      </c>
      <c r="E32" s="24">
        <v>3000000</v>
      </c>
      <c r="F32" s="24"/>
      <c r="G32" s="24"/>
    </row>
    <row r="33" ht="52.5" customHeight="1" spans="1:7">
      <c r="A33" s="26"/>
      <c r="B33" s="23" t="s">
        <v>875</v>
      </c>
      <c r="C33" s="23" t="s">
        <v>458</v>
      </c>
      <c r="D33" s="23" t="s">
        <v>876</v>
      </c>
      <c r="E33" s="24">
        <v>500000</v>
      </c>
      <c r="F33" s="24"/>
      <c r="G33" s="24"/>
    </row>
    <row r="34" ht="52.5" customHeight="1" spans="1:7">
      <c r="A34" s="26"/>
      <c r="B34" s="23" t="s">
        <v>875</v>
      </c>
      <c r="C34" s="23" t="s">
        <v>450</v>
      </c>
      <c r="D34" s="23" t="s">
        <v>876</v>
      </c>
      <c r="E34" s="24">
        <v>1980000</v>
      </c>
      <c r="F34" s="24"/>
      <c r="G34" s="24"/>
    </row>
    <row r="35" ht="52.5" customHeight="1" spans="1:7">
      <c r="A35" s="26"/>
      <c r="B35" s="23" t="s">
        <v>875</v>
      </c>
      <c r="C35" s="23" t="s">
        <v>446</v>
      </c>
      <c r="D35" s="23" t="s">
        <v>876</v>
      </c>
      <c r="E35" s="24">
        <v>1890000</v>
      </c>
      <c r="F35" s="24"/>
      <c r="G35" s="24"/>
    </row>
    <row r="36" ht="52.5" customHeight="1" spans="1:7">
      <c r="A36" s="26"/>
      <c r="B36" s="23" t="s">
        <v>875</v>
      </c>
      <c r="C36" s="23" t="s">
        <v>452</v>
      </c>
      <c r="D36" s="23" t="s">
        <v>876</v>
      </c>
      <c r="E36" s="24">
        <v>1950000</v>
      </c>
      <c r="F36" s="24"/>
      <c r="G36" s="24"/>
    </row>
    <row r="37" ht="52.5" customHeight="1" spans="1:7">
      <c r="A37" s="26"/>
      <c r="B37" s="23" t="s">
        <v>875</v>
      </c>
      <c r="C37" s="23" t="s">
        <v>422</v>
      </c>
      <c r="D37" s="23" t="s">
        <v>876</v>
      </c>
      <c r="E37" s="24">
        <v>254536.18</v>
      </c>
      <c r="F37" s="24"/>
      <c r="G37" s="24"/>
    </row>
    <row r="38" ht="52.5" customHeight="1" spans="1:7">
      <c r="A38" s="26"/>
      <c r="B38" s="23" t="s">
        <v>875</v>
      </c>
      <c r="C38" s="23" t="s">
        <v>408</v>
      </c>
      <c r="D38" s="23" t="s">
        <v>876</v>
      </c>
      <c r="E38" s="24">
        <v>150360</v>
      </c>
      <c r="F38" s="24"/>
      <c r="G38" s="24"/>
    </row>
    <row r="39" ht="52.5" customHeight="1" spans="1:7">
      <c r="A39" s="26"/>
      <c r="B39" s="23" t="s">
        <v>875</v>
      </c>
      <c r="C39" s="23" t="s">
        <v>389</v>
      </c>
      <c r="D39" s="23" t="s">
        <v>876</v>
      </c>
      <c r="E39" s="24">
        <v>12722414</v>
      </c>
      <c r="F39" s="24"/>
      <c r="G39" s="24"/>
    </row>
    <row r="40" ht="52.5" customHeight="1" spans="1:7">
      <c r="A40" s="26"/>
      <c r="B40" s="23" t="s">
        <v>875</v>
      </c>
      <c r="C40" s="23" t="s">
        <v>430</v>
      </c>
      <c r="D40" s="23" t="s">
        <v>876</v>
      </c>
      <c r="E40" s="24">
        <v>200000</v>
      </c>
      <c r="F40" s="24"/>
      <c r="G40" s="24"/>
    </row>
    <row r="41" ht="52.5" customHeight="1" spans="1:7">
      <c r="A41" s="26"/>
      <c r="B41" s="23" t="s">
        <v>875</v>
      </c>
      <c r="C41" s="23" t="s">
        <v>432</v>
      </c>
      <c r="D41" s="23" t="s">
        <v>876</v>
      </c>
      <c r="E41" s="24">
        <v>250000</v>
      </c>
      <c r="F41" s="24"/>
      <c r="G41" s="24"/>
    </row>
    <row r="42" ht="52.5" customHeight="1" spans="1:7">
      <c r="A42" s="26"/>
      <c r="B42" s="23" t="s">
        <v>875</v>
      </c>
      <c r="C42" s="23" t="s">
        <v>468</v>
      </c>
      <c r="D42" s="23" t="s">
        <v>876</v>
      </c>
      <c r="E42" s="24">
        <v>60000</v>
      </c>
      <c r="F42" s="24"/>
      <c r="G42" s="24"/>
    </row>
    <row r="43" ht="52.5" customHeight="1" spans="1:7">
      <c r="A43" s="26"/>
      <c r="B43" s="23" t="s">
        <v>875</v>
      </c>
      <c r="C43" s="23" t="s">
        <v>472</v>
      </c>
      <c r="D43" s="23" t="s">
        <v>876</v>
      </c>
      <c r="E43" s="24">
        <v>2995505</v>
      </c>
      <c r="F43" s="24"/>
      <c r="G43" s="24"/>
    </row>
    <row r="44" ht="52.5" customHeight="1" spans="1:7">
      <c r="A44" s="26"/>
      <c r="B44" s="23" t="s">
        <v>875</v>
      </c>
      <c r="C44" s="23" t="s">
        <v>395</v>
      </c>
      <c r="D44" s="23" t="s">
        <v>876</v>
      </c>
      <c r="E44" s="24">
        <v>5400</v>
      </c>
      <c r="F44" s="24"/>
      <c r="G44" s="24"/>
    </row>
    <row r="45" ht="52.5" customHeight="1" spans="1:7">
      <c r="A45" s="26"/>
      <c r="B45" s="23" t="s">
        <v>875</v>
      </c>
      <c r="C45" s="23" t="s">
        <v>418</v>
      </c>
      <c r="D45" s="23" t="s">
        <v>876</v>
      </c>
      <c r="E45" s="24">
        <v>500000</v>
      </c>
      <c r="F45" s="24"/>
      <c r="G45" s="24"/>
    </row>
    <row r="46" ht="52.5" customHeight="1" spans="1:7">
      <c r="A46" s="26"/>
      <c r="B46" s="23" t="s">
        <v>875</v>
      </c>
      <c r="C46" s="23" t="s">
        <v>362</v>
      </c>
      <c r="D46" s="23" t="s">
        <v>876</v>
      </c>
      <c r="E46" s="24">
        <v>200000</v>
      </c>
      <c r="F46" s="24"/>
      <c r="G46" s="24"/>
    </row>
    <row r="47" ht="52.5" customHeight="1" spans="1:7">
      <c r="A47" s="26"/>
      <c r="B47" s="23" t="s">
        <v>875</v>
      </c>
      <c r="C47" s="23" t="s">
        <v>460</v>
      </c>
      <c r="D47" s="23" t="s">
        <v>876</v>
      </c>
      <c r="E47" s="24">
        <v>4337460</v>
      </c>
      <c r="F47" s="24"/>
      <c r="G47" s="24"/>
    </row>
    <row r="48" ht="52.5" customHeight="1" spans="1:7">
      <c r="A48" s="26"/>
      <c r="B48" s="23" t="s">
        <v>875</v>
      </c>
      <c r="C48" s="23" t="s">
        <v>416</v>
      </c>
      <c r="D48" s="23" t="s">
        <v>876</v>
      </c>
      <c r="E48" s="24">
        <v>169500</v>
      </c>
      <c r="F48" s="24"/>
      <c r="G48" s="24"/>
    </row>
    <row r="49" ht="52.5" customHeight="1" spans="1:7">
      <c r="A49" s="26"/>
      <c r="B49" s="23" t="s">
        <v>875</v>
      </c>
      <c r="C49" s="23" t="s">
        <v>434</v>
      </c>
      <c r="D49" s="23" t="s">
        <v>876</v>
      </c>
      <c r="E49" s="24">
        <v>130000</v>
      </c>
      <c r="F49" s="24"/>
      <c r="G49" s="24"/>
    </row>
    <row r="50" ht="52.5" customHeight="1" spans="1:7">
      <c r="A50" s="26"/>
      <c r="B50" s="23" t="s">
        <v>875</v>
      </c>
      <c r="C50" s="23" t="s">
        <v>428</v>
      </c>
      <c r="D50" s="23" t="s">
        <v>876</v>
      </c>
      <c r="E50" s="24">
        <v>424500</v>
      </c>
      <c r="F50" s="24"/>
      <c r="G50" s="24"/>
    </row>
    <row r="51" ht="52.5" customHeight="1" spans="1:7">
      <c r="A51" s="26"/>
      <c r="B51" s="23" t="s">
        <v>875</v>
      </c>
      <c r="C51" s="23" t="s">
        <v>426</v>
      </c>
      <c r="D51" s="23" t="s">
        <v>876</v>
      </c>
      <c r="E51" s="24">
        <v>300000</v>
      </c>
      <c r="F51" s="24"/>
      <c r="G51" s="24"/>
    </row>
    <row r="52" ht="52.5" customHeight="1" spans="1:7">
      <c r="A52" s="26"/>
      <c r="B52" s="23" t="s">
        <v>875</v>
      </c>
      <c r="C52" s="23" t="s">
        <v>373</v>
      </c>
      <c r="D52" s="23" t="s">
        <v>876</v>
      </c>
      <c r="E52" s="24">
        <v>1500000</v>
      </c>
      <c r="F52" s="24"/>
      <c r="G52" s="24"/>
    </row>
    <row r="53" ht="52.5" customHeight="1" spans="1:7">
      <c r="A53" s="26"/>
      <c r="B53" s="23" t="s">
        <v>875</v>
      </c>
      <c r="C53" s="23" t="s">
        <v>482</v>
      </c>
      <c r="D53" s="23" t="s">
        <v>876</v>
      </c>
      <c r="E53" s="24">
        <v>150000</v>
      </c>
      <c r="F53" s="24"/>
      <c r="G53" s="24"/>
    </row>
    <row r="54" ht="52.5" customHeight="1" spans="1:7">
      <c r="A54" s="26"/>
      <c r="B54" s="23" t="s">
        <v>875</v>
      </c>
      <c r="C54" s="23" t="s">
        <v>404</v>
      </c>
      <c r="D54" s="23" t="s">
        <v>876</v>
      </c>
      <c r="E54" s="24">
        <v>3000</v>
      </c>
      <c r="F54" s="24"/>
      <c r="G54" s="24"/>
    </row>
    <row r="55" ht="52.5" customHeight="1" spans="1:7">
      <c r="A55" s="26"/>
      <c r="B55" s="23" t="s">
        <v>877</v>
      </c>
      <c r="C55" s="23" t="s">
        <v>397</v>
      </c>
      <c r="D55" s="23" t="s">
        <v>876</v>
      </c>
      <c r="E55" s="24">
        <v>36911.88</v>
      </c>
      <c r="F55" s="24"/>
      <c r="G55" s="24"/>
    </row>
    <row r="56" ht="52.5" customHeight="1" spans="1:7">
      <c r="A56" s="26"/>
      <c r="B56" s="23" t="s">
        <v>878</v>
      </c>
      <c r="C56" s="23" t="s">
        <v>402</v>
      </c>
      <c r="D56" s="23" t="s">
        <v>876</v>
      </c>
      <c r="E56" s="24">
        <v>100000</v>
      </c>
      <c r="F56" s="24"/>
      <c r="G56" s="24"/>
    </row>
    <row r="57" ht="52.5" customHeight="1" spans="1:7">
      <c r="A57" s="26"/>
      <c r="B57" s="23" t="s">
        <v>878</v>
      </c>
      <c r="C57" s="23" t="s">
        <v>462</v>
      </c>
      <c r="D57" s="23" t="s">
        <v>876</v>
      </c>
      <c r="E57" s="24">
        <v>1617672</v>
      </c>
      <c r="F57" s="24"/>
      <c r="G57" s="24"/>
    </row>
    <row r="58" ht="52.5" customHeight="1" spans="1:7">
      <c r="A58" s="26"/>
      <c r="B58" s="23" t="s">
        <v>878</v>
      </c>
      <c r="C58" s="23" t="s">
        <v>370</v>
      </c>
      <c r="D58" s="23" t="s">
        <v>876</v>
      </c>
      <c r="E58" s="24">
        <v>150000</v>
      </c>
      <c r="F58" s="24"/>
      <c r="G58" s="24"/>
    </row>
    <row r="59" ht="52.5" customHeight="1" spans="1:7">
      <c r="A59" s="26"/>
      <c r="B59" s="23" t="s">
        <v>878</v>
      </c>
      <c r="C59" s="23" t="s">
        <v>387</v>
      </c>
      <c r="D59" s="23" t="s">
        <v>876</v>
      </c>
      <c r="E59" s="24">
        <v>150000</v>
      </c>
      <c r="F59" s="24"/>
      <c r="G59" s="24"/>
    </row>
    <row r="60" ht="52.5" customHeight="1" spans="1:7">
      <c r="A60" s="26"/>
      <c r="B60" s="23" t="s">
        <v>878</v>
      </c>
      <c r="C60" s="23" t="s">
        <v>385</v>
      </c>
      <c r="D60" s="23" t="s">
        <v>876</v>
      </c>
      <c r="E60" s="24">
        <v>23000</v>
      </c>
      <c r="F60" s="24"/>
      <c r="G60" s="24"/>
    </row>
    <row r="61" ht="52.5" customHeight="1" spans="1:7">
      <c r="A61" s="26"/>
      <c r="B61" s="23" t="s">
        <v>878</v>
      </c>
      <c r="C61" s="23" t="s">
        <v>476</v>
      </c>
      <c r="D61" s="23" t="s">
        <v>876</v>
      </c>
      <c r="E61" s="24">
        <v>280440</v>
      </c>
      <c r="F61" s="24"/>
      <c r="G61" s="24"/>
    </row>
    <row r="62" ht="30" customHeight="1" spans="1:7">
      <c r="A62" s="27" t="s">
        <v>56</v>
      </c>
      <c r="B62" s="28" t="s">
        <v>860</v>
      </c>
      <c r="C62" s="28"/>
      <c r="D62" s="29"/>
      <c r="E62" s="24">
        <v>52808649.06</v>
      </c>
      <c r="F62" s="24"/>
      <c r="G62" s="24"/>
    </row>
  </sheetData>
  <mergeCells count="11">
    <mergeCell ref="A2:G2"/>
    <mergeCell ref="A3:D3"/>
    <mergeCell ref="E4:G4"/>
    <mergeCell ref="A62:D6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showZeros="0" workbookViewId="0">
      <selection activeCell="A1" sqref="$A1:$XFD1048576"/>
    </sheetView>
  </sheetViews>
  <sheetFormatPr defaultColWidth="9.14285714285714" defaultRowHeight="12" customHeight="1"/>
  <cols>
    <col min="1" max="1" width="7.62857142857143" style="1" customWidth="1"/>
    <col min="2" max="2" width="11.2" style="1" customWidth="1"/>
    <col min="3" max="4" width="13.4761904761905" style="1" customWidth="1"/>
    <col min="5" max="5" width="13.2" style="1" customWidth="1"/>
    <col min="6" max="6" width="15.1428571428571" style="1" customWidth="1"/>
    <col min="7" max="7" width="5.34285714285714" style="1" customWidth="1"/>
    <col min="8" max="8" width="8.47619047619048" style="1" customWidth="1"/>
    <col min="9" max="12" width="11.9142857142857" style="1" customWidth="1"/>
    <col min="13" max="13" width="9.2" style="1" customWidth="1"/>
    <col min="14" max="14" width="11.9142857142857" style="1" customWidth="1"/>
    <col min="15" max="15" width="4.47619047619048" style="1" customWidth="1"/>
    <col min="16" max="19" width="4.91428571428571" style="1" customWidth="1"/>
    <col min="20" max="16384" width="9.14285714285714" style="1"/>
  </cols>
  <sheetData>
    <row r="1" ht="16.5" customHeight="1" spans="1:19">
      <c r="A1" s="161"/>
      <c r="B1" s="2"/>
      <c r="C1" s="2"/>
      <c r="D1" s="2"/>
      <c r="E1" s="2"/>
      <c r="F1" s="2"/>
      <c r="G1" s="2"/>
      <c r="H1" s="2"/>
      <c r="I1" s="72"/>
      <c r="J1" s="2"/>
      <c r="K1" s="2"/>
      <c r="L1" s="2"/>
      <c r="M1" s="2"/>
      <c r="N1" s="2"/>
      <c r="O1" s="2"/>
      <c r="P1" s="78" t="s">
        <v>52</v>
      </c>
      <c r="Q1" s="78" t="s">
        <v>52</v>
      </c>
      <c r="R1" s="78"/>
      <c r="S1" s="78"/>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9">
      <c r="A3" s="32" t="str">
        <f>"单位名称："&amp;"瑞丽市自然资源局"</f>
        <v>单位名称：瑞丽市自然资源局</v>
      </c>
      <c r="B3" s="32"/>
      <c r="C3" s="46"/>
      <c r="D3" s="46"/>
      <c r="E3" s="46"/>
      <c r="F3" s="46"/>
      <c r="G3" s="46"/>
      <c r="H3" s="46"/>
      <c r="I3" s="46"/>
      <c r="J3" s="46"/>
      <c r="K3" s="46"/>
      <c r="L3" s="46"/>
      <c r="M3" s="46"/>
      <c r="N3" s="46"/>
      <c r="O3" s="46"/>
      <c r="P3" s="78" t="s">
        <v>53</v>
      </c>
      <c r="Q3" s="78"/>
      <c r="R3" s="78"/>
      <c r="S3" s="78"/>
    </row>
    <row r="4" ht="21" customHeight="1" spans="1:19">
      <c r="A4" s="12" t="s">
        <v>54</v>
      </c>
      <c r="B4" s="12" t="s">
        <v>55</v>
      </c>
      <c r="C4" s="12" t="s">
        <v>56</v>
      </c>
      <c r="D4" s="47" t="s">
        <v>57</v>
      </c>
      <c r="E4" s="48"/>
      <c r="F4" s="48"/>
      <c r="G4" s="48"/>
      <c r="H4" s="48"/>
      <c r="I4" s="14"/>
      <c r="J4" s="48"/>
      <c r="K4" s="48"/>
      <c r="L4" s="48"/>
      <c r="M4" s="48"/>
      <c r="N4" s="49"/>
      <c r="O4" s="47" t="s">
        <v>58</v>
      </c>
      <c r="P4" s="48"/>
      <c r="Q4" s="48"/>
      <c r="R4" s="48"/>
      <c r="S4" s="49"/>
    </row>
    <row r="5" ht="41.25" customHeight="1" spans="1:19">
      <c r="A5" s="17"/>
      <c r="B5" s="17"/>
      <c r="C5" s="17"/>
      <c r="D5" s="17" t="s">
        <v>59</v>
      </c>
      <c r="E5" s="17" t="s">
        <v>60</v>
      </c>
      <c r="F5" s="17" t="s">
        <v>61</v>
      </c>
      <c r="G5" s="17" t="s">
        <v>62</v>
      </c>
      <c r="H5" s="12" t="s">
        <v>63</v>
      </c>
      <c r="I5" s="164" t="s">
        <v>64</v>
      </c>
      <c r="J5" s="164"/>
      <c r="K5" s="164"/>
      <c r="L5" s="164"/>
      <c r="M5" s="164"/>
      <c r="N5" s="164"/>
      <c r="O5" s="12" t="s">
        <v>59</v>
      </c>
      <c r="P5" s="12" t="s">
        <v>60</v>
      </c>
      <c r="Q5" s="12" t="s">
        <v>61</v>
      </c>
      <c r="R5" s="12" t="s">
        <v>62</v>
      </c>
      <c r="S5" s="12" t="s">
        <v>65</v>
      </c>
    </row>
    <row r="6" ht="43.5" customHeight="1" spans="1:19">
      <c r="A6" s="68"/>
      <c r="B6" s="68"/>
      <c r="C6" s="68"/>
      <c r="D6" s="73"/>
      <c r="E6" s="73"/>
      <c r="F6" s="73"/>
      <c r="G6" s="68"/>
      <c r="H6" s="68"/>
      <c r="I6" s="36" t="s">
        <v>59</v>
      </c>
      <c r="J6" s="34" t="s">
        <v>66</v>
      </c>
      <c r="K6" s="34" t="s">
        <v>67</v>
      </c>
      <c r="L6" s="11" t="s">
        <v>68</v>
      </c>
      <c r="M6" s="11" t="s">
        <v>69</v>
      </c>
      <c r="N6" s="11" t="s">
        <v>70</v>
      </c>
      <c r="O6" s="73"/>
      <c r="P6" s="73"/>
      <c r="Q6" s="73"/>
      <c r="R6" s="73"/>
      <c r="S6" s="73"/>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62" t="s">
        <v>71</v>
      </c>
      <c r="B8" s="162" t="s">
        <v>72</v>
      </c>
      <c r="C8" s="24">
        <v>70115552.55</v>
      </c>
      <c r="D8" s="24">
        <v>70115552.55</v>
      </c>
      <c r="E8" s="24">
        <v>69780559.98</v>
      </c>
      <c r="F8" s="24">
        <v>300918.52</v>
      </c>
      <c r="G8" s="24"/>
      <c r="H8" s="24"/>
      <c r="I8" s="24">
        <v>34074.05</v>
      </c>
      <c r="J8" s="24"/>
      <c r="K8" s="24"/>
      <c r="L8" s="24">
        <v>34074.05</v>
      </c>
      <c r="M8" s="24"/>
      <c r="N8" s="24"/>
      <c r="O8" s="24"/>
      <c r="P8" s="24"/>
      <c r="Q8" s="24"/>
      <c r="R8" s="24"/>
      <c r="S8" s="24"/>
    </row>
    <row r="9" ht="52.5" customHeight="1" spans="1:19">
      <c r="A9" s="162" t="s">
        <v>73</v>
      </c>
      <c r="B9" s="162" t="s">
        <v>74</v>
      </c>
      <c r="C9" s="24">
        <v>323200000</v>
      </c>
      <c r="D9" s="24">
        <v>323200000</v>
      </c>
      <c r="E9" s="24"/>
      <c r="F9" s="24">
        <v>323200000</v>
      </c>
      <c r="G9" s="24"/>
      <c r="H9" s="24"/>
      <c r="I9" s="24"/>
      <c r="J9" s="24"/>
      <c r="K9" s="24"/>
      <c r="L9" s="24"/>
      <c r="M9" s="24"/>
      <c r="N9" s="24"/>
      <c r="O9" s="24"/>
      <c r="P9" s="24"/>
      <c r="Q9" s="24"/>
      <c r="R9" s="26"/>
      <c r="S9" s="26"/>
    </row>
    <row r="10" ht="30" customHeight="1" spans="1:19">
      <c r="A10" s="13" t="s">
        <v>56</v>
      </c>
      <c r="B10" s="163"/>
      <c r="C10" s="150">
        <v>393315552.55</v>
      </c>
      <c r="D10" s="150">
        <v>393315552.55</v>
      </c>
      <c r="E10" s="150">
        <v>69780559.98</v>
      </c>
      <c r="F10" s="150">
        <v>323500918.52</v>
      </c>
      <c r="G10" s="150"/>
      <c r="H10" s="150"/>
      <c r="I10" s="150">
        <v>34074.05</v>
      </c>
      <c r="J10" s="150"/>
      <c r="K10" s="150"/>
      <c r="L10" s="150">
        <v>34074.05</v>
      </c>
      <c r="M10" s="150"/>
      <c r="N10" s="150"/>
      <c r="O10" s="150"/>
      <c r="P10" s="150"/>
      <c r="Q10" s="150"/>
      <c r="R10" s="150"/>
      <c r="S10" s="150"/>
    </row>
  </sheetData>
  <mergeCells count="21">
    <mergeCell ref="P1:S1"/>
    <mergeCell ref="A2:S2"/>
    <mergeCell ref="A3:G3"/>
    <mergeCell ref="P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workbookViewId="0">
      <selection activeCell="A3" sqref="A3:F3"/>
    </sheetView>
  </sheetViews>
  <sheetFormatPr defaultColWidth="8.84761904761905" defaultRowHeight="15" customHeight="1"/>
  <cols>
    <col min="1" max="1" width="14.7142857142857" style="114" customWidth="1"/>
    <col min="2" max="2" width="23" style="114" customWidth="1"/>
    <col min="3" max="5" width="14.4761904761905" style="114" customWidth="1"/>
    <col min="6" max="6" width="13.8571428571429" style="114" customWidth="1"/>
    <col min="7" max="7" width="12.6285714285714" style="114" customWidth="1"/>
    <col min="8" max="8" width="4.34285714285714" style="114" customWidth="1"/>
    <col min="9" max="9" width="7.28571428571429" style="114" customWidth="1"/>
    <col min="10" max="13" width="12.7714285714286" style="114" customWidth="1"/>
    <col min="14" max="14" width="5.77142857142857" style="114" customWidth="1"/>
    <col min="15" max="15" width="12.7714285714286" style="114" customWidth="1"/>
    <col min="16" max="16384" width="8.84761904761905" style="114"/>
  </cols>
  <sheetData>
    <row r="1" ht="18.75" customHeight="1" spans="1:15">
      <c r="A1" s="152"/>
      <c r="B1" s="152"/>
      <c r="C1" s="152"/>
      <c r="D1" s="152"/>
      <c r="E1" s="152"/>
      <c r="F1" s="152"/>
      <c r="G1" s="152"/>
      <c r="H1" s="152"/>
      <c r="I1" s="152"/>
      <c r="J1" s="152"/>
      <c r="K1" s="152"/>
      <c r="L1" s="152"/>
      <c r="M1" s="152"/>
      <c r="N1" s="43" t="s">
        <v>75</v>
      </c>
      <c r="O1" s="43"/>
    </row>
    <row r="2" ht="36" customHeight="1" spans="1:15">
      <c r="A2" s="153" t="str">
        <f>"2026"&amp;"年部门支出预算表"</f>
        <v>2026年部门支出预算表</v>
      </c>
      <c r="B2" s="153"/>
      <c r="C2" s="153"/>
      <c r="D2" s="153"/>
      <c r="E2" s="153"/>
      <c r="F2" s="153"/>
      <c r="G2" s="153"/>
      <c r="H2" s="153"/>
      <c r="I2" s="153"/>
      <c r="J2" s="153"/>
      <c r="K2" s="153"/>
      <c r="L2" s="153"/>
      <c r="M2" s="153"/>
      <c r="N2" s="153"/>
      <c r="O2" s="153"/>
    </row>
    <row r="3" ht="18.75" customHeight="1" spans="1:15">
      <c r="A3" s="154" t="str">
        <f>"单位名称："&amp;"瑞丽市自然资源局"</f>
        <v>单位名称：瑞丽市自然资源局</v>
      </c>
      <c r="B3" s="154"/>
      <c r="C3" s="154"/>
      <c r="D3" s="154"/>
      <c r="E3" s="154"/>
      <c r="F3" s="154"/>
      <c r="G3" s="152"/>
      <c r="H3" s="152"/>
      <c r="I3" s="152"/>
      <c r="J3" s="152"/>
      <c r="K3" s="152"/>
      <c r="L3" s="152"/>
      <c r="M3" s="152"/>
      <c r="N3" s="160" t="s">
        <v>1</v>
      </c>
      <c r="O3" s="160"/>
    </row>
    <row r="4" ht="31.5" customHeight="1" spans="1:15">
      <c r="A4" s="155" t="s">
        <v>76</v>
      </c>
      <c r="B4" s="155" t="s">
        <v>77</v>
      </c>
      <c r="C4" s="155" t="s">
        <v>56</v>
      </c>
      <c r="D4" s="155" t="s">
        <v>60</v>
      </c>
      <c r="E4" s="155"/>
      <c r="F4" s="155"/>
      <c r="G4" s="155" t="s">
        <v>61</v>
      </c>
      <c r="H4" s="155" t="s">
        <v>62</v>
      </c>
      <c r="I4" s="155" t="s">
        <v>78</v>
      </c>
      <c r="J4" s="155" t="s">
        <v>79</v>
      </c>
      <c r="K4" s="155"/>
      <c r="L4" s="155"/>
      <c r="M4" s="155"/>
      <c r="N4" s="155"/>
      <c r="O4" s="155"/>
    </row>
    <row r="5" ht="37.3" customHeight="1" spans="1:15">
      <c r="A5" s="155"/>
      <c r="B5" s="155"/>
      <c r="C5" s="155"/>
      <c r="D5" s="155" t="s">
        <v>59</v>
      </c>
      <c r="E5" s="155" t="s">
        <v>80</v>
      </c>
      <c r="F5" s="155" t="s">
        <v>81</v>
      </c>
      <c r="G5" s="155"/>
      <c r="H5" s="155"/>
      <c r="I5" s="155"/>
      <c r="J5" s="155" t="s">
        <v>59</v>
      </c>
      <c r="K5" s="155" t="s">
        <v>82</v>
      </c>
      <c r="L5" s="155" t="s">
        <v>83</v>
      </c>
      <c r="M5" s="155" t="s">
        <v>84</v>
      </c>
      <c r="N5" s="155" t="s">
        <v>85</v>
      </c>
      <c r="O5" s="155" t="s">
        <v>86</v>
      </c>
    </row>
    <row r="6" ht="18.75" customHeight="1" spans="1:15">
      <c r="A6" s="156" t="s">
        <v>87</v>
      </c>
      <c r="B6" s="156" t="s">
        <v>88</v>
      </c>
      <c r="C6" s="156" t="s">
        <v>89</v>
      </c>
      <c r="D6" s="156" t="s">
        <v>90</v>
      </c>
      <c r="E6" s="156" t="s">
        <v>91</v>
      </c>
      <c r="F6" s="156" t="s">
        <v>92</v>
      </c>
      <c r="G6" s="156" t="s">
        <v>93</v>
      </c>
      <c r="H6" s="156" t="s">
        <v>94</v>
      </c>
      <c r="I6" s="156" t="s">
        <v>95</v>
      </c>
      <c r="J6" s="156" t="s">
        <v>96</v>
      </c>
      <c r="K6" s="156" t="s">
        <v>97</v>
      </c>
      <c r="L6" s="156" t="s">
        <v>98</v>
      </c>
      <c r="M6" s="156" t="s">
        <v>99</v>
      </c>
      <c r="N6" s="156" t="s">
        <v>100</v>
      </c>
      <c r="O6" s="156" t="s">
        <v>101</v>
      </c>
    </row>
    <row r="7" ht="52.5" customHeight="1" spans="1:15">
      <c r="A7" s="157" t="s">
        <v>102</v>
      </c>
      <c r="B7" s="157" t="s">
        <v>103</v>
      </c>
      <c r="C7" s="124">
        <v>1489074.92</v>
      </c>
      <c r="D7" s="124">
        <v>1489074.92</v>
      </c>
      <c r="E7" s="124">
        <v>1449163.04</v>
      </c>
      <c r="F7" s="124">
        <v>39911.88</v>
      </c>
      <c r="G7" s="124"/>
      <c r="H7" s="124"/>
      <c r="I7" s="124"/>
      <c r="J7" s="124"/>
      <c r="K7" s="124"/>
      <c r="L7" s="124"/>
      <c r="M7" s="124"/>
      <c r="N7" s="124"/>
      <c r="O7" s="124"/>
    </row>
    <row r="8" ht="52.5" customHeight="1" spans="1:15">
      <c r="A8" s="158" t="s">
        <v>104</v>
      </c>
      <c r="B8" s="158" t="s">
        <v>105</v>
      </c>
      <c r="C8" s="124">
        <v>1349495.04</v>
      </c>
      <c r="D8" s="124">
        <v>1349495.04</v>
      </c>
      <c r="E8" s="124">
        <v>1346495.04</v>
      </c>
      <c r="F8" s="124">
        <v>3000</v>
      </c>
      <c r="G8" s="124"/>
      <c r="H8" s="124"/>
      <c r="I8" s="124"/>
      <c r="J8" s="124"/>
      <c r="K8" s="124"/>
      <c r="L8" s="124"/>
      <c r="M8" s="124"/>
      <c r="N8" s="124"/>
      <c r="O8" s="124"/>
    </row>
    <row r="9" ht="52.5" customHeight="1" spans="1:15">
      <c r="A9" s="159" t="s">
        <v>106</v>
      </c>
      <c r="B9" s="159" t="s">
        <v>107</v>
      </c>
      <c r="C9" s="124">
        <v>22800</v>
      </c>
      <c r="D9" s="124">
        <v>22800</v>
      </c>
      <c r="E9" s="124">
        <v>19800</v>
      </c>
      <c r="F9" s="124">
        <v>3000</v>
      </c>
      <c r="G9" s="124"/>
      <c r="H9" s="124"/>
      <c r="I9" s="124"/>
      <c r="J9" s="124"/>
      <c r="K9" s="124"/>
      <c r="L9" s="124"/>
      <c r="M9" s="124"/>
      <c r="N9" s="124"/>
      <c r="O9" s="124"/>
    </row>
    <row r="10" ht="52.5" customHeight="1" spans="1:15">
      <c r="A10" s="159" t="s">
        <v>108</v>
      </c>
      <c r="B10" s="159" t="s">
        <v>109</v>
      </c>
      <c r="C10" s="124">
        <v>4200</v>
      </c>
      <c r="D10" s="124">
        <v>4200</v>
      </c>
      <c r="E10" s="124">
        <v>4200</v>
      </c>
      <c r="F10" s="124"/>
      <c r="G10" s="124"/>
      <c r="H10" s="124"/>
      <c r="I10" s="124"/>
      <c r="J10" s="124"/>
      <c r="K10" s="124"/>
      <c r="L10" s="124"/>
      <c r="M10" s="124"/>
      <c r="N10" s="124"/>
      <c r="O10" s="124"/>
    </row>
    <row r="11" ht="52.5" customHeight="1" spans="1:15">
      <c r="A11" s="159" t="s">
        <v>110</v>
      </c>
      <c r="B11" s="159" t="s">
        <v>111</v>
      </c>
      <c r="C11" s="124">
        <v>1322495.04</v>
      </c>
      <c r="D11" s="124">
        <v>1322495.04</v>
      </c>
      <c r="E11" s="124">
        <v>1322495.04</v>
      </c>
      <c r="F11" s="124"/>
      <c r="G11" s="124"/>
      <c r="H11" s="124"/>
      <c r="I11" s="124"/>
      <c r="J11" s="124"/>
      <c r="K11" s="124"/>
      <c r="L11" s="124"/>
      <c r="M11" s="124"/>
      <c r="N11" s="124"/>
      <c r="O11" s="124"/>
    </row>
    <row r="12" ht="52.5" customHeight="1" spans="1:15">
      <c r="A12" s="158" t="s">
        <v>112</v>
      </c>
      <c r="B12" s="158" t="s">
        <v>113</v>
      </c>
      <c r="C12" s="124">
        <v>36911.88</v>
      </c>
      <c r="D12" s="124">
        <v>36911.88</v>
      </c>
      <c r="E12" s="124"/>
      <c r="F12" s="124">
        <v>36911.88</v>
      </c>
      <c r="G12" s="124"/>
      <c r="H12" s="124"/>
      <c r="I12" s="124"/>
      <c r="J12" s="124"/>
      <c r="K12" s="124"/>
      <c r="L12" s="124"/>
      <c r="M12" s="124"/>
      <c r="N12" s="124"/>
      <c r="O12" s="124"/>
    </row>
    <row r="13" ht="52.5" customHeight="1" spans="1:15">
      <c r="A13" s="159" t="s">
        <v>114</v>
      </c>
      <c r="B13" s="159" t="s">
        <v>115</v>
      </c>
      <c r="C13" s="124">
        <v>36911.88</v>
      </c>
      <c r="D13" s="124">
        <v>36911.88</v>
      </c>
      <c r="E13" s="124"/>
      <c r="F13" s="124">
        <v>36911.88</v>
      </c>
      <c r="G13" s="124"/>
      <c r="H13" s="124"/>
      <c r="I13" s="124"/>
      <c r="J13" s="124"/>
      <c r="K13" s="124"/>
      <c r="L13" s="124"/>
      <c r="M13" s="124"/>
      <c r="N13" s="124"/>
      <c r="O13" s="124"/>
    </row>
    <row r="14" ht="52.5" customHeight="1" spans="1:15">
      <c r="A14" s="158" t="s">
        <v>116</v>
      </c>
      <c r="B14" s="158" t="s">
        <v>117</v>
      </c>
      <c r="C14" s="124">
        <v>102668</v>
      </c>
      <c r="D14" s="124">
        <v>102668</v>
      </c>
      <c r="E14" s="124">
        <v>102668</v>
      </c>
      <c r="F14" s="124"/>
      <c r="G14" s="124"/>
      <c r="H14" s="124"/>
      <c r="I14" s="124"/>
      <c r="J14" s="124"/>
      <c r="K14" s="124"/>
      <c r="L14" s="124"/>
      <c r="M14" s="124"/>
      <c r="N14" s="124"/>
      <c r="O14" s="124"/>
    </row>
    <row r="15" ht="52.5" customHeight="1" spans="1:15">
      <c r="A15" s="159" t="s">
        <v>118</v>
      </c>
      <c r="B15" s="159" t="s">
        <v>117</v>
      </c>
      <c r="C15" s="124">
        <v>102668</v>
      </c>
      <c r="D15" s="124">
        <v>102668</v>
      </c>
      <c r="E15" s="124">
        <v>102668</v>
      </c>
      <c r="F15" s="124"/>
      <c r="G15" s="124"/>
      <c r="H15" s="124"/>
      <c r="I15" s="124"/>
      <c r="J15" s="124"/>
      <c r="K15" s="124"/>
      <c r="L15" s="124"/>
      <c r="M15" s="124"/>
      <c r="N15" s="124"/>
      <c r="O15" s="124"/>
    </row>
    <row r="16" ht="52.5" customHeight="1" spans="1:15">
      <c r="A16" s="157" t="s">
        <v>119</v>
      </c>
      <c r="B16" s="157" t="s">
        <v>120</v>
      </c>
      <c r="C16" s="124">
        <v>1059725.96</v>
      </c>
      <c r="D16" s="124">
        <v>1059725.96</v>
      </c>
      <c r="E16" s="124">
        <v>1059725.96</v>
      </c>
      <c r="F16" s="124"/>
      <c r="G16" s="124"/>
      <c r="H16" s="124"/>
      <c r="I16" s="124"/>
      <c r="J16" s="124"/>
      <c r="K16" s="124"/>
      <c r="L16" s="124"/>
      <c r="M16" s="124"/>
      <c r="N16" s="124"/>
      <c r="O16" s="124"/>
    </row>
    <row r="17" ht="52.5" customHeight="1" spans="1:15">
      <c r="A17" s="158" t="s">
        <v>121</v>
      </c>
      <c r="B17" s="158" t="s">
        <v>122</v>
      </c>
      <c r="C17" s="124">
        <v>1059725.96</v>
      </c>
      <c r="D17" s="124">
        <v>1059725.96</v>
      </c>
      <c r="E17" s="124">
        <v>1059725.96</v>
      </c>
      <c r="F17" s="124"/>
      <c r="G17" s="124"/>
      <c r="H17" s="124"/>
      <c r="I17" s="124"/>
      <c r="J17" s="124"/>
      <c r="K17" s="124"/>
      <c r="L17" s="124"/>
      <c r="M17" s="124"/>
      <c r="N17" s="124"/>
      <c r="O17" s="124"/>
    </row>
    <row r="18" ht="52.5" customHeight="1" spans="1:15">
      <c r="A18" s="159" t="s">
        <v>123</v>
      </c>
      <c r="B18" s="159" t="s">
        <v>124</v>
      </c>
      <c r="C18" s="124">
        <v>555450.64</v>
      </c>
      <c r="D18" s="124">
        <v>555450.64</v>
      </c>
      <c r="E18" s="124">
        <v>555450.64</v>
      </c>
      <c r="F18" s="124"/>
      <c r="G18" s="124"/>
      <c r="H18" s="124"/>
      <c r="I18" s="124"/>
      <c r="J18" s="124"/>
      <c r="K18" s="124"/>
      <c r="L18" s="124"/>
      <c r="M18" s="124"/>
      <c r="N18" s="124"/>
      <c r="O18" s="124"/>
    </row>
    <row r="19" ht="52.5" customHeight="1" spans="1:15">
      <c r="A19" s="159" t="s">
        <v>125</v>
      </c>
      <c r="B19" s="159" t="s">
        <v>126</v>
      </c>
      <c r="C19" s="124">
        <v>15400</v>
      </c>
      <c r="D19" s="124">
        <v>15400</v>
      </c>
      <c r="E19" s="124">
        <v>15400</v>
      </c>
      <c r="F19" s="124"/>
      <c r="G19" s="124"/>
      <c r="H19" s="124"/>
      <c r="I19" s="124"/>
      <c r="J19" s="124"/>
      <c r="K19" s="124"/>
      <c r="L19" s="124"/>
      <c r="M19" s="124"/>
      <c r="N19" s="124"/>
      <c r="O19" s="124"/>
    </row>
    <row r="20" ht="52.5" customHeight="1" spans="1:15">
      <c r="A20" s="159" t="s">
        <v>127</v>
      </c>
      <c r="B20" s="159" t="s">
        <v>128</v>
      </c>
      <c r="C20" s="124">
        <v>441632.64</v>
      </c>
      <c r="D20" s="124">
        <v>441632.64</v>
      </c>
      <c r="E20" s="124">
        <v>441632.64</v>
      </c>
      <c r="F20" s="124"/>
      <c r="G20" s="124"/>
      <c r="H20" s="124"/>
      <c r="I20" s="124"/>
      <c r="J20" s="124"/>
      <c r="K20" s="124"/>
      <c r="L20" s="124"/>
      <c r="M20" s="124"/>
      <c r="N20" s="124"/>
      <c r="O20" s="124"/>
    </row>
    <row r="21" ht="52.5" customHeight="1" spans="1:15">
      <c r="A21" s="159" t="s">
        <v>129</v>
      </c>
      <c r="B21" s="159" t="s">
        <v>130</v>
      </c>
      <c r="C21" s="124">
        <v>47242.68</v>
      </c>
      <c r="D21" s="124">
        <v>47242.68</v>
      </c>
      <c r="E21" s="124">
        <v>47242.68</v>
      </c>
      <c r="F21" s="124"/>
      <c r="G21" s="124"/>
      <c r="H21" s="124"/>
      <c r="I21" s="124"/>
      <c r="J21" s="124"/>
      <c r="K21" s="124"/>
      <c r="L21" s="124"/>
      <c r="M21" s="124"/>
      <c r="N21" s="124"/>
      <c r="O21" s="124"/>
    </row>
    <row r="22" ht="52.5" customHeight="1" spans="1:15">
      <c r="A22" s="157" t="s">
        <v>131</v>
      </c>
      <c r="B22" s="157" t="s">
        <v>132</v>
      </c>
      <c r="C22" s="124">
        <v>324019918.52</v>
      </c>
      <c r="D22" s="124">
        <v>519000</v>
      </c>
      <c r="E22" s="124"/>
      <c r="F22" s="124">
        <v>519000</v>
      </c>
      <c r="G22" s="124">
        <v>323500918.52</v>
      </c>
      <c r="H22" s="124"/>
      <c r="I22" s="124"/>
      <c r="J22" s="124"/>
      <c r="K22" s="124"/>
      <c r="L22" s="124"/>
      <c r="M22" s="124"/>
      <c r="N22" s="124"/>
      <c r="O22" s="124"/>
    </row>
    <row r="23" ht="52.5" customHeight="1" spans="1:15">
      <c r="A23" s="158" t="s">
        <v>133</v>
      </c>
      <c r="B23" s="158" t="s">
        <v>134</v>
      </c>
      <c r="C23" s="124">
        <v>323500918.52</v>
      </c>
      <c r="D23" s="124"/>
      <c r="E23" s="124"/>
      <c r="F23" s="124"/>
      <c r="G23" s="124">
        <v>323500918.52</v>
      </c>
      <c r="H23" s="124"/>
      <c r="I23" s="124"/>
      <c r="J23" s="124"/>
      <c r="K23" s="124"/>
      <c r="L23" s="124"/>
      <c r="M23" s="124"/>
      <c r="N23" s="124"/>
      <c r="O23" s="124"/>
    </row>
    <row r="24" ht="52.5" customHeight="1" spans="1:15">
      <c r="A24" s="159" t="s">
        <v>135</v>
      </c>
      <c r="B24" s="159" t="s">
        <v>136</v>
      </c>
      <c r="C24" s="124">
        <v>154000000</v>
      </c>
      <c r="D24" s="124"/>
      <c r="E24" s="124"/>
      <c r="F24" s="124"/>
      <c r="G24" s="124">
        <v>154000000</v>
      </c>
      <c r="H24" s="124"/>
      <c r="I24" s="124"/>
      <c r="J24" s="124"/>
      <c r="K24" s="124"/>
      <c r="L24" s="124"/>
      <c r="M24" s="124"/>
      <c r="N24" s="124"/>
      <c r="O24" s="124"/>
    </row>
    <row r="25" ht="52.5" customHeight="1" spans="1:15">
      <c r="A25" s="159" t="s">
        <v>137</v>
      </c>
      <c r="B25" s="159" t="s">
        <v>138</v>
      </c>
      <c r="C25" s="124">
        <v>141074350</v>
      </c>
      <c r="D25" s="124"/>
      <c r="E25" s="124"/>
      <c r="F25" s="124"/>
      <c r="G25" s="124">
        <v>141074350</v>
      </c>
      <c r="H25" s="124"/>
      <c r="I25" s="124"/>
      <c r="J25" s="124"/>
      <c r="K25" s="124"/>
      <c r="L25" s="124"/>
      <c r="M25" s="124"/>
      <c r="N25" s="124"/>
      <c r="O25" s="124"/>
    </row>
    <row r="26" ht="52.5" customHeight="1" spans="1:15">
      <c r="A26" s="159" t="s">
        <v>139</v>
      </c>
      <c r="B26" s="159" t="s">
        <v>140</v>
      </c>
      <c r="C26" s="124">
        <v>28200000</v>
      </c>
      <c r="D26" s="124"/>
      <c r="E26" s="124"/>
      <c r="F26" s="124"/>
      <c r="G26" s="124">
        <v>28200000</v>
      </c>
      <c r="H26" s="124"/>
      <c r="I26" s="124"/>
      <c r="J26" s="124"/>
      <c r="K26" s="124"/>
      <c r="L26" s="124"/>
      <c r="M26" s="124"/>
      <c r="N26" s="124"/>
      <c r="O26" s="124"/>
    </row>
    <row r="27" ht="52.5" customHeight="1" spans="1:15">
      <c r="A27" s="159" t="s">
        <v>141</v>
      </c>
      <c r="B27" s="159" t="s">
        <v>142</v>
      </c>
      <c r="C27" s="124">
        <v>226568.52</v>
      </c>
      <c r="D27" s="124"/>
      <c r="E27" s="124"/>
      <c r="F27" s="124"/>
      <c r="G27" s="124">
        <v>226568.52</v>
      </c>
      <c r="H27" s="124"/>
      <c r="I27" s="124"/>
      <c r="J27" s="124"/>
      <c r="K27" s="124"/>
      <c r="L27" s="124"/>
      <c r="M27" s="124"/>
      <c r="N27" s="124"/>
      <c r="O27" s="124"/>
    </row>
    <row r="28" ht="52.5" customHeight="1" spans="1:15">
      <c r="A28" s="158" t="s">
        <v>143</v>
      </c>
      <c r="B28" s="158" t="s">
        <v>144</v>
      </c>
      <c r="C28" s="124">
        <v>519000</v>
      </c>
      <c r="D28" s="124">
        <v>519000</v>
      </c>
      <c r="E28" s="124"/>
      <c r="F28" s="124">
        <v>519000</v>
      </c>
      <c r="G28" s="124"/>
      <c r="H28" s="124"/>
      <c r="I28" s="124"/>
      <c r="J28" s="124"/>
      <c r="K28" s="124"/>
      <c r="L28" s="124"/>
      <c r="M28" s="124"/>
      <c r="N28" s="124"/>
      <c r="O28" s="124"/>
    </row>
    <row r="29" ht="52.5" customHeight="1" spans="1:15">
      <c r="A29" s="159" t="s">
        <v>145</v>
      </c>
      <c r="B29" s="159" t="s">
        <v>144</v>
      </c>
      <c r="C29" s="124">
        <v>519000</v>
      </c>
      <c r="D29" s="124">
        <v>519000</v>
      </c>
      <c r="E29" s="124"/>
      <c r="F29" s="124">
        <v>519000</v>
      </c>
      <c r="G29" s="124"/>
      <c r="H29" s="124"/>
      <c r="I29" s="124"/>
      <c r="J29" s="124"/>
      <c r="K29" s="124"/>
      <c r="L29" s="124"/>
      <c r="M29" s="124"/>
      <c r="N29" s="124"/>
      <c r="O29" s="124"/>
    </row>
    <row r="30" ht="52.5" customHeight="1" spans="1:15">
      <c r="A30" s="157" t="s">
        <v>146</v>
      </c>
      <c r="B30" s="157" t="s">
        <v>147</v>
      </c>
      <c r="C30" s="124">
        <v>58087163.79</v>
      </c>
      <c r="D30" s="124">
        <v>58053089.74</v>
      </c>
      <c r="E30" s="124">
        <v>10747132.28</v>
      </c>
      <c r="F30" s="124">
        <v>47305957.46</v>
      </c>
      <c r="G30" s="124"/>
      <c r="H30" s="124"/>
      <c r="I30" s="124"/>
      <c r="J30" s="124">
        <v>34074.05</v>
      </c>
      <c r="K30" s="124"/>
      <c r="L30" s="124"/>
      <c r="M30" s="124">
        <v>34074.05</v>
      </c>
      <c r="N30" s="124"/>
      <c r="O30" s="124"/>
    </row>
    <row r="31" ht="52.5" customHeight="1" spans="1:15">
      <c r="A31" s="158" t="s">
        <v>148</v>
      </c>
      <c r="B31" s="158" t="s">
        <v>149</v>
      </c>
      <c r="C31" s="124">
        <v>57832627.61</v>
      </c>
      <c r="D31" s="124">
        <v>57798553.56</v>
      </c>
      <c r="E31" s="124">
        <v>10747132.28</v>
      </c>
      <c r="F31" s="124">
        <v>47051421.28</v>
      </c>
      <c r="G31" s="124"/>
      <c r="H31" s="124"/>
      <c r="I31" s="124"/>
      <c r="J31" s="124">
        <v>34074.05</v>
      </c>
      <c r="K31" s="124"/>
      <c r="L31" s="124"/>
      <c r="M31" s="124">
        <v>34074.05</v>
      </c>
      <c r="N31" s="124"/>
      <c r="O31" s="124"/>
    </row>
    <row r="32" ht="52.5" customHeight="1" spans="1:15">
      <c r="A32" s="159" t="s">
        <v>150</v>
      </c>
      <c r="B32" s="159" t="s">
        <v>151</v>
      </c>
      <c r="C32" s="124">
        <v>9492173.61</v>
      </c>
      <c r="D32" s="124">
        <v>9458099.56</v>
      </c>
      <c r="E32" s="124">
        <v>6728679.28</v>
      </c>
      <c r="F32" s="124">
        <v>2729420.28</v>
      </c>
      <c r="G32" s="124"/>
      <c r="H32" s="124"/>
      <c r="I32" s="124"/>
      <c r="J32" s="124">
        <v>34074.05</v>
      </c>
      <c r="K32" s="124"/>
      <c r="L32" s="124"/>
      <c r="M32" s="124">
        <v>34074.05</v>
      </c>
      <c r="N32" s="124"/>
      <c r="O32" s="124"/>
    </row>
    <row r="33" ht="52.5" customHeight="1" spans="1:15">
      <c r="A33" s="159" t="s">
        <v>152</v>
      </c>
      <c r="B33" s="159" t="s">
        <v>153</v>
      </c>
      <c r="C33" s="124">
        <v>20854200</v>
      </c>
      <c r="D33" s="124">
        <v>20854200</v>
      </c>
      <c r="E33" s="124"/>
      <c r="F33" s="124">
        <v>20854200</v>
      </c>
      <c r="G33" s="124"/>
      <c r="H33" s="124"/>
      <c r="I33" s="124"/>
      <c r="J33" s="124"/>
      <c r="K33" s="124"/>
      <c r="L33" s="124"/>
      <c r="M33" s="124"/>
      <c r="N33" s="124"/>
      <c r="O33" s="124"/>
    </row>
    <row r="34" ht="52.5" customHeight="1" spans="1:15">
      <c r="A34" s="159" t="s">
        <v>154</v>
      </c>
      <c r="B34" s="159" t="s">
        <v>155</v>
      </c>
      <c r="C34" s="124">
        <v>15868279</v>
      </c>
      <c r="D34" s="124">
        <v>15868279</v>
      </c>
      <c r="E34" s="124"/>
      <c r="F34" s="124">
        <v>15868279</v>
      </c>
      <c r="G34" s="124"/>
      <c r="H34" s="124"/>
      <c r="I34" s="124"/>
      <c r="J34" s="124"/>
      <c r="K34" s="124"/>
      <c r="L34" s="124"/>
      <c r="M34" s="124"/>
      <c r="N34" s="124"/>
      <c r="O34" s="124"/>
    </row>
    <row r="35" ht="52.5" customHeight="1" spans="1:15">
      <c r="A35" s="159" t="s">
        <v>156</v>
      </c>
      <c r="B35" s="159" t="s">
        <v>157</v>
      </c>
      <c r="C35" s="124">
        <v>6996082</v>
      </c>
      <c r="D35" s="124">
        <v>6996082</v>
      </c>
      <c r="E35" s="124"/>
      <c r="F35" s="124">
        <v>6996082</v>
      </c>
      <c r="G35" s="124"/>
      <c r="H35" s="124"/>
      <c r="I35" s="124"/>
      <c r="J35" s="124"/>
      <c r="K35" s="124"/>
      <c r="L35" s="124"/>
      <c r="M35" s="124"/>
      <c r="N35" s="124"/>
      <c r="O35" s="124"/>
    </row>
    <row r="36" ht="52.5" customHeight="1" spans="1:15">
      <c r="A36" s="159" t="s">
        <v>158</v>
      </c>
      <c r="B36" s="159" t="s">
        <v>159</v>
      </c>
      <c r="C36" s="124">
        <v>4018453</v>
      </c>
      <c r="D36" s="124">
        <v>4018453</v>
      </c>
      <c r="E36" s="124">
        <v>4018453</v>
      </c>
      <c r="F36" s="124"/>
      <c r="G36" s="124"/>
      <c r="H36" s="124"/>
      <c r="I36" s="124"/>
      <c r="J36" s="124"/>
      <c r="K36" s="124"/>
      <c r="L36" s="124"/>
      <c r="M36" s="124"/>
      <c r="N36" s="124"/>
      <c r="O36" s="124"/>
    </row>
    <row r="37" ht="52.5" customHeight="1" spans="1:15">
      <c r="A37" s="159" t="s">
        <v>160</v>
      </c>
      <c r="B37" s="159" t="s">
        <v>161</v>
      </c>
      <c r="C37" s="124">
        <v>603440</v>
      </c>
      <c r="D37" s="124">
        <v>603440</v>
      </c>
      <c r="E37" s="124"/>
      <c r="F37" s="124">
        <v>603440</v>
      </c>
      <c r="G37" s="124"/>
      <c r="H37" s="124"/>
      <c r="I37" s="124"/>
      <c r="J37" s="124"/>
      <c r="K37" s="124"/>
      <c r="L37" s="124"/>
      <c r="M37" s="124"/>
      <c r="N37" s="124"/>
      <c r="O37" s="124"/>
    </row>
    <row r="38" ht="52.5" customHeight="1" spans="1:15">
      <c r="A38" s="158" t="s">
        <v>162</v>
      </c>
      <c r="B38" s="158" t="s">
        <v>163</v>
      </c>
      <c r="C38" s="124">
        <v>254536.18</v>
      </c>
      <c r="D38" s="124">
        <v>254536.18</v>
      </c>
      <c r="E38" s="124"/>
      <c r="F38" s="124">
        <v>254536.18</v>
      </c>
      <c r="G38" s="124"/>
      <c r="H38" s="124"/>
      <c r="I38" s="124"/>
      <c r="J38" s="124"/>
      <c r="K38" s="124"/>
      <c r="L38" s="124"/>
      <c r="M38" s="124"/>
      <c r="N38" s="124"/>
      <c r="O38" s="124"/>
    </row>
    <row r="39" ht="52.5" customHeight="1" spans="1:15">
      <c r="A39" s="159" t="s">
        <v>164</v>
      </c>
      <c r="B39" s="159" t="s">
        <v>163</v>
      </c>
      <c r="C39" s="124">
        <v>254536.18</v>
      </c>
      <c r="D39" s="124">
        <v>254536.18</v>
      </c>
      <c r="E39" s="124"/>
      <c r="F39" s="124">
        <v>254536.18</v>
      </c>
      <c r="G39" s="124"/>
      <c r="H39" s="124"/>
      <c r="I39" s="124"/>
      <c r="J39" s="124"/>
      <c r="K39" s="124"/>
      <c r="L39" s="124"/>
      <c r="M39" s="124"/>
      <c r="N39" s="124"/>
      <c r="O39" s="124"/>
    </row>
    <row r="40" ht="52.5" customHeight="1" spans="1:15">
      <c r="A40" s="157" t="s">
        <v>165</v>
      </c>
      <c r="B40" s="157" t="s">
        <v>166</v>
      </c>
      <c r="C40" s="124">
        <v>991869.36</v>
      </c>
      <c r="D40" s="124">
        <v>991869.36</v>
      </c>
      <c r="E40" s="124">
        <v>991869.36</v>
      </c>
      <c r="F40" s="124"/>
      <c r="G40" s="124"/>
      <c r="H40" s="124"/>
      <c r="I40" s="124"/>
      <c r="J40" s="124"/>
      <c r="K40" s="124"/>
      <c r="L40" s="124"/>
      <c r="M40" s="124"/>
      <c r="N40" s="124"/>
      <c r="O40" s="124"/>
    </row>
    <row r="41" ht="52.5" customHeight="1" spans="1:15">
      <c r="A41" s="158" t="s">
        <v>167</v>
      </c>
      <c r="B41" s="158" t="s">
        <v>168</v>
      </c>
      <c r="C41" s="124">
        <v>991869.36</v>
      </c>
      <c r="D41" s="124">
        <v>991869.36</v>
      </c>
      <c r="E41" s="124">
        <v>991869.36</v>
      </c>
      <c r="F41" s="124"/>
      <c r="G41" s="124"/>
      <c r="H41" s="124"/>
      <c r="I41" s="124"/>
      <c r="J41" s="124"/>
      <c r="K41" s="124"/>
      <c r="L41" s="124"/>
      <c r="M41" s="124"/>
      <c r="N41" s="124"/>
      <c r="O41" s="124"/>
    </row>
    <row r="42" ht="52.5" customHeight="1" spans="1:15">
      <c r="A42" s="159" t="s">
        <v>169</v>
      </c>
      <c r="B42" s="159" t="s">
        <v>170</v>
      </c>
      <c r="C42" s="124">
        <v>991869.36</v>
      </c>
      <c r="D42" s="124">
        <v>991869.36</v>
      </c>
      <c r="E42" s="124">
        <v>991869.36</v>
      </c>
      <c r="F42" s="124"/>
      <c r="G42" s="124"/>
      <c r="H42" s="124"/>
      <c r="I42" s="124"/>
      <c r="J42" s="124"/>
      <c r="K42" s="124"/>
      <c r="L42" s="124"/>
      <c r="M42" s="124"/>
      <c r="N42" s="124"/>
      <c r="O42" s="124"/>
    </row>
    <row r="43" ht="52.5" customHeight="1" spans="1:15">
      <c r="A43" s="157" t="s">
        <v>171</v>
      </c>
      <c r="B43" s="157" t="s">
        <v>172</v>
      </c>
      <c r="C43" s="124">
        <v>7667800</v>
      </c>
      <c r="D43" s="124">
        <v>7667800</v>
      </c>
      <c r="E43" s="124"/>
      <c r="F43" s="124">
        <v>7667800</v>
      </c>
      <c r="G43" s="124"/>
      <c r="H43" s="124"/>
      <c r="I43" s="124"/>
      <c r="J43" s="124"/>
      <c r="K43" s="124"/>
      <c r="L43" s="124"/>
      <c r="M43" s="124"/>
      <c r="N43" s="124"/>
      <c r="O43" s="124"/>
    </row>
    <row r="44" ht="52.5" customHeight="1" spans="1:15">
      <c r="A44" s="158" t="s">
        <v>173</v>
      </c>
      <c r="B44" s="158" t="s">
        <v>174</v>
      </c>
      <c r="C44" s="124">
        <v>7667800</v>
      </c>
      <c r="D44" s="124">
        <v>7667800</v>
      </c>
      <c r="E44" s="124"/>
      <c r="F44" s="124">
        <v>7667800</v>
      </c>
      <c r="G44" s="124"/>
      <c r="H44" s="124"/>
      <c r="I44" s="124"/>
      <c r="J44" s="124"/>
      <c r="K44" s="124"/>
      <c r="L44" s="124"/>
      <c r="M44" s="124"/>
      <c r="N44" s="124"/>
      <c r="O44" s="124"/>
    </row>
    <row r="45" ht="52.5" customHeight="1" spans="1:15">
      <c r="A45" s="159" t="s">
        <v>175</v>
      </c>
      <c r="B45" s="159" t="s">
        <v>176</v>
      </c>
      <c r="C45" s="124">
        <v>7667800</v>
      </c>
      <c r="D45" s="124">
        <v>7667800</v>
      </c>
      <c r="E45" s="124"/>
      <c r="F45" s="124">
        <v>7667800</v>
      </c>
      <c r="G45" s="124"/>
      <c r="H45" s="124"/>
      <c r="I45" s="124"/>
      <c r="J45" s="124"/>
      <c r="K45" s="124"/>
      <c r="L45" s="124"/>
      <c r="M45" s="124"/>
      <c r="N45" s="124"/>
      <c r="O45" s="124"/>
    </row>
    <row r="46" ht="30" customHeight="1" spans="1:15">
      <c r="A46" s="156" t="s">
        <v>56</v>
      </c>
      <c r="B46" s="156"/>
      <c r="C46" s="124">
        <v>393315552.55</v>
      </c>
      <c r="D46" s="124">
        <v>69780559.98</v>
      </c>
      <c r="E46" s="124">
        <v>14247890.64</v>
      </c>
      <c r="F46" s="124">
        <v>55532669.34</v>
      </c>
      <c r="G46" s="124">
        <v>323500918.52</v>
      </c>
      <c r="H46" s="124"/>
      <c r="I46" s="124"/>
      <c r="J46" s="124">
        <v>34074.05</v>
      </c>
      <c r="K46" s="124"/>
      <c r="L46" s="124"/>
      <c r="M46" s="124">
        <v>34074.05</v>
      </c>
      <c r="N46" s="124"/>
      <c r="O46" s="124"/>
    </row>
  </sheetData>
  <mergeCells count="13">
    <mergeCell ref="N1:O1"/>
    <mergeCell ref="A2:O2"/>
    <mergeCell ref="A3:F3"/>
    <mergeCell ref="N3:O3"/>
    <mergeCell ref="D4:F4"/>
    <mergeCell ref="J4:O4"/>
    <mergeCell ref="A46:B4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9.14285714285714" defaultRowHeight="14.25" customHeight="1" outlineLevelCol="3"/>
  <cols>
    <col min="1" max="1" width="32.7714285714286" style="1" customWidth="1"/>
    <col min="2" max="2" width="23.9142857142857" style="1" customWidth="1"/>
    <col min="3" max="3" width="35.4761904761905" style="1" customWidth="1"/>
    <col min="4" max="4" width="36.4190476190476" style="1" customWidth="1"/>
    <col min="5" max="16384" width="9.14285714285714" style="1"/>
  </cols>
  <sheetData>
    <row r="1" ht="17.25" customHeight="1" spans="1:4">
      <c r="A1" s="46"/>
      <c r="B1" s="46"/>
      <c r="C1" s="46"/>
      <c r="D1" s="78" t="s">
        <v>177</v>
      </c>
    </row>
    <row r="2" ht="30.75" customHeight="1" spans="1:4">
      <c r="A2" s="125" t="str">
        <f>"2026"&amp;"年部门财政拨款收支预算总表"</f>
        <v>2026年部门财政拨款收支预算总表</v>
      </c>
      <c r="B2" s="125"/>
      <c r="C2" s="125"/>
      <c r="D2" s="125"/>
    </row>
    <row r="3" ht="18.75" customHeight="1" spans="1:4">
      <c r="A3" s="32" t="str">
        <f>"单位名称："&amp;"瑞丽市自然资源局"</f>
        <v>单位名称：瑞丽市自然资源局</v>
      </c>
      <c r="B3" s="146"/>
      <c r="C3" s="146"/>
      <c r="D3" s="79" t="s">
        <v>1</v>
      </c>
    </row>
    <row r="4" ht="19.5" customHeight="1" spans="1:4">
      <c r="A4" s="13" t="s">
        <v>178</v>
      </c>
      <c r="B4" s="15"/>
      <c r="C4" s="13" t="s">
        <v>179</v>
      </c>
      <c r="D4" s="15"/>
    </row>
    <row r="5" ht="21.75" customHeight="1" spans="1:4">
      <c r="A5" s="67" t="s">
        <v>180</v>
      </c>
      <c r="B5" s="12" t="s">
        <v>181</v>
      </c>
      <c r="C5" s="67" t="s">
        <v>182</v>
      </c>
      <c r="D5" s="12" t="s">
        <v>181</v>
      </c>
    </row>
    <row r="6" ht="17.25" customHeight="1" spans="1:4">
      <c r="A6" s="68"/>
      <c r="B6" s="19"/>
      <c r="C6" s="68"/>
      <c r="D6" s="19"/>
    </row>
    <row r="7" ht="19.5" customHeight="1" spans="1:4">
      <c r="A7" s="74" t="s">
        <v>183</v>
      </c>
      <c r="B7" s="24">
        <v>393281478.5</v>
      </c>
      <c r="C7" s="74" t="s">
        <v>184</v>
      </c>
      <c r="D7" s="24">
        <v>393281478.5</v>
      </c>
    </row>
    <row r="8" ht="19.5" customHeight="1" spans="1:4">
      <c r="A8" s="74" t="s">
        <v>185</v>
      </c>
      <c r="B8" s="24">
        <v>69780559.98</v>
      </c>
      <c r="C8" s="147" t="s">
        <v>186</v>
      </c>
      <c r="D8" s="24"/>
    </row>
    <row r="9" ht="19.5" customHeight="1" spans="1:4">
      <c r="A9" s="148" t="s">
        <v>187</v>
      </c>
      <c r="B9" s="24">
        <v>323500918.52</v>
      </c>
      <c r="C9" s="147" t="s">
        <v>188</v>
      </c>
      <c r="D9" s="24"/>
    </row>
    <row r="10" ht="19.5" customHeight="1" spans="1:4">
      <c r="A10" s="148" t="s">
        <v>189</v>
      </c>
      <c r="B10" s="24"/>
      <c r="C10" s="147" t="s">
        <v>190</v>
      </c>
      <c r="D10" s="24"/>
    </row>
    <row r="11" ht="19.5" customHeight="1" spans="1:4">
      <c r="A11" s="148" t="s">
        <v>191</v>
      </c>
      <c r="B11" s="24"/>
      <c r="C11" s="147" t="s">
        <v>192</v>
      </c>
      <c r="D11" s="24"/>
    </row>
    <row r="12" ht="19.5" customHeight="1" spans="1:4">
      <c r="A12" s="148" t="s">
        <v>185</v>
      </c>
      <c r="B12" s="24"/>
      <c r="C12" s="147" t="s">
        <v>193</v>
      </c>
      <c r="D12" s="24"/>
    </row>
    <row r="13" ht="19.5" customHeight="1" spans="1:4">
      <c r="A13" s="148" t="s">
        <v>187</v>
      </c>
      <c r="B13" s="24"/>
      <c r="C13" s="147" t="s">
        <v>194</v>
      </c>
      <c r="D13" s="24"/>
    </row>
    <row r="14" ht="19.5" customHeight="1" spans="1:4">
      <c r="A14" s="148" t="s">
        <v>189</v>
      </c>
      <c r="B14" s="24"/>
      <c r="C14" s="147" t="s">
        <v>195</v>
      </c>
      <c r="D14" s="24"/>
    </row>
    <row r="15" ht="19.5" customHeight="1" spans="1:4">
      <c r="A15" s="149"/>
      <c r="B15" s="24"/>
      <c r="C15" s="147" t="s">
        <v>196</v>
      </c>
      <c r="D15" s="24">
        <v>1489074.92</v>
      </c>
    </row>
    <row r="16" ht="19.5" customHeight="1" spans="1:4">
      <c r="A16" s="149"/>
      <c r="B16" s="24"/>
      <c r="C16" s="147" t="s">
        <v>197</v>
      </c>
      <c r="D16" s="24">
        <v>1059725.96</v>
      </c>
    </row>
    <row r="17" ht="19.5" customHeight="1" spans="1:4">
      <c r="A17" s="149"/>
      <c r="B17" s="24"/>
      <c r="C17" s="147" t="s">
        <v>198</v>
      </c>
      <c r="D17" s="24"/>
    </row>
    <row r="18" ht="19.5" customHeight="1" spans="1:4">
      <c r="A18" s="149"/>
      <c r="B18" s="24"/>
      <c r="C18" s="147" t="s">
        <v>199</v>
      </c>
      <c r="D18" s="24">
        <v>324019918.52</v>
      </c>
    </row>
    <row r="19" ht="19.5" customHeight="1" spans="1:4">
      <c r="A19" s="149"/>
      <c r="B19" s="24"/>
      <c r="C19" s="147" t="s">
        <v>200</v>
      </c>
      <c r="D19" s="24"/>
    </row>
    <row r="20" ht="19.5" customHeight="1" spans="1:4">
      <c r="A20" s="74"/>
      <c r="B20" s="24"/>
      <c r="C20" s="147" t="s">
        <v>201</v>
      </c>
      <c r="D20" s="24"/>
    </row>
    <row r="21" ht="19.5" customHeight="1" spans="1:4">
      <c r="A21" s="74"/>
      <c r="B21" s="24"/>
      <c r="C21" s="74" t="s">
        <v>202</v>
      </c>
      <c r="D21" s="24"/>
    </row>
    <row r="22" ht="19.5" customHeight="1" spans="1:4">
      <c r="A22" s="74"/>
      <c r="B22" s="24"/>
      <c r="C22" s="74" t="s">
        <v>203</v>
      </c>
      <c r="D22" s="24"/>
    </row>
    <row r="23" ht="19.5" customHeight="1" spans="1:4">
      <c r="A23" s="74"/>
      <c r="B23" s="24"/>
      <c r="C23" s="74" t="s">
        <v>204</v>
      </c>
      <c r="D23" s="24"/>
    </row>
    <row r="24" ht="19.5" customHeight="1" spans="1:4">
      <c r="A24" s="74"/>
      <c r="B24" s="24"/>
      <c r="C24" s="74" t="s">
        <v>205</v>
      </c>
      <c r="D24" s="24"/>
    </row>
    <row r="25" ht="19.5" customHeight="1" spans="1:4">
      <c r="A25" s="74"/>
      <c r="B25" s="24"/>
      <c r="C25" s="74" t="s">
        <v>206</v>
      </c>
      <c r="D25" s="24">
        <v>58053089.74</v>
      </c>
    </row>
    <row r="26" ht="19.5" customHeight="1" spans="1:4">
      <c r="A26" s="147"/>
      <c r="B26" s="24"/>
      <c r="C26" s="74" t="s">
        <v>207</v>
      </c>
      <c r="D26" s="24">
        <v>991869.36</v>
      </c>
    </row>
    <row r="27" ht="19.5" customHeight="1" spans="1:4">
      <c r="A27" s="74"/>
      <c r="B27" s="24"/>
      <c r="C27" s="74" t="s">
        <v>208</v>
      </c>
      <c r="D27" s="24"/>
    </row>
    <row r="28" customHeight="1" spans="1:4">
      <c r="A28" s="74"/>
      <c r="B28" s="24"/>
      <c r="C28" s="148" t="s">
        <v>209</v>
      </c>
      <c r="D28" s="24"/>
    </row>
    <row r="29" ht="19.5" customHeight="1" spans="1:4">
      <c r="A29" s="74"/>
      <c r="B29" s="24"/>
      <c r="C29" s="74" t="s">
        <v>210</v>
      </c>
      <c r="D29" s="24">
        <v>7667800</v>
      </c>
    </row>
    <row r="30" ht="19.5" customHeight="1" spans="1:4">
      <c r="A30" s="147"/>
      <c r="B30" s="24"/>
      <c r="C30" s="74" t="s">
        <v>211</v>
      </c>
      <c r="D30" s="24"/>
    </row>
    <row r="31" ht="18" customHeight="1" spans="1:4">
      <c r="A31" s="147"/>
      <c r="B31" s="24"/>
      <c r="C31" s="74" t="s">
        <v>212</v>
      </c>
      <c r="D31" s="24"/>
    </row>
    <row r="32" ht="18" customHeight="1" spans="1:4">
      <c r="A32" s="147"/>
      <c r="B32" s="24"/>
      <c r="C32" s="148" t="s">
        <v>213</v>
      </c>
      <c r="D32" s="24"/>
    </row>
    <row r="33" ht="18" customHeight="1" spans="1:4">
      <c r="A33" s="147"/>
      <c r="B33" s="24"/>
      <c r="C33" s="148" t="s">
        <v>214</v>
      </c>
      <c r="D33" s="24"/>
    </row>
    <row r="34" ht="19.5" customHeight="1" spans="1:4">
      <c r="A34" s="147"/>
      <c r="B34" s="150"/>
      <c r="C34" s="74" t="s">
        <v>215</v>
      </c>
      <c r="D34" s="150"/>
    </row>
    <row r="35" ht="19.5" customHeight="1" spans="1:4">
      <c r="A35" s="147"/>
      <c r="B35" s="24"/>
      <c r="C35" s="74" t="s">
        <v>216</v>
      </c>
      <c r="D35" s="24"/>
    </row>
    <row r="36" ht="19.5" customHeight="1" spans="1:4">
      <c r="A36" s="151" t="s">
        <v>50</v>
      </c>
      <c r="B36" s="24">
        <v>393281478.5</v>
      </c>
      <c r="C36" s="151" t="s">
        <v>51</v>
      </c>
      <c r="D36" s="24">
        <v>393281478.5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1"/>
  <sheetViews>
    <sheetView showZeros="0" workbookViewId="0">
      <selection activeCell="C34" sqref="C34"/>
    </sheetView>
  </sheetViews>
  <sheetFormatPr defaultColWidth="10.2857142857143" defaultRowHeight="15" customHeight="1" outlineLevelCol="6"/>
  <cols>
    <col min="1" max="1" width="26.3428571428571" style="114" customWidth="1"/>
    <col min="2" max="2" width="28.1428571428571" style="114" customWidth="1"/>
    <col min="3" max="7" width="19.2857142857143" style="114" customWidth="1"/>
    <col min="8" max="16384" width="10.2857142857143" style="114"/>
  </cols>
  <sheetData>
    <row r="1" ht="18.75" customHeight="1" spans="1:7">
      <c r="A1" s="115"/>
      <c r="B1" s="115"/>
      <c r="C1" s="115"/>
      <c r="D1" s="115"/>
      <c r="E1" s="115"/>
      <c r="F1" s="115"/>
      <c r="G1" s="119" t="s">
        <v>217</v>
      </c>
    </row>
    <row r="2" ht="33" customHeight="1" spans="1:7">
      <c r="A2" s="139" t="str">
        <f>"2026"&amp;"年一般公共预算支出预算表（按功能科目分类）"</f>
        <v>2026年一般公共预算支出预算表（按功能科目分类）</v>
      </c>
      <c r="B2" s="139"/>
      <c r="C2" s="139"/>
      <c r="D2" s="139"/>
      <c r="E2" s="139"/>
      <c r="F2" s="139"/>
      <c r="G2" s="139"/>
    </row>
    <row r="3" ht="18.75" customHeight="1" spans="1:7">
      <c r="A3" s="140" t="str">
        <f>"单位名称："&amp;"瑞丽市自然资源局"</f>
        <v>单位名称：瑞丽市自然资源局</v>
      </c>
      <c r="B3" s="140"/>
      <c r="C3" s="115"/>
      <c r="D3" s="115"/>
      <c r="E3" s="115"/>
      <c r="F3" s="115"/>
      <c r="G3" s="119" t="s">
        <v>1</v>
      </c>
    </row>
    <row r="4" ht="18.75" customHeight="1" spans="1:7">
      <c r="A4" s="141" t="s">
        <v>218</v>
      </c>
      <c r="B4" s="141"/>
      <c r="C4" s="141" t="s">
        <v>56</v>
      </c>
      <c r="D4" s="141" t="s">
        <v>80</v>
      </c>
      <c r="E4" s="141"/>
      <c r="F4" s="141"/>
      <c r="G4" s="141" t="s">
        <v>81</v>
      </c>
    </row>
    <row r="5" ht="18.75" customHeight="1" spans="1:7">
      <c r="A5" s="141" t="s">
        <v>76</v>
      </c>
      <c r="B5" s="141" t="s">
        <v>77</v>
      </c>
      <c r="C5" s="141"/>
      <c r="D5" s="141" t="s">
        <v>59</v>
      </c>
      <c r="E5" s="141" t="s">
        <v>219</v>
      </c>
      <c r="F5" s="141" t="s">
        <v>220</v>
      </c>
      <c r="G5" s="141"/>
    </row>
    <row r="6" ht="18.75" customHeight="1" spans="1:7">
      <c r="A6" s="141" t="s">
        <v>87</v>
      </c>
      <c r="B6" s="141" t="s">
        <v>88</v>
      </c>
      <c r="C6" s="141" t="s">
        <v>89</v>
      </c>
      <c r="D6" s="141" t="s">
        <v>90</v>
      </c>
      <c r="E6" s="141" t="s">
        <v>91</v>
      </c>
      <c r="F6" s="141" t="s">
        <v>92</v>
      </c>
      <c r="G6" s="141" t="s">
        <v>93</v>
      </c>
    </row>
    <row r="7" ht="18.75" customHeight="1" spans="1:7">
      <c r="A7" s="142" t="s">
        <v>102</v>
      </c>
      <c r="B7" s="142" t="s">
        <v>103</v>
      </c>
      <c r="C7" s="143">
        <v>1489074.92</v>
      </c>
      <c r="D7" s="143">
        <v>1449163.04</v>
      </c>
      <c r="E7" s="143">
        <v>1425163.04</v>
      </c>
      <c r="F7" s="143">
        <v>24000</v>
      </c>
      <c r="G7" s="143">
        <v>39911.88</v>
      </c>
    </row>
    <row r="8" ht="18.75" customHeight="1" outlineLevel="1" spans="1:7">
      <c r="A8" s="144" t="s">
        <v>104</v>
      </c>
      <c r="B8" s="144" t="s">
        <v>105</v>
      </c>
      <c r="C8" s="143">
        <v>1349495.04</v>
      </c>
      <c r="D8" s="143">
        <v>1346495.04</v>
      </c>
      <c r="E8" s="143">
        <v>1322495.04</v>
      </c>
      <c r="F8" s="143">
        <v>24000</v>
      </c>
      <c r="G8" s="143">
        <v>3000</v>
      </c>
    </row>
    <row r="9" ht="18.75" customHeight="1" outlineLevel="2" spans="1:7">
      <c r="A9" s="145" t="s">
        <v>106</v>
      </c>
      <c r="B9" s="145" t="s">
        <v>107</v>
      </c>
      <c r="C9" s="143">
        <v>22800</v>
      </c>
      <c r="D9" s="143">
        <v>19800</v>
      </c>
      <c r="E9" s="143"/>
      <c r="F9" s="143">
        <v>19800</v>
      </c>
      <c r="G9" s="143">
        <v>3000</v>
      </c>
    </row>
    <row r="10" ht="18.75" customHeight="1" outlineLevel="2" spans="1:7">
      <c r="A10" s="145" t="s">
        <v>108</v>
      </c>
      <c r="B10" s="145" t="s">
        <v>109</v>
      </c>
      <c r="C10" s="143">
        <v>4200</v>
      </c>
      <c r="D10" s="143">
        <v>4200</v>
      </c>
      <c r="E10" s="143"/>
      <c r="F10" s="143">
        <v>4200</v>
      </c>
      <c r="G10" s="143"/>
    </row>
    <row r="11" ht="31" customHeight="1" outlineLevel="2" spans="1:7">
      <c r="A11" s="145" t="s">
        <v>110</v>
      </c>
      <c r="B11" s="145" t="s">
        <v>111</v>
      </c>
      <c r="C11" s="143">
        <v>1322495.04</v>
      </c>
      <c r="D11" s="143">
        <v>1322495.04</v>
      </c>
      <c r="E11" s="143">
        <v>1322495.04</v>
      </c>
      <c r="F11" s="143"/>
      <c r="G11" s="143"/>
    </row>
    <row r="12" ht="18.75" customHeight="1" outlineLevel="1" spans="1:7">
      <c r="A12" s="144" t="s">
        <v>112</v>
      </c>
      <c r="B12" s="144" t="s">
        <v>113</v>
      </c>
      <c r="C12" s="143">
        <v>36911.88</v>
      </c>
      <c r="D12" s="143"/>
      <c r="E12" s="143"/>
      <c r="F12" s="143"/>
      <c r="G12" s="143">
        <v>36911.88</v>
      </c>
    </row>
    <row r="13" ht="18.75" customHeight="1" outlineLevel="2" spans="1:7">
      <c r="A13" s="145" t="s">
        <v>114</v>
      </c>
      <c r="B13" s="145" t="s">
        <v>115</v>
      </c>
      <c r="C13" s="143">
        <v>36911.88</v>
      </c>
      <c r="D13" s="143"/>
      <c r="E13" s="143"/>
      <c r="F13" s="143"/>
      <c r="G13" s="143">
        <v>36911.88</v>
      </c>
    </row>
    <row r="14" ht="18.75" customHeight="1" outlineLevel="1" spans="1:7">
      <c r="A14" s="144" t="s">
        <v>116</v>
      </c>
      <c r="B14" s="144" t="s">
        <v>117</v>
      </c>
      <c r="C14" s="143">
        <v>102668</v>
      </c>
      <c r="D14" s="143">
        <v>102668</v>
      </c>
      <c r="E14" s="143">
        <v>102668</v>
      </c>
      <c r="F14" s="143"/>
      <c r="G14" s="143"/>
    </row>
    <row r="15" ht="18.75" customHeight="1" outlineLevel="2" spans="1:7">
      <c r="A15" s="145" t="s">
        <v>118</v>
      </c>
      <c r="B15" s="145" t="s">
        <v>117</v>
      </c>
      <c r="C15" s="143">
        <v>102668</v>
      </c>
      <c r="D15" s="143">
        <v>102668</v>
      </c>
      <c r="E15" s="143">
        <v>102668</v>
      </c>
      <c r="F15" s="143"/>
      <c r="G15" s="143"/>
    </row>
    <row r="16" ht="18.75" customHeight="1" spans="1:7">
      <c r="A16" s="142" t="s">
        <v>119</v>
      </c>
      <c r="B16" s="142" t="s">
        <v>120</v>
      </c>
      <c r="C16" s="143">
        <v>1059725.96</v>
      </c>
      <c r="D16" s="143">
        <v>1059725.96</v>
      </c>
      <c r="E16" s="143">
        <v>1059725.96</v>
      </c>
      <c r="F16" s="143"/>
      <c r="G16" s="143"/>
    </row>
    <row r="17" ht="18.75" customHeight="1" outlineLevel="1" spans="1:7">
      <c r="A17" s="144" t="s">
        <v>121</v>
      </c>
      <c r="B17" s="144" t="s">
        <v>122</v>
      </c>
      <c r="C17" s="143">
        <v>1059725.96</v>
      </c>
      <c r="D17" s="143">
        <v>1059725.96</v>
      </c>
      <c r="E17" s="143">
        <v>1059725.96</v>
      </c>
      <c r="F17" s="143"/>
      <c r="G17" s="143"/>
    </row>
    <row r="18" ht="18.75" customHeight="1" outlineLevel="2" spans="1:7">
      <c r="A18" s="145" t="s">
        <v>123</v>
      </c>
      <c r="B18" s="145" t="s">
        <v>124</v>
      </c>
      <c r="C18" s="143">
        <v>555450.64</v>
      </c>
      <c r="D18" s="143">
        <v>555450.64</v>
      </c>
      <c r="E18" s="143">
        <v>555450.64</v>
      </c>
      <c r="F18" s="143"/>
      <c r="G18" s="143"/>
    </row>
    <row r="19" ht="18.75" customHeight="1" outlineLevel="2" spans="1:7">
      <c r="A19" s="145" t="s">
        <v>125</v>
      </c>
      <c r="B19" s="145" t="s">
        <v>126</v>
      </c>
      <c r="C19" s="143">
        <v>15400</v>
      </c>
      <c r="D19" s="143">
        <v>15400</v>
      </c>
      <c r="E19" s="143">
        <v>15400</v>
      </c>
      <c r="F19" s="143"/>
      <c r="G19" s="143"/>
    </row>
    <row r="20" ht="18.75" customHeight="1" outlineLevel="2" spans="1:7">
      <c r="A20" s="145" t="s">
        <v>127</v>
      </c>
      <c r="B20" s="145" t="s">
        <v>128</v>
      </c>
      <c r="C20" s="143">
        <v>441632.64</v>
      </c>
      <c r="D20" s="143">
        <v>441632.64</v>
      </c>
      <c r="E20" s="143">
        <v>441632.64</v>
      </c>
      <c r="F20" s="143"/>
      <c r="G20" s="143"/>
    </row>
    <row r="21" ht="18.75" customHeight="1" outlineLevel="2" spans="1:7">
      <c r="A21" s="145" t="s">
        <v>129</v>
      </c>
      <c r="B21" s="145" t="s">
        <v>130</v>
      </c>
      <c r="C21" s="143">
        <v>47242.68</v>
      </c>
      <c r="D21" s="143">
        <v>47242.68</v>
      </c>
      <c r="E21" s="143">
        <v>47242.68</v>
      </c>
      <c r="F21" s="143"/>
      <c r="G21" s="143"/>
    </row>
    <row r="22" ht="18.75" customHeight="1" spans="1:7">
      <c r="A22" s="142" t="s">
        <v>131</v>
      </c>
      <c r="B22" s="142" t="s">
        <v>132</v>
      </c>
      <c r="C22" s="143">
        <v>519000</v>
      </c>
      <c r="D22" s="143"/>
      <c r="E22" s="143"/>
      <c r="F22" s="143"/>
      <c r="G22" s="143">
        <v>519000</v>
      </c>
    </row>
    <row r="23" ht="18.75" customHeight="1" outlineLevel="1" spans="1:7">
      <c r="A23" s="144" t="s">
        <v>143</v>
      </c>
      <c r="B23" s="144" t="s">
        <v>144</v>
      </c>
      <c r="C23" s="143">
        <v>519000</v>
      </c>
      <c r="D23" s="143"/>
      <c r="E23" s="143"/>
      <c r="F23" s="143"/>
      <c r="G23" s="143">
        <v>519000</v>
      </c>
    </row>
    <row r="24" ht="18.75" customHeight="1" outlineLevel="2" spans="1:7">
      <c r="A24" s="145" t="s">
        <v>145</v>
      </c>
      <c r="B24" s="145" t="s">
        <v>144</v>
      </c>
      <c r="C24" s="143">
        <v>519000</v>
      </c>
      <c r="D24" s="143"/>
      <c r="E24" s="143"/>
      <c r="F24" s="143"/>
      <c r="G24" s="143">
        <v>519000</v>
      </c>
    </row>
    <row r="25" ht="18.75" customHeight="1" spans="1:7">
      <c r="A25" s="142" t="s">
        <v>146</v>
      </c>
      <c r="B25" s="142" t="s">
        <v>147</v>
      </c>
      <c r="C25" s="143">
        <v>58053089.74</v>
      </c>
      <c r="D25" s="143">
        <v>10747132.28</v>
      </c>
      <c r="E25" s="143">
        <v>9894727.48</v>
      </c>
      <c r="F25" s="143">
        <v>852404.8</v>
      </c>
      <c r="G25" s="143">
        <v>47305957.46</v>
      </c>
    </row>
    <row r="26" ht="18.75" customHeight="1" outlineLevel="1" spans="1:7">
      <c r="A26" s="144" t="s">
        <v>148</v>
      </c>
      <c r="B26" s="144" t="s">
        <v>149</v>
      </c>
      <c r="C26" s="143">
        <v>57798553.56</v>
      </c>
      <c r="D26" s="143">
        <v>10747132.28</v>
      </c>
      <c r="E26" s="143">
        <v>9894727.48</v>
      </c>
      <c r="F26" s="143">
        <v>852404.8</v>
      </c>
      <c r="G26" s="143">
        <v>47051421.28</v>
      </c>
    </row>
    <row r="27" ht="18.75" customHeight="1" outlineLevel="2" spans="1:7">
      <c r="A27" s="145" t="s">
        <v>150</v>
      </c>
      <c r="B27" s="145" t="s">
        <v>151</v>
      </c>
      <c r="C27" s="143">
        <v>9458099.56</v>
      </c>
      <c r="D27" s="143">
        <v>6728679.28</v>
      </c>
      <c r="E27" s="143">
        <v>5956111</v>
      </c>
      <c r="F27" s="143">
        <v>772568.28</v>
      </c>
      <c r="G27" s="143">
        <v>2729420.28</v>
      </c>
    </row>
    <row r="28" ht="18.75" customHeight="1" outlineLevel="2" spans="1:7">
      <c r="A28" s="145" t="s">
        <v>152</v>
      </c>
      <c r="B28" s="145" t="s">
        <v>153</v>
      </c>
      <c r="C28" s="143">
        <v>20854200</v>
      </c>
      <c r="D28" s="143"/>
      <c r="E28" s="143"/>
      <c r="F28" s="143"/>
      <c r="G28" s="143">
        <v>20854200</v>
      </c>
    </row>
    <row r="29" ht="18.75" customHeight="1" outlineLevel="2" spans="1:7">
      <c r="A29" s="145" t="s">
        <v>154</v>
      </c>
      <c r="B29" s="145" t="s">
        <v>155</v>
      </c>
      <c r="C29" s="143">
        <v>15868279</v>
      </c>
      <c r="D29" s="143"/>
      <c r="E29" s="143"/>
      <c r="F29" s="143"/>
      <c r="G29" s="143">
        <v>15868279</v>
      </c>
    </row>
    <row r="30" ht="18.75" customHeight="1" outlineLevel="2" spans="1:7">
      <c r="A30" s="145" t="s">
        <v>156</v>
      </c>
      <c r="B30" s="145" t="s">
        <v>157</v>
      </c>
      <c r="C30" s="143">
        <v>6996082</v>
      </c>
      <c r="D30" s="143"/>
      <c r="E30" s="143"/>
      <c r="F30" s="143"/>
      <c r="G30" s="143">
        <v>6996082</v>
      </c>
    </row>
    <row r="31" ht="18.75" customHeight="1" outlineLevel="2" spans="1:7">
      <c r="A31" s="145" t="s">
        <v>158</v>
      </c>
      <c r="B31" s="145" t="s">
        <v>159</v>
      </c>
      <c r="C31" s="143">
        <v>4018453</v>
      </c>
      <c r="D31" s="143">
        <v>4018453</v>
      </c>
      <c r="E31" s="143">
        <v>3938616.48</v>
      </c>
      <c r="F31" s="143">
        <v>79836.52</v>
      </c>
      <c r="G31" s="143"/>
    </row>
    <row r="32" ht="18.75" customHeight="1" outlineLevel="2" spans="1:7">
      <c r="A32" s="145" t="s">
        <v>160</v>
      </c>
      <c r="B32" s="145" t="s">
        <v>161</v>
      </c>
      <c r="C32" s="143">
        <v>603440</v>
      </c>
      <c r="D32" s="143"/>
      <c r="E32" s="143"/>
      <c r="F32" s="143"/>
      <c r="G32" s="143">
        <v>603440</v>
      </c>
    </row>
    <row r="33" ht="18.75" customHeight="1" outlineLevel="1" spans="1:7">
      <c r="A33" s="144" t="s">
        <v>162</v>
      </c>
      <c r="B33" s="144" t="s">
        <v>163</v>
      </c>
      <c r="C33" s="143">
        <v>254536.18</v>
      </c>
      <c r="D33" s="143"/>
      <c r="E33" s="143"/>
      <c r="F33" s="143"/>
      <c r="G33" s="143">
        <v>254536.18</v>
      </c>
    </row>
    <row r="34" ht="25" customHeight="1" outlineLevel="2" spans="1:7">
      <c r="A34" s="145" t="s">
        <v>164</v>
      </c>
      <c r="B34" s="145" t="s">
        <v>163</v>
      </c>
      <c r="C34" s="143">
        <v>254536.18</v>
      </c>
      <c r="D34" s="143"/>
      <c r="E34" s="143"/>
      <c r="F34" s="143"/>
      <c r="G34" s="143">
        <v>254536.18</v>
      </c>
    </row>
    <row r="35" ht="18.75" customHeight="1" spans="1:7">
      <c r="A35" s="142" t="s">
        <v>165</v>
      </c>
      <c r="B35" s="142" t="s">
        <v>166</v>
      </c>
      <c r="C35" s="143">
        <v>991869.36</v>
      </c>
      <c r="D35" s="143">
        <v>991869.36</v>
      </c>
      <c r="E35" s="143">
        <v>991869.36</v>
      </c>
      <c r="F35" s="143"/>
      <c r="G35" s="143"/>
    </row>
    <row r="36" ht="18.75" customHeight="1" outlineLevel="1" spans="1:7">
      <c r="A36" s="144" t="s">
        <v>167</v>
      </c>
      <c r="B36" s="144" t="s">
        <v>168</v>
      </c>
      <c r="C36" s="143">
        <v>991869.36</v>
      </c>
      <c r="D36" s="143">
        <v>991869.36</v>
      </c>
      <c r="E36" s="143">
        <v>991869.36</v>
      </c>
      <c r="F36" s="143"/>
      <c r="G36" s="143"/>
    </row>
    <row r="37" ht="18.75" customHeight="1" outlineLevel="2" spans="1:7">
      <c r="A37" s="145" t="s">
        <v>169</v>
      </c>
      <c r="B37" s="145" t="s">
        <v>170</v>
      </c>
      <c r="C37" s="143">
        <v>991869.36</v>
      </c>
      <c r="D37" s="143">
        <v>991869.36</v>
      </c>
      <c r="E37" s="143">
        <v>991869.36</v>
      </c>
      <c r="F37" s="143"/>
      <c r="G37" s="143"/>
    </row>
    <row r="38" ht="18.75" customHeight="1" spans="1:7">
      <c r="A38" s="142" t="s">
        <v>171</v>
      </c>
      <c r="B38" s="142" t="s">
        <v>172</v>
      </c>
      <c r="C38" s="143">
        <v>7667800</v>
      </c>
      <c r="D38" s="143"/>
      <c r="E38" s="143"/>
      <c r="F38" s="143"/>
      <c r="G38" s="143">
        <v>7667800</v>
      </c>
    </row>
    <row r="39" ht="18.75" customHeight="1" outlineLevel="1" spans="1:7">
      <c r="A39" s="144" t="s">
        <v>173</v>
      </c>
      <c r="B39" s="144" t="s">
        <v>174</v>
      </c>
      <c r="C39" s="143">
        <v>7667800</v>
      </c>
      <c r="D39" s="143"/>
      <c r="E39" s="143"/>
      <c r="F39" s="143"/>
      <c r="G39" s="143">
        <v>7667800</v>
      </c>
    </row>
    <row r="40" ht="18.75" customHeight="1" outlineLevel="2" spans="1:7">
      <c r="A40" s="145" t="s">
        <v>175</v>
      </c>
      <c r="B40" s="145" t="s">
        <v>176</v>
      </c>
      <c r="C40" s="143">
        <v>7667800</v>
      </c>
      <c r="D40" s="143"/>
      <c r="E40" s="143"/>
      <c r="F40" s="143"/>
      <c r="G40" s="143">
        <v>7667800</v>
      </c>
    </row>
    <row r="41" ht="18.75" customHeight="1" spans="1:7">
      <c r="A41" s="141" t="s">
        <v>56</v>
      </c>
      <c r="B41" s="141"/>
      <c r="C41" s="143">
        <v>69780559.98</v>
      </c>
      <c r="D41" s="143">
        <v>14247890.64</v>
      </c>
      <c r="E41" s="143">
        <v>13371485.84</v>
      </c>
      <c r="F41" s="143">
        <v>876404.8</v>
      </c>
      <c r="G41" s="143">
        <v>55532669.34</v>
      </c>
    </row>
  </sheetData>
  <mergeCells count="7">
    <mergeCell ref="A2:G2"/>
    <mergeCell ref="A3:C3"/>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F7"/>
    </sheetView>
  </sheetViews>
  <sheetFormatPr defaultColWidth="9.14285714285714" defaultRowHeight="14.25" customHeight="1" outlineLevelRow="6" outlineLevelCol="5"/>
  <cols>
    <col min="1" max="1" width="28.2" style="1" customWidth="1"/>
    <col min="2" max="2" width="18.3428571428571" style="1" customWidth="1"/>
    <col min="3" max="3" width="17.2857142857143" style="1" customWidth="1"/>
    <col min="4" max="4" width="21.6285714285714" style="1" customWidth="1"/>
    <col min="5" max="5" width="19.7714285714286" style="1" customWidth="1"/>
    <col min="6" max="6" width="18.7142857142857" style="1" customWidth="1"/>
    <col min="7" max="16384" width="9.14285714285714" style="1"/>
  </cols>
  <sheetData>
    <row r="1" customHeight="1" spans="1:6">
      <c r="A1" s="129"/>
      <c r="B1" s="129"/>
      <c r="C1" s="130"/>
      <c r="D1" s="2"/>
      <c r="E1" s="2"/>
      <c r="F1" s="131" t="s">
        <v>221</v>
      </c>
    </row>
    <row r="2" ht="33.75" customHeight="1" spans="1:6">
      <c r="A2" s="132" t="str">
        <f>"2026"&amp;"年一般公共预算“三公”经费支出预算表"</f>
        <v>2026年一般公共预算“三公”经费支出预算表</v>
      </c>
      <c r="B2" s="132"/>
      <c r="C2" s="132"/>
      <c r="D2" s="132"/>
      <c r="E2" s="132"/>
      <c r="F2" s="132"/>
    </row>
    <row r="3" ht="21.75" customHeight="1" spans="1:6">
      <c r="A3" s="133" t="str">
        <f>"单位名称："&amp;"瑞丽市自然资源局"</f>
        <v>单位名称：瑞丽市自然资源局</v>
      </c>
      <c r="B3" s="129"/>
      <c r="C3" s="130"/>
      <c r="D3" s="4"/>
      <c r="E3" s="2"/>
      <c r="F3" s="131" t="s">
        <v>53</v>
      </c>
    </row>
    <row r="4" ht="19.5" customHeight="1" spans="1:6">
      <c r="A4" s="12" t="s">
        <v>222</v>
      </c>
      <c r="B4" s="67" t="s">
        <v>223</v>
      </c>
      <c r="C4" s="13" t="s">
        <v>224</v>
      </c>
      <c r="D4" s="14"/>
      <c r="E4" s="15"/>
      <c r="F4" s="67" t="s">
        <v>225</v>
      </c>
    </row>
    <row r="5" ht="19.5" customHeight="1" spans="1:6">
      <c r="A5" s="19"/>
      <c r="B5" s="68"/>
      <c r="C5" s="36" t="s">
        <v>59</v>
      </c>
      <c r="D5" s="36" t="s">
        <v>226</v>
      </c>
      <c r="E5" s="36" t="s">
        <v>227</v>
      </c>
      <c r="F5" s="68"/>
    </row>
    <row r="6" ht="18.75" customHeight="1" spans="1:6">
      <c r="A6" s="134">
        <v>1</v>
      </c>
      <c r="B6" s="134">
        <v>2</v>
      </c>
      <c r="C6" s="135">
        <v>3</v>
      </c>
      <c r="D6" s="134">
        <v>4</v>
      </c>
      <c r="E6" s="134">
        <v>5</v>
      </c>
      <c r="F6" s="134">
        <v>6</v>
      </c>
    </row>
    <row r="7" ht="24.75" customHeight="1" spans="1:6">
      <c r="A7" s="136">
        <v>45000</v>
      </c>
      <c r="B7" s="137" t="s">
        <v>228</v>
      </c>
      <c r="C7" s="138">
        <v>30000</v>
      </c>
      <c r="D7" s="137" t="s">
        <v>228</v>
      </c>
      <c r="E7" s="136">
        <v>30000</v>
      </c>
      <c r="F7" s="136">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workbookViewId="0">
      <selection activeCell="H56" sqref="H56:H57"/>
    </sheetView>
  </sheetViews>
  <sheetFormatPr defaultColWidth="10.2857142857143" defaultRowHeight="15" customHeight="1"/>
  <cols>
    <col min="1" max="2" width="12.4190476190476" style="1" customWidth="1"/>
    <col min="3" max="3" width="10.847619047619" style="1" customWidth="1"/>
    <col min="4" max="4" width="6" style="1" customWidth="1"/>
    <col min="5" max="5" width="10.5714285714286" style="1" customWidth="1"/>
    <col min="6" max="6" width="5.57142857142857" style="1" customWidth="1"/>
    <col min="7" max="7" width="19.4285714285714" style="1" customWidth="1"/>
    <col min="8" max="8" width="12.9142857142857" style="1" customWidth="1"/>
    <col min="9" max="9" width="12.2857142857143" style="1" customWidth="1"/>
    <col min="10" max="11" width="6" style="1" customWidth="1"/>
    <col min="12" max="12" width="12.2857142857143" style="1" customWidth="1"/>
    <col min="13" max="13" width="3.71428571428571" style="1" customWidth="1"/>
    <col min="14" max="14" width="5.04761904761905" style="1" customWidth="1"/>
    <col min="15" max="15" width="5.77142857142857" style="1" customWidth="1"/>
    <col min="16" max="16" width="6.57142857142857" style="1" customWidth="1"/>
    <col min="17" max="17" width="4.77142857142857" style="1" customWidth="1"/>
    <col min="18" max="18" width="4.28571428571429" style="1" customWidth="1"/>
    <col min="19" max="23" width="4.71428571428571" style="1" customWidth="1"/>
    <col min="24" max="16384" width="10.2857142857143" style="1"/>
  </cols>
  <sheetData>
    <row r="1" ht="18.75" customHeight="1" spans="20:23">
      <c r="T1" s="128" t="s">
        <v>229</v>
      </c>
      <c r="U1" s="128"/>
      <c r="V1" s="128"/>
      <c r="W1" s="128"/>
    </row>
    <row r="2" ht="45.75" customHeight="1" spans="1:23">
      <c r="A2" s="125" t="str">
        <f>"2026"&amp;"年部门基本支出预算表"</f>
        <v>2026年部门基本支出预算表</v>
      </c>
      <c r="B2" s="125"/>
      <c r="C2" s="125"/>
      <c r="D2" s="125"/>
      <c r="E2" s="125"/>
      <c r="F2" s="125"/>
      <c r="G2" s="125"/>
      <c r="H2" s="125"/>
      <c r="I2" s="125"/>
      <c r="J2" s="125"/>
      <c r="K2" s="125"/>
      <c r="L2" s="125"/>
      <c r="M2" s="125"/>
      <c r="N2" s="125"/>
      <c r="O2" s="125"/>
      <c r="P2" s="125"/>
      <c r="Q2" s="125"/>
      <c r="R2" s="125"/>
      <c r="S2" s="125"/>
      <c r="T2" s="125"/>
      <c r="U2" s="125"/>
      <c r="V2" s="125"/>
      <c r="W2" s="125"/>
    </row>
    <row r="3" ht="18.75" customHeight="1" spans="1:23">
      <c r="A3" s="1" t="str">
        <f>"单位名称："&amp;"瑞丽市自然资源局"</f>
        <v>单位名称：瑞丽市自然资源局</v>
      </c>
      <c r="T3" s="128" t="s">
        <v>53</v>
      </c>
      <c r="U3" s="128"/>
      <c r="V3" s="128"/>
      <c r="W3" s="128"/>
    </row>
    <row r="4" ht="18.75" customHeight="1" spans="1:23">
      <c r="A4" s="35" t="s">
        <v>230</v>
      </c>
      <c r="B4" s="35" t="s">
        <v>231</v>
      </c>
      <c r="C4" s="35" t="s">
        <v>232</v>
      </c>
      <c r="D4" s="35" t="s">
        <v>233</v>
      </c>
      <c r="E4" s="35" t="s">
        <v>234</v>
      </c>
      <c r="F4" s="35" t="s">
        <v>235</v>
      </c>
      <c r="G4" s="35" t="s">
        <v>236</v>
      </c>
      <c r="H4" s="35" t="s">
        <v>237</v>
      </c>
      <c r="I4" s="35"/>
      <c r="J4" s="35"/>
      <c r="K4" s="35"/>
      <c r="L4" s="35"/>
      <c r="M4" s="35"/>
      <c r="N4" s="35"/>
      <c r="O4" s="35"/>
      <c r="P4" s="35"/>
      <c r="Q4" s="35"/>
      <c r="R4" s="35"/>
      <c r="S4" s="35"/>
      <c r="T4" s="35"/>
      <c r="U4" s="35"/>
      <c r="V4" s="35"/>
      <c r="W4" s="35"/>
    </row>
    <row r="5" ht="28.3" customHeight="1" spans="1:23">
      <c r="A5" s="35"/>
      <c r="B5" s="35"/>
      <c r="C5" s="35"/>
      <c r="D5" s="35"/>
      <c r="E5" s="35"/>
      <c r="F5" s="35"/>
      <c r="G5" s="35"/>
      <c r="H5" s="35" t="s">
        <v>238</v>
      </c>
      <c r="I5" s="35" t="s">
        <v>60</v>
      </c>
      <c r="J5" s="35" t="s">
        <v>239</v>
      </c>
      <c r="K5" s="35" t="s">
        <v>240</v>
      </c>
      <c r="L5" s="35" t="s">
        <v>241</v>
      </c>
      <c r="M5" s="35" t="s">
        <v>242</v>
      </c>
      <c r="N5" s="35" t="s">
        <v>243</v>
      </c>
      <c r="O5" s="35" t="s">
        <v>61</v>
      </c>
      <c r="P5" s="35" t="s">
        <v>62</v>
      </c>
      <c r="Q5" s="35" t="s">
        <v>63</v>
      </c>
      <c r="R5" s="35" t="s">
        <v>79</v>
      </c>
      <c r="S5" s="35"/>
      <c r="T5" s="35"/>
      <c r="U5" s="35"/>
      <c r="V5" s="35"/>
      <c r="W5" s="35"/>
    </row>
    <row r="6" ht="24" customHeight="1" spans="1:23">
      <c r="A6" s="35"/>
      <c r="B6" s="35"/>
      <c r="C6" s="35"/>
      <c r="D6" s="35"/>
      <c r="E6" s="35"/>
      <c r="F6" s="35"/>
      <c r="G6" s="35"/>
      <c r="H6" s="35"/>
      <c r="I6" s="35" t="s">
        <v>244</v>
      </c>
      <c r="J6" s="35" t="s">
        <v>239</v>
      </c>
      <c r="K6" s="35" t="s">
        <v>240</v>
      </c>
      <c r="L6" s="35" t="s">
        <v>241</v>
      </c>
      <c r="M6" s="35" t="s">
        <v>242</v>
      </c>
      <c r="N6" s="35" t="s">
        <v>60</v>
      </c>
      <c r="O6" s="35" t="s">
        <v>61</v>
      </c>
      <c r="P6" s="35" t="s">
        <v>62</v>
      </c>
      <c r="Q6" s="35"/>
      <c r="R6" s="35" t="s">
        <v>59</v>
      </c>
      <c r="S6" s="35" t="s">
        <v>66</v>
      </c>
      <c r="T6" s="35" t="s">
        <v>67</v>
      </c>
      <c r="U6" s="35" t="s">
        <v>68</v>
      </c>
      <c r="V6" s="35" t="s">
        <v>69</v>
      </c>
      <c r="W6" s="35" t="s">
        <v>70</v>
      </c>
    </row>
    <row r="7" ht="32.05" customHeight="1" spans="1:23">
      <c r="A7" s="35"/>
      <c r="B7" s="35"/>
      <c r="C7" s="35"/>
      <c r="D7" s="35"/>
      <c r="E7" s="35"/>
      <c r="F7" s="35"/>
      <c r="G7" s="35"/>
      <c r="H7" s="35"/>
      <c r="I7" s="35" t="s">
        <v>59</v>
      </c>
      <c r="J7" s="35"/>
      <c r="K7" s="35"/>
      <c r="L7" s="35"/>
      <c r="M7" s="35"/>
      <c r="N7" s="35"/>
      <c r="O7" s="35"/>
      <c r="P7" s="35"/>
      <c r="Q7" s="35"/>
      <c r="R7" s="35"/>
      <c r="S7" s="35"/>
      <c r="T7" s="35"/>
      <c r="U7" s="35"/>
      <c r="V7" s="35"/>
      <c r="W7" s="35"/>
    </row>
    <row r="8" ht="18.75" customHeight="1" spans="1:23">
      <c r="A8" s="35" t="s">
        <v>87</v>
      </c>
      <c r="B8" s="35" t="s">
        <v>88</v>
      </c>
      <c r="C8" s="35" t="s">
        <v>89</v>
      </c>
      <c r="D8" s="35" t="s">
        <v>90</v>
      </c>
      <c r="E8" s="35" t="s">
        <v>91</v>
      </c>
      <c r="F8" s="35" t="s">
        <v>92</v>
      </c>
      <c r="G8" s="35" t="s">
        <v>93</v>
      </c>
      <c r="H8" s="35" t="s">
        <v>94</v>
      </c>
      <c r="I8" s="35" t="s">
        <v>95</v>
      </c>
      <c r="J8" s="35" t="s">
        <v>96</v>
      </c>
      <c r="K8" s="35" t="s">
        <v>97</v>
      </c>
      <c r="L8" s="35" t="s">
        <v>98</v>
      </c>
      <c r="M8" s="35" t="s">
        <v>99</v>
      </c>
      <c r="N8" s="35" t="s">
        <v>100</v>
      </c>
      <c r="O8" s="35" t="s">
        <v>101</v>
      </c>
      <c r="P8" s="35" t="s">
        <v>245</v>
      </c>
      <c r="Q8" s="35" t="s">
        <v>246</v>
      </c>
      <c r="R8" s="35" t="s">
        <v>247</v>
      </c>
      <c r="S8" s="35" t="s">
        <v>248</v>
      </c>
      <c r="T8" s="35" t="s">
        <v>249</v>
      </c>
      <c r="U8" s="35" t="s">
        <v>250</v>
      </c>
      <c r="V8" s="35" t="s">
        <v>251</v>
      </c>
      <c r="W8" s="35" t="s">
        <v>252</v>
      </c>
    </row>
    <row r="9" ht="53.25" customHeight="1" spans="1:23">
      <c r="A9" s="126" t="s">
        <v>72</v>
      </c>
      <c r="B9" s="126"/>
      <c r="C9" s="126"/>
      <c r="D9" s="126"/>
      <c r="E9" s="126"/>
      <c r="F9" s="126"/>
      <c r="G9" s="126"/>
      <c r="H9" s="127">
        <v>14247890.64</v>
      </c>
      <c r="I9" s="127">
        <v>14247890.64</v>
      </c>
      <c r="J9" s="127"/>
      <c r="K9" s="127"/>
      <c r="L9" s="127">
        <v>14247890.64</v>
      </c>
      <c r="M9" s="127"/>
      <c r="N9" s="127"/>
      <c r="O9" s="127"/>
      <c r="P9" s="127"/>
      <c r="Q9" s="127"/>
      <c r="R9" s="127"/>
      <c r="S9" s="127"/>
      <c r="T9" s="127"/>
      <c r="U9" s="127"/>
      <c r="V9" s="127"/>
      <c r="W9" s="127"/>
    </row>
    <row r="10" ht="53.25" customHeight="1" outlineLevel="1" spans="1:23">
      <c r="A10" s="126" t="s">
        <v>72</v>
      </c>
      <c r="B10" s="126" t="s">
        <v>253</v>
      </c>
      <c r="C10" s="126" t="s">
        <v>254</v>
      </c>
      <c r="D10" s="126" t="s">
        <v>150</v>
      </c>
      <c r="E10" s="126" t="s">
        <v>151</v>
      </c>
      <c r="F10" s="126" t="s">
        <v>255</v>
      </c>
      <c r="G10" s="126" t="s">
        <v>256</v>
      </c>
      <c r="H10" s="127">
        <v>159325</v>
      </c>
      <c r="I10" s="127">
        <v>159325</v>
      </c>
      <c r="J10" s="127"/>
      <c r="K10" s="127"/>
      <c r="L10" s="127">
        <v>159325</v>
      </c>
      <c r="M10" s="127"/>
      <c r="N10" s="127"/>
      <c r="O10" s="127"/>
      <c r="P10" s="127"/>
      <c r="Q10" s="127"/>
      <c r="R10" s="127"/>
      <c r="S10" s="127"/>
      <c r="T10" s="127"/>
      <c r="U10" s="127"/>
      <c r="V10" s="127"/>
      <c r="W10" s="127"/>
    </row>
    <row r="11" ht="53.25" customHeight="1" outlineLevel="1" spans="1:23">
      <c r="A11" s="126" t="s">
        <v>72</v>
      </c>
      <c r="B11" s="126" t="s">
        <v>257</v>
      </c>
      <c r="C11" s="126" t="s">
        <v>258</v>
      </c>
      <c r="D11" s="126" t="s">
        <v>150</v>
      </c>
      <c r="E11" s="126" t="s">
        <v>151</v>
      </c>
      <c r="F11" s="126" t="s">
        <v>259</v>
      </c>
      <c r="G11" s="126" t="s">
        <v>260</v>
      </c>
      <c r="H11" s="127">
        <v>1911900</v>
      </c>
      <c r="I11" s="127">
        <v>1911900</v>
      </c>
      <c r="J11" s="127"/>
      <c r="K11" s="127"/>
      <c r="L11" s="127">
        <v>1911900</v>
      </c>
      <c r="M11" s="126"/>
      <c r="N11" s="127"/>
      <c r="O11" s="127"/>
      <c r="P11" s="127"/>
      <c r="Q11" s="127"/>
      <c r="R11" s="127"/>
      <c r="S11" s="127"/>
      <c r="T11" s="127"/>
      <c r="U11" s="127"/>
      <c r="V11" s="127"/>
      <c r="W11" s="127"/>
    </row>
    <row r="12" ht="53.25" customHeight="1" outlineLevel="1" spans="1:23">
      <c r="A12" s="126" t="s">
        <v>72</v>
      </c>
      <c r="B12" s="126" t="s">
        <v>261</v>
      </c>
      <c r="C12" s="126" t="s">
        <v>262</v>
      </c>
      <c r="D12" s="126" t="s">
        <v>158</v>
      </c>
      <c r="E12" s="126" t="s">
        <v>159</v>
      </c>
      <c r="F12" s="126" t="s">
        <v>263</v>
      </c>
      <c r="G12" s="126" t="s">
        <v>264</v>
      </c>
      <c r="H12" s="127">
        <v>481356</v>
      </c>
      <c r="I12" s="127">
        <v>481356</v>
      </c>
      <c r="J12" s="127"/>
      <c r="K12" s="127"/>
      <c r="L12" s="127">
        <v>481356</v>
      </c>
      <c r="M12" s="126"/>
      <c r="N12" s="127"/>
      <c r="O12" s="127"/>
      <c r="P12" s="127"/>
      <c r="Q12" s="127"/>
      <c r="R12" s="127"/>
      <c r="S12" s="127"/>
      <c r="T12" s="127"/>
      <c r="U12" s="127"/>
      <c r="V12" s="127"/>
      <c r="W12" s="127"/>
    </row>
    <row r="13" ht="53.25" customHeight="1" outlineLevel="1" spans="1:23">
      <c r="A13" s="126" t="s">
        <v>72</v>
      </c>
      <c r="B13" s="126" t="s">
        <v>253</v>
      </c>
      <c r="C13" s="126" t="s">
        <v>254</v>
      </c>
      <c r="D13" s="126" t="s">
        <v>150</v>
      </c>
      <c r="E13" s="126" t="s">
        <v>151</v>
      </c>
      <c r="F13" s="126" t="s">
        <v>255</v>
      </c>
      <c r="G13" s="126" t="s">
        <v>256</v>
      </c>
      <c r="H13" s="127">
        <v>2946</v>
      </c>
      <c r="I13" s="127">
        <v>2946</v>
      </c>
      <c r="J13" s="127"/>
      <c r="K13" s="127"/>
      <c r="L13" s="127">
        <v>2946</v>
      </c>
      <c r="M13" s="126"/>
      <c r="N13" s="127"/>
      <c r="O13" s="127"/>
      <c r="P13" s="127"/>
      <c r="Q13" s="127"/>
      <c r="R13" s="127"/>
      <c r="S13" s="127"/>
      <c r="T13" s="127"/>
      <c r="U13" s="127"/>
      <c r="V13" s="127"/>
      <c r="W13" s="127"/>
    </row>
    <row r="14" ht="53.25" customHeight="1" outlineLevel="1" spans="1:23">
      <c r="A14" s="126" t="s">
        <v>72</v>
      </c>
      <c r="B14" s="126" t="s">
        <v>265</v>
      </c>
      <c r="C14" s="126" t="s">
        <v>266</v>
      </c>
      <c r="D14" s="126" t="s">
        <v>158</v>
      </c>
      <c r="E14" s="126" t="s">
        <v>159</v>
      </c>
      <c r="F14" s="126" t="s">
        <v>263</v>
      </c>
      <c r="G14" s="126" t="s">
        <v>264</v>
      </c>
      <c r="H14" s="127">
        <v>136301</v>
      </c>
      <c r="I14" s="127">
        <v>136301</v>
      </c>
      <c r="J14" s="127"/>
      <c r="K14" s="127"/>
      <c r="L14" s="127">
        <v>136301</v>
      </c>
      <c r="M14" s="126"/>
      <c r="N14" s="127"/>
      <c r="O14" s="127"/>
      <c r="P14" s="127"/>
      <c r="Q14" s="127"/>
      <c r="R14" s="127"/>
      <c r="S14" s="127"/>
      <c r="T14" s="127"/>
      <c r="U14" s="127"/>
      <c r="V14" s="127"/>
      <c r="W14" s="127"/>
    </row>
    <row r="15" ht="53.25" customHeight="1" outlineLevel="1" spans="1:23">
      <c r="A15" s="126" t="s">
        <v>72</v>
      </c>
      <c r="B15" s="126" t="s">
        <v>267</v>
      </c>
      <c r="C15" s="126" t="s">
        <v>268</v>
      </c>
      <c r="D15" s="126" t="s">
        <v>158</v>
      </c>
      <c r="E15" s="126" t="s">
        <v>159</v>
      </c>
      <c r="F15" s="126" t="s">
        <v>259</v>
      </c>
      <c r="G15" s="126" t="s">
        <v>260</v>
      </c>
      <c r="H15" s="127">
        <v>1635612</v>
      </c>
      <c r="I15" s="127">
        <v>1635612</v>
      </c>
      <c r="J15" s="127"/>
      <c r="K15" s="127"/>
      <c r="L15" s="127">
        <v>1635612</v>
      </c>
      <c r="M15" s="126"/>
      <c r="N15" s="127"/>
      <c r="O15" s="127"/>
      <c r="P15" s="127"/>
      <c r="Q15" s="127"/>
      <c r="R15" s="127"/>
      <c r="S15" s="127"/>
      <c r="T15" s="127"/>
      <c r="U15" s="127"/>
      <c r="V15" s="127"/>
      <c r="W15" s="127"/>
    </row>
    <row r="16" ht="53.25" customHeight="1" outlineLevel="1" spans="1:23">
      <c r="A16" s="126" t="s">
        <v>72</v>
      </c>
      <c r="B16" s="126" t="s">
        <v>257</v>
      </c>
      <c r="C16" s="126" t="s">
        <v>258</v>
      </c>
      <c r="D16" s="126" t="s">
        <v>150</v>
      </c>
      <c r="E16" s="126" t="s">
        <v>151</v>
      </c>
      <c r="F16" s="126" t="s">
        <v>259</v>
      </c>
      <c r="G16" s="126" t="s">
        <v>260</v>
      </c>
      <c r="H16" s="127">
        <v>97716</v>
      </c>
      <c r="I16" s="127">
        <v>97716</v>
      </c>
      <c r="J16" s="127"/>
      <c r="K16" s="127"/>
      <c r="L16" s="127">
        <v>97716</v>
      </c>
      <c r="M16" s="126"/>
      <c r="N16" s="127"/>
      <c r="O16" s="127"/>
      <c r="P16" s="127"/>
      <c r="Q16" s="127"/>
      <c r="R16" s="127"/>
      <c r="S16" s="127"/>
      <c r="T16" s="127"/>
      <c r="U16" s="127"/>
      <c r="V16" s="127"/>
      <c r="W16" s="127"/>
    </row>
    <row r="17" ht="53.25" customHeight="1" outlineLevel="1" spans="1:23">
      <c r="A17" s="126" t="s">
        <v>72</v>
      </c>
      <c r="B17" s="126" t="s">
        <v>267</v>
      </c>
      <c r="C17" s="126" t="s">
        <v>268</v>
      </c>
      <c r="D17" s="126" t="s">
        <v>158</v>
      </c>
      <c r="E17" s="126" t="s">
        <v>159</v>
      </c>
      <c r="F17" s="126" t="s">
        <v>259</v>
      </c>
      <c r="G17" s="126" t="s">
        <v>260</v>
      </c>
      <c r="H17" s="127">
        <v>63744</v>
      </c>
      <c r="I17" s="127">
        <v>63744</v>
      </c>
      <c r="J17" s="127"/>
      <c r="K17" s="127"/>
      <c r="L17" s="127">
        <v>63744</v>
      </c>
      <c r="M17" s="126"/>
      <c r="N17" s="127"/>
      <c r="O17" s="127"/>
      <c r="P17" s="127"/>
      <c r="Q17" s="127"/>
      <c r="R17" s="127"/>
      <c r="S17" s="127"/>
      <c r="T17" s="127"/>
      <c r="U17" s="127"/>
      <c r="V17" s="127"/>
      <c r="W17" s="127"/>
    </row>
    <row r="18" ht="53.25" customHeight="1" outlineLevel="1" spans="1:23">
      <c r="A18" s="126" t="s">
        <v>72</v>
      </c>
      <c r="B18" s="126" t="s">
        <v>269</v>
      </c>
      <c r="C18" s="126" t="s">
        <v>270</v>
      </c>
      <c r="D18" s="126" t="s">
        <v>150</v>
      </c>
      <c r="E18" s="126" t="s">
        <v>151</v>
      </c>
      <c r="F18" s="126" t="s">
        <v>271</v>
      </c>
      <c r="G18" s="126" t="s">
        <v>272</v>
      </c>
      <c r="H18" s="127">
        <v>66000</v>
      </c>
      <c r="I18" s="127">
        <v>66000</v>
      </c>
      <c r="J18" s="127"/>
      <c r="K18" s="127"/>
      <c r="L18" s="127">
        <v>66000</v>
      </c>
      <c r="M18" s="126"/>
      <c r="N18" s="127"/>
      <c r="O18" s="127"/>
      <c r="P18" s="127"/>
      <c r="Q18" s="127"/>
      <c r="R18" s="127"/>
      <c r="S18" s="127"/>
      <c r="T18" s="127"/>
      <c r="U18" s="127"/>
      <c r="V18" s="127"/>
      <c r="W18" s="127"/>
    </row>
    <row r="19" ht="53.25" customHeight="1" outlineLevel="1" spans="1:23">
      <c r="A19" s="126" t="s">
        <v>72</v>
      </c>
      <c r="B19" s="126" t="s">
        <v>273</v>
      </c>
      <c r="C19" s="126" t="s">
        <v>274</v>
      </c>
      <c r="D19" s="126" t="s">
        <v>158</v>
      </c>
      <c r="E19" s="126" t="s">
        <v>159</v>
      </c>
      <c r="F19" s="126" t="s">
        <v>271</v>
      </c>
      <c r="G19" s="126" t="s">
        <v>272</v>
      </c>
      <c r="H19" s="127"/>
      <c r="I19" s="127"/>
      <c r="J19" s="127"/>
      <c r="K19" s="127"/>
      <c r="L19" s="127"/>
      <c r="M19" s="126"/>
      <c r="N19" s="127"/>
      <c r="O19" s="127"/>
      <c r="P19" s="127"/>
      <c r="Q19" s="127"/>
      <c r="R19" s="127"/>
      <c r="S19" s="127"/>
      <c r="T19" s="127"/>
      <c r="U19" s="127"/>
      <c r="V19" s="127"/>
      <c r="W19" s="127"/>
    </row>
    <row r="20" ht="53.25" customHeight="1" outlineLevel="1" spans="1:23">
      <c r="A20" s="126" t="s">
        <v>72</v>
      </c>
      <c r="B20" s="126" t="s">
        <v>273</v>
      </c>
      <c r="C20" s="126" t="s">
        <v>274</v>
      </c>
      <c r="D20" s="126" t="s">
        <v>158</v>
      </c>
      <c r="E20" s="126" t="s">
        <v>159</v>
      </c>
      <c r="F20" s="126" t="s">
        <v>271</v>
      </c>
      <c r="G20" s="126" t="s">
        <v>272</v>
      </c>
      <c r="H20" s="127">
        <v>184680</v>
      </c>
      <c r="I20" s="127">
        <v>184680</v>
      </c>
      <c r="J20" s="127"/>
      <c r="K20" s="127"/>
      <c r="L20" s="127">
        <v>184680</v>
      </c>
      <c r="M20" s="126"/>
      <c r="N20" s="127"/>
      <c r="O20" s="127"/>
      <c r="P20" s="127"/>
      <c r="Q20" s="127"/>
      <c r="R20" s="127"/>
      <c r="S20" s="127"/>
      <c r="T20" s="127"/>
      <c r="U20" s="127"/>
      <c r="V20" s="127"/>
      <c r="W20" s="127"/>
    </row>
    <row r="21" ht="53.25" customHeight="1" outlineLevel="1" spans="1:23">
      <c r="A21" s="126" t="s">
        <v>72</v>
      </c>
      <c r="B21" s="126" t="s">
        <v>269</v>
      </c>
      <c r="C21" s="126" t="s">
        <v>270</v>
      </c>
      <c r="D21" s="126" t="s">
        <v>150</v>
      </c>
      <c r="E21" s="126" t="s">
        <v>151</v>
      </c>
      <c r="F21" s="126" t="s">
        <v>271</v>
      </c>
      <c r="G21" s="126" t="s">
        <v>272</v>
      </c>
      <c r="H21" s="127">
        <v>2111340</v>
      </c>
      <c r="I21" s="127">
        <v>2111340</v>
      </c>
      <c r="J21" s="127"/>
      <c r="K21" s="127"/>
      <c r="L21" s="127">
        <v>2111340</v>
      </c>
      <c r="M21" s="126"/>
      <c r="N21" s="127"/>
      <c r="O21" s="127"/>
      <c r="P21" s="127"/>
      <c r="Q21" s="127"/>
      <c r="R21" s="127"/>
      <c r="S21" s="127"/>
      <c r="T21" s="127"/>
      <c r="U21" s="127"/>
      <c r="V21" s="127"/>
      <c r="W21" s="127"/>
    </row>
    <row r="22" ht="53.25" customHeight="1" outlineLevel="1" spans="1:23">
      <c r="A22" s="126" t="s">
        <v>72</v>
      </c>
      <c r="B22" s="126" t="s">
        <v>269</v>
      </c>
      <c r="C22" s="126" t="s">
        <v>270</v>
      </c>
      <c r="D22" s="126" t="s">
        <v>150</v>
      </c>
      <c r="E22" s="126" t="s">
        <v>151</v>
      </c>
      <c r="F22" s="126" t="s">
        <v>271</v>
      </c>
      <c r="G22" s="126" t="s">
        <v>272</v>
      </c>
      <c r="H22" s="127">
        <v>47364</v>
      </c>
      <c r="I22" s="127">
        <v>47364</v>
      </c>
      <c r="J22" s="127"/>
      <c r="K22" s="127"/>
      <c r="L22" s="127">
        <v>47364</v>
      </c>
      <c r="M22" s="126"/>
      <c r="N22" s="127"/>
      <c r="O22" s="127"/>
      <c r="P22" s="127"/>
      <c r="Q22" s="127"/>
      <c r="R22" s="127"/>
      <c r="S22" s="127"/>
      <c r="T22" s="127"/>
      <c r="U22" s="127"/>
      <c r="V22" s="127"/>
      <c r="W22" s="127"/>
    </row>
    <row r="23" ht="53.25" customHeight="1" outlineLevel="1" spans="1:23">
      <c r="A23" s="126" t="s">
        <v>72</v>
      </c>
      <c r="B23" s="126" t="s">
        <v>275</v>
      </c>
      <c r="C23" s="126" t="s">
        <v>276</v>
      </c>
      <c r="D23" s="126" t="s">
        <v>150</v>
      </c>
      <c r="E23" s="126" t="s">
        <v>151</v>
      </c>
      <c r="F23" s="126" t="s">
        <v>255</v>
      </c>
      <c r="G23" s="126" t="s">
        <v>256</v>
      </c>
      <c r="H23" s="127">
        <v>15000</v>
      </c>
      <c r="I23" s="127">
        <v>15000</v>
      </c>
      <c r="J23" s="127"/>
      <c r="K23" s="127"/>
      <c r="L23" s="127">
        <v>15000</v>
      </c>
      <c r="M23" s="126"/>
      <c r="N23" s="127"/>
      <c r="O23" s="127"/>
      <c r="P23" s="127"/>
      <c r="Q23" s="127"/>
      <c r="R23" s="127"/>
      <c r="S23" s="127"/>
      <c r="T23" s="127"/>
      <c r="U23" s="127"/>
      <c r="V23" s="127"/>
      <c r="W23" s="127"/>
    </row>
    <row r="24" ht="53.25" customHeight="1" outlineLevel="1" spans="1:23">
      <c r="A24" s="126" t="s">
        <v>72</v>
      </c>
      <c r="B24" s="126" t="s">
        <v>277</v>
      </c>
      <c r="C24" s="126" t="s">
        <v>278</v>
      </c>
      <c r="D24" s="126" t="s">
        <v>158</v>
      </c>
      <c r="E24" s="126" t="s">
        <v>159</v>
      </c>
      <c r="F24" s="126" t="s">
        <v>263</v>
      </c>
      <c r="G24" s="126" t="s">
        <v>264</v>
      </c>
      <c r="H24" s="127">
        <v>16500</v>
      </c>
      <c r="I24" s="127">
        <v>16500</v>
      </c>
      <c r="J24" s="127"/>
      <c r="K24" s="127"/>
      <c r="L24" s="127">
        <v>16500</v>
      </c>
      <c r="M24" s="126"/>
      <c r="N24" s="127"/>
      <c r="O24" s="127"/>
      <c r="P24" s="127"/>
      <c r="Q24" s="127"/>
      <c r="R24" s="127"/>
      <c r="S24" s="127"/>
      <c r="T24" s="127"/>
      <c r="U24" s="127"/>
      <c r="V24" s="127"/>
      <c r="W24" s="127"/>
    </row>
    <row r="25" ht="53.25" customHeight="1" outlineLevel="1" spans="1:23">
      <c r="A25" s="126" t="s">
        <v>72</v>
      </c>
      <c r="B25" s="126" t="s">
        <v>279</v>
      </c>
      <c r="C25" s="126" t="s">
        <v>280</v>
      </c>
      <c r="D25" s="126" t="s">
        <v>158</v>
      </c>
      <c r="E25" s="126" t="s">
        <v>159</v>
      </c>
      <c r="F25" s="126" t="s">
        <v>263</v>
      </c>
      <c r="G25" s="126" t="s">
        <v>264</v>
      </c>
      <c r="H25" s="127">
        <v>488520</v>
      </c>
      <c r="I25" s="127">
        <v>488520</v>
      </c>
      <c r="J25" s="127"/>
      <c r="K25" s="127"/>
      <c r="L25" s="127">
        <v>488520</v>
      </c>
      <c r="M25" s="126"/>
      <c r="N25" s="127"/>
      <c r="O25" s="127"/>
      <c r="P25" s="127"/>
      <c r="Q25" s="127"/>
      <c r="R25" s="127"/>
      <c r="S25" s="127"/>
      <c r="T25" s="127"/>
      <c r="U25" s="127"/>
      <c r="V25" s="127"/>
      <c r="W25" s="127"/>
    </row>
    <row r="26" ht="53.25" customHeight="1" outlineLevel="1" spans="1:23">
      <c r="A26" s="126" t="s">
        <v>72</v>
      </c>
      <c r="B26" s="126" t="s">
        <v>261</v>
      </c>
      <c r="C26" s="126" t="s">
        <v>262</v>
      </c>
      <c r="D26" s="126" t="s">
        <v>158</v>
      </c>
      <c r="E26" s="126" t="s">
        <v>159</v>
      </c>
      <c r="F26" s="126" t="s">
        <v>263</v>
      </c>
      <c r="G26" s="126" t="s">
        <v>264</v>
      </c>
      <c r="H26" s="127">
        <v>826740</v>
      </c>
      <c r="I26" s="127">
        <v>826740</v>
      </c>
      <c r="J26" s="127"/>
      <c r="K26" s="127"/>
      <c r="L26" s="127">
        <v>826740</v>
      </c>
      <c r="M26" s="126"/>
      <c r="N26" s="127"/>
      <c r="O26" s="127"/>
      <c r="P26" s="127"/>
      <c r="Q26" s="127"/>
      <c r="R26" s="127"/>
      <c r="S26" s="127"/>
      <c r="T26" s="127"/>
      <c r="U26" s="127"/>
      <c r="V26" s="127"/>
      <c r="W26" s="127"/>
    </row>
    <row r="27" ht="53.25" customHeight="1" outlineLevel="1" spans="1:23">
      <c r="A27" s="126" t="s">
        <v>72</v>
      </c>
      <c r="B27" s="126" t="s">
        <v>279</v>
      </c>
      <c r="C27" s="126" t="s">
        <v>280</v>
      </c>
      <c r="D27" s="126" t="s">
        <v>150</v>
      </c>
      <c r="E27" s="126" t="s">
        <v>151</v>
      </c>
      <c r="F27" s="126" t="s">
        <v>263</v>
      </c>
      <c r="G27" s="126" t="s">
        <v>264</v>
      </c>
      <c r="H27" s="127">
        <v>16320</v>
      </c>
      <c r="I27" s="127">
        <v>16320</v>
      </c>
      <c r="J27" s="127"/>
      <c r="K27" s="127"/>
      <c r="L27" s="127">
        <v>16320</v>
      </c>
      <c r="M27" s="126"/>
      <c r="N27" s="127"/>
      <c r="O27" s="127"/>
      <c r="P27" s="127"/>
      <c r="Q27" s="127"/>
      <c r="R27" s="127"/>
      <c r="S27" s="127"/>
      <c r="T27" s="127"/>
      <c r="U27" s="127"/>
      <c r="V27" s="127"/>
      <c r="W27" s="127"/>
    </row>
    <row r="28" ht="53.25" customHeight="1" outlineLevel="1" spans="1:23">
      <c r="A28" s="126" t="s">
        <v>72</v>
      </c>
      <c r="B28" s="126" t="s">
        <v>281</v>
      </c>
      <c r="C28" s="126" t="s">
        <v>282</v>
      </c>
      <c r="D28" s="126" t="s">
        <v>110</v>
      </c>
      <c r="E28" s="126" t="s">
        <v>111</v>
      </c>
      <c r="F28" s="126" t="s">
        <v>283</v>
      </c>
      <c r="G28" s="126" t="s">
        <v>284</v>
      </c>
      <c r="H28" s="127">
        <v>1310604.48</v>
      </c>
      <c r="I28" s="127">
        <v>1310604.48</v>
      </c>
      <c r="J28" s="127"/>
      <c r="K28" s="127"/>
      <c r="L28" s="127">
        <v>1310604.48</v>
      </c>
      <c r="M28" s="126"/>
      <c r="N28" s="127"/>
      <c r="O28" s="127"/>
      <c r="P28" s="127"/>
      <c r="Q28" s="127"/>
      <c r="R28" s="127"/>
      <c r="S28" s="127"/>
      <c r="T28" s="127"/>
      <c r="U28" s="127"/>
      <c r="V28" s="127"/>
      <c r="W28" s="127"/>
    </row>
    <row r="29" ht="53.25" customHeight="1" outlineLevel="1" spans="1:23">
      <c r="A29" s="126" t="s">
        <v>72</v>
      </c>
      <c r="B29" s="126" t="s">
        <v>281</v>
      </c>
      <c r="C29" s="126" t="s">
        <v>282</v>
      </c>
      <c r="D29" s="126" t="s">
        <v>110</v>
      </c>
      <c r="E29" s="126" t="s">
        <v>111</v>
      </c>
      <c r="F29" s="126" t="s">
        <v>283</v>
      </c>
      <c r="G29" s="126" t="s">
        <v>284</v>
      </c>
      <c r="H29" s="127">
        <v>11890.56</v>
      </c>
      <c r="I29" s="127">
        <v>11890.56</v>
      </c>
      <c r="J29" s="127"/>
      <c r="K29" s="127"/>
      <c r="L29" s="127">
        <v>11890.56</v>
      </c>
      <c r="M29" s="126"/>
      <c r="N29" s="127"/>
      <c r="O29" s="127"/>
      <c r="P29" s="127"/>
      <c r="Q29" s="127"/>
      <c r="R29" s="127"/>
      <c r="S29" s="127"/>
      <c r="T29" s="127"/>
      <c r="U29" s="127"/>
      <c r="V29" s="127"/>
      <c r="W29" s="127"/>
    </row>
    <row r="30" ht="53.25" customHeight="1" outlineLevel="1" spans="1:23">
      <c r="A30" s="126" t="s">
        <v>72</v>
      </c>
      <c r="B30" s="126" t="s">
        <v>285</v>
      </c>
      <c r="C30" s="126" t="s">
        <v>286</v>
      </c>
      <c r="D30" s="126" t="s">
        <v>125</v>
      </c>
      <c r="E30" s="126" t="s">
        <v>126</v>
      </c>
      <c r="F30" s="126" t="s">
        <v>287</v>
      </c>
      <c r="G30" s="126" t="s">
        <v>288</v>
      </c>
      <c r="H30" s="127">
        <v>15400</v>
      </c>
      <c r="I30" s="127">
        <v>15400</v>
      </c>
      <c r="J30" s="127"/>
      <c r="K30" s="127"/>
      <c r="L30" s="127">
        <v>15400</v>
      </c>
      <c r="M30" s="126"/>
      <c r="N30" s="127"/>
      <c r="O30" s="127"/>
      <c r="P30" s="127"/>
      <c r="Q30" s="127"/>
      <c r="R30" s="127"/>
      <c r="S30" s="127"/>
      <c r="T30" s="127"/>
      <c r="U30" s="127"/>
      <c r="V30" s="127"/>
      <c r="W30" s="127"/>
    </row>
    <row r="31" ht="53.25" customHeight="1" outlineLevel="1" spans="1:23">
      <c r="A31" s="126" t="s">
        <v>72</v>
      </c>
      <c r="B31" s="126" t="s">
        <v>285</v>
      </c>
      <c r="C31" s="126" t="s">
        <v>286</v>
      </c>
      <c r="D31" s="126" t="s">
        <v>123</v>
      </c>
      <c r="E31" s="126" t="s">
        <v>124</v>
      </c>
      <c r="F31" s="126" t="s">
        <v>287</v>
      </c>
      <c r="G31" s="126" t="s">
        <v>288</v>
      </c>
      <c r="H31" s="127">
        <v>26250</v>
      </c>
      <c r="I31" s="127">
        <v>26250</v>
      </c>
      <c r="J31" s="127"/>
      <c r="K31" s="127"/>
      <c r="L31" s="127">
        <v>26250</v>
      </c>
      <c r="M31" s="126"/>
      <c r="N31" s="127"/>
      <c r="O31" s="127"/>
      <c r="P31" s="127"/>
      <c r="Q31" s="127"/>
      <c r="R31" s="127"/>
      <c r="S31" s="127"/>
      <c r="T31" s="127"/>
      <c r="U31" s="127"/>
      <c r="V31" s="127"/>
      <c r="W31" s="127"/>
    </row>
    <row r="32" ht="53.25" customHeight="1" outlineLevel="1" spans="1:23">
      <c r="A32" s="126" t="s">
        <v>72</v>
      </c>
      <c r="B32" s="126" t="s">
        <v>289</v>
      </c>
      <c r="C32" s="126" t="s">
        <v>290</v>
      </c>
      <c r="D32" s="126" t="s">
        <v>123</v>
      </c>
      <c r="E32" s="126" t="s">
        <v>124</v>
      </c>
      <c r="F32" s="126" t="s">
        <v>287</v>
      </c>
      <c r="G32" s="126" t="s">
        <v>288</v>
      </c>
      <c r="H32" s="127">
        <v>491477</v>
      </c>
      <c r="I32" s="127">
        <v>491477</v>
      </c>
      <c r="J32" s="127"/>
      <c r="K32" s="127"/>
      <c r="L32" s="127">
        <v>491477</v>
      </c>
      <c r="M32" s="126"/>
      <c r="N32" s="127"/>
      <c r="O32" s="127"/>
      <c r="P32" s="127"/>
      <c r="Q32" s="127"/>
      <c r="R32" s="127"/>
      <c r="S32" s="127"/>
      <c r="T32" s="127"/>
      <c r="U32" s="127"/>
      <c r="V32" s="127"/>
      <c r="W32" s="127"/>
    </row>
    <row r="33" ht="53.25" customHeight="1" outlineLevel="1" spans="1:23">
      <c r="A33" s="126" t="s">
        <v>72</v>
      </c>
      <c r="B33" s="126" t="s">
        <v>291</v>
      </c>
      <c r="C33" s="126" t="s">
        <v>292</v>
      </c>
      <c r="D33" s="126" t="s">
        <v>123</v>
      </c>
      <c r="E33" s="126" t="s">
        <v>124</v>
      </c>
      <c r="F33" s="126" t="s">
        <v>287</v>
      </c>
      <c r="G33" s="126" t="s">
        <v>288</v>
      </c>
      <c r="H33" s="127">
        <v>32766</v>
      </c>
      <c r="I33" s="127">
        <v>32766</v>
      </c>
      <c r="J33" s="127"/>
      <c r="K33" s="127"/>
      <c r="L33" s="127">
        <v>32766</v>
      </c>
      <c r="M33" s="126"/>
      <c r="N33" s="127"/>
      <c r="O33" s="127"/>
      <c r="P33" s="127"/>
      <c r="Q33" s="127"/>
      <c r="R33" s="127"/>
      <c r="S33" s="127"/>
      <c r="T33" s="127"/>
      <c r="U33" s="127"/>
      <c r="V33" s="127"/>
      <c r="W33" s="127"/>
    </row>
    <row r="34" ht="53.25" customHeight="1" outlineLevel="1" spans="1:23">
      <c r="A34" s="126" t="s">
        <v>72</v>
      </c>
      <c r="B34" s="126" t="s">
        <v>291</v>
      </c>
      <c r="C34" s="126" t="s">
        <v>292</v>
      </c>
      <c r="D34" s="126" t="s">
        <v>125</v>
      </c>
      <c r="E34" s="126" t="s">
        <v>126</v>
      </c>
      <c r="F34" s="126" t="s">
        <v>287</v>
      </c>
      <c r="G34" s="126" t="s">
        <v>288</v>
      </c>
      <c r="H34" s="127"/>
      <c r="I34" s="127"/>
      <c r="J34" s="127"/>
      <c r="K34" s="127"/>
      <c r="L34" s="127"/>
      <c r="M34" s="126"/>
      <c r="N34" s="127"/>
      <c r="O34" s="127"/>
      <c r="P34" s="127"/>
      <c r="Q34" s="127"/>
      <c r="R34" s="127"/>
      <c r="S34" s="127"/>
      <c r="T34" s="127"/>
      <c r="U34" s="127"/>
      <c r="V34" s="127"/>
      <c r="W34" s="127"/>
    </row>
    <row r="35" ht="53.25" customHeight="1" outlineLevel="1" spans="1:23">
      <c r="A35" s="126" t="s">
        <v>72</v>
      </c>
      <c r="B35" s="126" t="s">
        <v>289</v>
      </c>
      <c r="C35" s="126" t="s">
        <v>290</v>
      </c>
      <c r="D35" s="126" t="s">
        <v>123</v>
      </c>
      <c r="E35" s="126" t="s">
        <v>124</v>
      </c>
      <c r="F35" s="126" t="s">
        <v>287</v>
      </c>
      <c r="G35" s="126" t="s">
        <v>288</v>
      </c>
      <c r="H35" s="127">
        <v>4458.96</v>
      </c>
      <c r="I35" s="127">
        <v>4458.96</v>
      </c>
      <c r="J35" s="127"/>
      <c r="K35" s="127"/>
      <c r="L35" s="127">
        <v>4458.96</v>
      </c>
      <c r="M35" s="126"/>
      <c r="N35" s="127"/>
      <c r="O35" s="127"/>
      <c r="P35" s="127"/>
      <c r="Q35" s="127"/>
      <c r="R35" s="127"/>
      <c r="S35" s="127"/>
      <c r="T35" s="127"/>
      <c r="U35" s="127"/>
      <c r="V35" s="127"/>
      <c r="W35" s="127"/>
    </row>
    <row r="36" ht="53.25" customHeight="1" outlineLevel="1" spans="1:23">
      <c r="A36" s="126" t="s">
        <v>72</v>
      </c>
      <c r="B36" s="126" t="s">
        <v>285</v>
      </c>
      <c r="C36" s="126" t="s">
        <v>286</v>
      </c>
      <c r="D36" s="126" t="s">
        <v>123</v>
      </c>
      <c r="E36" s="126" t="s">
        <v>124</v>
      </c>
      <c r="F36" s="126" t="s">
        <v>287</v>
      </c>
      <c r="G36" s="126" t="s">
        <v>288</v>
      </c>
      <c r="H36" s="127">
        <v>350</v>
      </c>
      <c r="I36" s="127">
        <v>350</v>
      </c>
      <c r="J36" s="127"/>
      <c r="K36" s="127"/>
      <c r="L36" s="127">
        <v>350</v>
      </c>
      <c r="M36" s="126"/>
      <c r="N36" s="127"/>
      <c r="O36" s="127"/>
      <c r="P36" s="127"/>
      <c r="Q36" s="127"/>
      <c r="R36" s="127"/>
      <c r="S36" s="127"/>
      <c r="T36" s="127"/>
      <c r="U36" s="127"/>
      <c r="V36" s="127"/>
      <c r="W36" s="127"/>
    </row>
    <row r="37" ht="53.25" customHeight="1" outlineLevel="1" spans="1:23">
      <c r="A37" s="126" t="s">
        <v>72</v>
      </c>
      <c r="B37" s="126" t="s">
        <v>291</v>
      </c>
      <c r="C37" s="126" t="s">
        <v>292</v>
      </c>
      <c r="D37" s="126" t="s">
        <v>123</v>
      </c>
      <c r="E37" s="126" t="s">
        <v>124</v>
      </c>
      <c r="F37" s="126" t="s">
        <v>287</v>
      </c>
      <c r="G37" s="126" t="s">
        <v>288</v>
      </c>
      <c r="H37" s="127">
        <v>148.68</v>
      </c>
      <c r="I37" s="127">
        <v>148.68</v>
      </c>
      <c r="J37" s="127"/>
      <c r="K37" s="127"/>
      <c r="L37" s="127">
        <v>148.68</v>
      </c>
      <c r="M37" s="126"/>
      <c r="N37" s="127"/>
      <c r="O37" s="127"/>
      <c r="P37" s="127"/>
      <c r="Q37" s="127"/>
      <c r="R37" s="127"/>
      <c r="S37" s="127"/>
      <c r="T37" s="127"/>
      <c r="U37" s="127"/>
      <c r="V37" s="127"/>
      <c r="W37" s="127"/>
    </row>
    <row r="38" ht="53.25" customHeight="1" outlineLevel="1" spans="1:23">
      <c r="A38" s="126" t="s">
        <v>72</v>
      </c>
      <c r="B38" s="126" t="s">
        <v>293</v>
      </c>
      <c r="C38" s="126" t="s">
        <v>128</v>
      </c>
      <c r="D38" s="126" t="s">
        <v>127</v>
      </c>
      <c r="E38" s="126" t="s">
        <v>128</v>
      </c>
      <c r="F38" s="126" t="s">
        <v>294</v>
      </c>
      <c r="G38" s="126" t="s">
        <v>295</v>
      </c>
      <c r="H38" s="127">
        <v>438660</v>
      </c>
      <c r="I38" s="127">
        <v>438660</v>
      </c>
      <c r="J38" s="127"/>
      <c r="K38" s="127"/>
      <c r="L38" s="127">
        <v>438660</v>
      </c>
      <c r="M38" s="126"/>
      <c r="N38" s="127"/>
      <c r="O38" s="127"/>
      <c r="P38" s="127"/>
      <c r="Q38" s="127"/>
      <c r="R38" s="127"/>
      <c r="S38" s="127"/>
      <c r="T38" s="127"/>
      <c r="U38" s="127"/>
      <c r="V38" s="127"/>
      <c r="W38" s="127"/>
    </row>
    <row r="39" ht="53.25" customHeight="1" outlineLevel="1" spans="1:23">
      <c r="A39" s="126" t="s">
        <v>72</v>
      </c>
      <c r="B39" s="126" t="s">
        <v>293</v>
      </c>
      <c r="C39" s="126" t="s">
        <v>128</v>
      </c>
      <c r="D39" s="126" t="s">
        <v>127</v>
      </c>
      <c r="E39" s="126" t="s">
        <v>128</v>
      </c>
      <c r="F39" s="126" t="s">
        <v>294</v>
      </c>
      <c r="G39" s="126" t="s">
        <v>295</v>
      </c>
      <c r="H39" s="127">
        <v>2972.64</v>
      </c>
      <c r="I39" s="127">
        <v>2972.64</v>
      </c>
      <c r="J39" s="127"/>
      <c r="K39" s="127"/>
      <c r="L39" s="127">
        <v>2972.64</v>
      </c>
      <c r="M39" s="126"/>
      <c r="N39" s="127"/>
      <c r="O39" s="127"/>
      <c r="P39" s="127"/>
      <c r="Q39" s="127"/>
      <c r="R39" s="127"/>
      <c r="S39" s="127"/>
      <c r="T39" s="127"/>
      <c r="U39" s="127"/>
      <c r="V39" s="127"/>
      <c r="W39" s="127"/>
    </row>
    <row r="40" ht="53.25" customHeight="1" outlineLevel="1" spans="1:23">
      <c r="A40" s="126" t="s">
        <v>72</v>
      </c>
      <c r="B40" s="126" t="s">
        <v>296</v>
      </c>
      <c r="C40" s="126" t="s">
        <v>297</v>
      </c>
      <c r="D40" s="126" t="s">
        <v>129</v>
      </c>
      <c r="E40" s="126" t="s">
        <v>130</v>
      </c>
      <c r="F40" s="126" t="s">
        <v>298</v>
      </c>
      <c r="G40" s="126" t="s">
        <v>299</v>
      </c>
      <c r="H40" s="127">
        <v>13315</v>
      </c>
      <c r="I40" s="127">
        <v>13315</v>
      </c>
      <c r="J40" s="127"/>
      <c r="K40" s="127"/>
      <c r="L40" s="127">
        <v>13315</v>
      </c>
      <c r="M40" s="126"/>
      <c r="N40" s="127"/>
      <c r="O40" s="127"/>
      <c r="P40" s="127"/>
      <c r="Q40" s="127"/>
      <c r="R40" s="127"/>
      <c r="S40" s="127"/>
      <c r="T40" s="127"/>
      <c r="U40" s="127"/>
      <c r="V40" s="127"/>
      <c r="W40" s="127"/>
    </row>
    <row r="41" ht="53.25" customHeight="1" outlineLevel="1" spans="1:23">
      <c r="A41" s="126" t="s">
        <v>72</v>
      </c>
      <c r="B41" s="126" t="s">
        <v>296</v>
      </c>
      <c r="C41" s="126" t="s">
        <v>297</v>
      </c>
      <c r="D41" s="126" t="s">
        <v>129</v>
      </c>
      <c r="E41" s="126" t="s">
        <v>130</v>
      </c>
      <c r="F41" s="126" t="s">
        <v>298</v>
      </c>
      <c r="G41" s="126" t="s">
        <v>299</v>
      </c>
      <c r="H41" s="127">
        <v>33779</v>
      </c>
      <c r="I41" s="127">
        <v>33779</v>
      </c>
      <c r="J41" s="127"/>
      <c r="K41" s="127"/>
      <c r="L41" s="127">
        <v>33779</v>
      </c>
      <c r="M41" s="126"/>
      <c r="N41" s="127"/>
      <c r="O41" s="127"/>
      <c r="P41" s="127"/>
      <c r="Q41" s="127"/>
      <c r="R41" s="127"/>
      <c r="S41" s="127"/>
      <c r="T41" s="127"/>
      <c r="U41" s="127"/>
      <c r="V41" s="127"/>
      <c r="W41" s="127"/>
    </row>
    <row r="42" ht="53.25" customHeight="1" outlineLevel="1" spans="1:23">
      <c r="A42" s="126" t="s">
        <v>72</v>
      </c>
      <c r="B42" s="126" t="s">
        <v>300</v>
      </c>
      <c r="C42" s="126" t="s">
        <v>301</v>
      </c>
      <c r="D42" s="126" t="s">
        <v>118</v>
      </c>
      <c r="E42" s="126" t="s">
        <v>117</v>
      </c>
      <c r="F42" s="126" t="s">
        <v>298</v>
      </c>
      <c r="G42" s="126" t="s">
        <v>299</v>
      </c>
      <c r="H42" s="127">
        <v>102668</v>
      </c>
      <c r="I42" s="127">
        <v>102668</v>
      </c>
      <c r="J42" s="127"/>
      <c r="K42" s="127"/>
      <c r="L42" s="127">
        <v>102668</v>
      </c>
      <c r="M42" s="126"/>
      <c r="N42" s="127"/>
      <c r="O42" s="127"/>
      <c r="P42" s="127"/>
      <c r="Q42" s="127"/>
      <c r="R42" s="127"/>
      <c r="S42" s="127"/>
      <c r="T42" s="127"/>
      <c r="U42" s="127"/>
      <c r="V42" s="127"/>
      <c r="W42" s="127"/>
    </row>
    <row r="43" ht="53.25" customHeight="1" outlineLevel="1" spans="1:23">
      <c r="A43" s="126" t="s">
        <v>72</v>
      </c>
      <c r="B43" s="126" t="s">
        <v>296</v>
      </c>
      <c r="C43" s="126" t="s">
        <v>297</v>
      </c>
      <c r="D43" s="126" t="s">
        <v>129</v>
      </c>
      <c r="E43" s="126" t="s">
        <v>130</v>
      </c>
      <c r="F43" s="126" t="s">
        <v>298</v>
      </c>
      <c r="G43" s="126" t="s">
        <v>299</v>
      </c>
      <c r="H43" s="127">
        <v>148.68</v>
      </c>
      <c r="I43" s="127">
        <v>148.68</v>
      </c>
      <c r="J43" s="127"/>
      <c r="K43" s="127"/>
      <c r="L43" s="127">
        <v>148.68</v>
      </c>
      <c r="M43" s="126"/>
      <c r="N43" s="127"/>
      <c r="O43" s="127"/>
      <c r="P43" s="127"/>
      <c r="Q43" s="127"/>
      <c r="R43" s="127"/>
      <c r="S43" s="127"/>
      <c r="T43" s="127"/>
      <c r="U43" s="127"/>
      <c r="V43" s="127"/>
      <c r="W43" s="127"/>
    </row>
    <row r="44" ht="53.25" customHeight="1" outlineLevel="1" spans="1:23">
      <c r="A44" s="126" t="s">
        <v>72</v>
      </c>
      <c r="B44" s="126" t="s">
        <v>302</v>
      </c>
      <c r="C44" s="126" t="s">
        <v>170</v>
      </c>
      <c r="D44" s="126" t="s">
        <v>169</v>
      </c>
      <c r="E44" s="126" t="s">
        <v>170</v>
      </c>
      <c r="F44" s="126" t="s">
        <v>303</v>
      </c>
      <c r="G44" s="126" t="s">
        <v>170</v>
      </c>
      <c r="H44" s="127">
        <v>982953.36</v>
      </c>
      <c r="I44" s="127">
        <v>982953.36</v>
      </c>
      <c r="J44" s="127"/>
      <c r="K44" s="127"/>
      <c r="L44" s="127">
        <v>982953.36</v>
      </c>
      <c r="M44" s="126"/>
      <c r="N44" s="127"/>
      <c r="O44" s="127"/>
      <c r="P44" s="127"/>
      <c r="Q44" s="127"/>
      <c r="R44" s="127"/>
      <c r="S44" s="127"/>
      <c r="T44" s="127"/>
      <c r="U44" s="127"/>
      <c r="V44" s="127"/>
      <c r="W44" s="127"/>
    </row>
    <row r="45" ht="53.25" customHeight="1" outlineLevel="1" spans="1:23">
      <c r="A45" s="126" t="s">
        <v>72</v>
      </c>
      <c r="B45" s="126" t="s">
        <v>302</v>
      </c>
      <c r="C45" s="126" t="s">
        <v>170</v>
      </c>
      <c r="D45" s="126" t="s">
        <v>169</v>
      </c>
      <c r="E45" s="126" t="s">
        <v>170</v>
      </c>
      <c r="F45" s="126" t="s">
        <v>303</v>
      </c>
      <c r="G45" s="126" t="s">
        <v>170</v>
      </c>
      <c r="H45" s="127">
        <v>8916</v>
      </c>
      <c r="I45" s="127">
        <v>8916</v>
      </c>
      <c r="J45" s="127"/>
      <c r="K45" s="127"/>
      <c r="L45" s="127">
        <v>8916</v>
      </c>
      <c r="M45" s="126"/>
      <c r="N45" s="127"/>
      <c r="O45" s="127"/>
      <c r="P45" s="127"/>
      <c r="Q45" s="127"/>
      <c r="R45" s="127"/>
      <c r="S45" s="127"/>
      <c r="T45" s="127"/>
      <c r="U45" s="127"/>
      <c r="V45" s="127"/>
      <c r="W45" s="127"/>
    </row>
    <row r="46" ht="53.25" customHeight="1" outlineLevel="1" spans="1:23">
      <c r="A46" s="126" t="s">
        <v>72</v>
      </c>
      <c r="B46" s="126" t="s">
        <v>304</v>
      </c>
      <c r="C46" s="126" t="s">
        <v>305</v>
      </c>
      <c r="D46" s="126" t="s">
        <v>150</v>
      </c>
      <c r="E46" s="126" t="s">
        <v>151</v>
      </c>
      <c r="F46" s="126" t="s">
        <v>306</v>
      </c>
      <c r="G46" s="126" t="s">
        <v>307</v>
      </c>
      <c r="H46" s="127">
        <v>774720</v>
      </c>
      <c r="I46" s="127">
        <v>774720</v>
      </c>
      <c r="J46" s="127"/>
      <c r="K46" s="127"/>
      <c r="L46" s="127">
        <v>774720</v>
      </c>
      <c r="M46" s="126"/>
      <c r="N46" s="127"/>
      <c r="O46" s="127"/>
      <c r="P46" s="127"/>
      <c r="Q46" s="127"/>
      <c r="R46" s="127"/>
      <c r="S46" s="127"/>
      <c r="T46" s="127"/>
      <c r="U46" s="127"/>
      <c r="V46" s="127"/>
      <c r="W46" s="127"/>
    </row>
    <row r="47" ht="53.25" customHeight="1" outlineLevel="1" spans="1:23">
      <c r="A47" s="126" t="s">
        <v>72</v>
      </c>
      <c r="B47" s="126" t="s">
        <v>308</v>
      </c>
      <c r="C47" s="126" t="s">
        <v>309</v>
      </c>
      <c r="D47" s="126" t="s">
        <v>150</v>
      </c>
      <c r="E47" s="126" t="s">
        <v>151</v>
      </c>
      <c r="F47" s="126" t="s">
        <v>306</v>
      </c>
      <c r="G47" s="126" t="s">
        <v>307</v>
      </c>
      <c r="H47" s="127">
        <v>225000</v>
      </c>
      <c r="I47" s="127">
        <v>225000</v>
      </c>
      <c r="J47" s="127"/>
      <c r="K47" s="127"/>
      <c r="L47" s="127">
        <v>225000</v>
      </c>
      <c r="M47" s="126"/>
      <c r="N47" s="127"/>
      <c r="O47" s="127"/>
      <c r="P47" s="127"/>
      <c r="Q47" s="127"/>
      <c r="R47" s="127"/>
      <c r="S47" s="127"/>
      <c r="T47" s="127"/>
      <c r="U47" s="127"/>
      <c r="V47" s="127"/>
      <c r="W47" s="127"/>
    </row>
    <row r="48" ht="53.25" customHeight="1" outlineLevel="1" spans="1:23">
      <c r="A48" s="126" t="s">
        <v>72</v>
      </c>
      <c r="B48" s="126" t="s">
        <v>310</v>
      </c>
      <c r="C48" s="126" t="s">
        <v>311</v>
      </c>
      <c r="D48" s="126" t="s">
        <v>150</v>
      </c>
      <c r="E48" s="126" t="s">
        <v>151</v>
      </c>
      <c r="F48" s="126" t="s">
        <v>306</v>
      </c>
      <c r="G48" s="126" t="s">
        <v>307</v>
      </c>
      <c r="H48" s="127">
        <v>48480</v>
      </c>
      <c r="I48" s="127">
        <v>48480</v>
      </c>
      <c r="J48" s="127"/>
      <c r="K48" s="127"/>
      <c r="L48" s="127">
        <v>48480</v>
      </c>
      <c r="M48" s="126"/>
      <c r="N48" s="127"/>
      <c r="O48" s="127"/>
      <c r="P48" s="127"/>
      <c r="Q48" s="127"/>
      <c r="R48" s="127"/>
      <c r="S48" s="127"/>
      <c r="T48" s="127"/>
      <c r="U48" s="127"/>
      <c r="V48" s="127"/>
      <c r="W48" s="127"/>
    </row>
    <row r="49" ht="53.25" customHeight="1" outlineLevel="1" spans="1:23">
      <c r="A49" s="126" t="s">
        <v>72</v>
      </c>
      <c r="B49" s="126" t="s">
        <v>312</v>
      </c>
      <c r="C49" s="126" t="s">
        <v>313</v>
      </c>
      <c r="D49" s="126" t="s">
        <v>150</v>
      </c>
      <c r="E49" s="126" t="s">
        <v>151</v>
      </c>
      <c r="F49" s="126" t="s">
        <v>306</v>
      </c>
      <c r="G49" s="126" t="s">
        <v>307</v>
      </c>
      <c r="H49" s="127">
        <v>480000</v>
      </c>
      <c r="I49" s="127">
        <v>480000</v>
      </c>
      <c r="J49" s="127"/>
      <c r="K49" s="127"/>
      <c r="L49" s="127">
        <v>480000</v>
      </c>
      <c r="M49" s="126"/>
      <c r="N49" s="127"/>
      <c r="O49" s="127"/>
      <c r="P49" s="127"/>
      <c r="Q49" s="127"/>
      <c r="R49" s="127"/>
      <c r="S49" s="127"/>
      <c r="T49" s="127"/>
      <c r="U49" s="127"/>
      <c r="V49" s="127"/>
      <c r="W49" s="127"/>
    </row>
    <row r="50" ht="53.25" customHeight="1" outlineLevel="1" spans="1:23">
      <c r="A50" s="126" t="s">
        <v>72</v>
      </c>
      <c r="B50" s="126" t="s">
        <v>314</v>
      </c>
      <c r="C50" s="126" t="s">
        <v>315</v>
      </c>
      <c r="D50" s="126" t="s">
        <v>150</v>
      </c>
      <c r="E50" s="126" t="s">
        <v>151</v>
      </c>
      <c r="F50" s="126" t="s">
        <v>316</v>
      </c>
      <c r="G50" s="126" t="s">
        <v>317</v>
      </c>
      <c r="H50" s="127">
        <v>180000</v>
      </c>
      <c r="I50" s="127">
        <v>180000</v>
      </c>
      <c r="J50" s="127"/>
      <c r="K50" s="127"/>
      <c r="L50" s="127">
        <v>180000</v>
      </c>
      <c r="M50" s="126"/>
      <c r="N50" s="127"/>
      <c r="O50" s="127"/>
      <c r="P50" s="127"/>
      <c r="Q50" s="127"/>
      <c r="R50" s="127"/>
      <c r="S50" s="127"/>
      <c r="T50" s="127"/>
      <c r="U50" s="127"/>
      <c r="V50" s="127"/>
      <c r="W50" s="127"/>
    </row>
    <row r="51" ht="53.25" customHeight="1" outlineLevel="1" spans="1:23">
      <c r="A51" s="126" t="s">
        <v>72</v>
      </c>
      <c r="B51" s="126" t="s">
        <v>318</v>
      </c>
      <c r="C51" s="126" t="s">
        <v>319</v>
      </c>
      <c r="D51" s="126" t="s">
        <v>150</v>
      </c>
      <c r="E51" s="126" t="s">
        <v>151</v>
      </c>
      <c r="F51" s="126" t="s">
        <v>320</v>
      </c>
      <c r="G51" s="126" t="s">
        <v>321</v>
      </c>
      <c r="H51" s="127">
        <v>30000</v>
      </c>
      <c r="I51" s="127">
        <v>30000</v>
      </c>
      <c r="J51" s="127"/>
      <c r="K51" s="127"/>
      <c r="L51" s="127">
        <v>30000</v>
      </c>
      <c r="M51" s="126"/>
      <c r="N51" s="127"/>
      <c r="O51" s="127"/>
      <c r="P51" s="127"/>
      <c r="Q51" s="127"/>
      <c r="R51" s="127"/>
      <c r="S51" s="127"/>
      <c r="T51" s="127"/>
      <c r="U51" s="127"/>
      <c r="V51" s="127"/>
      <c r="W51" s="127"/>
    </row>
    <row r="52" ht="53.25" customHeight="1" outlineLevel="1" spans="1:23">
      <c r="A52" s="126" t="s">
        <v>72</v>
      </c>
      <c r="B52" s="126" t="s">
        <v>322</v>
      </c>
      <c r="C52" s="126" t="s">
        <v>323</v>
      </c>
      <c r="D52" s="126" t="s">
        <v>158</v>
      </c>
      <c r="E52" s="126" t="s">
        <v>159</v>
      </c>
      <c r="F52" s="126" t="s">
        <v>324</v>
      </c>
      <c r="G52" s="126" t="s">
        <v>225</v>
      </c>
      <c r="H52" s="127">
        <v>15000</v>
      </c>
      <c r="I52" s="127">
        <v>15000</v>
      </c>
      <c r="J52" s="127"/>
      <c r="K52" s="127"/>
      <c r="L52" s="127">
        <v>15000</v>
      </c>
      <c r="M52" s="126"/>
      <c r="N52" s="127"/>
      <c r="O52" s="127"/>
      <c r="P52" s="127"/>
      <c r="Q52" s="127"/>
      <c r="R52" s="127"/>
      <c r="S52" s="127"/>
      <c r="T52" s="127"/>
      <c r="U52" s="127"/>
      <c r="V52" s="127"/>
      <c r="W52" s="127"/>
    </row>
    <row r="53" ht="53.25" customHeight="1" outlineLevel="1" spans="1:23">
      <c r="A53" s="126" t="s">
        <v>72</v>
      </c>
      <c r="B53" s="126" t="s">
        <v>325</v>
      </c>
      <c r="C53" s="126" t="s">
        <v>326</v>
      </c>
      <c r="D53" s="126" t="s">
        <v>158</v>
      </c>
      <c r="E53" s="126" t="s">
        <v>159</v>
      </c>
      <c r="F53" s="126" t="s">
        <v>327</v>
      </c>
      <c r="G53" s="126" t="s">
        <v>328</v>
      </c>
      <c r="H53" s="127">
        <v>55000</v>
      </c>
      <c r="I53" s="127">
        <v>55000</v>
      </c>
      <c r="J53" s="127"/>
      <c r="K53" s="127"/>
      <c r="L53" s="127">
        <v>55000</v>
      </c>
      <c r="M53" s="126"/>
      <c r="N53" s="127"/>
      <c r="O53" s="127"/>
      <c r="P53" s="127"/>
      <c r="Q53" s="127"/>
      <c r="R53" s="127"/>
      <c r="S53" s="127"/>
      <c r="T53" s="127"/>
      <c r="U53" s="127"/>
      <c r="V53" s="127"/>
      <c r="W53" s="127"/>
    </row>
    <row r="54" ht="53.25" customHeight="1" outlineLevel="1" spans="1:23">
      <c r="A54" s="126" t="s">
        <v>72</v>
      </c>
      <c r="B54" s="126" t="s">
        <v>329</v>
      </c>
      <c r="C54" s="126" t="s">
        <v>330</v>
      </c>
      <c r="D54" s="126" t="s">
        <v>158</v>
      </c>
      <c r="E54" s="126" t="s">
        <v>159</v>
      </c>
      <c r="F54" s="126" t="s">
        <v>331</v>
      </c>
      <c r="G54" s="126" t="s">
        <v>332</v>
      </c>
      <c r="H54" s="127">
        <v>105163.48</v>
      </c>
      <c r="I54" s="127">
        <v>105163.48</v>
      </c>
      <c r="J54" s="127"/>
      <c r="K54" s="127"/>
      <c r="L54" s="127">
        <v>105163.48</v>
      </c>
      <c r="M54" s="126"/>
      <c r="N54" s="127"/>
      <c r="O54" s="127"/>
      <c r="P54" s="127"/>
      <c r="Q54" s="127"/>
      <c r="R54" s="127"/>
      <c r="S54" s="127"/>
      <c r="T54" s="127"/>
      <c r="U54" s="127"/>
      <c r="V54" s="127"/>
      <c r="W54" s="127"/>
    </row>
    <row r="55" ht="53.25" customHeight="1" outlineLevel="1" spans="1:23">
      <c r="A55" s="126" t="s">
        <v>72</v>
      </c>
      <c r="B55" s="126" t="s">
        <v>325</v>
      </c>
      <c r="C55" s="126" t="s">
        <v>326</v>
      </c>
      <c r="D55" s="126" t="s">
        <v>158</v>
      </c>
      <c r="E55" s="126" t="s">
        <v>159</v>
      </c>
      <c r="F55" s="126" t="s">
        <v>333</v>
      </c>
      <c r="G55" s="126" t="s">
        <v>334</v>
      </c>
      <c r="H55" s="127">
        <v>9836.52</v>
      </c>
      <c r="I55" s="127">
        <v>9836.52</v>
      </c>
      <c r="J55" s="127"/>
      <c r="K55" s="127"/>
      <c r="L55" s="127">
        <v>9836.52</v>
      </c>
      <c r="M55" s="126"/>
      <c r="N55" s="127"/>
      <c r="O55" s="127"/>
      <c r="P55" s="127"/>
      <c r="Q55" s="127"/>
      <c r="R55" s="127"/>
      <c r="S55" s="127"/>
      <c r="T55" s="127"/>
      <c r="U55" s="127"/>
      <c r="V55" s="127"/>
      <c r="W55" s="127"/>
    </row>
    <row r="56" ht="53.25" customHeight="1" outlineLevel="1" spans="1:23">
      <c r="A56" s="126" t="s">
        <v>72</v>
      </c>
      <c r="B56" s="126" t="s">
        <v>335</v>
      </c>
      <c r="C56" s="126" t="s">
        <v>336</v>
      </c>
      <c r="D56" s="126" t="s">
        <v>106</v>
      </c>
      <c r="E56" s="126" t="s">
        <v>107</v>
      </c>
      <c r="F56" s="126" t="s">
        <v>337</v>
      </c>
      <c r="G56" s="126" t="s">
        <v>338</v>
      </c>
      <c r="H56" s="127">
        <v>19800</v>
      </c>
      <c r="I56" s="127">
        <v>19800</v>
      </c>
      <c r="J56" s="127"/>
      <c r="K56" s="127"/>
      <c r="L56" s="127">
        <v>19800</v>
      </c>
      <c r="M56" s="126"/>
      <c r="N56" s="127"/>
      <c r="O56" s="127"/>
      <c r="P56" s="127"/>
      <c r="Q56" s="127"/>
      <c r="R56" s="127"/>
      <c r="S56" s="127"/>
      <c r="T56" s="127"/>
      <c r="U56" s="127"/>
      <c r="V56" s="127"/>
      <c r="W56" s="127"/>
    </row>
    <row r="57" ht="53.25" customHeight="1" outlineLevel="1" spans="1:23">
      <c r="A57" s="126" t="s">
        <v>72</v>
      </c>
      <c r="B57" s="126" t="s">
        <v>335</v>
      </c>
      <c r="C57" s="126" t="s">
        <v>336</v>
      </c>
      <c r="D57" s="126" t="s">
        <v>108</v>
      </c>
      <c r="E57" s="126" t="s">
        <v>109</v>
      </c>
      <c r="F57" s="126" t="s">
        <v>337</v>
      </c>
      <c r="G57" s="126" t="s">
        <v>338</v>
      </c>
      <c r="H57" s="127">
        <v>4200</v>
      </c>
      <c r="I57" s="127">
        <v>4200</v>
      </c>
      <c r="J57" s="127"/>
      <c r="K57" s="127"/>
      <c r="L57" s="127">
        <v>4200</v>
      </c>
      <c r="M57" s="126"/>
      <c r="N57" s="127"/>
      <c r="O57" s="127"/>
      <c r="P57" s="127"/>
      <c r="Q57" s="127"/>
      <c r="R57" s="127"/>
      <c r="S57" s="127"/>
      <c r="T57" s="127"/>
      <c r="U57" s="127"/>
      <c r="V57" s="127"/>
      <c r="W57" s="127"/>
    </row>
    <row r="58" ht="53.25" customHeight="1" outlineLevel="1" spans="1:23">
      <c r="A58" s="126" t="s">
        <v>72</v>
      </c>
      <c r="B58" s="126" t="s">
        <v>339</v>
      </c>
      <c r="C58" s="126" t="s">
        <v>317</v>
      </c>
      <c r="D58" s="126" t="s">
        <v>150</v>
      </c>
      <c r="E58" s="126" t="s">
        <v>151</v>
      </c>
      <c r="F58" s="126" t="s">
        <v>316</v>
      </c>
      <c r="G58" s="126" t="s">
        <v>317</v>
      </c>
      <c r="H58" s="127">
        <v>192368.28</v>
      </c>
      <c r="I58" s="127">
        <v>192368.28</v>
      </c>
      <c r="J58" s="127"/>
      <c r="K58" s="127"/>
      <c r="L58" s="127">
        <v>192368.28</v>
      </c>
      <c r="M58" s="126"/>
      <c r="N58" s="127"/>
      <c r="O58" s="127"/>
      <c r="P58" s="127"/>
      <c r="Q58" s="127"/>
      <c r="R58" s="127"/>
      <c r="S58" s="127"/>
      <c r="T58" s="127"/>
      <c r="U58" s="127"/>
      <c r="V58" s="127"/>
      <c r="W58" s="127"/>
    </row>
    <row r="59" ht="53.25" customHeight="1" outlineLevel="1" spans="1:23">
      <c r="A59" s="126" t="s">
        <v>72</v>
      </c>
      <c r="B59" s="126" t="s">
        <v>340</v>
      </c>
      <c r="C59" s="126" t="s">
        <v>341</v>
      </c>
      <c r="D59" s="126" t="s">
        <v>150</v>
      </c>
      <c r="E59" s="126" t="s">
        <v>151</v>
      </c>
      <c r="F59" s="126" t="s">
        <v>342</v>
      </c>
      <c r="G59" s="126" t="s">
        <v>343</v>
      </c>
      <c r="H59" s="127">
        <v>361200</v>
      </c>
      <c r="I59" s="127">
        <v>361200</v>
      </c>
      <c r="J59" s="127"/>
      <c r="K59" s="127"/>
      <c r="L59" s="127">
        <v>361200</v>
      </c>
      <c r="M59" s="126"/>
      <c r="N59" s="127"/>
      <c r="O59" s="127"/>
      <c r="P59" s="127"/>
      <c r="Q59" s="127"/>
      <c r="R59" s="127"/>
      <c r="S59" s="127"/>
      <c r="T59" s="127"/>
      <c r="U59" s="127"/>
      <c r="V59" s="127"/>
      <c r="W59" s="127"/>
    </row>
    <row r="60" ht="53.25" customHeight="1" outlineLevel="1" spans="1:23">
      <c r="A60" s="126" t="s">
        <v>72</v>
      </c>
      <c r="B60" s="126" t="s">
        <v>340</v>
      </c>
      <c r="C60" s="126" t="s">
        <v>341</v>
      </c>
      <c r="D60" s="126" t="s">
        <v>150</v>
      </c>
      <c r="E60" s="126" t="s">
        <v>151</v>
      </c>
      <c r="F60" s="126" t="s">
        <v>342</v>
      </c>
      <c r="G60" s="126" t="s">
        <v>343</v>
      </c>
      <c r="H60" s="127">
        <v>9000</v>
      </c>
      <c r="I60" s="127">
        <v>9000</v>
      </c>
      <c r="J60" s="127"/>
      <c r="K60" s="127"/>
      <c r="L60" s="127">
        <v>9000</v>
      </c>
      <c r="M60" s="126"/>
      <c r="N60" s="127"/>
      <c r="O60" s="127"/>
      <c r="P60" s="127"/>
      <c r="Q60" s="127"/>
      <c r="R60" s="127"/>
      <c r="S60" s="127"/>
      <c r="T60" s="127"/>
      <c r="U60" s="127"/>
      <c r="V60" s="127"/>
      <c r="W60" s="127"/>
    </row>
    <row r="61" ht="30.75" customHeight="1" spans="1:23">
      <c r="A61" s="36" t="s">
        <v>56</v>
      </c>
      <c r="B61" s="36"/>
      <c r="C61" s="36"/>
      <c r="D61" s="36"/>
      <c r="E61" s="36"/>
      <c r="F61" s="36"/>
      <c r="G61" s="36"/>
      <c r="H61" s="127">
        <v>14247890.64</v>
      </c>
      <c r="I61" s="127">
        <v>14247890.64</v>
      </c>
      <c r="J61" s="127"/>
      <c r="K61" s="127"/>
      <c r="L61" s="127">
        <v>14247890.64</v>
      </c>
      <c r="M61" s="127"/>
      <c r="N61" s="127"/>
      <c r="O61" s="127"/>
      <c r="P61" s="127"/>
      <c r="Q61" s="127"/>
      <c r="R61" s="127"/>
      <c r="S61" s="127"/>
      <c r="T61" s="127"/>
      <c r="U61" s="127"/>
      <c r="V61" s="127"/>
      <c r="W61" s="127"/>
    </row>
  </sheetData>
  <mergeCells count="32">
    <mergeCell ref="T1:W1"/>
    <mergeCell ref="A2:W2"/>
    <mergeCell ref="A3:G3"/>
    <mergeCell ref="T3:W3"/>
    <mergeCell ref="H4:W4"/>
    <mergeCell ref="I5:M5"/>
    <mergeCell ref="N5:P5"/>
    <mergeCell ref="R5:W5"/>
    <mergeCell ref="A61:G6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51"/>
  <sheetViews>
    <sheetView showZeros="0" workbookViewId="0">
      <selection activeCell="I9" sqref="I9:I143"/>
    </sheetView>
  </sheetViews>
  <sheetFormatPr defaultColWidth="10.2857142857143" defaultRowHeight="15" customHeight="1"/>
  <cols>
    <col min="1" max="1" width="5.71428571428571" style="114" customWidth="1"/>
    <col min="2" max="2" width="7.71428571428571" style="114" customWidth="1"/>
    <col min="3" max="3" width="21.4285714285714" style="114" customWidth="1"/>
    <col min="4" max="4" width="10.5714285714286" style="114" customWidth="1"/>
    <col min="5" max="5" width="6" style="114" customWidth="1"/>
    <col min="6" max="6" width="7.28571428571429" style="114" customWidth="1"/>
    <col min="7" max="7" width="5.28571428571429" style="114" customWidth="1"/>
    <col min="8" max="8" width="11" style="114" customWidth="1"/>
    <col min="9" max="11" width="12.847619047619" style="114" customWidth="1"/>
    <col min="12" max="12" width="12.5714285714286" style="114" customWidth="1"/>
    <col min="13" max="13" width="5.84761904761905" style="114" customWidth="1"/>
    <col min="14" max="16" width="4.71428571428571" style="114" customWidth="1"/>
    <col min="17" max="17" width="8" style="114" customWidth="1"/>
    <col min="18" max="18" width="11" style="114" customWidth="1"/>
    <col min="19" max="20" width="9.84761904761905" style="114" customWidth="1"/>
    <col min="21" max="21" width="11.2857142857143" style="114" customWidth="1"/>
    <col min="22" max="22" width="5" style="114" customWidth="1"/>
    <col min="23" max="23" width="11" style="114" customWidth="1"/>
    <col min="24" max="16384" width="10.2857142857143" style="114"/>
  </cols>
  <sheetData>
    <row r="1" ht="18.75" customHeight="1" spans="1:23">
      <c r="A1" s="120" t="s">
        <v>344</v>
      </c>
      <c r="B1" s="120"/>
      <c r="C1" s="120"/>
      <c r="D1" s="120"/>
      <c r="E1" s="120"/>
      <c r="F1" s="120"/>
      <c r="G1" s="120"/>
      <c r="H1" s="120"/>
      <c r="I1" s="120"/>
      <c r="J1" s="120"/>
      <c r="K1" s="120"/>
      <c r="L1" s="120"/>
      <c r="M1" s="120"/>
      <c r="N1" s="120"/>
      <c r="O1" s="120"/>
      <c r="P1" s="120"/>
      <c r="Q1" s="120"/>
      <c r="R1" s="120"/>
      <c r="S1" s="120"/>
      <c r="T1" s="120"/>
      <c r="U1" s="120"/>
      <c r="V1" s="120"/>
      <c r="W1" s="120"/>
    </row>
    <row r="2" ht="26.25" customHeight="1" spans="1:23">
      <c r="A2" s="116" t="str">
        <f>"2026"&amp;"年部门项目支出预算表"</f>
        <v>2026年部门项目支出预算表</v>
      </c>
      <c r="B2" s="116"/>
      <c r="C2" s="116" t="s">
        <v>87</v>
      </c>
      <c r="D2" s="116"/>
      <c r="E2" s="116"/>
      <c r="F2" s="116"/>
      <c r="G2" s="116"/>
      <c r="H2" s="116"/>
      <c r="I2" s="116"/>
      <c r="J2" s="116"/>
      <c r="K2" s="116"/>
      <c r="L2" s="116"/>
      <c r="M2" s="116"/>
      <c r="N2" s="116"/>
      <c r="O2" s="116"/>
      <c r="P2" s="116"/>
      <c r="Q2" s="116"/>
      <c r="R2" s="116"/>
      <c r="S2" s="116"/>
      <c r="T2" s="116"/>
      <c r="U2" s="116"/>
      <c r="V2" s="116"/>
      <c r="W2" s="116"/>
    </row>
    <row r="3" ht="18.75" customHeight="1" spans="1:23">
      <c r="A3" s="121" t="str">
        <f>"单位名称："&amp;"瑞丽市自然资源局"</f>
        <v>单位名称：瑞丽市自然资源局</v>
      </c>
      <c r="B3" s="121"/>
      <c r="C3" s="121"/>
      <c r="D3" s="121"/>
      <c r="E3" s="121"/>
      <c r="F3" s="121"/>
      <c r="G3" s="121"/>
      <c r="H3" s="122"/>
      <c r="I3" s="122"/>
      <c r="J3" s="122"/>
      <c r="K3" s="122"/>
      <c r="L3" s="122"/>
      <c r="M3" s="122"/>
      <c r="N3" s="122"/>
      <c r="O3" s="122"/>
      <c r="P3" s="122"/>
      <c r="Q3" s="122"/>
      <c r="R3" s="122"/>
      <c r="S3" s="122"/>
      <c r="T3" s="122"/>
      <c r="U3" s="122"/>
      <c r="V3" s="120" t="s">
        <v>53</v>
      </c>
      <c r="W3" s="120"/>
    </row>
    <row r="4" ht="26.25" customHeight="1" spans="1:23">
      <c r="A4" s="123" t="s">
        <v>345</v>
      </c>
      <c r="B4" s="123" t="s">
        <v>231</v>
      </c>
      <c r="C4" s="123" t="s">
        <v>232</v>
      </c>
      <c r="D4" s="123" t="s">
        <v>346</v>
      </c>
      <c r="E4" s="123" t="s">
        <v>233</v>
      </c>
      <c r="F4" s="123" t="s">
        <v>234</v>
      </c>
      <c r="G4" s="123" t="s">
        <v>347</v>
      </c>
      <c r="H4" s="123" t="s">
        <v>348</v>
      </c>
      <c r="I4" s="123" t="s">
        <v>56</v>
      </c>
      <c r="J4" s="123" t="s">
        <v>349</v>
      </c>
      <c r="K4" s="123"/>
      <c r="L4" s="123"/>
      <c r="M4" s="123"/>
      <c r="N4" s="123" t="s">
        <v>243</v>
      </c>
      <c r="O4" s="123"/>
      <c r="P4" s="123"/>
      <c r="Q4" s="123" t="s">
        <v>63</v>
      </c>
      <c r="R4" s="123" t="s">
        <v>79</v>
      </c>
      <c r="S4" s="123"/>
      <c r="T4" s="123"/>
      <c r="U4" s="123"/>
      <c r="V4" s="123"/>
      <c r="W4" s="123"/>
    </row>
    <row r="5" ht="26.25" customHeight="1" spans="1:23">
      <c r="A5" s="123"/>
      <c r="B5" s="123"/>
      <c r="C5" s="123"/>
      <c r="D5" s="123"/>
      <c r="E5" s="123"/>
      <c r="F5" s="123"/>
      <c r="G5" s="123"/>
      <c r="H5" s="123"/>
      <c r="I5" s="123"/>
      <c r="J5" s="123" t="s">
        <v>60</v>
      </c>
      <c r="K5" s="123"/>
      <c r="L5" s="123" t="s">
        <v>61</v>
      </c>
      <c r="M5" s="123" t="s">
        <v>62</v>
      </c>
      <c r="N5" s="123" t="s">
        <v>60</v>
      </c>
      <c r="O5" s="123" t="s">
        <v>61</v>
      </c>
      <c r="P5" s="123" t="s">
        <v>62</v>
      </c>
      <c r="Q5" s="123"/>
      <c r="R5" s="123" t="s">
        <v>59</v>
      </c>
      <c r="S5" s="123" t="s">
        <v>66</v>
      </c>
      <c r="T5" s="123" t="s">
        <v>67</v>
      </c>
      <c r="U5" s="123" t="s">
        <v>68</v>
      </c>
      <c r="V5" s="123" t="s">
        <v>69</v>
      </c>
      <c r="W5" s="123" t="s">
        <v>70</v>
      </c>
    </row>
    <row r="6" ht="26.25" customHeight="1" spans="1:23">
      <c r="A6" s="123"/>
      <c r="B6" s="123"/>
      <c r="C6" s="123"/>
      <c r="D6" s="123"/>
      <c r="E6" s="123"/>
      <c r="F6" s="123"/>
      <c r="G6" s="123"/>
      <c r="H6" s="123"/>
      <c r="I6" s="123"/>
      <c r="J6" s="123" t="s">
        <v>59</v>
      </c>
      <c r="K6" s="123" t="s">
        <v>350</v>
      </c>
      <c r="L6" s="123"/>
      <c r="M6" s="123"/>
      <c r="N6" s="123"/>
      <c r="O6" s="123"/>
      <c r="P6" s="123"/>
      <c r="Q6" s="123"/>
      <c r="R6" s="123"/>
      <c r="S6" s="123"/>
      <c r="T6" s="123"/>
      <c r="U6" s="123"/>
      <c r="V6" s="123"/>
      <c r="W6" s="123"/>
    </row>
    <row r="7" ht="18.75" customHeight="1" spans="1:23">
      <c r="A7" s="123" t="s">
        <v>87</v>
      </c>
      <c r="B7" s="123" t="s">
        <v>88</v>
      </c>
      <c r="C7" s="123" t="s">
        <v>89</v>
      </c>
      <c r="D7" s="123" t="s">
        <v>90</v>
      </c>
      <c r="E7" s="123" t="s">
        <v>91</v>
      </c>
      <c r="F7" s="123" t="s">
        <v>92</v>
      </c>
      <c r="G7" s="123" t="s">
        <v>93</v>
      </c>
      <c r="H7" s="123" t="s">
        <v>94</v>
      </c>
      <c r="I7" s="123" t="s">
        <v>95</v>
      </c>
      <c r="J7" s="123" t="s">
        <v>96</v>
      </c>
      <c r="K7" s="123" t="s">
        <v>97</v>
      </c>
      <c r="L7" s="123" t="s">
        <v>98</v>
      </c>
      <c r="M7" s="123" t="s">
        <v>99</v>
      </c>
      <c r="N7" s="123" t="s">
        <v>100</v>
      </c>
      <c r="O7" s="123" t="s">
        <v>101</v>
      </c>
      <c r="P7" s="123" t="s">
        <v>245</v>
      </c>
      <c r="Q7" s="123" t="s">
        <v>246</v>
      </c>
      <c r="R7" s="123" t="s">
        <v>247</v>
      </c>
      <c r="S7" s="123" t="s">
        <v>248</v>
      </c>
      <c r="T7" s="123" t="s">
        <v>249</v>
      </c>
      <c r="U7" s="123" t="s">
        <v>250</v>
      </c>
      <c r="V7" s="123" t="s">
        <v>251</v>
      </c>
      <c r="W7" s="123" t="s">
        <v>252</v>
      </c>
    </row>
    <row r="8" ht="52.5" customHeight="1" spans="1:23">
      <c r="A8" s="118"/>
      <c r="B8" s="118"/>
      <c r="C8" s="118" t="s">
        <v>351</v>
      </c>
      <c r="D8" s="118"/>
      <c r="E8" s="118"/>
      <c r="F8" s="118"/>
      <c r="G8" s="118"/>
      <c r="H8" s="118"/>
      <c r="I8" s="124">
        <v>50000</v>
      </c>
      <c r="J8" s="124">
        <v>50000</v>
      </c>
      <c r="K8" s="124">
        <v>50000</v>
      </c>
      <c r="L8" s="124"/>
      <c r="M8" s="124"/>
      <c r="N8" s="124"/>
      <c r="O8" s="124"/>
      <c r="P8" s="124"/>
      <c r="Q8" s="124"/>
      <c r="R8" s="124"/>
      <c r="S8" s="124"/>
      <c r="T8" s="124"/>
      <c r="U8" s="124"/>
      <c r="V8" s="124"/>
      <c r="W8" s="124"/>
    </row>
    <row r="9" ht="52.5" customHeight="1" outlineLevel="1" spans="1:23">
      <c r="A9" s="118" t="s">
        <v>352</v>
      </c>
      <c r="B9" s="118" t="s">
        <v>353</v>
      </c>
      <c r="C9" s="118" t="s">
        <v>351</v>
      </c>
      <c r="D9" s="118" t="s">
        <v>72</v>
      </c>
      <c r="E9" s="118" t="s">
        <v>152</v>
      </c>
      <c r="F9" s="118" t="s">
        <v>153</v>
      </c>
      <c r="G9" s="118" t="s">
        <v>354</v>
      </c>
      <c r="H9" s="118" t="s">
        <v>355</v>
      </c>
      <c r="I9" s="124">
        <v>50000</v>
      </c>
      <c r="J9" s="124">
        <v>50000</v>
      </c>
      <c r="K9" s="124">
        <v>50000</v>
      </c>
      <c r="L9" s="124"/>
      <c r="M9" s="124"/>
      <c r="N9" s="124"/>
      <c r="O9" s="124"/>
      <c r="P9" s="124"/>
      <c r="Q9" s="124"/>
      <c r="R9" s="124"/>
      <c r="S9" s="124"/>
      <c r="T9" s="124"/>
      <c r="U9" s="124"/>
      <c r="V9" s="124"/>
      <c r="W9" s="124"/>
    </row>
    <row r="10" ht="52.5" customHeight="1" spans="1:23">
      <c r="A10" s="118"/>
      <c r="B10" s="118"/>
      <c r="C10" s="118" t="s">
        <v>356</v>
      </c>
      <c r="D10" s="118"/>
      <c r="E10" s="118"/>
      <c r="F10" s="118"/>
      <c r="G10" s="118"/>
      <c r="H10" s="118"/>
      <c r="I10" s="124">
        <v>280950</v>
      </c>
      <c r="J10" s="124">
        <v>280950</v>
      </c>
      <c r="K10" s="124">
        <v>280950</v>
      </c>
      <c r="L10" s="124"/>
      <c r="M10" s="124"/>
      <c r="N10" s="118"/>
      <c r="O10" s="118"/>
      <c r="P10" s="118"/>
      <c r="Q10" s="124"/>
      <c r="R10" s="124"/>
      <c r="S10" s="124"/>
      <c r="T10" s="124"/>
      <c r="U10" s="124"/>
      <c r="V10" s="124"/>
      <c r="W10" s="124"/>
    </row>
    <row r="11" ht="52.5" customHeight="1" outlineLevel="1" spans="1:23">
      <c r="A11" s="118" t="s">
        <v>352</v>
      </c>
      <c r="B11" s="118" t="s">
        <v>357</v>
      </c>
      <c r="C11" s="118" t="s">
        <v>356</v>
      </c>
      <c r="D11" s="118" t="s">
        <v>72</v>
      </c>
      <c r="E11" s="118" t="s">
        <v>156</v>
      </c>
      <c r="F11" s="118" t="s">
        <v>157</v>
      </c>
      <c r="G11" s="118" t="s">
        <v>354</v>
      </c>
      <c r="H11" s="118" t="s">
        <v>355</v>
      </c>
      <c r="I11" s="124">
        <v>280950</v>
      </c>
      <c r="J11" s="124">
        <v>280950</v>
      </c>
      <c r="K11" s="124">
        <v>280950</v>
      </c>
      <c r="L11" s="124"/>
      <c r="M11" s="124"/>
      <c r="N11" s="118"/>
      <c r="O11" s="118"/>
      <c r="P11" s="118"/>
      <c r="Q11" s="124"/>
      <c r="R11" s="124"/>
      <c r="S11" s="124"/>
      <c r="T11" s="124"/>
      <c r="U11" s="124"/>
      <c r="V11" s="124"/>
      <c r="W11" s="124"/>
    </row>
    <row r="12" ht="52.5" customHeight="1" spans="1:23">
      <c r="A12" s="118"/>
      <c r="B12" s="118"/>
      <c r="C12" s="118" t="s">
        <v>358</v>
      </c>
      <c r="D12" s="118"/>
      <c r="E12" s="118"/>
      <c r="F12" s="118"/>
      <c r="G12" s="118"/>
      <c r="H12" s="118"/>
      <c r="I12" s="124">
        <v>21674.05</v>
      </c>
      <c r="J12" s="124"/>
      <c r="K12" s="124"/>
      <c r="L12" s="124"/>
      <c r="M12" s="124"/>
      <c r="N12" s="118"/>
      <c r="O12" s="118"/>
      <c r="P12" s="118"/>
      <c r="Q12" s="124"/>
      <c r="R12" s="124">
        <v>21674.05</v>
      </c>
      <c r="S12" s="124"/>
      <c r="T12" s="124"/>
      <c r="U12" s="124">
        <v>21674.05</v>
      </c>
      <c r="V12" s="124"/>
      <c r="W12" s="124"/>
    </row>
    <row r="13" ht="52.5" customHeight="1" outlineLevel="1" spans="1:23">
      <c r="A13" s="118" t="s">
        <v>352</v>
      </c>
      <c r="B13" s="118" t="s">
        <v>359</v>
      </c>
      <c r="C13" s="118" t="s">
        <v>358</v>
      </c>
      <c r="D13" s="118" t="s">
        <v>72</v>
      </c>
      <c r="E13" s="118" t="s">
        <v>150</v>
      </c>
      <c r="F13" s="118" t="s">
        <v>151</v>
      </c>
      <c r="G13" s="118" t="s">
        <v>360</v>
      </c>
      <c r="H13" s="118" t="s">
        <v>361</v>
      </c>
      <c r="I13" s="124">
        <v>21674.05</v>
      </c>
      <c r="J13" s="124"/>
      <c r="K13" s="124"/>
      <c r="L13" s="124"/>
      <c r="M13" s="124"/>
      <c r="N13" s="118"/>
      <c r="O13" s="118"/>
      <c r="P13" s="118"/>
      <c r="Q13" s="124"/>
      <c r="R13" s="124">
        <v>21674.05</v>
      </c>
      <c r="S13" s="124"/>
      <c r="T13" s="124"/>
      <c r="U13" s="124">
        <v>21674.05</v>
      </c>
      <c r="V13" s="124"/>
      <c r="W13" s="124"/>
    </row>
    <row r="14" ht="52.5" customHeight="1" spans="1:23">
      <c r="A14" s="118"/>
      <c r="B14" s="118"/>
      <c r="C14" s="118" t="s">
        <v>362</v>
      </c>
      <c r="D14" s="118"/>
      <c r="E14" s="118"/>
      <c r="F14" s="118"/>
      <c r="G14" s="118"/>
      <c r="H14" s="118"/>
      <c r="I14" s="124">
        <v>200000</v>
      </c>
      <c r="J14" s="124">
        <v>200000</v>
      </c>
      <c r="K14" s="124">
        <v>200000</v>
      </c>
      <c r="L14" s="124"/>
      <c r="M14" s="124"/>
      <c r="N14" s="118"/>
      <c r="O14" s="118"/>
      <c r="P14" s="118"/>
      <c r="Q14" s="124"/>
      <c r="R14" s="124"/>
      <c r="S14" s="124"/>
      <c r="T14" s="124"/>
      <c r="U14" s="124"/>
      <c r="V14" s="124"/>
      <c r="W14" s="124"/>
    </row>
    <row r="15" ht="52.5" customHeight="1" outlineLevel="1" spans="1:23">
      <c r="A15" s="118" t="s">
        <v>352</v>
      </c>
      <c r="B15" s="118" t="s">
        <v>363</v>
      </c>
      <c r="C15" s="118" t="s">
        <v>362</v>
      </c>
      <c r="D15" s="118" t="s">
        <v>72</v>
      </c>
      <c r="E15" s="118" t="s">
        <v>152</v>
      </c>
      <c r="F15" s="118" t="s">
        <v>153</v>
      </c>
      <c r="G15" s="118" t="s">
        <v>354</v>
      </c>
      <c r="H15" s="118" t="s">
        <v>355</v>
      </c>
      <c r="I15" s="124">
        <v>200000</v>
      </c>
      <c r="J15" s="124">
        <v>200000</v>
      </c>
      <c r="K15" s="124">
        <v>200000</v>
      </c>
      <c r="L15" s="124"/>
      <c r="M15" s="124"/>
      <c r="N15" s="118"/>
      <c r="O15" s="118"/>
      <c r="P15" s="118"/>
      <c r="Q15" s="124"/>
      <c r="R15" s="124"/>
      <c r="S15" s="124"/>
      <c r="T15" s="124"/>
      <c r="U15" s="124"/>
      <c r="V15" s="124"/>
      <c r="W15" s="124"/>
    </row>
    <row r="16" ht="52.5" customHeight="1" spans="1:23">
      <c r="A16" s="118"/>
      <c r="B16" s="118"/>
      <c r="C16" s="118" t="s">
        <v>364</v>
      </c>
      <c r="D16" s="118"/>
      <c r="E16" s="118"/>
      <c r="F16" s="118"/>
      <c r="G16" s="118"/>
      <c r="H16" s="118"/>
      <c r="I16" s="124">
        <v>171100</v>
      </c>
      <c r="J16" s="124">
        <v>171100</v>
      </c>
      <c r="K16" s="124">
        <v>171100</v>
      </c>
      <c r="L16" s="124"/>
      <c r="M16" s="124"/>
      <c r="N16" s="118"/>
      <c r="O16" s="118"/>
      <c r="P16" s="118"/>
      <c r="Q16" s="124"/>
      <c r="R16" s="124"/>
      <c r="S16" s="124"/>
      <c r="T16" s="124"/>
      <c r="U16" s="124"/>
      <c r="V16" s="124"/>
      <c r="W16" s="124"/>
    </row>
    <row r="17" ht="52.5" customHeight="1" outlineLevel="1" spans="1:23">
      <c r="A17" s="118" t="s">
        <v>352</v>
      </c>
      <c r="B17" s="118" t="s">
        <v>365</v>
      </c>
      <c r="C17" s="118" t="s">
        <v>364</v>
      </c>
      <c r="D17" s="118" t="s">
        <v>72</v>
      </c>
      <c r="E17" s="118" t="s">
        <v>175</v>
      </c>
      <c r="F17" s="118" t="s">
        <v>176</v>
      </c>
      <c r="G17" s="118" t="s">
        <v>354</v>
      </c>
      <c r="H17" s="118" t="s">
        <v>355</v>
      </c>
      <c r="I17" s="124">
        <v>171100</v>
      </c>
      <c r="J17" s="124">
        <v>171100</v>
      </c>
      <c r="K17" s="124">
        <v>171100</v>
      </c>
      <c r="L17" s="124"/>
      <c r="M17" s="124"/>
      <c r="N17" s="118"/>
      <c r="O17" s="118"/>
      <c r="P17" s="118"/>
      <c r="Q17" s="124"/>
      <c r="R17" s="124"/>
      <c r="S17" s="124"/>
      <c r="T17" s="124"/>
      <c r="U17" s="124"/>
      <c r="V17" s="124"/>
      <c r="W17" s="124"/>
    </row>
    <row r="18" ht="52.5" customHeight="1" spans="1:23">
      <c r="A18" s="118"/>
      <c r="B18" s="118"/>
      <c r="C18" s="118" t="s">
        <v>366</v>
      </c>
      <c r="D18" s="118"/>
      <c r="E18" s="118"/>
      <c r="F18" s="118"/>
      <c r="G18" s="118"/>
      <c r="H18" s="118"/>
      <c r="I18" s="124">
        <v>74350</v>
      </c>
      <c r="J18" s="124"/>
      <c r="K18" s="124"/>
      <c r="L18" s="124">
        <v>74350</v>
      </c>
      <c r="M18" s="124"/>
      <c r="N18" s="118"/>
      <c r="O18" s="118"/>
      <c r="P18" s="118"/>
      <c r="Q18" s="124"/>
      <c r="R18" s="124"/>
      <c r="S18" s="124"/>
      <c r="T18" s="124"/>
      <c r="U18" s="124"/>
      <c r="V18" s="124"/>
      <c r="W18" s="124"/>
    </row>
    <row r="19" ht="52.5" customHeight="1" outlineLevel="1" spans="1:23">
      <c r="A19" s="118" t="s">
        <v>352</v>
      </c>
      <c r="B19" s="118" t="s">
        <v>367</v>
      </c>
      <c r="C19" s="118" t="s">
        <v>366</v>
      </c>
      <c r="D19" s="118" t="s">
        <v>72</v>
      </c>
      <c r="E19" s="118" t="s">
        <v>137</v>
      </c>
      <c r="F19" s="118" t="s">
        <v>138</v>
      </c>
      <c r="G19" s="118" t="s">
        <v>354</v>
      </c>
      <c r="H19" s="118" t="s">
        <v>355</v>
      </c>
      <c r="I19" s="124">
        <v>74350</v>
      </c>
      <c r="J19" s="124"/>
      <c r="K19" s="124"/>
      <c r="L19" s="124">
        <v>74350</v>
      </c>
      <c r="M19" s="124"/>
      <c r="N19" s="118"/>
      <c r="O19" s="118"/>
      <c r="P19" s="118"/>
      <c r="Q19" s="124"/>
      <c r="R19" s="124"/>
      <c r="S19" s="124"/>
      <c r="T19" s="124"/>
      <c r="U19" s="124"/>
      <c r="V19" s="124"/>
      <c r="W19" s="124"/>
    </row>
    <row r="20" ht="52.5" customHeight="1" spans="1:23">
      <c r="A20" s="118"/>
      <c r="B20" s="118"/>
      <c r="C20" s="118" t="s">
        <v>368</v>
      </c>
      <c r="D20" s="118"/>
      <c r="E20" s="118"/>
      <c r="F20" s="118"/>
      <c r="G20" s="118"/>
      <c r="H20" s="118"/>
      <c r="I20" s="124">
        <v>12400</v>
      </c>
      <c r="J20" s="124"/>
      <c r="K20" s="124"/>
      <c r="L20" s="124"/>
      <c r="M20" s="124"/>
      <c r="N20" s="118"/>
      <c r="O20" s="118"/>
      <c r="P20" s="118"/>
      <c r="Q20" s="124"/>
      <c r="R20" s="124">
        <v>12400</v>
      </c>
      <c r="S20" s="124"/>
      <c r="T20" s="124"/>
      <c r="U20" s="124">
        <v>12400</v>
      </c>
      <c r="V20" s="124"/>
      <c r="W20" s="124"/>
    </row>
    <row r="21" ht="52.5" customHeight="1" outlineLevel="1" spans="1:23">
      <c r="A21" s="118" t="s">
        <v>352</v>
      </c>
      <c r="B21" s="118" t="s">
        <v>369</v>
      </c>
      <c r="C21" s="118" t="s">
        <v>368</v>
      </c>
      <c r="D21" s="118" t="s">
        <v>72</v>
      </c>
      <c r="E21" s="118" t="s">
        <v>150</v>
      </c>
      <c r="F21" s="118" t="s">
        <v>151</v>
      </c>
      <c r="G21" s="118" t="s">
        <v>354</v>
      </c>
      <c r="H21" s="118" t="s">
        <v>355</v>
      </c>
      <c r="I21" s="124">
        <v>12400</v>
      </c>
      <c r="J21" s="124"/>
      <c r="K21" s="124"/>
      <c r="L21" s="124"/>
      <c r="M21" s="124"/>
      <c r="N21" s="118"/>
      <c r="O21" s="118"/>
      <c r="P21" s="118"/>
      <c r="Q21" s="124"/>
      <c r="R21" s="124">
        <v>12400</v>
      </c>
      <c r="S21" s="124"/>
      <c r="T21" s="124"/>
      <c r="U21" s="124">
        <v>12400</v>
      </c>
      <c r="V21" s="124"/>
      <c r="W21" s="124"/>
    </row>
    <row r="22" ht="52.5" customHeight="1" spans="1:23">
      <c r="A22" s="118"/>
      <c r="B22" s="118"/>
      <c r="C22" s="118" t="s">
        <v>370</v>
      </c>
      <c r="D22" s="118"/>
      <c r="E22" s="118"/>
      <c r="F22" s="118"/>
      <c r="G22" s="118"/>
      <c r="H22" s="118"/>
      <c r="I22" s="124">
        <v>150000</v>
      </c>
      <c r="J22" s="124">
        <v>150000</v>
      </c>
      <c r="K22" s="124">
        <v>150000</v>
      </c>
      <c r="L22" s="124"/>
      <c r="M22" s="124"/>
      <c r="N22" s="118"/>
      <c r="O22" s="118"/>
      <c r="P22" s="118"/>
      <c r="Q22" s="124"/>
      <c r="R22" s="124"/>
      <c r="S22" s="124"/>
      <c r="T22" s="124"/>
      <c r="U22" s="124"/>
      <c r="V22" s="124"/>
      <c r="W22" s="124"/>
    </row>
    <row r="23" ht="52.5" customHeight="1" outlineLevel="1" spans="1:23">
      <c r="A23" s="118" t="s">
        <v>371</v>
      </c>
      <c r="B23" s="118" t="s">
        <v>372</v>
      </c>
      <c r="C23" s="118" t="s">
        <v>370</v>
      </c>
      <c r="D23" s="118" t="s">
        <v>72</v>
      </c>
      <c r="E23" s="118" t="s">
        <v>160</v>
      </c>
      <c r="F23" s="118" t="s">
        <v>161</v>
      </c>
      <c r="G23" s="118" t="s">
        <v>354</v>
      </c>
      <c r="H23" s="118" t="s">
        <v>355</v>
      </c>
      <c r="I23" s="124">
        <v>150000</v>
      </c>
      <c r="J23" s="124">
        <v>150000</v>
      </c>
      <c r="K23" s="124">
        <v>150000</v>
      </c>
      <c r="L23" s="124"/>
      <c r="M23" s="124"/>
      <c r="N23" s="118"/>
      <c r="O23" s="118"/>
      <c r="P23" s="118"/>
      <c r="Q23" s="124"/>
      <c r="R23" s="124"/>
      <c r="S23" s="124"/>
      <c r="T23" s="124"/>
      <c r="U23" s="124"/>
      <c r="V23" s="124"/>
      <c r="W23" s="124"/>
    </row>
    <row r="24" ht="52.5" customHeight="1" spans="1:23">
      <c r="A24" s="118"/>
      <c r="B24" s="118"/>
      <c r="C24" s="118" t="s">
        <v>373</v>
      </c>
      <c r="D24" s="118"/>
      <c r="E24" s="118"/>
      <c r="F24" s="118"/>
      <c r="G24" s="118"/>
      <c r="H24" s="118"/>
      <c r="I24" s="124">
        <v>1500000</v>
      </c>
      <c r="J24" s="124">
        <v>1500000</v>
      </c>
      <c r="K24" s="124">
        <v>1500000</v>
      </c>
      <c r="L24" s="124"/>
      <c r="M24" s="124"/>
      <c r="N24" s="118"/>
      <c r="O24" s="118"/>
      <c r="P24" s="118"/>
      <c r="Q24" s="124"/>
      <c r="R24" s="124"/>
      <c r="S24" s="124"/>
      <c r="T24" s="124"/>
      <c r="U24" s="124"/>
      <c r="V24" s="124"/>
      <c r="W24" s="124"/>
    </row>
    <row r="25" ht="52.5" customHeight="1" outlineLevel="1" spans="1:23">
      <c r="A25" s="118" t="s">
        <v>352</v>
      </c>
      <c r="B25" s="118" t="s">
        <v>374</v>
      </c>
      <c r="C25" s="118" t="s">
        <v>373</v>
      </c>
      <c r="D25" s="118" t="s">
        <v>72</v>
      </c>
      <c r="E25" s="118" t="s">
        <v>175</v>
      </c>
      <c r="F25" s="118" t="s">
        <v>176</v>
      </c>
      <c r="G25" s="118" t="s">
        <v>375</v>
      </c>
      <c r="H25" s="118" t="s">
        <v>376</v>
      </c>
      <c r="I25" s="124">
        <v>80000</v>
      </c>
      <c r="J25" s="124">
        <v>80000</v>
      </c>
      <c r="K25" s="124">
        <v>80000</v>
      </c>
      <c r="L25" s="124"/>
      <c r="M25" s="124"/>
      <c r="N25" s="118"/>
      <c r="O25" s="118"/>
      <c r="P25" s="118"/>
      <c r="Q25" s="124"/>
      <c r="R25" s="124"/>
      <c r="S25" s="124"/>
      <c r="T25" s="124"/>
      <c r="U25" s="124"/>
      <c r="V25" s="124"/>
      <c r="W25" s="124"/>
    </row>
    <row r="26" ht="52.5" customHeight="1" outlineLevel="1" spans="1:23">
      <c r="A26" s="118" t="s">
        <v>352</v>
      </c>
      <c r="B26" s="118" t="s">
        <v>374</v>
      </c>
      <c r="C26" s="118" t="s">
        <v>373</v>
      </c>
      <c r="D26" s="118" t="s">
        <v>72</v>
      </c>
      <c r="E26" s="118" t="s">
        <v>175</v>
      </c>
      <c r="F26" s="118" t="s">
        <v>176</v>
      </c>
      <c r="G26" s="118" t="s">
        <v>354</v>
      </c>
      <c r="H26" s="118" t="s">
        <v>355</v>
      </c>
      <c r="I26" s="124">
        <v>720000</v>
      </c>
      <c r="J26" s="124">
        <v>720000</v>
      </c>
      <c r="K26" s="124">
        <v>720000</v>
      </c>
      <c r="L26" s="124"/>
      <c r="M26" s="124"/>
      <c r="N26" s="118"/>
      <c r="O26" s="118"/>
      <c r="P26" s="118"/>
      <c r="Q26" s="124"/>
      <c r="R26" s="124"/>
      <c r="S26" s="124"/>
      <c r="T26" s="124"/>
      <c r="U26" s="124"/>
      <c r="V26" s="124"/>
      <c r="W26" s="124"/>
    </row>
    <row r="27" ht="52.5" customHeight="1" outlineLevel="1" spans="1:23">
      <c r="A27" s="118" t="s">
        <v>352</v>
      </c>
      <c r="B27" s="118" t="s">
        <v>374</v>
      </c>
      <c r="C27" s="118" t="s">
        <v>373</v>
      </c>
      <c r="D27" s="118" t="s">
        <v>72</v>
      </c>
      <c r="E27" s="118" t="s">
        <v>175</v>
      </c>
      <c r="F27" s="118" t="s">
        <v>176</v>
      </c>
      <c r="G27" s="118" t="s">
        <v>337</v>
      </c>
      <c r="H27" s="118" t="s">
        <v>338</v>
      </c>
      <c r="I27" s="124">
        <v>200000</v>
      </c>
      <c r="J27" s="124">
        <v>200000</v>
      </c>
      <c r="K27" s="124">
        <v>200000</v>
      </c>
      <c r="L27" s="124"/>
      <c r="M27" s="124"/>
      <c r="N27" s="118"/>
      <c r="O27" s="118"/>
      <c r="P27" s="118"/>
      <c r="Q27" s="124"/>
      <c r="R27" s="124"/>
      <c r="S27" s="124"/>
      <c r="T27" s="124"/>
      <c r="U27" s="124"/>
      <c r="V27" s="124"/>
      <c r="W27" s="124"/>
    </row>
    <row r="28" ht="52.5" customHeight="1" outlineLevel="1" spans="1:23">
      <c r="A28" s="118" t="s">
        <v>352</v>
      </c>
      <c r="B28" s="118" t="s">
        <v>374</v>
      </c>
      <c r="C28" s="118" t="s">
        <v>373</v>
      </c>
      <c r="D28" s="118" t="s">
        <v>72</v>
      </c>
      <c r="E28" s="118" t="s">
        <v>175</v>
      </c>
      <c r="F28" s="118" t="s">
        <v>176</v>
      </c>
      <c r="G28" s="118" t="s">
        <v>377</v>
      </c>
      <c r="H28" s="118" t="s">
        <v>378</v>
      </c>
      <c r="I28" s="124">
        <v>500000</v>
      </c>
      <c r="J28" s="124">
        <v>500000</v>
      </c>
      <c r="K28" s="124">
        <v>500000</v>
      </c>
      <c r="L28" s="124"/>
      <c r="M28" s="124"/>
      <c r="N28" s="118"/>
      <c r="O28" s="118"/>
      <c r="P28" s="118"/>
      <c r="Q28" s="124"/>
      <c r="R28" s="124"/>
      <c r="S28" s="124"/>
      <c r="T28" s="124"/>
      <c r="U28" s="124"/>
      <c r="V28" s="124"/>
      <c r="W28" s="124"/>
    </row>
    <row r="29" ht="52.5" customHeight="1" spans="1:23">
      <c r="A29" s="118"/>
      <c r="B29" s="118"/>
      <c r="C29" s="118" t="s">
        <v>379</v>
      </c>
      <c r="D29" s="118"/>
      <c r="E29" s="118"/>
      <c r="F29" s="118"/>
      <c r="G29" s="118"/>
      <c r="H29" s="118"/>
      <c r="I29" s="124">
        <v>2724020.28</v>
      </c>
      <c r="J29" s="124">
        <v>2724020.28</v>
      </c>
      <c r="K29" s="124">
        <v>2724020.28</v>
      </c>
      <c r="L29" s="124"/>
      <c r="M29" s="124"/>
      <c r="N29" s="118"/>
      <c r="O29" s="118"/>
      <c r="P29" s="118"/>
      <c r="Q29" s="124"/>
      <c r="R29" s="124"/>
      <c r="S29" s="124"/>
      <c r="T29" s="124"/>
      <c r="U29" s="124"/>
      <c r="V29" s="124"/>
      <c r="W29" s="124"/>
    </row>
    <row r="30" ht="52.5" customHeight="1" outlineLevel="1" spans="1:23">
      <c r="A30" s="118" t="s">
        <v>371</v>
      </c>
      <c r="B30" s="118" t="s">
        <v>380</v>
      </c>
      <c r="C30" s="118" t="s">
        <v>379</v>
      </c>
      <c r="D30" s="118" t="s">
        <v>72</v>
      </c>
      <c r="E30" s="118" t="s">
        <v>150</v>
      </c>
      <c r="F30" s="118" t="s">
        <v>151</v>
      </c>
      <c r="G30" s="118" t="s">
        <v>360</v>
      </c>
      <c r="H30" s="118" t="s">
        <v>361</v>
      </c>
      <c r="I30" s="124">
        <v>300000</v>
      </c>
      <c r="J30" s="124">
        <v>300000</v>
      </c>
      <c r="K30" s="124">
        <v>300000</v>
      </c>
      <c r="L30" s="124"/>
      <c r="M30" s="124"/>
      <c r="N30" s="118"/>
      <c r="O30" s="118"/>
      <c r="P30" s="118"/>
      <c r="Q30" s="124"/>
      <c r="R30" s="124"/>
      <c r="S30" s="124"/>
      <c r="T30" s="124"/>
      <c r="U30" s="124"/>
      <c r="V30" s="124"/>
      <c r="W30" s="124"/>
    </row>
    <row r="31" ht="52.5" customHeight="1" outlineLevel="1" spans="1:23">
      <c r="A31" s="118" t="s">
        <v>371</v>
      </c>
      <c r="B31" s="118" t="s">
        <v>380</v>
      </c>
      <c r="C31" s="118" t="s">
        <v>379</v>
      </c>
      <c r="D31" s="118" t="s">
        <v>72</v>
      </c>
      <c r="E31" s="118" t="s">
        <v>150</v>
      </c>
      <c r="F31" s="118" t="s">
        <v>151</v>
      </c>
      <c r="G31" s="118" t="s">
        <v>333</v>
      </c>
      <c r="H31" s="118" t="s">
        <v>334</v>
      </c>
      <c r="I31" s="124">
        <v>30000</v>
      </c>
      <c r="J31" s="124">
        <v>30000</v>
      </c>
      <c r="K31" s="124">
        <v>30000</v>
      </c>
      <c r="L31" s="124"/>
      <c r="M31" s="124"/>
      <c r="N31" s="118"/>
      <c r="O31" s="118"/>
      <c r="P31" s="118"/>
      <c r="Q31" s="124"/>
      <c r="R31" s="124"/>
      <c r="S31" s="124"/>
      <c r="T31" s="124"/>
      <c r="U31" s="124"/>
      <c r="V31" s="124"/>
      <c r="W31" s="124"/>
    </row>
    <row r="32" ht="52.5" customHeight="1" outlineLevel="1" spans="1:23">
      <c r="A32" s="118" t="s">
        <v>371</v>
      </c>
      <c r="B32" s="118" t="s">
        <v>380</v>
      </c>
      <c r="C32" s="118" t="s">
        <v>379</v>
      </c>
      <c r="D32" s="118" t="s">
        <v>72</v>
      </c>
      <c r="E32" s="118" t="s">
        <v>150</v>
      </c>
      <c r="F32" s="118" t="s">
        <v>151</v>
      </c>
      <c r="G32" s="118" t="s">
        <v>327</v>
      </c>
      <c r="H32" s="118" t="s">
        <v>328</v>
      </c>
      <c r="I32" s="124">
        <v>260000</v>
      </c>
      <c r="J32" s="124">
        <v>260000</v>
      </c>
      <c r="K32" s="124">
        <v>260000</v>
      </c>
      <c r="L32" s="124"/>
      <c r="M32" s="124"/>
      <c r="N32" s="118"/>
      <c r="O32" s="118"/>
      <c r="P32" s="118"/>
      <c r="Q32" s="124"/>
      <c r="R32" s="124"/>
      <c r="S32" s="124"/>
      <c r="T32" s="124"/>
      <c r="U32" s="124"/>
      <c r="V32" s="124"/>
      <c r="W32" s="124"/>
    </row>
    <row r="33" ht="52.5" customHeight="1" outlineLevel="1" spans="1:23">
      <c r="A33" s="118" t="s">
        <v>371</v>
      </c>
      <c r="B33" s="118" t="s">
        <v>380</v>
      </c>
      <c r="C33" s="118" t="s">
        <v>379</v>
      </c>
      <c r="D33" s="118" t="s">
        <v>72</v>
      </c>
      <c r="E33" s="118" t="s">
        <v>150</v>
      </c>
      <c r="F33" s="118" t="s">
        <v>151</v>
      </c>
      <c r="G33" s="118" t="s">
        <v>375</v>
      </c>
      <c r="H33" s="118" t="s">
        <v>376</v>
      </c>
      <c r="I33" s="124">
        <v>640000</v>
      </c>
      <c r="J33" s="124">
        <v>640000</v>
      </c>
      <c r="K33" s="124">
        <v>640000</v>
      </c>
      <c r="L33" s="124"/>
      <c r="M33" s="124"/>
      <c r="N33" s="118"/>
      <c r="O33" s="118"/>
      <c r="P33" s="118"/>
      <c r="Q33" s="124"/>
      <c r="R33" s="124"/>
      <c r="S33" s="124"/>
      <c r="T33" s="124"/>
      <c r="U33" s="124"/>
      <c r="V33" s="124"/>
      <c r="W33" s="124"/>
    </row>
    <row r="34" ht="52.5" customHeight="1" outlineLevel="1" spans="1:23">
      <c r="A34" s="118" t="s">
        <v>371</v>
      </c>
      <c r="B34" s="118" t="s">
        <v>380</v>
      </c>
      <c r="C34" s="118" t="s">
        <v>379</v>
      </c>
      <c r="D34" s="118" t="s">
        <v>72</v>
      </c>
      <c r="E34" s="118" t="s">
        <v>150</v>
      </c>
      <c r="F34" s="118" t="s">
        <v>151</v>
      </c>
      <c r="G34" s="118" t="s">
        <v>354</v>
      </c>
      <c r="H34" s="118" t="s">
        <v>355</v>
      </c>
      <c r="I34" s="124">
        <v>1000000</v>
      </c>
      <c r="J34" s="124">
        <v>1000000</v>
      </c>
      <c r="K34" s="124">
        <v>1000000</v>
      </c>
      <c r="L34" s="124"/>
      <c r="M34" s="124"/>
      <c r="N34" s="118"/>
      <c r="O34" s="118"/>
      <c r="P34" s="118"/>
      <c r="Q34" s="124"/>
      <c r="R34" s="124"/>
      <c r="S34" s="124"/>
      <c r="T34" s="124"/>
      <c r="U34" s="124"/>
      <c r="V34" s="124"/>
      <c r="W34" s="124"/>
    </row>
    <row r="35" ht="52.5" customHeight="1" outlineLevel="1" spans="1:23">
      <c r="A35" s="118" t="s">
        <v>371</v>
      </c>
      <c r="B35" s="118" t="s">
        <v>380</v>
      </c>
      <c r="C35" s="118" t="s">
        <v>379</v>
      </c>
      <c r="D35" s="118" t="s">
        <v>72</v>
      </c>
      <c r="E35" s="118" t="s">
        <v>150</v>
      </c>
      <c r="F35" s="118" t="s">
        <v>151</v>
      </c>
      <c r="G35" s="118" t="s">
        <v>337</v>
      </c>
      <c r="H35" s="118" t="s">
        <v>338</v>
      </c>
      <c r="I35" s="124">
        <v>304020.28</v>
      </c>
      <c r="J35" s="124">
        <v>304020.28</v>
      </c>
      <c r="K35" s="124">
        <v>304020.28</v>
      </c>
      <c r="L35" s="124"/>
      <c r="M35" s="124"/>
      <c r="N35" s="118"/>
      <c r="O35" s="118"/>
      <c r="P35" s="118"/>
      <c r="Q35" s="124"/>
      <c r="R35" s="124"/>
      <c r="S35" s="124"/>
      <c r="T35" s="124"/>
      <c r="U35" s="124"/>
      <c r="V35" s="124"/>
      <c r="W35" s="124"/>
    </row>
    <row r="36" ht="52.5" customHeight="1" outlineLevel="1" spans="1:23">
      <c r="A36" s="118" t="s">
        <v>371</v>
      </c>
      <c r="B36" s="118" t="s">
        <v>380</v>
      </c>
      <c r="C36" s="118" t="s">
        <v>379</v>
      </c>
      <c r="D36" s="118" t="s">
        <v>72</v>
      </c>
      <c r="E36" s="118" t="s">
        <v>150</v>
      </c>
      <c r="F36" s="118" t="s">
        <v>151</v>
      </c>
      <c r="G36" s="118" t="s">
        <v>381</v>
      </c>
      <c r="H36" s="118" t="s">
        <v>382</v>
      </c>
      <c r="I36" s="124">
        <v>190000</v>
      </c>
      <c r="J36" s="124">
        <v>190000</v>
      </c>
      <c r="K36" s="124">
        <v>190000</v>
      </c>
      <c r="L36" s="124"/>
      <c r="M36" s="124"/>
      <c r="N36" s="118"/>
      <c r="O36" s="118"/>
      <c r="P36" s="118"/>
      <c r="Q36" s="124"/>
      <c r="R36" s="124"/>
      <c r="S36" s="124"/>
      <c r="T36" s="124"/>
      <c r="U36" s="124"/>
      <c r="V36" s="124"/>
      <c r="W36" s="124"/>
    </row>
    <row r="37" ht="52.5" customHeight="1" spans="1:23">
      <c r="A37" s="118"/>
      <c r="B37" s="118"/>
      <c r="C37" s="118" t="s">
        <v>383</v>
      </c>
      <c r="D37" s="118"/>
      <c r="E37" s="118"/>
      <c r="F37" s="118"/>
      <c r="G37" s="118"/>
      <c r="H37" s="118"/>
      <c r="I37" s="124">
        <v>226568.52</v>
      </c>
      <c r="J37" s="124"/>
      <c r="K37" s="124"/>
      <c r="L37" s="124">
        <v>226568.52</v>
      </c>
      <c r="M37" s="124"/>
      <c r="N37" s="118"/>
      <c r="O37" s="118"/>
      <c r="P37" s="118"/>
      <c r="Q37" s="124"/>
      <c r="R37" s="124"/>
      <c r="S37" s="124"/>
      <c r="T37" s="124"/>
      <c r="U37" s="124"/>
      <c r="V37" s="124"/>
      <c r="W37" s="124"/>
    </row>
    <row r="38" ht="52.5" customHeight="1" outlineLevel="1" spans="1:23">
      <c r="A38" s="118" t="s">
        <v>352</v>
      </c>
      <c r="B38" s="118" t="s">
        <v>384</v>
      </c>
      <c r="C38" s="118" t="s">
        <v>383</v>
      </c>
      <c r="D38" s="118" t="s">
        <v>72</v>
      </c>
      <c r="E38" s="118" t="s">
        <v>141</v>
      </c>
      <c r="F38" s="118" t="s">
        <v>142</v>
      </c>
      <c r="G38" s="118" t="s">
        <v>354</v>
      </c>
      <c r="H38" s="118" t="s">
        <v>355</v>
      </c>
      <c r="I38" s="124">
        <v>226568.52</v>
      </c>
      <c r="J38" s="124"/>
      <c r="K38" s="124"/>
      <c r="L38" s="124">
        <v>226568.52</v>
      </c>
      <c r="M38" s="124"/>
      <c r="N38" s="118"/>
      <c r="O38" s="118"/>
      <c r="P38" s="118"/>
      <c r="Q38" s="124"/>
      <c r="R38" s="124"/>
      <c r="S38" s="124"/>
      <c r="T38" s="124"/>
      <c r="U38" s="124"/>
      <c r="V38" s="124"/>
      <c r="W38" s="124"/>
    </row>
    <row r="39" ht="52.5" customHeight="1" spans="1:23">
      <c r="A39" s="118"/>
      <c r="B39" s="118"/>
      <c r="C39" s="118" t="s">
        <v>385</v>
      </c>
      <c r="D39" s="118"/>
      <c r="E39" s="118"/>
      <c r="F39" s="118"/>
      <c r="G39" s="118"/>
      <c r="H39" s="118"/>
      <c r="I39" s="124">
        <v>23000</v>
      </c>
      <c r="J39" s="124">
        <v>23000</v>
      </c>
      <c r="K39" s="124">
        <v>23000</v>
      </c>
      <c r="L39" s="124"/>
      <c r="M39" s="124"/>
      <c r="N39" s="118"/>
      <c r="O39" s="118"/>
      <c r="P39" s="118"/>
      <c r="Q39" s="124"/>
      <c r="R39" s="124"/>
      <c r="S39" s="124"/>
      <c r="T39" s="124"/>
      <c r="U39" s="124"/>
      <c r="V39" s="124"/>
      <c r="W39" s="124"/>
    </row>
    <row r="40" ht="52.5" customHeight="1" outlineLevel="1" spans="1:23">
      <c r="A40" s="118" t="s">
        <v>371</v>
      </c>
      <c r="B40" s="118" t="s">
        <v>386</v>
      </c>
      <c r="C40" s="118" t="s">
        <v>385</v>
      </c>
      <c r="D40" s="118" t="s">
        <v>72</v>
      </c>
      <c r="E40" s="118" t="s">
        <v>160</v>
      </c>
      <c r="F40" s="118" t="s">
        <v>161</v>
      </c>
      <c r="G40" s="118" t="s">
        <v>360</v>
      </c>
      <c r="H40" s="118" t="s">
        <v>361</v>
      </c>
      <c r="I40" s="124">
        <v>23000</v>
      </c>
      <c r="J40" s="124">
        <v>23000</v>
      </c>
      <c r="K40" s="124">
        <v>23000</v>
      </c>
      <c r="L40" s="124"/>
      <c r="M40" s="124"/>
      <c r="N40" s="118"/>
      <c r="O40" s="118"/>
      <c r="P40" s="118"/>
      <c r="Q40" s="124"/>
      <c r="R40" s="124"/>
      <c r="S40" s="124"/>
      <c r="T40" s="124"/>
      <c r="U40" s="124"/>
      <c r="V40" s="124"/>
      <c r="W40" s="124"/>
    </row>
    <row r="41" ht="52.5" customHeight="1" spans="1:23">
      <c r="A41" s="118"/>
      <c r="B41" s="118"/>
      <c r="C41" s="118" t="s">
        <v>387</v>
      </c>
      <c r="D41" s="118"/>
      <c r="E41" s="118"/>
      <c r="F41" s="118"/>
      <c r="G41" s="118"/>
      <c r="H41" s="118"/>
      <c r="I41" s="124">
        <v>150000</v>
      </c>
      <c r="J41" s="124">
        <v>150000</v>
      </c>
      <c r="K41" s="124">
        <v>150000</v>
      </c>
      <c r="L41" s="124"/>
      <c r="M41" s="124"/>
      <c r="N41" s="118"/>
      <c r="O41" s="118"/>
      <c r="P41" s="118"/>
      <c r="Q41" s="124"/>
      <c r="R41" s="124"/>
      <c r="S41" s="124"/>
      <c r="T41" s="124"/>
      <c r="U41" s="124"/>
      <c r="V41" s="124"/>
      <c r="W41" s="124"/>
    </row>
    <row r="42" ht="52.5" customHeight="1" outlineLevel="1" spans="1:23">
      <c r="A42" s="118" t="s">
        <v>371</v>
      </c>
      <c r="B42" s="118" t="s">
        <v>388</v>
      </c>
      <c r="C42" s="118" t="s">
        <v>387</v>
      </c>
      <c r="D42" s="118" t="s">
        <v>72</v>
      </c>
      <c r="E42" s="118" t="s">
        <v>160</v>
      </c>
      <c r="F42" s="118" t="s">
        <v>161</v>
      </c>
      <c r="G42" s="118" t="s">
        <v>354</v>
      </c>
      <c r="H42" s="118" t="s">
        <v>355</v>
      </c>
      <c r="I42" s="124">
        <v>150000</v>
      </c>
      <c r="J42" s="124">
        <v>150000</v>
      </c>
      <c r="K42" s="124">
        <v>150000</v>
      </c>
      <c r="L42" s="124"/>
      <c r="M42" s="124"/>
      <c r="N42" s="118"/>
      <c r="O42" s="118"/>
      <c r="P42" s="118"/>
      <c r="Q42" s="124"/>
      <c r="R42" s="124"/>
      <c r="S42" s="124"/>
      <c r="T42" s="124"/>
      <c r="U42" s="124"/>
      <c r="V42" s="124"/>
      <c r="W42" s="124"/>
    </row>
    <row r="43" ht="52.5" customHeight="1" spans="1:23">
      <c r="A43" s="118"/>
      <c r="B43" s="118"/>
      <c r="C43" s="118" t="s">
        <v>389</v>
      </c>
      <c r="D43" s="118"/>
      <c r="E43" s="118"/>
      <c r="F43" s="118"/>
      <c r="G43" s="118"/>
      <c r="H43" s="118"/>
      <c r="I43" s="124">
        <v>12722414</v>
      </c>
      <c r="J43" s="124">
        <v>12722414</v>
      </c>
      <c r="K43" s="124">
        <v>12722414</v>
      </c>
      <c r="L43" s="124"/>
      <c r="M43" s="124"/>
      <c r="N43" s="118"/>
      <c r="O43" s="118"/>
      <c r="P43" s="118"/>
      <c r="Q43" s="124"/>
      <c r="R43" s="124"/>
      <c r="S43" s="124"/>
      <c r="T43" s="124"/>
      <c r="U43" s="124"/>
      <c r="V43" s="124"/>
      <c r="W43" s="124"/>
    </row>
    <row r="44" ht="52.5" customHeight="1" outlineLevel="1" spans="1:23">
      <c r="A44" s="118" t="s">
        <v>352</v>
      </c>
      <c r="B44" s="118" t="s">
        <v>390</v>
      </c>
      <c r="C44" s="118" t="s">
        <v>389</v>
      </c>
      <c r="D44" s="118" t="s">
        <v>72</v>
      </c>
      <c r="E44" s="118" t="s">
        <v>154</v>
      </c>
      <c r="F44" s="118" t="s">
        <v>155</v>
      </c>
      <c r="G44" s="118" t="s">
        <v>354</v>
      </c>
      <c r="H44" s="118" t="s">
        <v>355</v>
      </c>
      <c r="I44" s="124">
        <v>991100</v>
      </c>
      <c r="J44" s="124">
        <v>991100</v>
      </c>
      <c r="K44" s="124">
        <v>991100</v>
      </c>
      <c r="L44" s="124"/>
      <c r="M44" s="124"/>
      <c r="N44" s="118"/>
      <c r="O44" s="118"/>
      <c r="P44" s="118"/>
      <c r="Q44" s="124"/>
      <c r="R44" s="124"/>
      <c r="S44" s="124"/>
      <c r="T44" s="124"/>
      <c r="U44" s="124"/>
      <c r="V44" s="124"/>
      <c r="W44" s="124"/>
    </row>
    <row r="45" ht="52.5" customHeight="1" outlineLevel="1" spans="1:23">
      <c r="A45" s="118" t="s">
        <v>352</v>
      </c>
      <c r="B45" s="118" t="s">
        <v>390</v>
      </c>
      <c r="C45" s="118" t="s">
        <v>389</v>
      </c>
      <c r="D45" s="118" t="s">
        <v>72</v>
      </c>
      <c r="E45" s="118" t="s">
        <v>154</v>
      </c>
      <c r="F45" s="118" t="s">
        <v>155</v>
      </c>
      <c r="G45" s="118" t="s">
        <v>377</v>
      </c>
      <c r="H45" s="118" t="s">
        <v>378</v>
      </c>
      <c r="I45" s="124">
        <v>4871814</v>
      </c>
      <c r="J45" s="124">
        <v>4871814</v>
      </c>
      <c r="K45" s="124">
        <v>4871814</v>
      </c>
      <c r="L45" s="124"/>
      <c r="M45" s="124"/>
      <c r="N45" s="118"/>
      <c r="O45" s="118"/>
      <c r="P45" s="118"/>
      <c r="Q45" s="124"/>
      <c r="R45" s="124"/>
      <c r="S45" s="124"/>
      <c r="T45" s="124"/>
      <c r="U45" s="124"/>
      <c r="V45" s="124"/>
      <c r="W45" s="124"/>
    </row>
    <row r="46" ht="52.5" customHeight="1" outlineLevel="1" spans="1:23">
      <c r="A46" s="118" t="s">
        <v>352</v>
      </c>
      <c r="B46" s="118" t="s">
        <v>390</v>
      </c>
      <c r="C46" s="118" t="s">
        <v>389</v>
      </c>
      <c r="D46" s="118" t="s">
        <v>72</v>
      </c>
      <c r="E46" s="118" t="s">
        <v>154</v>
      </c>
      <c r="F46" s="118" t="s">
        <v>155</v>
      </c>
      <c r="G46" s="118" t="s">
        <v>391</v>
      </c>
      <c r="H46" s="118" t="s">
        <v>392</v>
      </c>
      <c r="I46" s="124">
        <v>6859500</v>
      </c>
      <c r="J46" s="124">
        <v>6859500</v>
      </c>
      <c r="K46" s="124">
        <v>6859500</v>
      </c>
      <c r="L46" s="124"/>
      <c r="M46" s="124"/>
      <c r="N46" s="118"/>
      <c r="O46" s="118"/>
      <c r="P46" s="118"/>
      <c r="Q46" s="124"/>
      <c r="R46" s="124"/>
      <c r="S46" s="124"/>
      <c r="T46" s="124"/>
      <c r="U46" s="124"/>
      <c r="V46" s="124"/>
      <c r="W46" s="124"/>
    </row>
    <row r="47" ht="52.5" customHeight="1" spans="1:23">
      <c r="A47" s="118"/>
      <c r="B47" s="118"/>
      <c r="C47" s="118" t="s">
        <v>393</v>
      </c>
      <c r="D47" s="118"/>
      <c r="E47" s="118"/>
      <c r="F47" s="118"/>
      <c r="G47" s="118"/>
      <c r="H47" s="118"/>
      <c r="I47" s="124">
        <v>150000</v>
      </c>
      <c r="J47" s="124">
        <v>150000</v>
      </c>
      <c r="K47" s="124">
        <v>150000</v>
      </c>
      <c r="L47" s="124"/>
      <c r="M47" s="124"/>
      <c r="N47" s="118"/>
      <c r="O47" s="118"/>
      <c r="P47" s="118"/>
      <c r="Q47" s="124"/>
      <c r="R47" s="124"/>
      <c r="S47" s="124"/>
      <c r="T47" s="124"/>
      <c r="U47" s="124"/>
      <c r="V47" s="124"/>
      <c r="W47" s="124"/>
    </row>
    <row r="48" ht="52.5" customHeight="1" outlineLevel="1" spans="1:23">
      <c r="A48" s="118" t="s">
        <v>352</v>
      </c>
      <c r="B48" s="118" t="s">
        <v>394</v>
      </c>
      <c r="C48" s="118" t="s">
        <v>393</v>
      </c>
      <c r="D48" s="118" t="s">
        <v>72</v>
      </c>
      <c r="E48" s="118" t="s">
        <v>175</v>
      </c>
      <c r="F48" s="118" t="s">
        <v>176</v>
      </c>
      <c r="G48" s="118" t="s">
        <v>354</v>
      </c>
      <c r="H48" s="118" t="s">
        <v>355</v>
      </c>
      <c r="I48" s="124">
        <v>150000</v>
      </c>
      <c r="J48" s="124">
        <v>150000</v>
      </c>
      <c r="K48" s="124">
        <v>150000</v>
      </c>
      <c r="L48" s="124"/>
      <c r="M48" s="124"/>
      <c r="N48" s="118"/>
      <c r="O48" s="118"/>
      <c r="P48" s="118"/>
      <c r="Q48" s="124"/>
      <c r="R48" s="124"/>
      <c r="S48" s="124"/>
      <c r="T48" s="124"/>
      <c r="U48" s="124"/>
      <c r="V48" s="124"/>
      <c r="W48" s="124"/>
    </row>
    <row r="49" ht="52.5" customHeight="1" spans="1:23">
      <c r="A49" s="118"/>
      <c r="B49" s="118"/>
      <c r="C49" s="118" t="s">
        <v>395</v>
      </c>
      <c r="D49" s="118"/>
      <c r="E49" s="118"/>
      <c r="F49" s="118"/>
      <c r="G49" s="118"/>
      <c r="H49" s="118"/>
      <c r="I49" s="124">
        <v>5400</v>
      </c>
      <c r="J49" s="124">
        <v>5400</v>
      </c>
      <c r="K49" s="124">
        <v>5400</v>
      </c>
      <c r="L49" s="124"/>
      <c r="M49" s="124"/>
      <c r="N49" s="118"/>
      <c r="O49" s="118"/>
      <c r="P49" s="118"/>
      <c r="Q49" s="124"/>
      <c r="R49" s="124"/>
      <c r="S49" s="124"/>
      <c r="T49" s="124"/>
      <c r="U49" s="124"/>
      <c r="V49" s="124"/>
      <c r="W49" s="124"/>
    </row>
    <row r="50" ht="52.5" customHeight="1" outlineLevel="1" spans="1:23">
      <c r="A50" s="118" t="s">
        <v>352</v>
      </c>
      <c r="B50" s="118" t="s">
        <v>396</v>
      </c>
      <c r="C50" s="118" t="s">
        <v>395</v>
      </c>
      <c r="D50" s="118" t="s">
        <v>72</v>
      </c>
      <c r="E50" s="118" t="s">
        <v>150</v>
      </c>
      <c r="F50" s="118" t="s">
        <v>151</v>
      </c>
      <c r="G50" s="118" t="s">
        <v>337</v>
      </c>
      <c r="H50" s="118" t="s">
        <v>338</v>
      </c>
      <c r="I50" s="124">
        <v>5400</v>
      </c>
      <c r="J50" s="124">
        <v>5400</v>
      </c>
      <c r="K50" s="124">
        <v>5400</v>
      </c>
      <c r="L50" s="124"/>
      <c r="M50" s="124"/>
      <c r="N50" s="118"/>
      <c r="O50" s="118"/>
      <c r="P50" s="118"/>
      <c r="Q50" s="124"/>
      <c r="R50" s="124"/>
      <c r="S50" s="124"/>
      <c r="T50" s="124"/>
      <c r="U50" s="124"/>
      <c r="V50" s="124"/>
      <c r="W50" s="124"/>
    </row>
    <row r="51" ht="52.5" customHeight="1" spans="1:23">
      <c r="A51" s="118"/>
      <c r="B51" s="118"/>
      <c r="C51" s="118" t="s">
        <v>397</v>
      </c>
      <c r="D51" s="118"/>
      <c r="E51" s="118"/>
      <c r="F51" s="118"/>
      <c r="G51" s="118"/>
      <c r="H51" s="118"/>
      <c r="I51" s="124">
        <v>36911.88</v>
      </c>
      <c r="J51" s="124">
        <v>36911.88</v>
      </c>
      <c r="K51" s="124">
        <v>36911.88</v>
      </c>
      <c r="L51" s="124"/>
      <c r="M51" s="124"/>
      <c r="N51" s="118"/>
      <c r="O51" s="118"/>
      <c r="P51" s="118"/>
      <c r="Q51" s="124"/>
      <c r="R51" s="124"/>
      <c r="S51" s="124"/>
      <c r="T51" s="124"/>
      <c r="U51" s="124"/>
      <c r="V51" s="124"/>
      <c r="W51" s="124"/>
    </row>
    <row r="52" ht="52.5" customHeight="1" outlineLevel="1" spans="1:23">
      <c r="A52" s="118" t="s">
        <v>398</v>
      </c>
      <c r="B52" s="118" t="s">
        <v>399</v>
      </c>
      <c r="C52" s="118" t="s">
        <v>397</v>
      </c>
      <c r="D52" s="118" t="s">
        <v>72</v>
      </c>
      <c r="E52" s="118" t="s">
        <v>114</v>
      </c>
      <c r="F52" s="118" t="s">
        <v>115</v>
      </c>
      <c r="G52" s="118" t="s">
        <v>400</v>
      </c>
      <c r="H52" s="118" t="s">
        <v>401</v>
      </c>
      <c r="I52" s="124">
        <v>11604</v>
      </c>
      <c r="J52" s="124">
        <v>11604</v>
      </c>
      <c r="K52" s="124">
        <v>11604</v>
      </c>
      <c r="L52" s="124"/>
      <c r="M52" s="124"/>
      <c r="N52" s="118"/>
      <c r="O52" s="118"/>
      <c r="P52" s="118"/>
      <c r="Q52" s="124"/>
      <c r="R52" s="124"/>
      <c r="S52" s="124"/>
      <c r="T52" s="124"/>
      <c r="U52" s="124"/>
      <c r="V52" s="124"/>
      <c r="W52" s="124"/>
    </row>
    <row r="53" ht="52.5" customHeight="1" outlineLevel="1" spans="1:23">
      <c r="A53" s="118" t="s">
        <v>398</v>
      </c>
      <c r="B53" s="118" t="s">
        <v>399</v>
      </c>
      <c r="C53" s="118" t="s">
        <v>397</v>
      </c>
      <c r="D53" s="118" t="s">
        <v>72</v>
      </c>
      <c r="E53" s="118" t="s">
        <v>114</v>
      </c>
      <c r="F53" s="118" t="s">
        <v>115</v>
      </c>
      <c r="G53" s="118" t="s">
        <v>400</v>
      </c>
      <c r="H53" s="118" t="s">
        <v>401</v>
      </c>
      <c r="I53" s="124">
        <v>6743.88</v>
      </c>
      <c r="J53" s="124">
        <v>6743.88</v>
      </c>
      <c r="K53" s="124">
        <v>6743.88</v>
      </c>
      <c r="L53" s="124"/>
      <c r="M53" s="124"/>
      <c r="N53" s="118"/>
      <c r="O53" s="118"/>
      <c r="P53" s="118"/>
      <c r="Q53" s="124"/>
      <c r="R53" s="124"/>
      <c r="S53" s="124"/>
      <c r="T53" s="124"/>
      <c r="U53" s="124"/>
      <c r="V53" s="124"/>
      <c r="W53" s="124"/>
    </row>
    <row r="54" ht="52.5" customHeight="1" outlineLevel="1" spans="1:23">
      <c r="A54" s="118" t="s">
        <v>398</v>
      </c>
      <c r="B54" s="118" t="s">
        <v>399</v>
      </c>
      <c r="C54" s="118" t="s">
        <v>397</v>
      </c>
      <c r="D54" s="118" t="s">
        <v>72</v>
      </c>
      <c r="E54" s="118" t="s">
        <v>114</v>
      </c>
      <c r="F54" s="118" t="s">
        <v>115</v>
      </c>
      <c r="G54" s="118" t="s">
        <v>400</v>
      </c>
      <c r="H54" s="118" t="s">
        <v>401</v>
      </c>
      <c r="I54" s="124">
        <v>6960</v>
      </c>
      <c r="J54" s="124">
        <v>6960</v>
      </c>
      <c r="K54" s="124">
        <v>6960</v>
      </c>
      <c r="L54" s="124"/>
      <c r="M54" s="124"/>
      <c r="N54" s="118"/>
      <c r="O54" s="118"/>
      <c r="P54" s="118"/>
      <c r="Q54" s="124"/>
      <c r="R54" s="124"/>
      <c r="S54" s="124"/>
      <c r="T54" s="124"/>
      <c r="U54" s="124"/>
      <c r="V54" s="124"/>
      <c r="W54" s="124"/>
    </row>
    <row r="55" ht="52.5" customHeight="1" outlineLevel="1" spans="1:23">
      <c r="A55" s="118" t="s">
        <v>398</v>
      </c>
      <c r="B55" s="118" t="s">
        <v>399</v>
      </c>
      <c r="C55" s="118" t="s">
        <v>397</v>
      </c>
      <c r="D55" s="118" t="s">
        <v>72</v>
      </c>
      <c r="E55" s="118" t="s">
        <v>114</v>
      </c>
      <c r="F55" s="118" t="s">
        <v>115</v>
      </c>
      <c r="G55" s="118" t="s">
        <v>400</v>
      </c>
      <c r="H55" s="118" t="s">
        <v>401</v>
      </c>
      <c r="I55" s="124">
        <v>11604</v>
      </c>
      <c r="J55" s="124">
        <v>11604</v>
      </c>
      <c r="K55" s="124">
        <v>11604</v>
      </c>
      <c r="L55" s="124"/>
      <c r="M55" s="124"/>
      <c r="N55" s="118"/>
      <c r="O55" s="118"/>
      <c r="P55" s="118"/>
      <c r="Q55" s="124"/>
      <c r="R55" s="124"/>
      <c r="S55" s="124"/>
      <c r="T55" s="124"/>
      <c r="U55" s="124"/>
      <c r="V55" s="124"/>
      <c r="W55" s="124"/>
    </row>
    <row r="56" ht="52.5" customHeight="1" spans="1:23">
      <c r="A56" s="118"/>
      <c r="B56" s="118"/>
      <c r="C56" s="118" t="s">
        <v>402</v>
      </c>
      <c r="D56" s="118"/>
      <c r="E56" s="118"/>
      <c r="F56" s="118"/>
      <c r="G56" s="118"/>
      <c r="H56" s="118"/>
      <c r="I56" s="124">
        <v>100000</v>
      </c>
      <c r="J56" s="124">
        <v>100000</v>
      </c>
      <c r="K56" s="124">
        <v>100000</v>
      </c>
      <c r="L56" s="124"/>
      <c r="M56" s="124"/>
      <c r="N56" s="118"/>
      <c r="O56" s="118"/>
      <c r="P56" s="118"/>
      <c r="Q56" s="124"/>
      <c r="R56" s="124"/>
      <c r="S56" s="124"/>
      <c r="T56" s="124"/>
      <c r="U56" s="124"/>
      <c r="V56" s="124"/>
      <c r="W56" s="124"/>
    </row>
    <row r="57" ht="52.5" customHeight="1" outlineLevel="1" spans="1:23">
      <c r="A57" s="118" t="s">
        <v>371</v>
      </c>
      <c r="B57" s="118" t="s">
        <v>403</v>
      </c>
      <c r="C57" s="118" t="s">
        <v>402</v>
      </c>
      <c r="D57" s="118" t="s">
        <v>72</v>
      </c>
      <c r="E57" s="118" t="s">
        <v>175</v>
      </c>
      <c r="F57" s="118" t="s">
        <v>176</v>
      </c>
      <c r="G57" s="118" t="s">
        <v>354</v>
      </c>
      <c r="H57" s="118" t="s">
        <v>355</v>
      </c>
      <c r="I57" s="124">
        <v>100000</v>
      </c>
      <c r="J57" s="124">
        <v>100000</v>
      </c>
      <c r="K57" s="124">
        <v>100000</v>
      </c>
      <c r="L57" s="124"/>
      <c r="M57" s="124"/>
      <c r="N57" s="118"/>
      <c r="O57" s="118"/>
      <c r="P57" s="118"/>
      <c r="Q57" s="124"/>
      <c r="R57" s="124"/>
      <c r="S57" s="124"/>
      <c r="T57" s="124"/>
      <c r="U57" s="124"/>
      <c r="V57" s="124"/>
      <c r="W57" s="124"/>
    </row>
    <row r="58" ht="52.5" customHeight="1" spans="1:23">
      <c r="A58" s="118"/>
      <c r="B58" s="118"/>
      <c r="C58" s="118" t="s">
        <v>404</v>
      </c>
      <c r="D58" s="118"/>
      <c r="E58" s="118"/>
      <c r="F58" s="118"/>
      <c r="G58" s="118"/>
      <c r="H58" s="118"/>
      <c r="I58" s="124">
        <v>3000</v>
      </c>
      <c r="J58" s="124">
        <v>3000</v>
      </c>
      <c r="K58" s="124">
        <v>3000</v>
      </c>
      <c r="L58" s="124"/>
      <c r="M58" s="124"/>
      <c r="N58" s="118"/>
      <c r="O58" s="118"/>
      <c r="P58" s="118"/>
      <c r="Q58" s="124"/>
      <c r="R58" s="124"/>
      <c r="S58" s="124"/>
      <c r="T58" s="124"/>
      <c r="U58" s="124"/>
      <c r="V58" s="124"/>
      <c r="W58" s="124"/>
    </row>
    <row r="59" ht="52.5" customHeight="1" outlineLevel="1" spans="1:23">
      <c r="A59" s="118" t="s">
        <v>352</v>
      </c>
      <c r="B59" s="118" t="s">
        <v>405</v>
      </c>
      <c r="C59" s="118" t="s">
        <v>404</v>
      </c>
      <c r="D59" s="118" t="s">
        <v>72</v>
      </c>
      <c r="E59" s="118" t="s">
        <v>106</v>
      </c>
      <c r="F59" s="118" t="s">
        <v>107</v>
      </c>
      <c r="G59" s="118" t="s">
        <v>337</v>
      </c>
      <c r="H59" s="118" t="s">
        <v>338</v>
      </c>
      <c r="I59" s="124">
        <v>3000</v>
      </c>
      <c r="J59" s="124">
        <v>3000</v>
      </c>
      <c r="K59" s="124">
        <v>3000</v>
      </c>
      <c r="L59" s="124"/>
      <c r="M59" s="124"/>
      <c r="N59" s="118"/>
      <c r="O59" s="118"/>
      <c r="P59" s="118"/>
      <c r="Q59" s="124"/>
      <c r="R59" s="124"/>
      <c r="S59" s="124"/>
      <c r="T59" s="124"/>
      <c r="U59" s="124"/>
      <c r="V59" s="124"/>
      <c r="W59" s="124"/>
    </row>
    <row r="60" ht="52.5" customHeight="1" spans="1:23">
      <c r="A60" s="118"/>
      <c r="B60" s="118"/>
      <c r="C60" s="118" t="s">
        <v>406</v>
      </c>
      <c r="D60" s="118"/>
      <c r="E60" s="118"/>
      <c r="F60" s="118"/>
      <c r="G60" s="118"/>
      <c r="H60" s="118"/>
      <c r="I60" s="124">
        <v>30000</v>
      </c>
      <c r="J60" s="124">
        <v>30000</v>
      </c>
      <c r="K60" s="124">
        <v>30000</v>
      </c>
      <c r="L60" s="124"/>
      <c r="M60" s="124"/>
      <c r="N60" s="118"/>
      <c r="O60" s="118"/>
      <c r="P60" s="118"/>
      <c r="Q60" s="124"/>
      <c r="R60" s="124"/>
      <c r="S60" s="124"/>
      <c r="T60" s="124"/>
      <c r="U60" s="124"/>
      <c r="V60" s="124"/>
      <c r="W60" s="124"/>
    </row>
    <row r="61" ht="52.5" customHeight="1" outlineLevel="1" spans="1:23">
      <c r="A61" s="118" t="s">
        <v>352</v>
      </c>
      <c r="B61" s="118" t="s">
        <v>407</v>
      </c>
      <c r="C61" s="118" t="s">
        <v>406</v>
      </c>
      <c r="D61" s="118" t="s">
        <v>72</v>
      </c>
      <c r="E61" s="118" t="s">
        <v>156</v>
      </c>
      <c r="F61" s="118" t="s">
        <v>157</v>
      </c>
      <c r="G61" s="118" t="s">
        <v>354</v>
      </c>
      <c r="H61" s="118" t="s">
        <v>355</v>
      </c>
      <c r="I61" s="124">
        <v>30000</v>
      </c>
      <c r="J61" s="124">
        <v>30000</v>
      </c>
      <c r="K61" s="124">
        <v>30000</v>
      </c>
      <c r="L61" s="124"/>
      <c r="M61" s="124"/>
      <c r="N61" s="118"/>
      <c r="O61" s="118"/>
      <c r="P61" s="118"/>
      <c r="Q61" s="124"/>
      <c r="R61" s="124"/>
      <c r="S61" s="124"/>
      <c r="T61" s="124"/>
      <c r="U61" s="124"/>
      <c r="V61" s="124"/>
      <c r="W61" s="124"/>
    </row>
    <row r="62" ht="52.5" customHeight="1" spans="1:23">
      <c r="A62" s="118"/>
      <c r="B62" s="118"/>
      <c r="C62" s="118" t="s">
        <v>408</v>
      </c>
      <c r="D62" s="118"/>
      <c r="E62" s="118"/>
      <c r="F62" s="118"/>
      <c r="G62" s="118"/>
      <c r="H62" s="118"/>
      <c r="I62" s="124">
        <v>150360</v>
      </c>
      <c r="J62" s="124">
        <v>150360</v>
      </c>
      <c r="K62" s="124">
        <v>150360</v>
      </c>
      <c r="L62" s="124"/>
      <c r="M62" s="124"/>
      <c r="N62" s="118"/>
      <c r="O62" s="118"/>
      <c r="P62" s="118"/>
      <c r="Q62" s="124"/>
      <c r="R62" s="124"/>
      <c r="S62" s="124"/>
      <c r="T62" s="124"/>
      <c r="U62" s="124"/>
      <c r="V62" s="124"/>
      <c r="W62" s="124"/>
    </row>
    <row r="63" ht="52.5" customHeight="1" outlineLevel="1" spans="1:23">
      <c r="A63" s="118" t="s">
        <v>352</v>
      </c>
      <c r="B63" s="118" t="s">
        <v>409</v>
      </c>
      <c r="C63" s="118" t="s">
        <v>408</v>
      </c>
      <c r="D63" s="118" t="s">
        <v>72</v>
      </c>
      <c r="E63" s="118" t="s">
        <v>154</v>
      </c>
      <c r="F63" s="118" t="s">
        <v>155</v>
      </c>
      <c r="G63" s="118" t="s">
        <v>354</v>
      </c>
      <c r="H63" s="118" t="s">
        <v>355</v>
      </c>
      <c r="I63" s="124">
        <v>150360</v>
      </c>
      <c r="J63" s="124">
        <v>150360</v>
      </c>
      <c r="K63" s="124">
        <v>150360</v>
      </c>
      <c r="L63" s="124"/>
      <c r="M63" s="124"/>
      <c r="N63" s="118"/>
      <c r="O63" s="118"/>
      <c r="P63" s="118"/>
      <c r="Q63" s="124"/>
      <c r="R63" s="124"/>
      <c r="S63" s="124"/>
      <c r="T63" s="124"/>
      <c r="U63" s="124"/>
      <c r="V63" s="124"/>
      <c r="W63" s="124"/>
    </row>
    <row r="64" ht="52.5" customHeight="1" spans="1:23">
      <c r="A64" s="118"/>
      <c r="B64" s="118"/>
      <c r="C64" s="118" t="s">
        <v>410</v>
      </c>
      <c r="D64" s="118"/>
      <c r="E64" s="118"/>
      <c r="F64" s="118"/>
      <c r="G64" s="118"/>
      <c r="H64" s="118"/>
      <c r="I64" s="124">
        <v>400000</v>
      </c>
      <c r="J64" s="124">
        <v>400000</v>
      </c>
      <c r="K64" s="124">
        <v>400000</v>
      </c>
      <c r="L64" s="124"/>
      <c r="M64" s="124"/>
      <c r="N64" s="118"/>
      <c r="O64" s="118"/>
      <c r="P64" s="118"/>
      <c r="Q64" s="124"/>
      <c r="R64" s="124"/>
      <c r="S64" s="124"/>
      <c r="T64" s="124"/>
      <c r="U64" s="124"/>
      <c r="V64" s="124"/>
      <c r="W64" s="124"/>
    </row>
    <row r="65" ht="52.5" customHeight="1" outlineLevel="1" spans="1:23">
      <c r="A65" s="118" t="s">
        <v>352</v>
      </c>
      <c r="B65" s="118" t="s">
        <v>411</v>
      </c>
      <c r="C65" s="118" t="s">
        <v>410</v>
      </c>
      <c r="D65" s="118" t="s">
        <v>72</v>
      </c>
      <c r="E65" s="118" t="s">
        <v>156</v>
      </c>
      <c r="F65" s="118" t="s">
        <v>157</v>
      </c>
      <c r="G65" s="118" t="s">
        <v>354</v>
      </c>
      <c r="H65" s="118" t="s">
        <v>355</v>
      </c>
      <c r="I65" s="124">
        <v>400000</v>
      </c>
      <c r="J65" s="124">
        <v>400000</v>
      </c>
      <c r="K65" s="124">
        <v>400000</v>
      </c>
      <c r="L65" s="124"/>
      <c r="M65" s="124"/>
      <c r="N65" s="118"/>
      <c r="O65" s="118"/>
      <c r="P65" s="118"/>
      <c r="Q65" s="124"/>
      <c r="R65" s="124"/>
      <c r="S65" s="124"/>
      <c r="T65" s="124"/>
      <c r="U65" s="124"/>
      <c r="V65" s="124"/>
      <c r="W65" s="124"/>
    </row>
    <row r="66" ht="52.5" customHeight="1" spans="1:23">
      <c r="A66" s="118"/>
      <c r="B66" s="118"/>
      <c r="C66" s="118" t="s">
        <v>412</v>
      </c>
      <c r="D66" s="118"/>
      <c r="E66" s="118"/>
      <c r="F66" s="118"/>
      <c r="G66" s="118"/>
      <c r="H66" s="118"/>
      <c r="I66" s="124">
        <v>1480000</v>
      </c>
      <c r="J66" s="124">
        <v>1480000</v>
      </c>
      <c r="K66" s="124">
        <v>1480000</v>
      </c>
      <c r="L66" s="124"/>
      <c r="M66" s="124"/>
      <c r="N66" s="118"/>
      <c r="O66" s="118"/>
      <c r="P66" s="118"/>
      <c r="Q66" s="124"/>
      <c r="R66" s="124"/>
      <c r="S66" s="124"/>
      <c r="T66" s="124"/>
      <c r="U66" s="124"/>
      <c r="V66" s="124"/>
      <c r="W66" s="124"/>
    </row>
    <row r="67" ht="52.5" customHeight="1" outlineLevel="1" spans="1:23">
      <c r="A67" s="118" t="s">
        <v>352</v>
      </c>
      <c r="B67" s="118" t="s">
        <v>413</v>
      </c>
      <c r="C67" s="118" t="s">
        <v>412</v>
      </c>
      <c r="D67" s="118" t="s">
        <v>72</v>
      </c>
      <c r="E67" s="118" t="s">
        <v>175</v>
      </c>
      <c r="F67" s="118" t="s">
        <v>176</v>
      </c>
      <c r="G67" s="118" t="s">
        <v>354</v>
      </c>
      <c r="H67" s="118" t="s">
        <v>355</v>
      </c>
      <c r="I67" s="124">
        <v>200000</v>
      </c>
      <c r="J67" s="124">
        <v>200000</v>
      </c>
      <c r="K67" s="124">
        <v>200000</v>
      </c>
      <c r="L67" s="124"/>
      <c r="M67" s="124"/>
      <c r="N67" s="118"/>
      <c r="O67" s="118"/>
      <c r="P67" s="118"/>
      <c r="Q67" s="124"/>
      <c r="R67" s="124"/>
      <c r="S67" s="124"/>
      <c r="T67" s="124"/>
      <c r="U67" s="124"/>
      <c r="V67" s="124"/>
      <c r="W67" s="124"/>
    </row>
    <row r="68" ht="52.5" customHeight="1" outlineLevel="1" spans="1:23">
      <c r="A68" s="118" t="s">
        <v>352</v>
      </c>
      <c r="B68" s="118" t="s">
        <v>413</v>
      </c>
      <c r="C68" s="118" t="s">
        <v>412</v>
      </c>
      <c r="D68" s="118" t="s">
        <v>72</v>
      </c>
      <c r="E68" s="118" t="s">
        <v>175</v>
      </c>
      <c r="F68" s="118" t="s">
        <v>176</v>
      </c>
      <c r="G68" s="118" t="s">
        <v>377</v>
      </c>
      <c r="H68" s="118" t="s">
        <v>378</v>
      </c>
      <c r="I68" s="124">
        <v>1280000</v>
      </c>
      <c r="J68" s="124">
        <v>1280000</v>
      </c>
      <c r="K68" s="124">
        <v>1280000</v>
      </c>
      <c r="L68" s="124"/>
      <c r="M68" s="124"/>
      <c r="N68" s="118"/>
      <c r="O68" s="118"/>
      <c r="P68" s="118"/>
      <c r="Q68" s="124"/>
      <c r="R68" s="124"/>
      <c r="S68" s="124"/>
      <c r="T68" s="124"/>
      <c r="U68" s="124"/>
      <c r="V68" s="124"/>
      <c r="W68" s="124"/>
    </row>
    <row r="69" ht="52.5" customHeight="1" spans="1:23">
      <c r="A69" s="118"/>
      <c r="B69" s="118"/>
      <c r="C69" s="118" t="s">
        <v>414</v>
      </c>
      <c r="D69" s="118"/>
      <c r="E69" s="118"/>
      <c r="F69" s="118"/>
      <c r="G69" s="118"/>
      <c r="H69" s="118"/>
      <c r="I69" s="124">
        <v>200000</v>
      </c>
      <c r="J69" s="124">
        <v>200000</v>
      </c>
      <c r="K69" s="124">
        <v>200000</v>
      </c>
      <c r="L69" s="124"/>
      <c r="M69" s="124"/>
      <c r="N69" s="118"/>
      <c r="O69" s="118"/>
      <c r="P69" s="118"/>
      <c r="Q69" s="124"/>
      <c r="R69" s="124"/>
      <c r="S69" s="124"/>
      <c r="T69" s="124"/>
      <c r="U69" s="124"/>
      <c r="V69" s="124"/>
      <c r="W69" s="124"/>
    </row>
    <row r="70" ht="52.5" customHeight="1" outlineLevel="1" spans="1:23">
      <c r="A70" s="118" t="s">
        <v>352</v>
      </c>
      <c r="B70" s="118" t="s">
        <v>415</v>
      </c>
      <c r="C70" s="118" t="s">
        <v>414</v>
      </c>
      <c r="D70" s="118" t="s">
        <v>72</v>
      </c>
      <c r="E70" s="118" t="s">
        <v>156</v>
      </c>
      <c r="F70" s="118" t="s">
        <v>157</v>
      </c>
      <c r="G70" s="118" t="s">
        <v>354</v>
      </c>
      <c r="H70" s="118" t="s">
        <v>355</v>
      </c>
      <c r="I70" s="124">
        <v>200000</v>
      </c>
      <c r="J70" s="124">
        <v>200000</v>
      </c>
      <c r="K70" s="124">
        <v>200000</v>
      </c>
      <c r="L70" s="124"/>
      <c r="M70" s="124"/>
      <c r="N70" s="118"/>
      <c r="O70" s="118"/>
      <c r="P70" s="118"/>
      <c r="Q70" s="124"/>
      <c r="R70" s="124"/>
      <c r="S70" s="124"/>
      <c r="T70" s="124"/>
      <c r="U70" s="124"/>
      <c r="V70" s="124"/>
      <c r="W70" s="124"/>
    </row>
    <row r="71" ht="52.5" customHeight="1" spans="1:23">
      <c r="A71" s="118"/>
      <c r="B71" s="118"/>
      <c r="C71" s="118" t="s">
        <v>416</v>
      </c>
      <c r="D71" s="118"/>
      <c r="E71" s="118"/>
      <c r="F71" s="118"/>
      <c r="G71" s="118"/>
      <c r="H71" s="118"/>
      <c r="I71" s="124">
        <v>169500</v>
      </c>
      <c r="J71" s="124">
        <v>169500</v>
      </c>
      <c r="K71" s="124">
        <v>169500</v>
      </c>
      <c r="L71" s="124"/>
      <c r="M71" s="124"/>
      <c r="N71" s="118"/>
      <c r="O71" s="118"/>
      <c r="P71" s="118"/>
      <c r="Q71" s="124"/>
      <c r="R71" s="124"/>
      <c r="S71" s="124"/>
      <c r="T71" s="124"/>
      <c r="U71" s="124"/>
      <c r="V71" s="124"/>
      <c r="W71" s="124"/>
    </row>
    <row r="72" ht="52.5" customHeight="1" outlineLevel="1" spans="1:23">
      <c r="A72" s="118" t="s">
        <v>352</v>
      </c>
      <c r="B72" s="118" t="s">
        <v>417</v>
      </c>
      <c r="C72" s="118" t="s">
        <v>416</v>
      </c>
      <c r="D72" s="118" t="s">
        <v>72</v>
      </c>
      <c r="E72" s="118" t="s">
        <v>175</v>
      </c>
      <c r="F72" s="118" t="s">
        <v>176</v>
      </c>
      <c r="G72" s="118" t="s">
        <v>354</v>
      </c>
      <c r="H72" s="118" t="s">
        <v>355</v>
      </c>
      <c r="I72" s="124">
        <v>169500</v>
      </c>
      <c r="J72" s="124">
        <v>169500</v>
      </c>
      <c r="K72" s="124">
        <v>169500</v>
      </c>
      <c r="L72" s="124"/>
      <c r="M72" s="124"/>
      <c r="N72" s="118"/>
      <c r="O72" s="118"/>
      <c r="P72" s="118"/>
      <c r="Q72" s="124"/>
      <c r="R72" s="124"/>
      <c r="S72" s="124"/>
      <c r="T72" s="124"/>
      <c r="U72" s="124"/>
      <c r="V72" s="124"/>
      <c r="W72" s="124"/>
    </row>
    <row r="73" ht="52.5" customHeight="1" spans="1:23">
      <c r="A73" s="118"/>
      <c r="B73" s="118"/>
      <c r="C73" s="118" t="s">
        <v>418</v>
      </c>
      <c r="D73" s="118"/>
      <c r="E73" s="118"/>
      <c r="F73" s="118"/>
      <c r="G73" s="118"/>
      <c r="H73" s="118"/>
      <c r="I73" s="124">
        <v>500000</v>
      </c>
      <c r="J73" s="124">
        <v>500000</v>
      </c>
      <c r="K73" s="124">
        <v>500000</v>
      </c>
      <c r="L73" s="124"/>
      <c r="M73" s="124"/>
      <c r="N73" s="118"/>
      <c r="O73" s="118"/>
      <c r="P73" s="118"/>
      <c r="Q73" s="124"/>
      <c r="R73" s="124"/>
      <c r="S73" s="124"/>
      <c r="T73" s="124"/>
      <c r="U73" s="124"/>
      <c r="V73" s="124"/>
      <c r="W73" s="124"/>
    </row>
    <row r="74" ht="52.5" customHeight="1" outlineLevel="1" spans="1:23">
      <c r="A74" s="118" t="s">
        <v>352</v>
      </c>
      <c r="B74" s="118" t="s">
        <v>419</v>
      </c>
      <c r="C74" s="118" t="s">
        <v>418</v>
      </c>
      <c r="D74" s="118" t="s">
        <v>72</v>
      </c>
      <c r="E74" s="118" t="s">
        <v>152</v>
      </c>
      <c r="F74" s="118" t="s">
        <v>153</v>
      </c>
      <c r="G74" s="118" t="s">
        <v>354</v>
      </c>
      <c r="H74" s="118" t="s">
        <v>355</v>
      </c>
      <c r="I74" s="124">
        <v>500000</v>
      </c>
      <c r="J74" s="124">
        <v>500000</v>
      </c>
      <c r="K74" s="124">
        <v>500000</v>
      </c>
      <c r="L74" s="124"/>
      <c r="M74" s="124"/>
      <c r="N74" s="118"/>
      <c r="O74" s="118"/>
      <c r="P74" s="118"/>
      <c r="Q74" s="124"/>
      <c r="R74" s="124"/>
      <c r="S74" s="124"/>
      <c r="T74" s="124"/>
      <c r="U74" s="124"/>
      <c r="V74" s="124"/>
      <c r="W74" s="124"/>
    </row>
    <row r="75" ht="52.5" customHeight="1" spans="1:23">
      <c r="A75" s="118"/>
      <c r="B75" s="118"/>
      <c r="C75" s="118" t="s">
        <v>420</v>
      </c>
      <c r="D75" s="118"/>
      <c r="E75" s="118"/>
      <c r="F75" s="118"/>
      <c r="G75" s="118"/>
      <c r="H75" s="118"/>
      <c r="I75" s="124">
        <v>269000</v>
      </c>
      <c r="J75" s="124">
        <v>269000</v>
      </c>
      <c r="K75" s="124">
        <v>269000</v>
      </c>
      <c r="L75" s="124"/>
      <c r="M75" s="124"/>
      <c r="N75" s="118"/>
      <c r="O75" s="118"/>
      <c r="P75" s="118"/>
      <c r="Q75" s="124"/>
      <c r="R75" s="124"/>
      <c r="S75" s="124"/>
      <c r="T75" s="124"/>
      <c r="U75" s="124"/>
      <c r="V75" s="124"/>
      <c r="W75" s="124"/>
    </row>
    <row r="76" ht="52.5" customHeight="1" outlineLevel="1" spans="1:23">
      <c r="A76" s="118" t="s">
        <v>352</v>
      </c>
      <c r="B76" s="118" t="s">
        <v>421</v>
      </c>
      <c r="C76" s="118" t="s">
        <v>420</v>
      </c>
      <c r="D76" s="118" t="s">
        <v>72</v>
      </c>
      <c r="E76" s="118" t="s">
        <v>145</v>
      </c>
      <c r="F76" s="118" t="s">
        <v>144</v>
      </c>
      <c r="G76" s="118" t="s">
        <v>354</v>
      </c>
      <c r="H76" s="118" t="s">
        <v>355</v>
      </c>
      <c r="I76" s="124">
        <v>269000</v>
      </c>
      <c r="J76" s="124">
        <v>269000</v>
      </c>
      <c r="K76" s="124">
        <v>269000</v>
      </c>
      <c r="L76" s="124"/>
      <c r="M76" s="124"/>
      <c r="N76" s="118"/>
      <c r="O76" s="118"/>
      <c r="P76" s="118"/>
      <c r="Q76" s="124"/>
      <c r="R76" s="124"/>
      <c r="S76" s="124"/>
      <c r="T76" s="124"/>
      <c r="U76" s="124"/>
      <c r="V76" s="124"/>
      <c r="W76" s="124"/>
    </row>
    <row r="77" ht="52.5" customHeight="1" spans="1:23">
      <c r="A77" s="118"/>
      <c r="B77" s="118"/>
      <c r="C77" s="118" t="s">
        <v>422</v>
      </c>
      <c r="D77" s="118"/>
      <c r="E77" s="118"/>
      <c r="F77" s="118"/>
      <c r="G77" s="118"/>
      <c r="H77" s="118"/>
      <c r="I77" s="124">
        <v>254536.18</v>
      </c>
      <c r="J77" s="124">
        <v>254536.18</v>
      </c>
      <c r="K77" s="124">
        <v>254536.18</v>
      </c>
      <c r="L77" s="124"/>
      <c r="M77" s="124"/>
      <c r="N77" s="118"/>
      <c r="O77" s="118"/>
      <c r="P77" s="118"/>
      <c r="Q77" s="124"/>
      <c r="R77" s="124"/>
      <c r="S77" s="124"/>
      <c r="T77" s="124"/>
      <c r="U77" s="124"/>
      <c r="V77" s="124"/>
      <c r="W77" s="124"/>
    </row>
    <row r="78" ht="52.5" customHeight="1" outlineLevel="1" spans="1:23">
      <c r="A78" s="118" t="s">
        <v>352</v>
      </c>
      <c r="B78" s="118" t="s">
        <v>423</v>
      </c>
      <c r="C78" s="118" t="s">
        <v>422</v>
      </c>
      <c r="D78" s="118" t="s">
        <v>72</v>
      </c>
      <c r="E78" s="118" t="s">
        <v>164</v>
      </c>
      <c r="F78" s="118" t="s">
        <v>163</v>
      </c>
      <c r="G78" s="118" t="s">
        <v>377</v>
      </c>
      <c r="H78" s="118" t="s">
        <v>378</v>
      </c>
      <c r="I78" s="124">
        <v>254536.18</v>
      </c>
      <c r="J78" s="124">
        <v>254536.18</v>
      </c>
      <c r="K78" s="124">
        <v>254536.18</v>
      </c>
      <c r="L78" s="124"/>
      <c r="M78" s="124"/>
      <c r="N78" s="118"/>
      <c r="O78" s="118"/>
      <c r="P78" s="118"/>
      <c r="Q78" s="124"/>
      <c r="R78" s="124"/>
      <c r="S78" s="124"/>
      <c r="T78" s="124"/>
      <c r="U78" s="124"/>
      <c r="V78" s="124"/>
      <c r="W78" s="124"/>
    </row>
    <row r="79" ht="52.5" customHeight="1" spans="1:23">
      <c r="A79" s="118"/>
      <c r="B79" s="118"/>
      <c r="C79" s="118" t="s">
        <v>424</v>
      </c>
      <c r="D79" s="118"/>
      <c r="E79" s="118"/>
      <c r="F79" s="118"/>
      <c r="G79" s="118"/>
      <c r="H79" s="118"/>
      <c r="I79" s="124">
        <v>300000</v>
      </c>
      <c r="J79" s="124">
        <v>300000</v>
      </c>
      <c r="K79" s="124">
        <v>300000</v>
      </c>
      <c r="L79" s="124"/>
      <c r="M79" s="124"/>
      <c r="N79" s="118"/>
      <c r="O79" s="118"/>
      <c r="P79" s="118"/>
      <c r="Q79" s="124"/>
      <c r="R79" s="124"/>
      <c r="S79" s="124"/>
      <c r="T79" s="124"/>
      <c r="U79" s="124"/>
      <c r="V79" s="124"/>
      <c r="W79" s="124"/>
    </row>
    <row r="80" ht="52.5" customHeight="1" outlineLevel="1" spans="1:23">
      <c r="A80" s="118" t="s">
        <v>352</v>
      </c>
      <c r="B80" s="118" t="s">
        <v>425</v>
      </c>
      <c r="C80" s="118" t="s">
        <v>424</v>
      </c>
      <c r="D80" s="118" t="s">
        <v>72</v>
      </c>
      <c r="E80" s="118" t="s">
        <v>175</v>
      </c>
      <c r="F80" s="118" t="s">
        <v>176</v>
      </c>
      <c r="G80" s="118" t="s">
        <v>354</v>
      </c>
      <c r="H80" s="118" t="s">
        <v>355</v>
      </c>
      <c r="I80" s="124">
        <v>300000</v>
      </c>
      <c r="J80" s="124">
        <v>300000</v>
      </c>
      <c r="K80" s="124">
        <v>300000</v>
      </c>
      <c r="L80" s="124"/>
      <c r="M80" s="124"/>
      <c r="N80" s="118"/>
      <c r="O80" s="118"/>
      <c r="P80" s="118"/>
      <c r="Q80" s="124"/>
      <c r="R80" s="124"/>
      <c r="S80" s="124"/>
      <c r="T80" s="124"/>
      <c r="U80" s="124"/>
      <c r="V80" s="124"/>
      <c r="W80" s="124"/>
    </row>
    <row r="81" ht="52.5" customHeight="1" spans="1:23">
      <c r="A81" s="118"/>
      <c r="B81" s="118"/>
      <c r="C81" s="118" t="s">
        <v>426</v>
      </c>
      <c r="D81" s="118"/>
      <c r="E81" s="118"/>
      <c r="F81" s="118"/>
      <c r="G81" s="118"/>
      <c r="H81" s="118"/>
      <c r="I81" s="124">
        <v>300000</v>
      </c>
      <c r="J81" s="124">
        <v>300000</v>
      </c>
      <c r="K81" s="124">
        <v>300000</v>
      </c>
      <c r="L81" s="124"/>
      <c r="M81" s="124"/>
      <c r="N81" s="118"/>
      <c r="O81" s="118"/>
      <c r="P81" s="118"/>
      <c r="Q81" s="124"/>
      <c r="R81" s="124"/>
      <c r="S81" s="124"/>
      <c r="T81" s="124"/>
      <c r="U81" s="124"/>
      <c r="V81" s="124"/>
      <c r="W81" s="124"/>
    </row>
    <row r="82" ht="52.5" customHeight="1" outlineLevel="1" spans="1:23">
      <c r="A82" s="118" t="s">
        <v>352</v>
      </c>
      <c r="B82" s="118" t="s">
        <v>427</v>
      </c>
      <c r="C82" s="118" t="s">
        <v>426</v>
      </c>
      <c r="D82" s="118" t="s">
        <v>72</v>
      </c>
      <c r="E82" s="118" t="s">
        <v>175</v>
      </c>
      <c r="F82" s="118" t="s">
        <v>176</v>
      </c>
      <c r="G82" s="118" t="s">
        <v>354</v>
      </c>
      <c r="H82" s="118" t="s">
        <v>355</v>
      </c>
      <c r="I82" s="124">
        <v>300000</v>
      </c>
      <c r="J82" s="124">
        <v>300000</v>
      </c>
      <c r="K82" s="124">
        <v>300000</v>
      </c>
      <c r="L82" s="124"/>
      <c r="M82" s="124"/>
      <c r="N82" s="118"/>
      <c r="O82" s="118"/>
      <c r="P82" s="118"/>
      <c r="Q82" s="124"/>
      <c r="R82" s="124"/>
      <c r="S82" s="124"/>
      <c r="T82" s="124"/>
      <c r="U82" s="124"/>
      <c r="V82" s="124"/>
      <c r="W82" s="124"/>
    </row>
    <row r="83" ht="52.5" customHeight="1" spans="1:23">
      <c r="A83" s="118"/>
      <c r="B83" s="118"/>
      <c r="C83" s="118" t="s">
        <v>428</v>
      </c>
      <c r="D83" s="118"/>
      <c r="E83" s="118"/>
      <c r="F83" s="118"/>
      <c r="G83" s="118"/>
      <c r="H83" s="118"/>
      <c r="I83" s="124">
        <v>424500</v>
      </c>
      <c r="J83" s="124">
        <v>424500</v>
      </c>
      <c r="K83" s="124">
        <v>424500</v>
      </c>
      <c r="L83" s="124"/>
      <c r="M83" s="124"/>
      <c r="N83" s="118"/>
      <c r="O83" s="118"/>
      <c r="P83" s="118"/>
      <c r="Q83" s="124"/>
      <c r="R83" s="124"/>
      <c r="S83" s="124"/>
      <c r="T83" s="124"/>
      <c r="U83" s="124"/>
      <c r="V83" s="124"/>
      <c r="W83" s="124"/>
    </row>
    <row r="84" ht="52.5" customHeight="1" outlineLevel="1" spans="1:23">
      <c r="A84" s="118" t="s">
        <v>352</v>
      </c>
      <c r="B84" s="118" t="s">
        <v>429</v>
      </c>
      <c r="C84" s="118" t="s">
        <v>428</v>
      </c>
      <c r="D84" s="118" t="s">
        <v>72</v>
      </c>
      <c r="E84" s="118" t="s">
        <v>175</v>
      </c>
      <c r="F84" s="118" t="s">
        <v>176</v>
      </c>
      <c r="G84" s="118" t="s">
        <v>354</v>
      </c>
      <c r="H84" s="118" t="s">
        <v>355</v>
      </c>
      <c r="I84" s="124">
        <v>424500</v>
      </c>
      <c r="J84" s="124">
        <v>424500</v>
      </c>
      <c r="K84" s="124">
        <v>424500</v>
      </c>
      <c r="L84" s="124"/>
      <c r="M84" s="124"/>
      <c r="N84" s="118"/>
      <c r="O84" s="118"/>
      <c r="P84" s="118"/>
      <c r="Q84" s="124"/>
      <c r="R84" s="124"/>
      <c r="S84" s="124"/>
      <c r="T84" s="124"/>
      <c r="U84" s="124"/>
      <c r="V84" s="124"/>
      <c r="W84" s="124"/>
    </row>
    <row r="85" ht="52.5" customHeight="1" spans="1:23">
      <c r="A85" s="118"/>
      <c r="B85" s="118"/>
      <c r="C85" s="118" t="s">
        <v>430</v>
      </c>
      <c r="D85" s="118"/>
      <c r="E85" s="118"/>
      <c r="F85" s="118"/>
      <c r="G85" s="118"/>
      <c r="H85" s="118"/>
      <c r="I85" s="124">
        <v>200000</v>
      </c>
      <c r="J85" s="124">
        <v>200000</v>
      </c>
      <c r="K85" s="124">
        <v>200000</v>
      </c>
      <c r="L85" s="124"/>
      <c r="M85" s="124"/>
      <c r="N85" s="118"/>
      <c r="O85" s="118"/>
      <c r="P85" s="118"/>
      <c r="Q85" s="124"/>
      <c r="R85" s="124"/>
      <c r="S85" s="124"/>
      <c r="T85" s="124"/>
      <c r="U85" s="124"/>
      <c r="V85" s="124"/>
      <c r="W85" s="124"/>
    </row>
    <row r="86" ht="52.5" customHeight="1" outlineLevel="1" spans="1:23">
      <c r="A86" s="118" t="s">
        <v>352</v>
      </c>
      <c r="B86" s="118" t="s">
        <v>431</v>
      </c>
      <c r="C86" s="118" t="s">
        <v>430</v>
      </c>
      <c r="D86" s="118" t="s">
        <v>72</v>
      </c>
      <c r="E86" s="118" t="s">
        <v>152</v>
      </c>
      <c r="F86" s="118" t="s">
        <v>153</v>
      </c>
      <c r="G86" s="118" t="s">
        <v>354</v>
      </c>
      <c r="H86" s="118" t="s">
        <v>355</v>
      </c>
      <c r="I86" s="124">
        <v>200000</v>
      </c>
      <c r="J86" s="124">
        <v>200000</v>
      </c>
      <c r="K86" s="124">
        <v>200000</v>
      </c>
      <c r="L86" s="124"/>
      <c r="M86" s="124"/>
      <c r="N86" s="118"/>
      <c r="O86" s="118"/>
      <c r="P86" s="118"/>
      <c r="Q86" s="124"/>
      <c r="R86" s="124"/>
      <c r="S86" s="124"/>
      <c r="T86" s="124"/>
      <c r="U86" s="124"/>
      <c r="V86" s="124"/>
      <c r="W86" s="124"/>
    </row>
    <row r="87" ht="52.5" customHeight="1" spans="1:23">
      <c r="A87" s="118"/>
      <c r="B87" s="118"/>
      <c r="C87" s="118" t="s">
        <v>432</v>
      </c>
      <c r="D87" s="118"/>
      <c r="E87" s="118"/>
      <c r="F87" s="118"/>
      <c r="G87" s="118"/>
      <c r="H87" s="118"/>
      <c r="I87" s="124">
        <v>250000</v>
      </c>
      <c r="J87" s="124">
        <v>250000</v>
      </c>
      <c r="K87" s="124">
        <v>250000</v>
      </c>
      <c r="L87" s="124"/>
      <c r="M87" s="124"/>
      <c r="N87" s="118"/>
      <c r="O87" s="118"/>
      <c r="P87" s="118"/>
      <c r="Q87" s="124"/>
      <c r="R87" s="124"/>
      <c r="S87" s="124"/>
      <c r="T87" s="124"/>
      <c r="U87" s="124"/>
      <c r="V87" s="124"/>
      <c r="W87" s="124"/>
    </row>
    <row r="88" ht="52.5" customHeight="1" outlineLevel="1" spans="1:23">
      <c r="A88" s="118" t="s">
        <v>352</v>
      </c>
      <c r="B88" s="118" t="s">
        <v>433</v>
      </c>
      <c r="C88" s="118" t="s">
        <v>432</v>
      </c>
      <c r="D88" s="118" t="s">
        <v>72</v>
      </c>
      <c r="E88" s="118" t="s">
        <v>152</v>
      </c>
      <c r="F88" s="118" t="s">
        <v>153</v>
      </c>
      <c r="G88" s="118" t="s">
        <v>354</v>
      </c>
      <c r="H88" s="118" t="s">
        <v>355</v>
      </c>
      <c r="I88" s="124">
        <v>250000</v>
      </c>
      <c r="J88" s="124">
        <v>250000</v>
      </c>
      <c r="K88" s="124">
        <v>250000</v>
      </c>
      <c r="L88" s="124"/>
      <c r="M88" s="124"/>
      <c r="N88" s="118"/>
      <c r="O88" s="118"/>
      <c r="P88" s="118"/>
      <c r="Q88" s="124"/>
      <c r="R88" s="124"/>
      <c r="S88" s="124"/>
      <c r="T88" s="124"/>
      <c r="U88" s="124"/>
      <c r="V88" s="124"/>
      <c r="W88" s="124"/>
    </row>
    <row r="89" ht="52.5" customHeight="1" spans="1:23">
      <c r="A89" s="118"/>
      <c r="B89" s="118"/>
      <c r="C89" s="118" t="s">
        <v>434</v>
      </c>
      <c r="D89" s="118"/>
      <c r="E89" s="118"/>
      <c r="F89" s="118"/>
      <c r="G89" s="118"/>
      <c r="H89" s="118"/>
      <c r="I89" s="124">
        <v>130000</v>
      </c>
      <c r="J89" s="124">
        <v>130000</v>
      </c>
      <c r="K89" s="124">
        <v>130000</v>
      </c>
      <c r="L89" s="124"/>
      <c r="M89" s="124"/>
      <c r="N89" s="118"/>
      <c r="O89" s="118"/>
      <c r="P89" s="118"/>
      <c r="Q89" s="124"/>
      <c r="R89" s="124"/>
      <c r="S89" s="124"/>
      <c r="T89" s="124"/>
      <c r="U89" s="124"/>
      <c r="V89" s="124"/>
      <c r="W89" s="124"/>
    </row>
    <row r="90" ht="52.5" customHeight="1" outlineLevel="1" spans="1:23">
      <c r="A90" s="118" t="s">
        <v>352</v>
      </c>
      <c r="B90" s="118" t="s">
        <v>435</v>
      </c>
      <c r="C90" s="118" t="s">
        <v>434</v>
      </c>
      <c r="D90" s="118" t="s">
        <v>72</v>
      </c>
      <c r="E90" s="118" t="s">
        <v>156</v>
      </c>
      <c r="F90" s="118" t="s">
        <v>157</v>
      </c>
      <c r="G90" s="118" t="s">
        <v>354</v>
      </c>
      <c r="H90" s="118" t="s">
        <v>355</v>
      </c>
      <c r="I90" s="124">
        <v>130000</v>
      </c>
      <c r="J90" s="124">
        <v>130000</v>
      </c>
      <c r="K90" s="124">
        <v>130000</v>
      </c>
      <c r="L90" s="124"/>
      <c r="M90" s="124"/>
      <c r="N90" s="118"/>
      <c r="O90" s="118"/>
      <c r="P90" s="118"/>
      <c r="Q90" s="124"/>
      <c r="R90" s="124"/>
      <c r="S90" s="124"/>
      <c r="T90" s="124"/>
      <c r="U90" s="124"/>
      <c r="V90" s="124"/>
      <c r="W90" s="124"/>
    </row>
    <row r="91" ht="52.5" customHeight="1" spans="1:23">
      <c r="A91" s="118"/>
      <c r="B91" s="118"/>
      <c r="C91" s="118" t="s">
        <v>436</v>
      </c>
      <c r="D91" s="118"/>
      <c r="E91" s="118"/>
      <c r="F91" s="118"/>
      <c r="G91" s="118"/>
      <c r="H91" s="118"/>
      <c r="I91" s="124">
        <v>200000</v>
      </c>
      <c r="J91" s="124">
        <v>200000</v>
      </c>
      <c r="K91" s="124">
        <v>200000</v>
      </c>
      <c r="L91" s="124"/>
      <c r="M91" s="124"/>
      <c r="N91" s="118"/>
      <c r="O91" s="118"/>
      <c r="P91" s="118"/>
      <c r="Q91" s="124"/>
      <c r="R91" s="124"/>
      <c r="S91" s="124"/>
      <c r="T91" s="124"/>
      <c r="U91" s="124"/>
      <c r="V91" s="124"/>
      <c r="W91" s="124"/>
    </row>
    <row r="92" ht="52.5" customHeight="1" outlineLevel="1" spans="1:23">
      <c r="A92" s="118" t="s">
        <v>352</v>
      </c>
      <c r="B92" s="118" t="s">
        <v>437</v>
      </c>
      <c r="C92" s="118" t="s">
        <v>436</v>
      </c>
      <c r="D92" s="118" t="s">
        <v>72</v>
      </c>
      <c r="E92" s="118" t="s">
        <v>152</v>
      </c>
      <c r="F92" s="118" t="s">
        <v>153</v>
      </c>
      <c r="G92" s="118" t="s">
        <v>354</v>
      </c>
      <c r="H92" s="118" t="s">
        <v>355</v>
      </c>
      <c r="I92" s="124">
        <v>200000</v>
      </c>
      <c r="J92" s="124">
        <v>200000</v>
      </c>
      <c r="K92" s="124">
        <v>200000</v>
      </c>
      <c r="L92" s="124"/>
      <c r="M92" s="124"/>
      <c r="N92" s="118"/>
      <c r="O92" s="118"/>
      <c r="P92" s="118"/>
      <c r="Q92" s="124"/>
      <c r="R92" s="124"/>
      <c r="S92" s="124"/>
      <c r="T92" s="124"/>
      <c r="U92" s="124"/>
      <c r="V92" s="124"/>
      <c r="W92" s="124"/>
    </row>
    <row r="93" ht="52.5" customHeight="1" spans="1:23">
      <c r="A93" s="118"/>
      <c r="B93" s="118"/>
      <c r="C93" s="118" t="s">
        <v>438</v>
      </c>
      <c r="D93" s="118"/>
      <c r="E93" s="118"/>
      <c r="F93" s="118"/>
      <c r="G93" s="118"/>
      <c r="H93" s="118"/>
      <c r="I93" s="124">
        <v>568000</v>
      </c>
      <c r="J93" s="124">
        <v>568000</v>
      </c>
      <c r="K93" s="124">
        <v>568000</v>
      </c>
      <c r="L93" s="124"/>
      <c r="M93" s="124"/>
      <c r="N93" s="118"/>
      <c r="O93" s="118"/>
      <c r="P93" s="118"/>
      <c r="Q93" s="124"/>
      <c r="R93" s="124"/>
      <c r="S93" s="124"/>
      <c r="T93" s="124"/>
      <c r="U93" s="124"/>
      <c r="V93" s="124"/>
      <c r="W93" s="124"/>
    </row>
    <row r="94" ht="52.5" customHeight="1" outlineLevel="1" spans="1:23">
      <c r="A94" s="118" t="s">
        <v>352</v>
      </c>
      <c r="B94" s="118" t="s">
        <v>439</v>
      </c>
      <c r="C94" s="118" t="s">
        <v>438</v>
      </c>
      <c r="D94" s="118" t="s">
        <v>72</v>
      </c>
      <c r="E94" s="118" t="s">
        <v>175</v>
      </c>
      <c r="F94" s="118" t="s">
        <v>176</v>
      </c>
      <c r="G94" s="118" t="s">
        <v>354</v>
      </c>
      <c r="H94" s="118" t="s">
        <v>355</v>
      </c>
      <c r="I94" s="124">
        <v>568000</v>
      </c>
      <c r="J94" s="124">
        <v>568000</v>
      </c>
      <c r="K94" s="124">
        <v>568000</v>
      </c>
      <c r="L94" s="124"/>
      <c r="M94" s="124"/>
      <c r="N94" s="118"/>
      <c r="O94" s="118"/>
      <c r="P94" s="118"/>
      <c r="Q94" s="124"/>
      <c r="R94" s="124"/>
      <c r="S94" s="124"/>
      <c r="T94" s="124"/>
      <c r="U94" s="124"/>
      <c r="V94" s="124"/>
      <c r="W94" s="124"/>
    </row>
    <row r="95" ht="52.5" customHeight="1" spans="1:23">
      <c r="A95" s="118"/>
      <c r="B95" s="118"/>
      <c r="C95" s="118" t="s">
        <v>440</v>
      </c>
      <c r="D95" s="118"/>
      <c r="E95" s="118"/>
      <c r="F95" s="118"/>
      <c r="G95" s="118"/>
      <c r="H95" s="118"/>
      <c r="I95" s="124">
        <v>1450000</v>
      </c>
      <c r="J95" s="124">
        <v>1450000</v>
      </c>
      <c r="K95" s="124">
        <v>1450000</v>
      </c>
      <c r="L95" s="124"/>
      <c r="M95" s="124"/>
      <c r="N95" s="118"/>
      <c r="O95" s="118"/>
      <c r="P95" s="118"/>
      <c r="Q95" s="124"/>
      <c r="R95" s="124"/>
      <c r="S95" s="124"/>
      <c r="T95" s="124"/>
      <c r="U95" s="124"/>
      <c r="V95" s="124"/>
      <c r="W95" s="124"/>
    </row>
    <row r="96" ht="52.5" customHeight="1" outlineLevel="1" spans="1:23">
      <c r="A96" s="118" t="s">
        <v>352</v>
      </c>
      <c r="B96" s="118" t="s">
        <v>441</v>
      </c>
      <c r="C96" s="118" t="s">
        <v>440</v>
      </c>
      <c r="D96" s="118" t="s">
        <v>72</v>
      </c>
      <c r="E96" s="118" t="s">
        <v>152</v>
      </c>
      <c r="F96" s="118" t="s">
        <v>153</v>
      </c>
      <c r="G96" s="118" t="s">
        <v>354</v>
      </c>
      <c r="H96" s="118" t="s">
        <v>355</v>
      </c>
      <c r="I96" s="124">
        <v>1450000</v>
      </c>
      <c r="J96" s="124">
        <v>1450000</v>
      </c>
      <c r="K96" s="124">
        <v>1450000</v>
      </c>
      <c r="L96" s="124"/>
      <c r="M96" s="124"/>
      <c r="N96" s="118"/>
      <c r="O96" s="118"/>
      <c r="P96" s="118"/>
      <c r="Q96" s="124"/>
      <c r="R96" s="124"/>
      <c r="S96" s="124"/>
      <c r="T96" s="124"/>
      <c r="U96" s="124"/>
      <c r="V96" s="124"/>
      <c r="W96" s="124"/>
    </row>
    <row r="97" ht="52.5" customHeight="1" spans="1:23">
      <c r="A97" s="118"/>
      <c r="B97" s="118"/>
      <c r="C97" s="118" t="s">
        <v>442</v>
      </c>
      <c r="D97" s="118"/>
      <c r="E97" s="118"/>
      <c r="F97" s="118"/>
      <c r="G97" s="118"/>
      <c r="H97" s="118"/>
      <c r="I97" s="124">
        <v>3200000</v>
      </c>
      <c r="J97" s="124">
        <v>3200000</v>
      </c>
      <c r="K97" s="124">
        <v>3200000</v>
      </c>
      <c r="L97" s="124"/>
      <c r="M97" s="124"/>
      <c r="N97" s="118"/>
      <c r="O97" s="118"/>
      <c r="P97" s="118"/>
      <c r="Q97" s="124"/>
      <c r="R97" s="124"/>
      <c r="S97" s="124"/>
      <c r="T97" s="124"/>
      <c r="U97" s="124"/>
      <c r="V97" s="124"/>
      <c r="W97" s="124"/>
    </row>
    <row r="98" ht="52.5" customHeight="1" outlineLevel="1" spans="1:23">
      <c r="A98" s="118" t="s">
        <v>352</v>
      </c>
      <c r="B98" s="118" t="s">
        <v>443</v>
      </c>
      <c r="C98" s="118" t="s">
        <v>442</v>
      </c>
      <c r="D98" s="118" t="s">
        <v>72</v>
      </c>
      <c r="E98" s="118" t="s">
        <v>152</v>
      </c>
      <c r="F98" s="118" t="s">
        <v>153</v>
      </c>
      <c r="G98" s="118" t="s">
        <v>354</v>
      </c>
      <c r="H98" s="118" t="s">
        <v>355</v>
      </c>
      <c r="I98" s="124">
        <v>3200000</v>
      </c>
      <c r="J98" s="124">
        <v>3200000</v>
      </c>
      <c r="K98" s="124">
        <v>3200000</v>
      </c>
      <c r="L98" s="124"/>
      <c r="M98" s="124"/>
      <c r="N98" s="118"/>
      <c r="O98" s="118"/>
      <c r="P98" s="118"/>
      <c r="Q98" s="124"/>
      <c r="R98" s="124"/>
      <c r="S98" s="124"/>
      <c r="T98" s="124"/>
      <c r="U98" s="124"/>
      <c r="V98" s="124"/>
      <c r="W98" s="124"/>
    </row>
    <row r="99" ht="52.5" customHeight="1" spans="1:23">
      <c r="A99" s="118"/>
      <c r="B99" s="118"/>
      <c r="C99" s="118" t="s">
        <v>444</v>
      </c>
      <c r="D99" s="118"/>
      <c r="E99" s="118"/>
      <c r="F99" s="118"/>
      <c r="G99" s="118"/>
      <c r="H99" s="118"/>
      <c r="I99" s="124">
        <v>2150000</v>
      </c>
      <c r="J99" s="124">
        <v>2150000</v>
      </c>
      <c r="K99" s="124">
        <v>2150000</v>
      </c>
      <c r="L99" s="124"/>
      <c r="M99" s="124"/>
      <c r="N99" s="118"/>
      <c r="O99" s="118"/>
      <c r="P99" s="118"/>
      <c r="Q99" s="124"/>
      <c r="R99" s="124"/>
      <c r="S99" s="124"/>
      <c r="T99" s="124"/>
      <c r="U99" s="124"/>
      <c r="V99" s="124"/>
      <c r="W99" s="124"/>
    </row>
    <row r="100" ht="52.5" customHeight="1" outlineLevel="1" spans="1:23">
      <c r="A100" s="118" t="s">
        <v>352</v>
      </c>
      <c r="B100" s="118" t="s">
        <v>445</v>
      </c>
      <c r="C100" s="118" t="s">
        <v>444</v>
      </c>
      <c r="D100" s="118" t="s">
        <v>72</v>
      </c>
      <c r="E100" s="118" t="s">
        <v>152</v>
      </c>
      <c r="F100" s="118" t="s">
        <v>153</v>
      </c>
      <c r="G100" s="118" t="s">
        <v>354</v>
      </c>
      <c r="H100" s="118" t="s">
        <v>355</v>
      </c>
      <c r="I100" s="124">
        <v>2150000</v>
      </c>
      <c r="J100" s="124">
        <v>2150000</v>
      </c>
      <c r="K100" s="124">
        <v>2150000</v>
      </c>
      <c r="L100" s="124"/>
      <c r="M100" s="124"/>
      <c r="N100" s="118"/>
      <c r="O100" s="118"/>
      <c r="P100" s="118"/>
      <c r="Q100" s="124"/>
      <c r="R100" s="124"/>
      <c r="S100" s="124"/>
      <c r="T100" s="124"/>
      <c r="U100" s="124"/>
      <c r="V100" s="124"/>
      <c r="W100" s="124"/>
    </row>
    <row r="101" ht="52.5" customHeight="1" spans="1:23">
      <c r="A101" s="118"/>
      <c r="B101" s="118"/>
      <c r="C101" s="118" t="s">
        <v>446</v>
      </c>
      <c r="D101" s="118"/>
      <c r="E101" s="118"/>
      <c r="F101" s="118"/>
      <c r="G101" s="118"/>
      <c r="H101" s="118"/>
      <c r="I101" s="124">
        <v>1890000</v>
      </c>
      <c r="J101" s="124">
        <v>1890000</v>
      </c>
      <c r="K101" s="124">
        <v>1890000</v>
      </c>
      <c r="L101" s="124"/>
      <c r="M101" s="124"/>
      <c r="N101" s="118"/>
      <c r="O101" s="118"/>
      <c r="P101" s="118"/>
      <c r="Q101" s="124"/>
      <c r="R101" s="124"/>
      <c r="S101" s="124"/>
      <c r="T101" s="124"/>
      <c r="U101" s="124"/>
      <c r="V101" s="124"/>
      <c r="W101" s="124"/>
    </row>
    <row r="102" ht="52.5" customHeight="1" outlineLevel="1" spans="1:23">
      <c r="A102" s="118" t="s">
        <v>352</v>
      </c>
      <c r="B102" s="118" t="s">
        <v>447</v>
      </c>
      <c r="C102" s="118" t="s">
        <v>446</v>
      </c>
      <c r="D102" s="118" t="s">
        <v>72</v>
      </c>
      <c r="E102" s="118" t="s">
        <v>152</v>
      </c>
      <c r="F102" s="118" t="s">
        <v>153</v>
      </c>
      <c r="G102" s="118" t="s">
        <v>354</v>
      </c>
      <c r="H102" s="118" t="s">
        <v>355</v>
      </c>
      <c r="I102" s="124">
        <v>1890000</v>
      </c>
      <c r="J102" s="124">
        <v>1890000</v>
      </c>
      <c r="K102" s="124">
        <v>1890000</v>
      </c>
      <c r="L102" s="124"/>
      <c r="M102" s="124"/>
      <c r="N102" s="118"/>
      <c r="O102" s="118"/>
      <c r="P102" s="118"/>
      <c r="Q102" s="124"/>
      <c r="R102" s="124"/>
      <c r="S102" s="124"/>
      <c r="T102" s="124"/>
      <c r="U102" s="124"/>
      <c r="V102" s="124"/>
      <c r="W102" s="124"/>
    </row>
    <row r="103" ht="52.5" customHeight="1" spans="1:23">
      <c r="A103" s="118"/>
      <c r="B103" s="118"/>
      <c r="C103" s="118" t="s">
        <v>448</v>
      </c>
      <c r="D103" s="118"/>
      <c r="E103" s="118"/>
      <c r="F103" s="118"/>
      <c r="G103" s="118"/>
      <c r="H103" s="118"/>
      <c r="I103" s="124">
        <v>803200</v>
      </c>
      <c r="J103" s="124">
        <v>803200</v>
      </c>
      <c r="K103" s="124">
        <v>803200</v>
      </c>
      <c r="L103" s="124"/>
      <c r="M103" s="124"/>
      <c r="N103" s="118"/>
      <c r="O103" s="118"/>
      <c r="P103" s="118"/>
      <c r="Q103" s="124"/>
      <c r="R103" s="124"/>
      <c r="S103" s="124"/>
      <c r="T103" s="124"/>
      <c r="U103" s="124"/>
      <c r="V103" s="124"/>
      <c r="W103" s="124"/>
    </row>
    <row r="104" ht="52.5" customHeight="1" outlineLevel="1" spans="1:23">
      <c r="A104" s="118" t="s">
        <v>352</v>
      </c>
      <c r="B104" s="118" t="s">
        <v>449</v>
      </c>
      <c r="C104" s="118" t="s">
        <v>448</v>
      </c>
      <c r="D104" s="118" t="s">
        <v>72</v>
      </c>
      <c r="E104" s="118" t="s">
        <v>152</v>
      </c>
      <c r="F104" s="118" t="s">
        <v>153</v>
      </c>
      <c r="G104" s="118" t="s">
        <v>354</v>
      </c>
      <c r="H104" s="118" t="s">
        <v>355</v>
      </c>
      <c r="I104" s="124">
        <v>803200</v>
      </c>
      <c r="J104" s="124">
        <v>803200</v>
      </c>
      <c r="K104" s="124">
        <v>803200</v>
      </c>
      <c r="L104" s="124"/>
      <c r="M104" s="124"/>
      <c r="N104" s="118"/>
      <c r="O104" s="118"/>
      <c r="P104" s="118"/>
      <c r="Q104" s="124"/>
      <c r="R104" s="124"/>
      <c r="S104" s="124"/>
      <c r="T104" s="124"/>
      <c r="U104" s="124"/>
      <c r="V104" s="124"/>
      <c r="W104" s="124"/>
    </row>
    <row r="105" ht="52.5" customHeight="1" spans="1:23">
      <c r="A105" s="118"/>
      <c r="B105" s="118"/>
      <c r="C105" s="118" t="s">
        <v>450</v>
      </c>
      <c r="D105" s="118"/>
      <c r="E105" s="118"/>
      <c r="F105" s="118"/>
      <c r="G105" s="118"/>
      <c r="H105" s="118"/>
      <c r="I105" s="124">
        <v>1980000</v>
      </c>
      <c r="J105" s="124">
        <v>1980000</v>
      </c>
      <c r="K105" s="124">
        <v>1980000</v>
      </c>
      <c r="L105" s="124"/>
      <c r="M105" s="124"/>
      <c r="N105" s="118"/>
      <c r="O105" s="118"/>
      <c r="P105" s="118"/>
      <c r="Q105" s="124"/>
      <c r="R105" s="124"/>
      <c r="S105" s="124"/>
      <c r="T105" s="124"/>
      <c r="U105" s="124"/>
      <c r="V105" s="124"/>
      <c r="W105" s="124"/>
    </row>
    <row r="106" ht="52.5" customHeight="1" outlineLevel="1" spans="1:23">
      <c r="A106" s="118" t="s">
        <v>352</v>
      </c>
      <c r="B106" s="118" t="s">
        <v>451</v>
      </c>
      <c r="C106" s="118" t="s">
        <v>450</v>
      </c>
      <c r="D106" s="118" t="s">
        <v>72</v>
      </c>
      <c r="E106" s="118" t="s">
        <v>152</v>
      </c>
      <c r="F106" s="118" t="s">
        <v>153</v>
      </c>
      <c r="G106" s="118" t="s">
        <v>354</v>
      </c>
      <c r="H106" s="118" t="s">
        <v>355</v>
      </c>
      <c r="I106" s="124">
        <v>1980000</v>
      </c>
      <c r="J106" s="124">
        <v>1980000</v>
      </c>
      <c r="K106" s="124">
        <v>1980000</v>
      </c>
      <c r="L106" s="124"/>
      <c r="M106" s="124"/>
      <c r="N106" s="118"/>
      <c r="O106" s="118"/>
      <c r="P106" s="118"/>
      <c r="Q106" s="124"/>
      <c r="R106" s="124"/>
      <c r="S106" s="124"/>
      <c r="T106" s="124"/>
      <c r="U106" s="124"/>
      <c r="V106" s="124"/>
      <c r="W106" s="124"/>
    </row>
    <row r="107" ht="52.5" customHeight="1" spans="1:23">
      <c r="A107" s="118"/>
      <c r="B107" s="118"/>
      <c r="C107" s="118" t="s">
        <v>452</v>
      </c>
      <c r="D107" s="118"/>
      <c r="E107" s="118"/>
      <c r="F107" s="118"/>
      <c r="G107" s="118"/>
      <c r="H107" s="118"/>
      <c r="I107" s="124">
        <v>1950000</v>
      </c>
      <c r="J107" s="124">
        <v>1950000</v>
      </c>
      <c r="K107" s="124">
        <v>1950000</v>
      </c>
      <c r="L107" s="124"/>
      <c r="M107" s="124"/>
      <c r="N107" s="118"/>
      <c r="O107" s="118"/>
      <c r="P107" s="118"/>
      <c r="Q107" s="124"/>
      <c r="R107" s="124"/>
      <c r="S107" s="124"/>
      <c r="T107" s="124"/>
      <c r="U107" s="124"/>
      <c r="V107" s="124"/>
      <c r="W107" s="124"/>
    </row>
    <row r="108" ht="52.5" customHeight="1" outlineLevel="1" spans="1:23">
      <c r="A108" s="118" t="s">
        <v>352</v>
      </c>
      <c r="B108" s="118" t="s">
        <v>453</v>
      </c>
      <c r="C108" s="118" t="s">
        <v>452</v>
      </c>
      <c r="D108" s="118" t="s">
        <v>72</v>
      </c>
      <c r="E108" s="118" t="s">
        <v>152</v>
      </c>
      <c r="F108" s="118" t="s">
        <v>153</v>
      </c>
      <c r="G108" s="118" t="s">
        <v>354</v>
      </c>
      <c r="H108" s="118" t="s">
        <v>355</v>
      </c>
      <c r="I108" s="124">
        <v>1950000</v>
      </c>
      <c r="J108" s="124">
        <v>1950000</v>
      </c>
      <c r="K108" s="124">
        <v>1950000</v>
      </c>
      <c r="L108" s="124"/>
      <c r="M108" s="124"/>
      <c r="N108" s="118"/>
      <c r="O108" s="118"/>
      <c r="P108" s="118"/>
      <c r="Q108" s="124"/>
      <c r="R108" s="124"/>
      <c r="S108" s="124"/>
      <c r="T108" s="124"/>
      <c r="U108" s="124"/>
      <c r="V108" s="124"/>
      <c r="W108" s="124"/>
    </row>
    <row r="109" ht="52.5" customHeight="1" spans="1:23">
      <c r="A109" s="118"/>
      <c r="B109" s="118"/>
      <c r="C109" s="118" t="s">
        <v>454</v>
      </c>
      <c r="D109" s="118"/>
      <c r="E109" s="118"/>
      <c r="F109" s="118"/>
      <c r="G109" s="118"/>
      <c r="H109" s="118"/>
      <c r="I109" s="124">
        <v>1980000</v>
      </c>
      <c r="J109" s="124">
        <v>1980000</v>
      </c>
      <c r="K109" s="124">
        <v>1980000</v>
      </c>
      <c r="L109" s="124"/>
      <c r="M109" s="124"/>
      <c r="N109" s="118"/>
      <c r="O109" s="118"/>
      <c r="P109" s="118"/>
      <c r="Q109" s="124"/>
      <c r="R109" s="124"/>
      <c r="S109" s="124"/>
      <c r="T109" s="124"/>
      <c r="U109" s="124"/>
      <c r="V109" s="124"/>
      <c r="W109" s="124"/>
    </row>
    <row r="110" ht="52.5" customHeight="1" outlineLevel="1" spans="1:23">
      <c r="A110" s="118" t="s">
        <v>352</v>
      </c>
      <c r="B110" s="118" t="s">
        <v>455</v>
      </c>
      <c r="C110" s="118" t="s">
        <v>454</v>
      </c>
      <c r="D110" s="118" t="s">
        <v>72</v>
      </c>
      <c r="E110" s="118" t="s">
        <v>152</v>
      </c>
      <c r="F110" s="118" t="s">
        <v>153</v>
      </c>
      <c r="G110" s="118" t="s">
        <v>354</v>
      </c>
      <c r="H110" s="118" t="s">
        <v>355</v>
      </c>
      <c r="I110" s="124">
        <v>1980000</v>
      </c>
      <c r="J110" s="124">
        <v>1980000</v>
      </c>
      <c r="K110" s="124">
        <v>1980000</v>
      </c>
      <c r="L110" s="124"/>
      <c r="M110" s="124"/>
      <c r="N110" s="118"/>
      <c r="O110" s="118"/>
      <c r="P110" s="118"/>
      <c r="Q110" s="124"/>
      <c r="R110" s="124"/>
      <c r="S110" s="124"/>
      <c r="T110" s="124"/>
      <c r="U110" s="124"/>
      <c r="V110" s="124"/>
      <c r="W110" s="124"/>
    </row>
    <row r="111" ht="52.5" customHeight="1" spans="1:23">
      <c r="A111" s="118"/>
      <c r="B111" s="118"/>
      <c r="C111" s="118" t="s">
        <v>456</v>
      </c>
      <c r="D111" s="118"/>
      <c r="E111" s="118"/>
      <c r="F111" s="118"/>
      <c r="G111" s="118"/>
      <c r="H111" s="118"/>
      <c r="I111" s="124">
        <v>246000</v>
      </c>
      <c r="J111" s="124">
        <v>246000</v>
      </c>
      <c r="K111" s="124">
        <v>246000</v>
      </c>
      <c r="L111" s="124"/>
      <c r="M111" s="124"/>
      <c r="N111" s="118"/>
      <c r="O111" s="118"/>
      <c r="P111" s="118"/>
      <c r="Q111" s="124"/>
      <c r="R111" s="124"/>
      <c r="S111" s="124"/>
      <c r="T111" s="124"/>
      <c r="U111" s="124"/>
      <c r="V111" s="124"/>
      <c r="W111" s="124"/>
    </row>
    <row r="112" ht="52.5" customHeight="1" outlineLevel="1" spans="1:23">
      <c r="A112" s="118" t="s">
        <v>352</v>
      </c>
      <c r="B112" s="118" t="s">
        <v>457</v>
      </c>
      <c r="C112" s="118" t="s">
        <v>456</v>
      </c>
      <c r="D112" s="118" t="s">
        <v>72</v>
      </c>
      <c r="E112" s="118" t="s">
        <v>175</v>
      </c>
      <c r="F112" s="118" t="s">
        <v>176</v>
      </c>
      <c r="G112" s="118" t="s">
        <v>354</v>
      </c>
      <c r="H112" s="118" t="s">
        <v>355</v>
      </c>
      <c r="I112" s="124">
        <v>246000</v>
      </c>
      <c r="J112" s="124">
        <v>246000</v>
      </c>
      <c r="K112" s="124">
        <v>246000</v>
      </c>
      <c r="L112" s="124"/>
      <c r="M112" s="124"/>
      <c r="N112" s="118"/>
      <c r="O112" s="118"/>
      <c r="P112" s="118"/>
      <c r="Q112" s="124"/>
      <c r="R112" s="124"/>
      <c r="S112" s="124"/>
      <c r="T112" s="124"/>
      <c r="U112" s="124"/>
      <c r="V112" s="124"/>
      <c r="W112" s="124"/>
    </row>
    <row r="113" ht="52.5" customHeight="1" spans="1:23">
      <c r="A113" s="118"/>
      <c r="B113" s="118"/>
      <c r="C113" s="118" t="s">
        <v>458</v>
      </c>
      <c r="D113" s="118"/>
      <c r="E113" s="118"/>
      <c r="F113" s="118"/>
      <c r="G113" s="118"/>
      <c r="H113" s="118"/>
      <c r="I113" s="124">
        <v>500000</v>
      </c>
      <c r="J113" s="124">
        <v>500000</v>
      </c>
      <c r="K113" s="124">
        <v>500000</v>
      </c>
      <c r="L113" s="124"/>
      <c r="M113" s="124"/>
      <c r="N113" s="118"/>
      <c r="O113" s="118"/>
      <c r="P113" s="118"/>
      <c r="Q113" s="124"/>
      <c r="R113" s="124"/>
      <c r="S113" s="124"/>
      <c r="T113" s="124"/>
      <c r="U113" s="124"/>
      <c r="V113" s="124"/>
      <c r="W113" s="124"/>
    </row>
    <row r="114" ht="52.5" customHeight="1" outlineLevel="1" spans="1:23">
      <c r="A114" s="118" t="s">
        <v>352</v>
      </c>
      <c r="B114" s="118" t="s">
        <v>459</v>
      </c>
      <c r="C114" s="118" t="s">
        <v>458</v>
      </c>
      <c r="D114" s="118" t="s">
        <v>72</v>
      </c>
      <c r="E114" s="118" t="s">
        <v>152</v>
      </c>
      <c r="F114" s="118" t="s">
        <v>153</v>
      </c>
      <c r="G114" s="118" t="s">
        <v>354</v>
      </c>
      <c r="H114" s="118" t="s">
        <v>355</v>
      </c>
      <c r="I114" s="124">
        <v>500000</v>
      </c>
      <c r="J114" s="124">
        <v>500000</v>
      </c>
      <c r="K114" s="124">
        <v>500000</v>
      </c>
      <c r="L114" s="124"/>
      <c r="M114" s="124"/>
      <c r="N114" s="118"/>
      <c r="O114" s="118"/>
      <c r="P114" s="118"/>
      <c r="Q114" s="124"/>
      <c r="R114" s="124"/>
      <c r="S114" s="124"/>
      <c r="T114" s="124"/>
      <c r="U114" s="124"/>
      <c r="V114" s="124"/>
      <c r="W114" s="124"/>
    </row>
    <row r="115" ht="52.5" customHeight="1" spans="1:23">
      <c r="A115" s="118"/>
      <c r="B115" s="118"/>
      <c r="C115" s="118" t="s">
        <v>460</v>
      </c>
      <c r="D115" s="118"/>
      <c r="E115" s="118"/>
      <c r="F115" s="118"/>
      <c r="G115" s="118"/>
      <c r="H115" s="118"/>
      <c r="I115" s="124">
        <v>4337460</v>
      </c>
      <c r="J115" s="124">
        <v>4337460</v>
      </c>
      <c r="K115" s="124">
        <v>4337460</v>
      </c>
      <c r="L115" s="124"/>
      <c r="M115" s="124"/>
      <c r="N115" s="118"/>
      <c r="O115" s="118"/>
      <c r="P115" s="118"/>
      <c r="Q115" s="124"/>
      <c r="R115" s="124"/>
      <c r="S115" s="124"/>
      <c r="T115" s="124"/>
      <c r="U115" s="124"/>
      <c r="V115" s="124"/>
      <c r="W115" s="124"/>
    </row>
    <row r="116" ht="52.5" customHeight="1" outlineLevel="1" spans="1:23">
      <c r="A116" s="118" t="s">
        <v>352</v>
      </c>
      <c r="B116" s="118" t="s">
        <v>461</v>
      </c>
      <c r="C116" s="118" t="s">
        <v>460</v>
      </c>
      <c r="D116" s="118" t="s">
        <v>72</v>
      </c>
      <c r="E116" s="118" t="s">
        <v>156</v>
      </c>
      <c r="F116" s="118" t="s">
        <v>157</v>
      </c>
      <c r="G116" s="118" t="s">
        <v>360</v>
      </c>
      <c r="H116" s="118" t="s">
        <v>361</v>
      </c>
      <c r="I116" s="124">
        <v>20000</v>
      </c>
      <c r="J116" s="124">
        <v>20000</v>
      </c>
      <c r="K116" s="124">
        <v>20000</v>
      </c>
      <c r="L116" s="124"/>
      <c r="M116" s="124"/>
      <c r="N116" s="118"/>
      <c r="O116" s="118"/>
      <c r="P116" s="118"/>
      <c r="Q116" s="124"/>
      <c r="R116" s="124"/>
      <c r="S116" s="124"/>
      <c r="T116" s="124"/>
      <c r="U116" s="124"/>
      <c r="V116" s="124"/>
      <c r="W116" s="124"/>
    </row>
    <row r="117" ht="52.5" customHeight="1" outlineLevel="1" spans="1:23">
      <c r="A117" s="118" t="s">
        <v>352</v>
      </c>
      <c r="B117" s="118" t="s">
        <v>461</v>
      </c>
      <c r="C117" s="118" t="s">
        <v>460</v>
      </c>
      <c r="D117" s="118" t="s">
        <v>72</v>
      </c>
      <c r="E117" s="118" t="s">
        <v>156</v>
      </c>
      <c r="F117" s="118" t="s">
        <v>157</v>
      </c>
      <c r="G117" s="118" t="s">
        <v>327</v>
      </c>
      <c r="H117" s="118" t="s">
        <v>328</v>
      </c>
      <c r="I117" s="124">
        <v>100000</v>
      </c>
      <c r="J117" s="124">
        <v>100000</v>
      </c>
      <c r="K117" s="124">
        <v>100000</v>
      </c>
      <c r="L117" s="124"/>
      <c r="M117" s="124"/>
      <c r="N117" s="118"/>
      <c r="O117" s="118"/>
      <c r="P117" s="118"/>
      <c r="Q117" s="124"/>
      <c r="R117" s="124"/>
      <c r="S117" s="124"/>
      <c r="T117" s="124"/>
      <c r="U117" s="124"/>
      <c r="V117" s="124"/>
      <c r="W117" s="124"/>
    </row>
    <row r="118" ht="52.5" customHeight="1" outlineLevel="1" spans="1:23">
      <c r="A118" s="118" t="s">
        <v>352</v>
      </c>
      <c r="B118" s="118" t="s">
        <v>461</v>
      </c>
      <c r="C118" s="118" t="s">
        <v>460</v>
      </c>
      <c r="D118" s="118" t="s">
        <v>72</v>
      </c>
      <c r="E118" s="118" t="s">
        <v>156</v>
      </c>
      <c r="F118" s="118" t="s">
        <v>157</v>
      </c>
      <c r="G118" s="118" t="s">
        <v>354</v>
      </c>
      <c r="H118" s="118" t="s">
        <v>355</v>
      </c>
      <c r="I118" s="124">
        <v>4037460</v>
      </c>
      <c r="J118" s="124">
        <v>4037460</v>
      </c>
      <c r="K118" s="124">
        <v>4037460</v>
      </c>
      <c r="L118" s="124"/>
      <c r="M118" s="124"/>
      <c r="N118" s="118"/>
      <c r="O118" s="118"/>
      <c r="P118" s="118"/>
      <c r="Q118" s="124"/>
      <c r="R118" s="124"/>
      <c r="S118" s="124"/>
      <c r="T118" s="124"/>
      <c r="U118" s="124"/>
      <c r="V118" s="124"/>
      <c r="W118" s="124"/>
    </row>
    <row r="119" ht="52.5" customHeight="1" outlineLevel="1" spans="1:23">
      <c r="A119" s="118" t="s">
        <v>352</v>
      </c>
      <c r="B119" s="118" t="s">
        <v>461</v>
      </c>
      <c r="C119" s="118" t="s">
        <v>460</v>
      </c>
      <c r="D119" s="118" t="s">
        <v>72</v>
      </c>
      <c r="E119" s="118" t="s">
        <v>156</v>
      </c>
      <c r="F119" s="118" t="s">
        <v>157</v>
      </c>
      <c r="G119" s="118" t="s">
        <v>337</v>
      </c>
      <c r="H119" s="118" t="s">
        <v>338</v>
      </c>
      <c r="I119" s="124">
        <v>180000</v>
      </c>
      <c r="J119" s="124">
        <v>180000</v>
      </c>
      <c r="K119" s="124">
        <v>180000</v>
      </c>
      <c r="L119" s="124"/>
      <c r="M119" s="124"/>
      <c r="N119" s="118"/>
      <c r="O119" s="118"/>
      <c r="P119" s="118"/>
      <c r="Q119" s="124"/>
      <c r="R119" s="124"/>
      <c r="S119" s="124"/>
      <c r="T119" s="124"/>
      <c r="U119" s="124"/>
      <c r="V119" s="124"/>
      <c r="W119" s="124"/>
    </row>
    <row r="120" ht="52.5" customHeight="1" spans="1:23">
      <c r="A120" s="118"/>
      <c r="B120" s="118"/>
      <c r="C120" s="118" t="s">
        <v>462</v>
      </c>
      <c r="D120" s="118"/>
      <c r="E120" s="118"/>
      <c r="F120" s="118"/>
      <c r="G120" s="118"/>
      <c r="H120" s="118"/>
      <c r="I120" s="124">
        <v>1617672</v>
      </c>
      <c r="J120" s="124">
        <v>1617672</v>
      </c>
      <c r="K120" s="124">
        <v>1617672</v>
      </c>
      <c r="L120" s="124"/>
      <c r="M120" s="124"/>
      <c r="N120" s="118"/>
      <c r="O120" s="118"/>
      <c r="P120" s="118"/>
      <c r="Q120" s="124"/>
      <c r="R120" s="124"/>
      <c r="S120" s="124"/>
      <c r="T120" s="124"/>
      <c r="U120" s="124"/>
      <c r="V120" s="124"/>
      <c r="W120" s="124"/>
    </row>
    <row r="121" ht="52.5" customHeight="1" outlineLevel="1" spans="1:23">
      <c r="A121" s="118" t="s">
        <v>371</v>
      </c>
      <c r="B121" s="118" t="s">
        <v>463</v>
      </c>
      <c r="C121" s="118" t="s">
        <v>462</v>
      </c>
      <c r="D121" s="118" t="s">
        <v>72</v>
      </c>
      <c r="E121" s="118" t="s">
        <v>156</v>
      </c>
      <c r="F121" s="118" t="s">
        <v>157</v>
      </c>
      <c r="G121" s="118" t="s">
        <v>354</v>
      </c>
      <c r="H121" s="118" t="s">
        <v>355</v>
      </c>
      <c r="I121" s="124">
        <v>1617672</v>
      </c>
      <c r="J121" s="124">
        <v>1617672</v>
      </c>
      <c r="K121" s="124">
        <v>1617672</v>
      </c>
      <c r="L121" s="124"/>
      <c r="M121" s="124"/>
      <c r="N121" s="118"/>
      <c r="O121" s="118"/>
      <c r="P121" s="118"/>
      <c r="Q121" s="124"/>
      <c r="R121" s="124"/>
      <c r="S121" s="124"/>
      <c r="T121" s="124"/>
      <c r="U121" s="124"/>
      <c r="V121" s="124"/>
      <c r="W121" s="124"/>
    </row>
    <row r="122" ht="52.5" customHeight="1" spans="1:23">
      <c r="A122" s="118"/>
      <c r="B122" s="118"/>
      <c r="C122" s="118" t="s">
        <v>464</v>
      </c>
      <c r="D122" s="118"/>
      <c r="E122" s="118"/>
      <c r="F122" s="118"/>
      <c r="G122" s="118"/>
      <c r="H122" s="118"/>
      <c r="I122" s="124">
        <v>341000</v>
      </c>
      <c r="J122" s="124">
        <v>341000</v>
      </c>
      <c r="K122" s="124">
        <v>341000</v>
      </c>
      <c r="L122" s="124"/>
      <c r="M122" s="124"/>
      <c r="N122" s="118"/>
      <c r="O122" s="118"/>
      <c r="P122" s="118"/>
      <c r="Q122" s="124"/>
      <c r="R122" s="124"/>
      <c r="S122" s="124"/>
      <c r="T122" s="124"/>
      <c r="U122" s="124"/>
      <c r="V122" s="124"/>
      <c r="W122" s="124"/>
    </row>
    <row r="123" ht="52.5" customHeight="1" outlineLevel="1" spans="1:23">
      <c r="A123" s="118" t="s">
        <v>352</v>
      </c>
      <c r="B123" s="118" t="s">
        <v>465</v>
      </c>
      <c r="C123" s="118" t="s">
        <v>464</v>
      </c>
      <c r="D123" s="118" t="s">
        <v>72</v>
      </c>
      <c r="E123" s="118" t="s">
        <v>152</v>
      </c>
      <c r="F123" s="118" t="s">
        <v>153</v>
      </c>
      <c r="G123" s="118" t="s">
        <v>354</v>
      </c>
      <c r="H123" s="118" t="s">
        <v>355</v>
      </c>
      <c r="I123" s="124">
        <v>341000</v>
      </c>
      <c r="J123" s="124">
        <v>341000</v>
      </c>
      <c r="K123" s="124">
        <v>341000</v>
      </c>
      <c r="L123" s="124"/>
      <c r="M123" s="124"/>
      <c r="N123" s="118"/>
      <c r="O123" s="118"/>
      <c r="P123" s="118"/>
      <c r="Q123" s="124"/>
      <c r="R123" s="124"/>
      <c r="S123" s="124"/>
      <c r="T123" s="124"/>
      <c r="U123" s="124"/>
      <c r="V123" s="124"/>
      <c r="W123" s="124"/>
    </row>
    <row r="124" ht="52.5" customHeight="1" spans="1:23">
      <c r="A124" s="118"/>
      <c r="B124" s="118"/>
      <c r="C124" s="118" t="s">
        <v>466</v>
      </c>
      <c r="D124" s="118"/>
      <c r="E124" s="118"/>
      <c r="F124" s="118"/>
      <c r="G124" s="118"/>
      <c r="H124" s="118"/>
      <c r="I124" s="124">
        <v>200000</v>
      </c>
      <c r="J124" s="124">
        <v>200000</v>
      </c>
      <c r="K124" s="124">
        <v>200000</v>
      </c>
      <c r="L124" s="124"/>
      <c r="M124" s="124"/>
      <c r="N124" s="118"/>
      <c r="O124" s="118"/>
      <c r="P124" s="118"/>
      <c r="Q124" s="124"/>
      <c r="R124" s="124"/>
      <c r="S124" s="124"/>
      <c r="T124" s="124"/>
      <c r="U124" s="124"/>
      <c r="V124" s="124"/>
      <c r="W124" s="124"/>
    </row>
    <row r="125" ht="52.5" customHeight="1" outlineLevel="1" spans="1:23">
      <c r="A125" s="118" t="s">
        <v>352</v>
      </c>
      <c r="B125" s="118" t="s">
        <v>467</v>
      </c>
      <c r="C125" s="118" t="s">
        <v>466</v>
      </c>
      <c r="D125" s="118" t="s">
        <v>72</v>
      </c>
      <c r="E125" s="118" t="s">
        <v>175</v>
      </c>
      <c r="F125" s="118" t="s">
        <v>176</v>
      </c>
      <c r="G125" s="118" t="s">
        <v>354</v>
      </c>
      <c r="H125" s="118" t="s">
        <v>355</v>
      </c>
      <c r="I125" s="124">
        <v>200000</v>
      </c>
      <c r="J125" s="124">
        <v>200000</v>
      </c>
      <c r="K125" s="124">
        <v>200000</v>
      </c>
      <c r="L125" s="124"/>
      <c r="M125" s="124"/>
      <c r="N125" s="118"/>
      <c r="O125" s="118"/>
      <c r="P125" s="118"/>
      <c r="Q125" s="124"/>
      <c r="R125" s="124"/>
      <c r="S125" s="124"/>
      <c r="T125" s="124"/>
      <c r="U125" s="124"/>
      <c r="V125" s="124"/>
      <c r="W125" s="124"/>
    </row>
    <row r="126" ht="52.5" customHeight="1" spans="1:23">
      <c r="A126" s="118"/>
      <c r="B126" s="118"/>
      <c r="C126" s="118" t="s">
        <v>468</v>
      </c>
      <c r="D126" s="118"/>
      <c r="E126" s="118"/>
      <c r="F126" s="118"/>
      <c r="G126" s="118"/>
      <c r="H126" s="118"/>
      <c r="I126" s="124">
        <v>60000</v>
      </c>
      <c r="J126" s="124">
        <v>60000</v>
      </c>
      <c r="K126" s="124">
        <v>60000</v>
      </c>
      <c r="L126" s="124"/>
      <c r="M126" s="124"/>
      <c r="N126" s="118"/>
      <c r="O126" s="118"/>
      <c r="P126" s="118"/>
      <c r="Q126" s="124"/>
      <c r="R126" s="124"/>
      <c r="S126" s="124"/>
      <c r="T126" s="124"/>
      <c r="U126" s="124"/>
      <c r="V126" s="124"/>
      <c r="W126" s="124"/>
    </row>
    <row r="127" ht="52.5" customHeight="1" outlineLevel="1" spans="1:23">
      <c r="A127" s="118" t="s">
        <v>352</v>
      </c>
      <c r="B127" s="118" t="s">
        <v>469</v>
      </c>
      <c r="C127" s="118" t="s">
        <v>468</v>
      </c>
      <c r="D127" s="118" t="s">
        <v>72</v>
      </c>
      <c r="E127" s="118" t="s">
        <v>152</v>
      </c>
      <c r="F127" s="118" t="s">
        <v>153</v>
      </c>
      <c r="G127" s="118" t="s">
        <v>354</v>
      </c>
      <c r="H127" s="118" t="s">
        <v>355</v>
      </c>
      <c r="I127" s="124">
        <v>60000</v>
      </c>
      <c r="J127" s="124">
        <v>60000</v>
      </c>
      <c r="K127" s="124">
        <v>60000</v>
      </c>
      <c r="L127" s="124"/>
      <c r="M127" s="124"/>
      <c r="N127" s="118"/>
      <c r="O127" s="118"/>
      <c r="P127" s="118"/>
      <c r="Q127" s="124"/>
      <c r="R127" s="124"/>
      <c r="S127" s="124"/>
      <c r="T127" s="124"/>
      <c r="U127" s="124"/>
      <c r="V127" s="124"/>
      <c r="W127" s="124"/>
    </row>
    <row r="128" ht="52.5" customHeight="1" spans="1:23">
      <c r="A128" s="118"/>
      <c r="B128" s="118"/>
      <c r="C128" s="118" t="s">
        <v>470</v>
      </c>
      <c r="D128" s="118"/>
      <c r="E128" s="118"/>
      <c r="F128" s="118"/>
      <c r="G128" s="118"/>
      <c r="H128" s="118"/>
      <c r="I128" s="124">
        <v>250000</v>
      </c>
      <c r="J128" s="124">
        <v>250000</v>
      </c>
      <c r="K128" s="124">
        <v>250000</v>
      </c>
      <c r="L128" s="124"/>
      <c r="M128" s="124"/>
      <c r="N128" s="118"/>
      <c r="O128" s="118"/>
      <c r="P128" s="118"/>
      <c r="Q128" s="124"/>
      <c r="R128" s="124"/>
      <c r="S128" s="124"/>
      <c r="T128" s="124"/>
      <c r="U128" s="124"/>
      <c r="V128" s="124"/>
      <c r="W128" s="124"/>
    </row>
    <row r="129" ht="52.5" customHeight="1" outlineLevel="1" spans="1:23">
      <c r="A129" s="118" t="s">
        <v>352</v>
      </c>
      <c r="B129" s="118" t="s">
        <v>471</v>
      </c>
      <c r="C129" s="118" t="s">
        <v>470</v>
      </c>
      <c r="D129" s="118" t="s">
        <v>72</v>
      </c>
      <c r="E129" s="118" t="s">
        <v>145</v>
      </c>
      <c r="F129" s="118" t="s">
        <v>144</v>
      </c>
      <c r="G129" s="118" t="s">
        <v>354</v>
      </c>
      <c r="H129" s="118" t="s">
        <v>355</v>
      </c>
      <c r="I129" s="124">
        <v>250000</v>
      </c>
      <c r="J129" s="124">
        <v>250000</v>
      </c>
      <c r="K129" s="124">
        <v>250000</v>
      </c>
      <c r="L129" s="124"/>
      <c r="M129" s="124"/>
      <c r="N129" s="118"/>
      <c r="O129" s="118"/>
      <c r="P129" s="118"/>
      <c r="Q129" s="124"/>
      <c r="R129" s="124"/>
      <c r="S129" s="124"/>
      <c r="T129" s="124"/>
      <c r="U129" s="124"/>
      <c r="V129" s="124"/>
      <c r="W129" s="124"/>
    </row>
    <row r="130" ht="52.5" customHeight="1" spans="1:23">
      <c r="A130" s="118"/>
      <c r="B130" s="118"/>
      <c r="C130" s="118" t="s">
        <v>472</v>
      </c>
      <c r="D130" s="118"/>
      <c r="E130" s="118"/>
      <c r="F130" s="118"/>
      <c r="G130" s="118"/>
      <c r="H130" s="118"/>
      <c r="I130" s="124">
        <v>2995505</v>
      </c>
      <c r="J130" s="124">
        <v>2995505</v>
      </c>
      <c r="K130" s="124">
        <v>2995505</v>
      </c>
      <c r="L130" s="124"/>
      <c r="M130" s="124"/>
      <c r="N130" s="118"/>
      <c r="O130" s="118"/>
      <c r="P130" s="118"/>
      <c r="Q130" s="124"/>
      <c r="R130" s="124"/>
      <c r="S130" s="124"/>
      <c r="T130" s="124"/>
      <c r="U130" s="124"/>
      <c r="V130" s="124"/>
      <c r="W130" s="124"/>
    </row>
    <row r="131" ht="52.5" customHeight="1" outlineLevel="1" spans="1:23">
      <c r="A131" s="118" t="s">
        <v>352</v>
      </c>
      <c r="B131" s="118" t="s">
        <v>473</v>
      </c>
      <c r="C131" s="118" t="s">
        <v>472</v>
      </c>
      <c r="D131" s="118" t="s">
        <v>72</v>
      </c>
      <c r="E131" s="118" t="s">
        <v>154</v>
      </c>
      <c r="F131" s="118" t="s">
        <v>155</v>
      </c>
      <c r="G131" s="118" t="s">
        <v>354</v>
      </c>
      <c r="H131" s="118" t="s">
        <v>355</v>
      </c>
      <c r="I131" s="124">
        <v>172992</v>
      </c>
      <c r="J131" s="124">
        <v>172992</v>
      </c>
      <c r="K131" s="124">
        <v>172992</v>
      </c>
      <c r="L131" s="124"/>
      <c r="M131" s="124"/>
      <c r="N131" s="118"/>
      <c r="O131" s="118"/>
      <c r="P131" s="118"/>
      <c r="Q131" s="124"/>
      <c r="R131" s="124"/>
      <c r="S131" s="124"/>
      <c r="T131" s="124"/>
      <c r="U131" s="124"/>
      <c r="V131" s="124"/>
      <c r="W131" s="124"/>
    </row>
    <row r="132" ht="52.5" customHeight="1" outlineLevel="1" spans="1:23">
      <c r="A132" s="118" t="s">
        <v>352</v>
      </c>
      <c r="B132" s="118" t="s">
        <v>473</v>
      </c>
      <c r="C132" s="118" t="s">
        <v>472</v>
      </c>
      <c r="D132" s="118" t="s">
        <v>72</v>
      </c>
      <c r="E132" s="118" t="s">
        <v>154</v>
      </c>
      <c r="F132" s="118" t="s">
        <v>155</v>
      </c>
      <c r="G132" s="118" t="s">
        <v>377</v>
      </c>
      <c r="H132" s="118" t="s">
        <v>378</v>
      </c>
      <c r="I132" s="124">
        <v>2822513</v>
      </c>
      <c r="J132" s="124">
        <v>2822513</v>
      </c>
      <c r="K132" s="124">
        <v>2822513</v>
      </c>
      <c r="L132" s="124"/>
      <c r="M132" s="124"/>
      <c r="N132" s="118"/>
      <c r="O132" s="118"/>
      <c r="P132" s="118"/>
      <c r="Q132" s="124"/>
      <c r="R132" s="124"/>
      <c r="S132" s="124"/>
      <c r="T132" s="124"/>
      <c r="U132" s="124"/>
      <c r="V132" s="124"/>
      <c r="W132" s="124"/>
    </row>
    <row r="133" ht="52.5" customHeight="1" spans="1:23">
      <c r="A133" s="118"/>
      <c r="B133" s="118"/>
      <c r="C133" s="118" t="s">
        <v>474</v>
      </c>
      <c r="D133" s="118"/>
      <c r="E133" s="118"/>
      <c r="F133" s="118"/>
      <c r="G133" s="118"/>
      <c r="H133" s="118"/>
      <c r="I133" s="124">
        <v>3000000</v>
      </c>
      <c r="J133" s="124">
        <v>3000000</v>
      </c>
      <c r="K133" s="124">
        <v>3000000</v>
      </c>
      <c r="L133" s="124"/>
      <c r="M133" s="124"/>
      <c r="N133" s="118"/>
      <c r="O133" s="118"/>
      <c r="P133" s="118"/>
      <c r="Q133" s="124"/>
      <c r="R133" s="124"/>
      <c r="S133" s="124"/>
      <c r="T133" s="124"/>
      <c r="U133" s="124"/>
      <c r="V133" s="124"/>
      <c r="W133" s="124"/>
    </row>
    <row r="134" ht="52.5" customHeight="1" outlineLevel="1" spans="1:23">
      <c r="A134" s="118" t="s">
        <v>352</v>
      </c>
      <c r="B134" s="118" t="s">
        <v>475</v>
      </c>
      <c r="C134" s="118" t="s">
        <v>474</v>
      </c>
      <c r="D134" s="118" t="s">
        <v>72</v>
      </c>
      <c r="E134" s="118" t="s">
        <v>152</v>
      </c>
      <c r="F134" s="118" t="s">
        <v>153</v>
      </c>
      <c r="G134" s="118" t="s">
        <v>354</v>
      </c>
      <c r="H134" s="118" t="s">
        <v>355</v>
      </c>
      <c r="I134" s="124">
        <v>3000000</v>
      </c>
      <c r="J134" s="124">
        <v>3000000</v>
      </c>
      <c r="K134" s="124">
        <v>3000000</v>
      </c>
      <c r="L134" s="124"/>
      <c r="M134" s="124"/>
      <c r="N134" s="118"/>
      <c r="O134" s="118"/>
      <c r="P134" s="118"/>
      <c r="Q134" s="124"/>
      <c r="R134" s="124"/>
      <c r="S134" s="124"/>
      <c r="T134" s="124"/>
      <c r="U134" s="124"/>
      <c r="V134" s="124"/>
      <c r="W134" s="124"/>
    </row>
    <row r="135" ht="52.5" customHeight="1" spans="1:23">
      <c r="A135" s="118"/>
      <c r="B135" s="118"/>
      <c r="C135" s="118" t="s">
        <v>476</v>
      </c>
      <c r="D135" s="118"/>
      <c r="E135" s="118"/>
      <c r="F135" s="118"/>
      <c r="G135" s="118"/>
      <c r="H135" s="118"/>
      <c r="I135" s="124">
        <v>280440</v>
      </c>
      <c r="J135" s="124">
        <v>280440</v>
      </c>
      <c r="K135" s="124">
        <v>280440</v>
      </c>
      <c r="L135" s="124"/>
      <c r="M135" s="124"/>
      <c r="N135" s="118"/>
      <c r="O135" s="118"/>
      <c r="P135" s="118"/>
      <c r="Q135" s="124"/>
      <c r="R135" s="124"/>
      <c r="S135" s="124"/>
      <c r="T135" s="124"/>
      <c r="U135" s="124"/>
      <c r="V135" s="124"/>
      <c r="W135" s="124"/>
    </row>
    <row r="136" ht="52.5" customHeight="1" outlineLevel="1" spans="1:23">
      <c r="A136" s="118" t="s">
        <v>371</v>
      </c>
      <c r="B136" s="118" t="s">
        <v>477</v>
      </c>
      <c r="C136" s="118" t="s">
        <v>476</v>
      </c>
      <c r="D136" s="118" t="s">
        <v>72</v>
      </c>
      <c r="E136" s="118" t="s">
        <v>160</v>
      </c>
      <c r="F136" s="118" t="s">
        <v>161</v>
      </c>
      <c r="G136" s="118" t="s">
        <v>381</v>
      </c>
      <c r="H136" s="118" t="s">
        <v>382</v>
      </c>
      <c r="I136" s="124">
        <v>280440</v>
      </c>
      <c r="J136" s="124">
        <v>280440</v>
      </c>
      <c r="K136" s="124">
        <v>280440</v>
      </c>
      <c r="L136" s="124"/>
      <c r="M136" s="124"/>
      <c r="N136" s="118"/>
      <c r="O136" s="118"/>
      <c r="P136" s="118"/>
      <c r="Q136" s="124"/>
      <c r="R136" s="124"/>
      <c r="S136" s="124"/>
      <c r="T136" s="124"/>
      <c r="U136" s="124"/>
      <c r="V136" s="124"/>
      <c r="W136" s="124"/>
    </row>
    <row r="137" ht="52.5" customHeight="1" spans="1:23">
      <c r="A137" s="118"/>
      <c r="B137" s="118"/>
      <c r="C137" s="118" t="s">
        <v>478</v>
      </c>
      <c r="D137" s="118"/>
      <c r="E137" s="118"/>
      <c r="F137" s="118"/>
      <c r="G137" s="118"/>
      <c r="H137" s="118"/>
      <c r="I137" s="124">
        <v>1858700</v>
      </c>
      <c r="J137" s="124">
        <v>1858700</v>
      </c>
      <c r="K137" s="124">
        <v>1858700</v>
      </c>
      <c r="L137" s="124"/>
      <c r="M137" s="124"/>
      <c r="N137" s="118"/>
      <c r="O137" s="118"/>
      <c r="P137" s="118"/>
      <c r="Q137" s="124"/>
      <c r="R137" s="124"/>
      <c r="S137" s="124"/>
      <c r="T137" s="124"/>
      <c r="U137" s="124"/>
      <c r="V137" s="124"/>
      <c r="W137" s="124"/>
    </row>
    <row r="138" ht="52.5" customHeight="1" outlineLevel="1" spans="1:23">
      <c r="A138" s="118" t="s">
        <v>352</v>
      </c>
      <c r="B138" s="118" t="s">
        <v>479</v>
      </c>
      <c r="C138" s="118" t="s">
        <v>478</v>
      </c>
      <c r="D138" s="118" t="s">
        <v>72</v>
      </c>
      <c r="E138" s="118" t="s">
        <v>175</v>
      </c>
      <c r="F138" s="118" t="s">
        <v>176</v>
      </c>
      <c r="G138" s="118" t="s">
        <v>354</v>
      </c>
      <c r="H138" s="118" t="s">
        <v>355</v>
      </c>
      <c r="I138" s="124">
        <v>558700</v>
      </c>
      <c r="J138" s="124">
        <v>558700</v>
      </c>
      <c r="K138" s="124">
        <v>558700</v>
      </c>
      <c r="L138" s="124"/>
      <c r="M138" s="124"/>
      <c r="N138" s="118"/>
      <c r="O138" s="118"/>
      <c r="P138" s="118"/>
      <c r="Q138" s="124"/>
      <c r="R138" s="124"/>
      <c r="S138" s="124"/>
      <c r="T138" s="124"/>
      <c r="U138" s="124"/>
      <c r="V138" s="124"/>
      <c r="W138" s="124"/>
    </row>
    <row r="139" ht="52.5" customHeight="1" outlineLevel="1" spans="1:23">
      <c r="A139" s="118" t="s">
        <v>352</v>
      </c>
      <c r="B139" s="118" t="s">
        <v>479</v>
      </c>
      <c r="C139" s="118" t="s">
        <v>478</v>
      </c>
      <c r="D139" s="118" t="s">
        <v>72</v>
      </c>
      <c r="E139" s="118" t="s">
        <v>175</v>
      </c>
      <c r="F139" s="118" t="s">
        <v>176</v>
      </c>
      <c r="G139" s="118" t="s">
        <v>377</v>
      </c>
      <c r="H139" s="118" t="s">
        <v>378</v>
      </c>
      <c r="I139" s="124">
        <v>1300000</v>
      </c>
      <c r="J139" s="124">
        <v>1300000</v>
      </c>
      <c r="K139" s="124">
        <v>1300000</v>
      </c>
      <c r="L139" s="124"/>
      <c r="M139" s="124"/>
      <c r="N139" s="118"/>
      <c r="O139" s="118"/>
      <c r="P139" s="118"/>
      <c r="Q139" s="124"/>
      <c r="R139" s="124"/>
      <c r="S139" s="124"/>
      <c r="T139" s="124"/>
      <c r="U139" s="124"/>
      <c r="V139" s="124"/>
      <c r="W139" s="124"/>
    </row>
    <row r="140" ht="52.5" customHeight="1" spans="1:23">
      <c r="A140" s="118"/>
      <c r="B140" s="118"/>
      <c r="C140" s="118" t="s">
        <v>480</v>
      </c>
      <c r="D140" s="118"/>
      <c r="E140" s="118"/>
      <c r="F140" s="118"/>
      <c r="G140" s="118"/>
      <c r="H140" s="118"/>
      <c r="I140" s="124">
        <v>200000</v>
      </c>
      <c r="J140" s="124">
        <v>200000</v>
      </c>
      <c r="K140" s="124">
        <v>200000</v>
      </c>
      <c r="L140" s="124"/>
      <c r="M140" s="124"/>
      <c r="N140" s="118"/>
      <c r="O140" s="118"/>
      <c r="P140" s="118"/>
      <c r="Q140" s="124"/>
      <c r="R140" s="124"/>
      <c r="S140" s="124"/>
      <c r="T140" s="124"/>
      <c r="U140" s="124"/>
      <c r="V140" s="124"/>
      <c r="W140" s="124"/>
    </row>
    <row r="141" ht="52.5" customHeight="1" outlineLevel="1" spans="1:23">
      <c r="A141" s="118" t="s">
        <v>352</v>
      </c>
      <c r="B141" s="118" t="s">
        <v>481</v>
      </c>
      <c r="C141" s="118" t="s">
        <v>480</v>
      </c>
      <c r="D141" s="118" t="s">
        <v>72</v>
      </c>
      <c r="E141" s="118" t="s">
        <v>175</v>
      </c>
      <c r="F141" s="118" t="s">
        <v>176</v>
      </c>
      <c r="G141" s="118" t="s">
        <v>354</v>
      </c>
      <c r="H141" s="118" t="s">
        <v>355</v>
      </c>
      <c r="I141" s="124">
        <v>200000</v>
      </c>
      <c r="J141" s="124">
        <v>200000</v>
      </c>
      <c r="K141" s="124">
        <v>200000</v>
      </c>
      <c r="L141" s="124"/>
      <c r="M141" s="124"/>
      <c r="N141" s="118"/>
      <c r="O141" s="118"/>
      <c r="P141" s="118"/>
      <c r="Q141" s="124"/>
      <c r="R141" s="124"/>
      <c r="S141" s="124"/>
      <c r="T141" s="124"/>
      <c r="U141" s="124"/>
      <c r="V141" s="124"/>
      <c r="W141" s="124"/>
    </row>
    <row r="142" ht="52.5" customHeight="1" spans="1:23">
      <c r="A142" s="118"/>
      <c r="B142" s="118"/>
      <c r="C142" s="118" t="s">
        <v>482</v>
      </c>
      <c r="D142" s="118"/>
      <c r="E142" s="118"/>
      <c r="F142" s="118"/>
      <c r="G142" s="118"/>
      <c r="H142" s="118"/>
      <c r="I142" s="124">
        <v>150000</v>
      </c>
      <c r="J142" s="124">
        <v>150000</v>
      </c>
      <c r="K142" s="124">
        <v>150000</v>
      </c>
      <c r="L142" s="124"/>
      <c r="M142" s="124"/>
      <c r="N142" s="118"/>
      <c r="O142" s="118"/>
      <c r="P142" s="118"/>
      <c r="Q142" s="124"/>
      <c r="R142" s="124"/>
      <c r="S142" s="124"/>
      <c r="T142" s="124"/>
      <c r="U142" s="124"/>
      <c r="V142" s="124"/>
      <c r="W142" s="124"/>
    </row>
    <row r="143" ht="52.5" customHeight="1" outlineLevel="1" spans="1:23">
      <c r="A143" s="118" t="s">
        <v>352</v>
      </c>
      <c r="B143" s="118" t="s">
        <v>483</v>
      </c>
      <c r="C143" s="118" t="s">
        <v>482</v>
      </c>
      <c r="D143" s="118" t="s">
        <v>72</v>
      </c>
      <c r="E143" s="118" t="s">
        <v>152</v>
      </c>
      <c r="F143" s="118" t="s">
        <v>153</v>
      </c>
      <c r="G143" s="118" t="s">
        <v>354</v>
      </c>
      <c r="H143" s="118" t="s">
        <v>355</v>
      </c>
      <c r="I143" s="124">
        <v>150000</v>
      </c>
      <c r="J143" s="124">
        <v>150000</v>
      </c>
      <c r="K143" s="124">
        <v>150000</v>
      </c>
      <c r="L143" s="124"/>
      <c r="M143" s="124"/>
      <c r="N143" s="118"/>
      <c r="O143" s="118"/>
      <c r="P143" s="118"/>
      <c r="Q143" s="124"/>
      <c r="R143" s="124"/>
      <c r="S143" s="124"/>
      <c r="T143" s="124"/>
      <c r="U143" s="124"/>
      <c r="V143" s="124"/>
      <c r="W143" s="124"/>
    </row>
    <row r="144" ht="52.5" customHeight="1" spans="1:23">
      <c r="A144" s="118"/>
      <c r="B144" s="118"/>
      <c r="C144" s="118" t="s">
        <v>484</v>
      </c>
      <c r="D144" s="118"/>
      <c r="E144" s="118"/>
      <c r="F144" s="118"/>
      <c r="G144" s="118"/>
      <c r="H144" s="118"/>
      <c r="I144" s="124">
        <v>28200000</v>
      </c>
      <c r="J144" s="124"/>
      <c r="K144" s="124"/>
      <c r="L144" s="124">
        <v>28200000</v>
      </c>
      <c r="M144" s="124"/>
      <c r="N144" s="118"/>
      <c r="O144" s="118"/>
      <c r="P144" s="118"/>
      <c r="Q144" s="124"/>
      <c r="R144" s="124"/>
      <c r="S144" s="124"/>
      <c r="T144" s="124"/>
      <c r="U144" s="124"/>
      <c r="V144" s="124"/>
      <c r="W144" s="124"/>
    </row>
    <row r="145" ht="52.5" customHeight="1" outlineLevel="1" spans="1:23">
      <c r="A145" s="118" t="s">
        <v>352</v>
      </c>
      <c r="B145" s="118" t="s">
        <v>485</v>
      </c>
      <c r="C145" s="118" t="s">
        <v>484</v>
      </c>
      <c r="D145" s="118" t="s">
        <v>74</v>
      </c>
      <c r="E145" s="118" t="s">
        <v>139</v>
      </c>
      <c r="F145" s="118" t="s">
        <v>140</v>
      </c>
      <c r="G145" s="118" t="s">
        <v>486</v>
      </c>
      <c r="H145" s="118" t="s">
        <v>487</v>
      </c>
      <c r="I145" s="124">
        <v>28200000</v>
      </c>
      <c r="J145" s="124"/>
      <c r="K145" s="124"/>
      <c r="L145" s="124">
        <v>28200000</v>
      </c>
      <c r="M145" s="124"/>
      <c r="N145" s="118"/>
      <c r="O145" s="118"/>
      <c r="P145" s="118"/>
      <c r="Q145" s="124"/>
      <c r="R145" s="124"/>
      <c r="S145" s="124"/>
      <c r="T145" s="124"/>
      <c r="U145" s="124"/>
      <c r="V145" s="124"/>
      <c r="W145" s="124"/>
    </row>
    <row r="146" ht="52.5" customHeight="1" spans="1:23">
      <c r="A146" s="118"/>
      <c r="B146" s="118"/>
      <c r="C146" s="118" t="s">
        <v>488</v>
      </c>
      <c r="D146" s="118"/>
      <c r="E146" s="118"/>
      <c r="F146" s="118"/>
      <c r="G146" s="118"/>
      <c r="H146" s="118"/>
      <c r="I146" s="124">
        <v>141000000</v>
      </c>
      <c r="J146" s="124"/>
      <c r="K146" s="124"/>
      <c r="L146" s="124">
        <v>141000000</v>
      </c>
      <c r="M146" s="124"/>
      <c r="N146" s="118"/>
      <c r="O146" s="118"/>
      <c r="P146" s="118"/>
      <c r="Q146" s="124"/>
      <c r="R146" s="124"/>
      <c r="S146" s="124"/>
      <c r="T146" s="124"/>
      <c r="U146" s="124"/>
      <c r="V146" s="124"/>
      <c r="W146" s="124"/>
    </row>
    <row r="147" ht="52.5" customHeight="1" outlineLevel="1" spans="1:23">
      <c r="A147" s="118" t="s">
        <v>352</v>
      </c>
      <c r="B147" s="118" t="s">
        <v>489</v>
      </c>
      <c r="C147" s="118" t="s">
        <v>488</v>
      </c>
      <c r="D147" s="118" t="s">
        <v>74</v>
      </c>
      <c r="E147" s="118" t="s">
        <v>137</v>
      </c>
      <c r="F147" s="118" t="s">
        <v>138</v>
      </c>
      <c r="G147" s="118" t="s">
        <v>486</v>
      </c>
      <c r="H147" s="118" t="s">
        <v>487</v>
      </c>
      <c r="I147" s="124">
        <v>56400000</v>
      </c>
      <c r="J147" s="124"/>
      <c r="K147" s="124"/>
      <c r="L147" s="124">
        <v>56400000</v>
      </c>
      <c r="M147" s="124"/>
      <c r="N147" s="118"/>
      <c r="O147" s="118"/>
      <c r="P147" s="118"/>
      <c r="Q147" s="124"/>
      <c r="R147" s="124"/>
      <c r="S147" s="124"/>
      <c r="T147" s="124"/>
      <c r="U147" s="124"/>
      <c r="V147" s="124"/>
      <c r="W147" s="124"/>
    </row>
    <row r="148" ht="52.5" customHeight="1" outlineLevel="1" spans="1:23">
      <c r="A148" s="118" t="s">
        <v>352</v>
      </c>
      <c r="B148" s="118" t="s">
        <v>489</v>
      </c>
      <c r="C148" s="118" t="s">
        <v>488</v>
      </c>
      <c r="D148" s="118" t="s">
        <v>74</v>
      </c>
      <c r="E148" s="118" t="s">
        <v>137</v>
      </c>
      <c r="F148" s="118" t="s">
        <v>138</v>
      </c>
      <c r="G148" s="118" t="s">
        <v>486</v>
      </c>
      <c r="H148" s="118" t="s">
        <v>487</v>
      </c>
      <c r="I148" s="124">
        <v>84600000</v>
      </c>
      <c r="J148" s="124"/>
      <c r="K148" s="124"/>
      <c r="L148" s="124">
        <v>84600000</v>
      </c>
      <c r="M148" s="124"/>
      <c r="N148" s="118"/>
      <c r="O148" s="118"/>
      <c r="P148" s="118"/>
      <c r="Q148" s="124"/>
      <c r="R148" s="124"/>
      <c r="S148" s="124"/>
      <c r="T148" s="124"/>
      <c r="U148" s="124"/>
      <c r="V148" s="124"/>
      <c r="W148" s="124"/>
    </row>
    <row r="149" ht="52.5" customHeight="1" spans="1:23">
      <c r="A149" s="118"/>
      <c r="B149" s="118"/>
      <c r="C149" s="118" t="s">
        <v>490</v>
      </c>
      <c r="D149" s="118"/>
      <c r="E149" s="118"/>
      <c r="F149" s="118"/>
      <c r="G149" s="118"/>
      <c r="H149" s="118"/>
      <c r="I149" s="124">
        <v>154000000</v>
      </c>
      <c r="J149" s="124"/>
      <c r="K149" s="124"/>
      <c r="L149" s="124">
        <v>154000000</v>
      </c>
      <c r="M149" s="124"/>
      <c r="N149" s="118"/>
      <c r="O149" s="118"/>
      <c r="P149" s="118"/>
      <c r="Q149" s="124"/>
      <c r="R149" s="124"/>
      <c r="S149" s="124"/>
      <c r="T149" s="124"/>
      <c r="U149" s="124"/>
      <c r="V149" s="124"/>
      <c r="W149" s="124"/>
    </row>
    <row r="150" ht="52.5" customHeight="1" outlineLevel="1" spans="1:23">
      <c r="A150" s="118" t="s">
        <v>352</v>
      </c>
      <c r="B150" s="118" t="s">
        <v>491</v>
      </c>
      <c r="C150" s="118" t="s">
        <v>490</v>
      </c>
      <c r="D150" s="118" t="s">
        <v>74</v>
      </c>
      <c r="E150" s="118" t="s">
        <v>135</v>
      </c>
      <c r="F150" s="118" t="s">
        <v>136</v>
      </c>
      <c r="G150" s="118" t="s">
        <v>492</v>
      </c>
      <c r="H150" s="118" t="s">
        <v>493</v>
      </c>
      <c r="I150" s="124">
        <v>154000000</v>
      </c>
      <c r="J150" s="124"/>
      <c r="K150" s="124"/>
      <c r="L150" s="124">
        <v>154000000</v>
      </c>
      <c r="M150" s="124"/>
      <c r="N150" s="118"/>
      <c r="O150" s="118"/>
      <c r="P150" s="118"/>
      <c r="Q150" s="124"/>
      <c r="R150" s="124"/>
      <c r="S150" s="124"/>
      <c r="T150" s="124"/>
      <c r="U150" s="124"/>
      <c r="V150" s="124"/>
      <c r="W150" s="124"/>
    </row>
    <row r="151" ht="30" customHeight="1" spans="1:23">
      <c r="A151" s="117" t="s">
        <v>56</v>
      </c>
      <c r="B151" s="117"/>
      <c r="C151" s="117"/>
      <c r="D151" s="117"/>
      <c r="E151" s="117"/>
      <c r="F151" s="117"/>
      <c r="G151" s="117"/>
      <c r="H151" s="117"/>
      <c r="I151" s="124">
        <v>379067661.91</v>
      </c>
      <c r="J151" s="124">
        <v>55532669.34</v>
      </c>
      <c r="K151" s="124">
        <v>55532669.34</v>
      </c>
      <c r="L151" s="124">
        <v>323500918.52</v>
      </c>
      <c r="M151" s="124"/>
      <c r="N151" s="124"/>
      <c r="O151" s="124"/>
      <c r="P151" s="124"/>
      <c r="Q151" s="124"/>
      <c r="R151" s="124">
        <v>34074.05</v>
      </c>
      <c r="S151" s="124"/>
      <c r="T151" s="124"/>
      <c r="U151" s="124">
        <v>34074.05</v>
      </c>
      <c r="V151" s="124"/>
      <c r="W151" s="124"/>
    </row>
  </sheetData>
  <mergeCells count="30">
    <mergeCell ref="A1:W1"/>
    <mergeCell ref="A2:W2"/>
    <mergeCell ref="A3:G3"/>
    <mergeCell ref="V3:W3"/>
    <mergeCell ref="J4:M4"/>
    <mergeCell ref="N4:P4"/>
    <mergeCell ref="R4:W4"/>
    <mergeCell ref="J5:K5"/>
    <mergeCell ref="A151:H1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22"/>
  <sheetViews>
    <sheetView showZeros="0" topLeftCell="A38" workbookViewId="0">
      <selection activeCell="A38" sqref="$A1:$XFD1048576"/>
    </sheetView>
  </sheetViews>
  <sheetFormatPr defaultColWidth="10.2857142857143" defaultRowHeight="15" customHeight="1"/>
  <cols>
    <col min="1" max="9" width="14.2857142857143" style="114" customWidth="1"/>
    <col min="10" max="10" width="34.2857142857143" style="114" customWidth="1"/>
    <col min="11" max="16384" width="10.2857142857143" style="114"/>
  </cols>
  <sheetData>
    <row r="1" ht="18.75" customHeight="1" spans="1:10">
      <c r="A1" s="115"/>
      <c r="B1" s="115"/>
      <c r="C1" s="115"/>
      <c r="D1" s="115"/>
      <c r="E1" s="115"/>
      <c r="F1" s="115"/>
      <c r="G1" s="115"/>
      <c r="H1" s="115"/>
      <c r="I1" s="115"/>
      <c r="J1" s="119" t="s">
        <v>494</v>
      </c>
    </row>
    <row r="2" ht="34.5" customHeight="1" spans="1:10">
      <c r="A2" s="116" t="str">
        <f>"2026"&amp;"年部门项目支出绩效目标表"</f>
        <v>2026年部门项目支出绩效目标表</v>
      </c>
      <c r="B2" s="116"/>
      <c r="C2" s="116"/>
      <c r="D2" s="116"/>
      <c r="E2" s="116"/>
      <c r="F2" s="116"/>
      <c r="G2" s="116"/>
      <c r="H2" s="116"/>
      <c r="I2" s="116"/>
      <c r="J2" s="116"/>
    </row>
    <row r="3" ht="18.75" customHeight="1" spans="1:10">
      <c r="A3" s="115" t="str">
        <f>"单位名称："&amp;"瑞丽市自然资源局"</f>
        <v>单位名称：瑞丽市自然资源局</v>
      </c>
      <c r="B3" s="115"/>
      <c r="C3" s="115"/>
      <c r="D3" s="115"/>
      <c r="E3" s="115"/>
      <c r="F3" s="115"/>
      <c r="G3" s="115"/>
      <c r="H3" s="115"/>
      <c r="I3" s="115"/>
      <c r="J3" s="115"/>
    </row>
    <row r="4" ht="22.5" customHeight="1" spans="1:10">
      <c r="A4" s="117" t="s">
        <v>495</v>
      </c>
      <c r="B4" s="117" t="s">
        <v>496</v>
      </c>
      <c r="C4" s="117" t="s">
        <v>497</v>
      </c>
      <c r="D4" s="117" t="s">
        <v>498</v>
      </c>
      <c r="E4" s="117" t="s">
        <v>499</v>
      </c>
      <c r="F4" s="117" t="s">
        <v>500</v>
      </c>
      <c r="G4" s="117" t="s">
        <v>501</v>
      </c>
      <c r="H4" s="117" t="s">
        <v>502</v>
      </c>
      <c r="I4" s="117" t="s">
        <v>503</v>
      </c>
      <c r="J4" s="117" t="s">
        <v>504</v>
      </c>
    </row>
    <row r="5" ht="22.5" customHeight="1" spans="1:10">
      <c r="A5" s="117" t="s">
        <v>87</v>
      </c>
      <c r="B5" s="117" t="s">
        <v>88</v>
      </c>
      <c r="C5" s="117" t="s">
        <v>89</v>
      </c>
      <c r="D5" s="117" t="s">
        <v>90</v>
      </c>
      <c r="E5" s="117" t="s">
        <v>91</v>
      </c>
      <c r="F5" s="117" t="s">
        <v>92</v>
      </c>
      <c r="G5" s="117" t="s">
        <v>93</v>
      </c>
      <c r="H5" s="117" t="s">
        <v>94</v>
      </c>
      <c r="I5" s="117" t="s">
        <v>95</v>
      </c>
      <c r="J5" s="117" t="s">
        <v>96</v>
      </c>
    </row>
    <row r="6" ht="52.5" customHeight="1" spans="1:10">
      <c r="A6" s="117" t="s">
        <v>72</v>
      </c>
      <c r="B6" s="117"/>
      <c r="C6" s="117"/>
      <c r="D6" s="117"/>
      <c r="E6" s="117"/>
      <c r="F6" s="117"/>
      <c r="G6" s="117"/>
      <c r="H6" s="117"/>
      <c r="I6" s="117"/>
      <c r="J6" s="117"/>
    </row>
    <row r="7" ht="52.5" customHeight="1" outlineLevel="1" spans="1:10">
      <c r="A7" s="118" t="s">
        <v>416</v>
      </c>
      <c r="B7" s="118" t="s">
        <v>505</v>
      </c>
      <c r="C7" s="118" t="s">
        <v>506</v>
      </c>
      <c r="D7" s="118" t="s">
        <v>507</v>
      </c>
      <c r="E7" s="118" t="s">
        <v>508</v>
      </c>
      <c r="F7" s="118" t="s">
        <v>509</v>
      </c>
      <c r="G7" s="117" t="s">
        <v>510</v>
      </c>
      <c r="H7" s="117" t="s">
        <v>511</v>
      </c>
      <c r="I7" s="118" t="s">
        <v>512</v>
      </c>
      <c r="J7" s="118" t="s">
        <v>508</v>
      </c>
    </row>
    <row r="8" ht="52.5" customHeight="1" outlineLevel="1" spans="1:10">
      <c r="A8" s="118" t="s">
        <v>416</v>
      </c>
      <c r="B8" s="118" t="s">
        <v>505</v>
      </c>
      <c r="C8" s="118" t="s">
        <v>513</v>
      </c>
      <c r="D8" s="118" t="s">
        <v>514</v>
      </c>
      <c r="E8" s="118" t="s">
        <v>515</v>
      </c>
      <c r="F8" s="118" t="s">
        <v>509</v>
      </c>
      <c r="G8" s="117" t="s">
        <v>510</v>
      </c>
      <c r="H8" s="117" t="s">
        <v>511</v>
      </c>
      <c r="I8" s="118" t="s">
        <v>512</v>
      </c>
      <c r="J8" s="118" t="s">
        <v>516</v>
      </c>
    </row>
    <row r="9" ht="52.5" customHeight="1" outlineLevel="1" spans="1:10">
      <c r="A9" s="118" t="s">
        <v>416</v>
      </c>
      <c r="B9" s="118" t="s">
        <v>505</v>
      </c>
      <c r="C9" s="118" t="s">
        <v>513</v>
      </c>
      <c r="D9" s="118" t="s">
        <v>514</v>
      </c>
      <c r="E9" s="118" t="s">
        <v>508</v>
      </c>
      <c r="F9" s="118" t="s">
        <v>509</v>
      </c>
      <c r="G9" s="117" t="s">
        <v>510</v>
      </c>
      <c r="H9" s="117" t="s">
        <v>511</v>
      </c>
      <c r="I9" s="118" t="s">
        <v>512</v>
      </c>
      <c r="J9" s="118" t="s">
        <v>517</v>
      </c>
    </row>
    <row r="10" ht="52.5" customHeight="1" outlineLevel="1" spans="1:10">
      <c r="A10" s="118" t="s">
        <v>416</v>
      </c>
      <c r="B10" s="118" t="s">
        <v>505</v>
      </c>
      <c r="C10" s="118" t="s">
        <v>518</v>
      </c>
      <c r="D10" s="118" t="s">
        <v>519</v>
      </c>
      <c r="E10" s="118" t="s">
        <v>520</v>
      </c>
      <c r="F10" s="118" t="s">
        <v>509</v>
      </c>
      <c r="G10" s="117" t="s">
        <v>510</v>
      </c>
      <c r="H10" s="117" t="s">
        <v>511</v>
      </c>
      <c r="I10" s="118" t="s">
        <v>512</v>
      </c>
      <c r="J10" s="118" t="s">
        <v>517</v>
      </c>
    </row>
    <row r="11" ht="52.5" customHeight="1" outlineLevel="1" spans="1:10">
      <c r="A11" s="118" t="s">
        <v>422</v>
      </c>
      <c r="B11" s="118" t="s">
        <v>521</v>
      </c>
      <c r="C11" s="118" t="s">
        <v>506</v>
      </c>
      <c r="D11" s="118" t="s">
        <v>507</v>
      </c>
      <c r="E11" s="118" t="s">
        <v>522</v>
      </c>
      <c r="F11" s="118" t="s">
        <v>509</v>
      </c>
      <c r="G11" s="117" t="s">
        <v>523</v>
      </c>
      <c r="H11" s="117" t="s">
        <v>511</v>
      </c>
      <c r="I11" s="118" t="s">
        <v>512</v>
      </c>
      <c r="J11" s="118" t="s">
        <v>517</v>
      </c>
    </row>
    <row r="12" ht="52.5" customHeight="1" outlineLevel="1" spans="1:10">
      <c r="A12" s="118" t="s">
        <v>422</v>
      </c>
      <c r="B12" s="118" t="s">
        <v>521</v>
      </c>
      <c r="C12" s="118" t="s">
        <v>506</v>
      </c>
      <c r="D12" s="118" t="s">
        <v>524</v>
      </c>
      <c r="E12" s="118" t="s">
        <v>525</v>
      </c>
      <c r="F12" s="118" t="s">
        <v>526</v>
      </c>
      <c r="G12" s="117" t="s">
        <v>527</v>
      </c>
      <c r="H12" s="117" t="s">
        <v>511</v>
      </c>
      <c r="I12" s="118" t="s">
        <v>512</v>
      </c>
      <c r="J12" s="118" t="s">
        <v>517</v>
      </c>
    </row>
    <row r="13" ht="52.5" customHeight="1" outlineLevel="1" spans="1:10">
      <c r="A13" s="118" t="s">
        <v>422</v>
      </c>
      <c r="B13" s="118" t="s">
        <v>521</v>
      </c>
      <c r="C13" s="118" t="s">
        <v>513</v>
      </c>
      <c r="D13" s="118" t="s">
        <v>514</v>
      </c>
      <c r="E13" s="118" t="s">
        <v>528</v>
      </c>
      <c r="F13" s="118" t="s">
        <v>509</v>
      </c>
      <c r="G13" s="117" t="s">
        <v>529</v>
      </c>
      <c r="H13" s="117" t="s">
        <v>511</v>
      </c>
      <c r="I13" s="118" t="s">
        <v>512</v>
      </c>
      <c r="J13" s="118" t="s">
        <v>517</v>
      </c>
    </row>
    <row r="14" ht="52.5" customHeight="1" outlineLevel="1" spans="1:10">
      <c r="A14" s="118" t="s">
        <v>422</v>
      </c>
      <c r="B14" s="118" t="s">
        <v>521</v>
      </c>
      <c r="C14" s="118" t="s">
        <v>518</v>
      </c>
      <c r="D14" s="118" t="s">
        <v>519</v>
      </c>
      <c r="E14" s="118" t="s">
        <v>520</v>
      </c>
      <c r="F14" s="118" t="s">
        <v>509</v>
      </c>
      <c r="G14" s="117" t="s">
        <v>523</v>
      </c>
      <c r="H14" s="117" t="s">
        <v>511</v>
      </c>
      <c r="I14" s="118" t="s">
        <v>512</v>
      </c>
      <c r="J14" s="118" t="s">
        <v>517</v>
      </c>
    </row>
    <row r="15" ht="52.5" customHeight="1" outlineLevel="1" spans="1:10">
      <c r="A15" s="118" t="s">
        <v>450</v>
      </c>
      <c r="B15" s="118" t="s">
        <v>450</v>
      </c>
      <c r="C15" s="118" t="s">
        <v>506</v>
      </c>
      <c r="D15" s="118" t="s">
        <v>530</v>
      </c>
      <c r="E15" s="118" t="s">
        <v>531</v>
      </c>
      <c r="F15" s="118" t="s">
        <v>526</v>
      </c>
      <c r="G15" s="117" t="s">
        <v>90</v>
      </c>
      <c r="H15" s="117" t="s">
        <v>532</v>
      </c>
      <c r="I15" s="118" t="s">
        <v>512</v>
      </c>
      <c r="J15" s="118" t="s">
        <v>531</v>
      </c>
    </row>
    <row r="16" ht="52.5" customHeight="1" outlineLevel="1" spans="1:10">
      <c r="A16" s="118" t="s">
        <v>450</v>
      </c>
      <c r="B16" s="118" t="s">
        <v>450</v>
      </c>
      <c r="C16" s="118" t="s">
        <v>513</v>
      </c>
      <c r="D16" s="118" t="s">
        <v>514</v>
      </c>
      <c r="E16" s="118" t="s">
        <v>533</v>
      </c>
      <c r="F16" s="118" t="s">
        <v>509</v>
      </c>
      <c r="G16" s="117" t="s">
        <v>523</v>
      </c>
      <c r="H16" s="117" t="s">
        <v>511</v>
      </c>
      <c r="I16" s="118" t="s">
        <v>512</v>
      </c>
      <c r="J16" s="118" t="s">
        <v>533</v>
      </c>
    </row>
    <row r="17" ht="52.5" customHeight="1" outlineLevel="1" spans="1:10">
      <c r="A17" s="118" t="s">
        <v>450</v>
      </c>
      <c r="B17" s="118" t="s">
        <v>450</v>
      </c>
      <c r="C17" s="118" t="s">
        <v>518</v>
      </c>
      <c r="D17" s="118" t="s">
        <v>519</v>
      </c>
      <c r="E17" s="118" t="s">
        <v>534</v>
      </c>
      <c r="F17" s="118" t="s">
        <v>509</v>
      </c>
      <c r="G17" s="117" t="s">
        <v>523</v>
      </c>
      <c r="H17" s="117" t="s">
        <v>511</v>
      </c>
      <c r="I17" s="118" t="s">
        <v>512</v>
      </c>
      <c r="J17" s="118" t="s">
        <v>534</v>
      </c>
    </row>
    <row r="18" ht="52.5" customHeight="1" outlineLevel="1" spans="1:10">
      <c r="A18" s="118" t="s">
        <v>478</v>
      </c>
      <c r="B18" s="118" t="s">
        <v>535</v>
      </c>
      <c r="C18" s="118" t="s">
        <v>506</v>
      </c>
      <c r="D18" s="118" t="s">
        <v>530</v>
      </c>
      <c r="E18" s="118" t="s">
        <v>536</v>
      </c>
      <c r="F18" s="118" t="s">
        <v>509</v>
      </c>
      <c r="G18" s="117" t="s">
        <v>510</v>
      </c>
      <c r="H18" s="117" t="s">
        <v>511</v>
      </c>
      <c r="I18" s="118" t="s">
        <v>512</v>
      </c>
      <c r="J18" s="118" t="s">
        <v>537</v>
      </c>
    </row>
    <row r="19" ht="52.5" customHeight="1" outlineLevel="1" spans="1:10">
      <c r="A19" s="118" t="s">
        <v>478</v>
      </c>
      <c r="B19" s="118" t="s">
        <v>535</v>
      </c>
      <c r="C19" s="118" t="s">
        <v>513</v>
      </c>
      <c r="D19" s="118" t="s">
        <v>538</v>
      </c>
      <c r="E19" s="118" t="s">
        <v>537</v>
      </c>
      <c r="F19" s="118" t="s">
        <v>509</v>
      </c>
      <c r="G19" s="117" t="s">
        <v>510</v>
      </c>
      <c r="H19" s="117" t="s">
        <v>511</v>
      </c>
      <c r="I19" s="118" t="s">
        <v>512</v>
      </c>
      <c r="J19" s="118" t="s">
        <v>537</v>
      </c>
    </row>
    <row r="20" ht="52.5" customHeight="1" outlineLevel="1" spans="1:10">
      <c r="A20" s="118" t="s">
        <v>478</v>
      </c>
      <c r="B20" s="118" t="s">
        <v>535</v>
      </c>
      <c r="C20" s="118" t="s">
        <v>518</v>
      </c>
      <c r="D20" s="118" t="s">
        <v>519</v>
      </c>
      <c r="E20" s="118" t="s">
        <v>539</v>
      </c>
      <c r="F20" s="118" t="s">
        <v>509</v>
      </c>
      <c r="G20" s="117" t="s">
        <v>523</v>
      </c>
      <c r="H20" s="117" t="s">
        <v>511</v>
      </c>
      <c r="I20" s="118" t="s">
        <v>512</v>
      </c>
      <c r="J20" s="118" t="s">
        <v>540</v>
      </c>
    </row>
    <row r="21" ht="52.5" customHeight="1" outlineLevel="1" spans="1:10">
      <c r="A21" s="118" t="s">
        <v>480</v>
      </c>
      <c r="B21" s="118" t="s">
        <v>541</v>
      </c>
      <c r="C21" s="118" t="s">
        <v>506</v>
      </c>
      <c r="D21" s="118" t="s">
        <v>530</v>
      </c>
      <c r="E21" s="118" t="s">
        <v>542</v>
      </c>
      <c r="F21" s="118" t="s">
        <v>509</v>
      </c>
      <c r="G21" s="117" t="s">
        <v>523</v>
      </c>
      <c r="H21" s="117" t="s">
        <v>543</v>
      </c>
      <c r="I21" s="118" t="s">
        <v>512</v>
      </c>
      <c r="J21" s="118" t="s">
        <v>544</v>
      </c>
    </row>
    <row r="22" ht="52.5" customHeight="1" outlineLevel="1" spans="1:10">
      <c r="A22" s="118" t="s">
        <v>480</v>
      </c>
      <c r="B22" s="118" t="s">
        <v>541</v>
      </c>
      <c r="C22" s="118" t="s">
        <v>506</v>
      </c>
      <c r="D22" s="118" t="s">
        <v>507</v>
      </c>
      <c r="E22" s="118" t="s">
        <v>545</v>
      </c>
      <c r="F22" s="118" t="s">
        <v>509</v>
      </c>
      <c r="G22" s="117" t="s">
        <v>523</v>
      </c>
      <c r="H22" s="117" t="s">
        <v>511</v>
      </c>
      <c r="I22" s="118" t="s">
        <v>512</v>
      </c>
      <c r="J22" s="118" t="s">
        <v>546</v>
      </c>
    </row>
    <row r="23" ht="52.5" customHeight="1" outlineLevel="1" spans="1:10">
      <c r="A23" s="118" t="s">
        <v>480</v>
      </c>
      <c r="B23" s="118" t="s">
        <v>541</v>
      </c>
      <c r="C23" s="118" t="s">
        <v>506</v>
      </c>
      <c r="D23" s="118" t="s">
        <v>524</v>
      </c>
      <c r="E23" s="118" t="s">
        <v>547</v>
      </c>
      <c r="F23" s="118" t="s">
        <v>509</v>
      </c>
      <c r="G23" s="117" t="s">
        <v>523</v>
      </c>
      <c r="H23" s="117" t="s">
        <v>511</v>
      </c>
      <c r="I23" s="118" t="s">
        <v>512</v>
      </c>
      <c r="J23" s="118" t="s">
        <v>546</v>
      </c>
    </row>
    <row r="24" ht="52.5" customHeight="1" outlineLevel="1" spans="1:10">
      <c r="A24" s="118" t="s">
        <v>480</v>
      </c>
      <c r="B24" s="118" t="s">
        <v>541</v>
      </c>
      <c r="C24" s="118" t="s">
        <v>513</v>
      </c>
      <c r="D24" s="118" t="s">
        <v>548</v>
      </c>
      <c r="E24" s="118" t="s">
        <v>549</v>
      </c>
      <c r="F24" s="118" t="s">
        <v>509</v>
      </c>
      <c r="G24" s="117" t="s">
        <v>523</v>
      </c>
      <c r="H24" s="117" t="s">
        <v>511</v>
      </c>
      <c r="I24" s="118" t="s">
        <v>512</v>
      </c>
      <c r="J24" s="118" t="s">
        <v>546</v>
      </c>
    </row>
    <row r="25" ht="52.5" customHeight="1" outlineLevel="1" spans="1:10">
      <c r="A25" s="118" t="s">
        <v>480</v>
      </c>
      <c r="B25" s="118" t="s">
        <v>541</v>
      </c>
      <c r="C25" s="118" t="s">
        <v>518</v>
      </c>
      <c r="D25" s="118" t="s">
        <v>519</v>
      </c>
      <c r="E25" s="118" t="s">
        <v>539</v>
      </c>
      <c r="F25" s="118" t="s">
        <v>509</v>
      </c>
      <c r="G25" s="117" t="s">
        <v>510</v>
      </c>
      <c r="H25" s="117" t="s">
        <v>511</v>
      </c>
      <c r="I25" s="118" t="s">
        <v>512</v>
      </c>
      <c r="J25" s="118" t="s">
        <v>550</v>
      </c>
    </row>
    <row r="26" ht="52.5" customHeight="1" outlineLevel="1" spans="1:10">
      <c r="A26" s="118" t="s">
        <v>428</v>
      </c>
      <c r="B26" s="118" t="s">
        <v>551</v>
      </c>
      <c r="C26" s="118" t="s">
        <v>506</v>
      </c>
      <c r="D26" s="118" t="s">
        <v>507</v>
      </c>
      <c r="E26" s="118" t="s">
        <v>552</v>
      </c>
      <c r="F26" s="118" t="s">
        <v>509</v>
      </c>
      <c r="G26" s="117" t="s">
        <v>510</v>
      </c>
      <c r="H26" s="117" t="s">
        <v>511</v>
      </c>
      <c r="I26" s="118" t="s">
        <v>512</v>
      </c>
      <c r="J26" s="118" t="s">
        <v>553</v>
      </c>
    </row>
    <row r="27" ht="52.5" customHeight="1" outlineLevel="1" spans="1:10">
      <c r="A27" s="118" t="s">
        <v>428</v>
      </c>
      <c r="B27" s="118" t="s">
        <v>551</v>
      </c>
      <c r="C27" s="118" t="s">
        <v>513</v>
      </c>
      <c r="D27" s="118" t="s">
        <v>514</v>
      </c>
      <c r="E27" s="118" t="s">
        <v>552</v>
      </c>
      <c r="F27" s="118" t="s">
        <v>509</v>
      </c>
      <c r="G27" s="117" t="s">
        <v>510</v>
      </c>
      <c r="H27" s="117" t="s">
        <v>511</v>
      </c>
      <c r="I27" s="118" t="s">
        <v>512</v>
      </c>
      <c r="J27" s="118" t="s">
        <v>553</v>
      </c>
    </row>
    <row r="28" ht="52.5" customHeight="1" outlineLevel="1" spans="1:10">
      <c r="A28" s="118" t="s">
        <v>428</v>
      </c>
      <c r="B28" s="118" t="s">
        <v>551</v>
      </c>
      <c r="C28" s="118" t="s">
        <v>518</v>
      </c>
      <c r="D28" s="118" t="s">
        <v>519</v>
      </c>
      <c r="E28" s="118" t="s">
        <v>520</v>
      </c>
      <c r="F28" s="118" t="s">
        <v>509</v>
      </c>
      <c r="G28" s="117" t="s">
        <v>510</v>
      </c>
      <c r="H28" s="117" t="s">
        <v>511</v>
      </c>
      <c r="I28" s="118" t="s">
        <v>512</v>
      </c>
      <c r="J28" s="118" t="s">
        <v>553</v>
      </c>
    </row>
    <row r="29" ht="52.5" customHeight="1" outlineLevel="1" spans="1:10">
      <c r="A29" s="118" t="s">
        <v>364</v>
      </c>
      <c r="B29" s="118" t="s">
        <v>554</v>
      </c>
      <c r="C29" s="118" t="s">
        <v>506</v>
      </c>
      <c r="D29" s="118" t="s">
        <v>507</v>
      </c>
      <c r="E29" s="118" t="s">
        <v>555</v>
      </c>
      <c r="F29" s="118" t="s">
        <v>509</v>
      </c>
      <c r="G29" s="117" t="s">
        <v>510</v>
      </c>
      <c r="H29" s="117" t="s">
        <v>511</v>
      </c>
      <c r="I29" s="118" t="s">
        <v>512</v>
      </c>
      <c r="J29" s="118" t="s">
        <v>556</v>
      </c>
    </row>
    <row r="30" ht="52.5" customHeight="1" outlineLevel="1" spans="1:10">
      <c r="A30" s="118" t="s">
        <v>364</v>
      </c>
      <c r="B30" s="118" t="s">
        <v>554</v>
      </c>
      <c r="C30" s="118" t="s">
        <v>513</v>
      </c>
      <c r="D30" s="118" t="s">
        <v>514</v>
      </c>
      <c r="E30" s="118" t="s">
        <v>557</v>
      </c>
      <c r="F30" s="118" t="s">
        <v>509</v>
      </c>
      <c r="G30" s="117" t="s">
        <v>510</v>
      </c>
      <c r="H30" s="117" t="s">
        <v>511</v>
      </c>
      <c r="I30" s="118" t="s">
        <v>512</v>
      </c>
      <c r="J30" s="118" t="s">
        <v>556</v>
      </c>
    </row>
    <row r="31" ht="52.5" customHeight="1" outlineLevel="1" spans="1:10">
      <c r="A31" s="118" t="s">
        <v>364</v>
      </c>
      <c r="B31" s="118" t="s">
        <v>554</v>
      </c>
      <c r="C31" s="118" t="s">
        <v>518</v>
      </c>
      <c r="D31" s="118" t="s">
        <v>519</v>
      </c>
      <c r="E31" s="118" t="s">
        <v>539</v>
      </c>
      <c r="F31" s="118" t="s">
        <v>509</v>
      </c>
      <c r="G31" s="117" t="s">
        <v>523</v>
      </c>
      <c r="H31" s="117" t="s">
        <v>511</v>
      </c>
      <c r="I31" s="118" t="s">
        <v>512</v>
      </c>
      <c r="J31" s="118" t="s">
        <v>556</v>
      </c>
    </row>
    <row r="32" ht="52.5" customHeight="1" outlineLevel="1" spans="1:10">
      <c r="A32" s="118" t="s">
        <v>404</v>
      </c>
      <c r="B32" s="118" t="s">
        <v>558</v>
      </c>
      <c r="C32" s="118" t="s">
        <v>506</v>
      </c>
      <c r="D32" s="118" t="s">
        <v>530</v>
      </c>
      <c r="E32" s="118" t="s">
        <v>559</v>
      </c>
      <c r="F32" s="118" t="s">
        <v>526</v>
      </c>
      <c r="G32" s="117" t="s">
        <v>560</v>
      </c>
      <c r="H32" s="117" t="s">
        <v>561</v>
      </c>
      <c r="I32" s="118" t="s">
        <v>512</v>
      </c>
      <c r="J32" s="118" t="s">
        <v>562</v>
      </c>
    </row>
    <row r="33" ht="52.5" customHeight="1" outlineLevel="1" spans="1:10">
      <c r="A33" s="118" t="s">
        <v>404</v>
      </c>
      <c r="B33" s="118" t="s">
        <v>558</v>
      </c>
      <c r="C33" s="118" t="s">
        <v>513</v>
      </c>
      <c r="D33" s="118" t="s">
        <v>514</v>
      </c>
      <c r="E33" s="118" t="s">
        <v>563</v>
      </c>
      <c r="F33" s="118" t="s">
        <v>509</v>
      </c>
      <c r="G33" s="117" t="s">
        <v>523</v>
      </c>
      <c r="H33" s="117" t="s">
        <v>511</v>
      </c>
      <c r="I33" s="118" t="s">
        <v>512</v>
      </c>
      <c r="J33" s="118" t="s">
        <v>517</v>
      </c>
    </row>
    <row r="34" ht="52.5" customHeight="1" outlineLevel="1" spans="1:10">
      <c r="A34" s="118" t="s">
        <v>404</v>
      </c>
      <c r="B34" s="118" t="s">
        <v>558</v>
      </c>
      <c r="C34" s="118" t="s">
        <v>518</v>
      </c>
      <c r="D34" s="118" t="s">
        <v>519</v>
      </c>
      <c r="E34" s="118" t="s">
        <v>520</v>
      </c>
      <c r="F34" s="118" t="s">
        <v>509</v>
      </c>
      <c r="G34" s="117" t="s">
        <v>523</v>
      </c>
      <c r="H34" s="117" t="s">
        <v>511</v>
      </c>
      <c r="I34" s="118" t="s">
        <v>512</v>
      </c>
      <c r="J34" s="118" t="s">
        <v>517</v>
      </c>
    </row>
    <row r="35" ht="52.5" customHeight="1" outlineLevel="1" spans="1:10">
      <c r="A35" s="118" t="s">
        <v>460</v>
      </c>
      <c r="B35" s="118" t="s">
        <v>564</v>
      </c>
      <c r="C35" s="118" t="s">
        <v>506</v>
      </c>
      <c r="D35" s="118" t="s">
        <v>530</v>
      </c>
      <c r="E35" s="118" t="s">
        <v>565</v>
      </c>
      <c r="F35" s="118" t="s">
        <v>526</v>
      </c>
      <c r="G35" s="117" t="s">
        <v>566</v>
      </c>
      <c r="H35" s="117" t="s">
        <v>567</v>
      </c>
      <c r="I35" s="118" t="s">
        <v>512</v>
      </c>
      <c r="J35" s="118" t="s">
        <v>517</v>
      </c>
    </row>
    <row r="36" ht="52.5" customHeight="1" outlineLevel="1" spans="1:10">
      <c r="A36" s="118" t="s">
        <v>460</v>
      </c>
      <c r="B36" s="118" t="s">
        <v>564</v>
      </c>
      <c r="C36" s="118" t="s">
        <v>513</v>
      </c>
      <c r="D36" s="118" t="s">
        <v>514</v>
      </c>
      <c r="E36" s="118" t="s">
        <v>565</v>
      </c>
      <c r="F36" s="118" t="s">
        <v>509</v>
      </c>
      <c r="G36" s="117" t="s">
        <v>510</v>
      </c>
      <c r="H36" s="117" t="s">
        <v>511</v>
      </c>
      <c r="I36" s="118" t="s">
        <v>512</v>
      </c>
      <c r="J36" s="118" t="s">
        <v>517</v>
      </c>
    </row>
    <row r="37" ht="52.5" customHeight="1" outlineLevel="1" spans="1:10">
      <c r="A37" s="118" t="s">
        <v>460</v>
      </c>
      <c r="B37" s="118" t="s">
        <v>564</v>
      </c>
      <c r="C37" s="118" t="s">
        <v>518</v>
      </c>
      <c r="D37" s="118" t="s">
        <v>519</v>
      </c>
      <c r="E37" s="118" t="s">
        <v>568</v>
      </c>
      <c r="F37" s="118" t="s">
        <v>509</v>
      </c>
      <c r="G37" s="117" t="s">
        <v>510</v>
      </c>
      <c r="H37" s="117" t="s">
        <v>511</v>
      </c>
      <c r="I37" s="118" t="s">
        <v>512</v>
      </c>
      <c r="J37" s="118" t="s">
        <v>517</v>
      </c>
    </row>
    <row r="38" ht="52.5" customHeight="1" outlineLevel="1" spans="1:10">
      <c r="A38" s="118" t="s">
        <v>462</v>
      </c>
      <c r="B38" s="118" t="s">
        <v>569</v>
      </c>
      <c r="C38" s="118" t="s">
        <v>506</v>
      </c>
      <c r="D38" s="118" t="s">
        <v>530</v>
      </c>
      <c r="E38" s="118" t="s">
        <v>570</v>
      </c>
      <c r="F38" s="118" t="s">
        <v>526</v>
      </c>
      <c r="G38" s="117" t="s">
        <v>527</v>
      </c>
      <c r="H38" s="117" t="s">
        <v>511</v>
      </c>
      <c r="I38" s="118" t="s">
        <v>512</v>
      </c>
      <c r="J38" s="118" t="s">
        <v>571</v>
      </c>
    </row>
    <row r="39" ht="52.5" customHeight="1" outlineLevel="1" spans="1:10">
      <c r="A39" s="118" t="s">
        <v>462</v>
      </c>
      <c r="B39" s="118" t="s">
        <v>569</v>
      </c>
      <c r="C39" s="118" t="s">
        <v>513</v>
      </c>
      <c r="D39" s="118" t="s">
        <v>538</v>
      </c>
      <c r="E39" s="118" t="s">
        <v>572</v>
      </c>
      <c r="F39" s="118" t="s">
        <v>573</v>
      </c>
      <c r="G39" s="117" t="s">
        <v>527</v>
      </c>
      <c r="H39" s="117" t="s">
        <v>511</v>
      </c>
      <c r="I39" s="118" t="s">
        <v>512</v>
      </c>
      <c r="J39" s="118" t="s">
        <v>574</v>
      </c>
    </row>
    <row r="40" ht="52.5" customHeight="1" outlineLevel="1" spans="1:10">
      <c r="A40" s="118" t="s">
        <v>462</v>
      </c>
      <c r="B40" s="118" t="s">
        <v>569</v>
      </c>
      <c r="C40" s="118" t="s">
        <v>518</v>
      </c>
      <c r="D40" s="118" t="s">
        <v>519</v>
      </c>
      <c r="E40" s="118" t="s">
        <v>520</v>
      </c>
      <c r="F40" s="118" t="s">
        <v>509</v>
      </c>
      <c r="G40" s="117" t="s">
        <v>510</v>
      </c>
      <c r="H40" s="117" t="s">
        <v>511</v>
      </c>
      <c r="I40" s="118" t="s">
        <v>512</v>
      </c>
      <c r="J40" s="118" t="s">
        <v>574</v>
      </c>
    </row>
    <row r="41" ht="52.5" customHeight="1" outlineLevel="1" spans="1:10">
      <c r="A41" s="118" t="s">
        <v>434</v>
      </c>
      <c r="B41" s="118" t="s">
        <v>575</v>
      </c>
      <c r="C41" s="118" t="s">
        <v>506</v>
      </c>
      <c r="D41" s="118" t="s">
        <v>530</v>
      </c>
      <c r="E41" s="118" t="s">
        <v>576</v>
      </c>
      <c r="F41" s="118" t="s">
        <v>526</v>
      </c>
      <c r="G41" s="117" t="s">
        <v>527</v>
      </c>
      <c r="H41" s="117" t="s">
        <v>511</v>
      </c>
      <c r="I41" s="118" t="s">
        <v>512</v>
      </c>
      <c r="J41" s="118" t="s">
        <v>517</v>
      </c>
    </row>
    <row r="42" ht="52.5" customHeight="1" outlineLevel="1" spans="1:10">
      <c r="A42" s="118" t="s">
        <v>434</v>
      </c>
      <c r="B42" s="118" t="s">
        <v>575</v>
      </c>
      <c r="C42" s="118" t="s">
        <v>513</v>
      </c>
      <c r="D42" s="118" t="s">
        <v>538</v>
      </c>
      <c r="E42" s="118" t="s">
        <v>577</v>
      </c>
      <c r="F42" s="118" t="s">
        <v>509</v>
      </c>
      <c r="G42" s="117" t="s">
        <v>510</v>
      </c>
      <c r="H42" s="117" t="s">
        <v>511</v>
      </c>
      <c r="I42" s="118" t="s">
        <v>512</v>
      </c>
      <c r="J42" s="118" t="s">
        <v>517</v>
      </c>
    </row>
    <row r="43" ht="52.5" customHeight="1" outlineLevel="1" spans="1:10">
      <c r="A43" s="118" t="s">
        <v>434</v>
      </c>
      <c r="B43" s="118" t="s">
        <v>575</v>
      </c>
      <c r="C43" s="118" t="s">
        <v>518</v>
      </c>
      <c r="D43" s="118" t="s">
        <v>519</v>
      </c>
      <c r="E43" s="118" t="s">
        <v>578</v>
      </c>
      <c r="F43" s="118" t="s">
        <v>509</v>
      </c>
      <c r="G43" s="117" t="s">
        <v>510</v>
      </c>
      <c r="H43" s="117" t="s">
        <v>511</v>
      </c>
      <c r="I43" s="118" t="s">
        <v>512</v>
      </c>
      <c r="J43" s="118" t="s">
        <v>517</v>
      </c>
    </row>
    <row r="44" ht="52.5" customHeight="1" outlineLevel="1" spans="1:10">
      <c r="A44" s="118" t="s">
        <v>351</v>
      </c>
      <c r="B44" s="118" t="s">
        <v>579</v>
      </c>
      <c r="C44" s="118" t="s">
        <v>506</v>
      </c>
      <c r="D44" s="118" t="s">
        <v>530</v>
      </c>
      <c r="E44" s="118" t="s">
        <v>580</v>
      </c>
      <c r="F44" s="118" t="s">
        <v>526</v>
      </c>
      <c r="G44" s="117" t="s">
        <v>581</v>
      </c>
      <c r="H44" s="117" t="s">
        <v>582</v>
      </c>
      <c r="I44" s="118" t="s">
        <v>512</v>
      </c>
      <c r="J44" s="118" t="s">
        <v>583</v>
      </c>
    </row>
    <row r="45" ht="52.5" customHeight="1" outlineLevel="1" spans="1:10">
      <c r="A45" s="118" t="s">
        <v>351</v>
      </c>
      <c r="B45" s="118" t="s">
        <v>579</v>
      </c>
      <c r="C45" s="118" t="s">
        <v>513</v>
      </c>
      <c r="D45" s="118" t="s">
        <v>514</v>
      </c>
      <c r="E45" s="118" t="s">
        <v>584</v>
      </c>
      <c r="F45" s="118" t="s">
        <v>526</v>
      </c>
      <c r="G45" s="117" t="s">
        <v>585</v>
      </c>
      <c r="H45" s="117"/>
      <c r="I45" s="118" t="s">
        <v>586</v>
      </c>
      <c r="J45" s="118" t="s">
        <v>587</v>
      </c>
    </row>
    <row r="46" ht="52.5" customHeight="1" outlineLevel="1" spans="1:10">
      <c r="A46" s="118" t="s">
        <v>351</v>
      </c>
      <c r="B46" s="118" t="s">
        <v>579</v>
      </c>
      <c r="C46" s="118" t="s">
        <v>518</v>
      </c>
      <c r="D46" s="118" t="s">
        <v>519</v>
      </c>
      <c r="E46" s="118" t="s">
        <v>588</v>
      </c>
      <c r="F46" s="118" t="s">
        <v>509</v>
      </c>
      <c r="G46" s="117" t="s">
        <v>589</v>
      </c>
      <c r="H46" s="117" t="s">
        <v>511</v>
      </c>
      <c r="I46" s="118" t="s">
        <v>512</v>
      </c>
      <c r="J46" s="118" t="s">
        <v>588</v>
      </c>
    </row>
    <row r="47" ht="52.5" customHeight="1" outlineLevel="1" spans="1:10">
      <c r="A47" s="118" t="s">
        <v>373</v>
      </c>
      <c r="B47" s="118" t="s">
        <v>590</v>
      </c>
      <c r="C47" s="118" t="s">
        <v>506</v>
      </c>
      <c r="D47" s="118" t="s">
        <v>507</v>
      </c>
      <c r="E47" s="118" t="s">
        <v>591</v>
      </c>
      <c r="F47" s="118" t="s">
        <v>526</v>
      </c>
      <c r="G47" s="117" t="s">
        <v>527</v>
      </c>
      <c r="H47" s="117" t="s">
        <v>511</v>
      </c>
      <c r="I47" s="118" t="s">
        <v>512</v>
      </c>
      <c r="J47" s="118" t="s">
        <v>517</v>
      </c>
    </row>
    <row r="48" ht="52.5" customHeight="1" outlineLevel="1" spans="1:10">
      <c r="A48" s="118" t="s">
        <v>373</v>
      </c>
      <c r="B48" s="118" t="s">
        <v>590</v>
      </c>
      <c r="C48" s="118" t="s">
        <v>513</v>
      </c>
      <c r="D48" s="118" t="s">
        <v>514</v>
      </c>
      <c r="E48" s="118" t="s">
        <v>592</v>
      </c>
      <c r="F48" s="118" t="s">
        <v>509</v>
      </c>
      <c r="G48" s="117" t="s">
        <v>510</v>
      </c>
      <c r="H48" s="117" t="s">
        <v>511</v>
      </c>
      <c r="I48" s="118" t="s">
        <v>512</v>
      </c>
      <c r="J48" s="118" t="s">
        <v>517</v>
      </c>
    </row>
    <row r="49" ht="52.5" customHeight="1" outlineLevel="1" spans="1:10">
      <c r="A49" s="118" t="s">
        <v>373</v>
      </c>
      <c r="B49" s="118" t="s">
        <v>590</v>
      </c>
      <c r="C49" s="118" t="s">
        <v>518</v>
      </c>
      <c r="D49" s="118" t="s">
        <v>519</v>
      </c>
      <c r="E49" s="118" t="s">
        <v>520</v>
      </c>
      <c r="F49" s="118" t="s">
        <v>509</v>
      </c>
      <c r="G49" s="117" t="s">
        <v>510</v>
      </c>
      <c r="H49" s="117" t="s">
        <v>511</v>
      </c>
      <c r="I49" s="118" t="s">
        <v>512</v>
      </c>
      <c r="J49" s="118" t="s">
        <v>517</v>
      </c>
    </row>
    <row r="50" ht="52.5" customHeight="1" outlineLevel="1" spans="1:10">
      <c r="A50" s="118" t="s">
        <v>456</v>
      </c>
      <c r="B50" s="118" t="s">
        <v>593</v>
      </c>
      <c r="C50" s="118" t="s">
        <v>506</v>
      </c>
      <c r="D50" s="118" t="s">
        <v>530</v>
      </c>
      <c r="E50" s="118" t="s">
        <v>594</v>
      </c>
      <c r="F50" s="118" t="s">
        <v>509</v>
      </c>
      <c r="G50" s="117" t="s">
        <v>510</v>
      </c>
      <c r="H50" s="117" t="s">
        <v>511</v>
      </c>
      <c r="I50" s="118" t="s">
        <v>512</v>
      </c>
      <c r="J50" s="118" t="s">
        <v>595</v>
      </c>
    </row>
    <row r="51" ht="52.5" customHeight="1" outlineLevel="1" spans="1:10">
      <c r="A51" s="118" t="s">
        <v>456</v>
      </c>
      <c r="B51" s="118" t="s">
        <v>593</v>
      </c>
      <c r="C51" s="118" t="s">
        <v>513</v>
      </c>
      <c r="D51" s="118" t="s">
        <v>596</v>
      </c>
      <c r="E51" s="118" t="s">
        <v>597</v>
      </c>
      <c r="F51" s="118" t="s">
        <v>526</v>
      </c>
      <c r="G51" s="117" t="s">
        <v>527</v>
      </c>
      <c r="H51" s="117" t="s">
        <v>511</v>
      </c>
      <c r="I51" s="118" t="s">
        <v>512</v>
      </c>
      <c r="J51" s="118" t="s">
        <v>598</v>
      </c>
    </row>
    <row r="52" ht="52.5" customHeight="1" outlineLevel="1" spans="1:10">
      <c r="A52" s="118" t="s">
        <v>456</v>
      </c>
      <c r="B52" s="118" t="s">
        <v>593</v>
      </c>
      <c r="C52" s="118" t="s">
        <v>518</v>
      </c>
      <c r="D52" s="118" t="s">
        <v>519</v>
      </c>
      <c r="E52" s="118" t="s">
        <v>539</v>
      </c>
      <c r="F52" s="118" t="s">
        <v>526</v>
      </c>
      <c r="G52" s="117" t="s">
        <v>527</v>
      </c>
      <c r="H52" s="117" t="s">
        <v>511</v>
      </c>
      <c r="I52" s="118" t="s">
        <v>512</v>
      </c>
      <c r="J52" s="118" t="s">
        <v>599</v>
      </c>
    </row>
    <row r="53" ht="52.5" customHeight="1" outlineLevel="1" spans="1:10">
      <c r="A53" s="118" t="s">
        <v>472</v>
      </c>
      <c r="B53" s="118" t="s">
        <v>600</v>
      </c>
      <c r="C53" s="118" t="s">
        <v>506</v>
      </c>
      <c r="D53" s="118" t="s">
        <v>530</v>
      </c>
      <c r="E53" s="118" t="s">
        <v>601</v>
      </c>
      <c r="F53" s="118" t="s">
        <v>509</v>
      </c>
      <c r="G53" s="117" t="s">
        <v>523</v>
      </c>
      <c r="H53" s="117" t="s">
        <v>511</v>
      </c>
      <c r="I53" s="118" t="s">
        <v>512</v>
      </c>
      <c r="J53" s="118" t="s">
        <v>517</v>
      </c>
    </row>
    <row r="54" ht="52.5" customHeight="1" outlineLevel="1" spans="1:10">
      <c r="A54" s="118" t="s">
        <v>472</v>
      </c>
      <c r="B54" s="118" t="s">
        <v>600</v>
      </c>
      <c r="C54" s="118" t="s">
        <v>506</v>
      </c>
      <c r="D54" s="118" t="s">
        <v>507</v>
      </c>
      <c r="E54" s="118" t="s">
        <v>602</v>
      </c>
      <c r="F54" s="118" t="s">
        <v>509</v>
      </c>
      <c r="G54" s="117" t="s">
        <v>523</v>
      </c>
      <c r="H54" s="117" t="s">
        <v>511</v>
      </c>
      <c r="I54" s="118" t="s">
        <v>512</v>
      </c>
      <c r="J54" s="118" t="s">
        <v>517</v>
      </c>
    </row>
    <row r="55" ht="52.5" customHeight="1" outlineLevel="1" spans="1:10">
      <c r="A55" s="118" t="s">
        <v>472</v>
      </c>
      <c r="B55" s="118" t="s">
        <v>600</v>
      </c>
      <c r="C55" s="118" t="s">
        <v>506</v>
      </c>
      <c r="D55" s="118" t="s">
        <v>524</v>
      </c>
      <c r="E55" s="118" t="s">
        <v>603</v>
      </c>
      <c r="F55" s="118" t="s">
        <v>526</v>
      </c>
      <c r="G55" s="117" t="s">
        <v>527</v>
      </c>
      <c r="H55" s="117" t="s">
        <v>511</v>
      </c>
      <c r="I55" s="118" t="s">
        <v>512</v>
      </c>
      <c r="J55" s="118" t="s">
        <v>517</v>
      </c>
    </row>
    <row r="56" ht="52.5" customHeight="1" outlineLevel="1" spans="1:10">
      <c r="A56" s="118" t="s">
        <v>472</v>
      </c>
      <c r="B56" s="118" t="s">
        <v>600</v>
      </c>
      <c r="C56" s="118" t="s">
        <v>513</v>
      </c>
      <c r="D56" s="118" t="s">
        <v>514</v>
      </c>
      <c r="E56" s="118" t="s">
        <v>604</v>
      </c>
      <c r="F56" s="118" t="s">
        <v>509</v>
      </c>
      <c r="G56" s="117" t="s">
        <v>523</v>
      </c>
      <c r="H56" s="117" t="s">
        <v>511</v>
      </c>
      <c r="I56" s="118" t="s">
        <v>512</v>
      </c>
      <c r="J56" s="118" t="s">
        <v>517</v>
      </c>
    </row>
    <row r="57" ht="52.5" customHeight="1" outlineLevel="1" spans="1:10">
      <c r="A57" s="118" t="s">
        <v>472</v>
      </c>
      <c r="B57" s="118" t="s">
        <v>600</v>
      </c>
      <c r="C57" s="118" t="s">
        <v>518</v>
      </c>
      <c r="D57" s="118" t="s">
        <v>519</v>
      </c>
      <c r="E57" s="118" t="s">
        <v>520</v>
      </c>
      <c r="F57" s="118" t="s">
        <v>509</v>
      </c>
      <c r="G57" s="117" t="s">
        <v>523</v>
      </c>
      <c r="H57" s="117" t="s">
        <v>511</v>
      </c>
      <c r="I57" s="118" t="s">
        <v>512</v>
      </c>
      <c r="J57" s="118" t="s">
        <v>517</v>
      </c>
    </row>
    <row r="58" ht="52.5" customHeight="1" outlineLevel="1" spans="1:10">
      <c r="A58" s="118" t="s">
        <v>397</v>
      </c>
      <c r="B58" s="118" t="s">
        <v>605</v>
      </c>
      <c r="C58" s="118" t="s">
        <v>506</v>
      </c>
      <c r="D58" s="118" t="s">
        <v>530</v>
      </c>
      <c r="E58" s="118" t="s">
        <v>606</v>
      </c>
      <c r="F58" s="118" t="s">
        <v>526</v>
      </c>
      <c r="G58" s="117" t="s">
        <v>607</v>
      </c>
      <c r="H58" s="117" t="s">
        <v>608</v>
      </c>
      <c r="I58" s="118" t="s">
        <v>512</v>
      </c>
      <c r="J58" s="118" t="s">
        <v>609</v>
      </c>
    </row>
    <row r="59" ht="52.5" customHeight="1" outlineLevel="1" spans="1:10">
      <c r="A59" s="118" t="s">
        <v>397</v>
      </c>
      <c r="B59" s="118" t="s">
        <v>605</v>
      </c>
      <c r="C59" s="118" t="s">
        <v>513</v>
      </c>
      <c r="D59" s="118" t="s">
        <v>514</v>
      </c>
      <c r="E59" s="118" t="s">
        <v>610</v>
      </c>
      <c r="F59" s="118" t="s">
        <v>509</v>
      </c>
      <c r="G59" s="117" t="s">
        <v>510</v>
      </c>
      <c r="H59" s="117" t="s">
        <v>511</v>
      </c>
      <c r="I59" s="118" t="s">
        <v>512</v>
      </c>
      <c r="J59" s="118" t="s">
        <v>611</v>
      </c>
    </row>
    <row r="60" ht="52.5" customHeight="1" outlineLevel="1" spans="1:10">
      <c r="A60" s="118" t="s">
        <v>397</v>
      </c>
      <c r="B60" s="118" t="s">
        <v>605</v>
      </c>
      <c r="C60" s="118" t="s">
        <v>518</v>
      </c>
      <c r="D60" s="118" t="s">
        <v>519</v>
      </c>
      <c r="E60" s="118" t="s">
        <v>519</v>
      </c>
      <c r="F60" s="118" t="s">
        <v>509</v>
      </c>
      <c r="G60" s="117" t="s">
        <v>510</v>
      </c>
      <c r="H60" s="117" t="s">
        <v>511</v>
      </c>
      <c r="I60" s="118" t="s">
        <v>512</v>
      </c>
      <c r="J60" s="118" t="s">
        <v>519</v>
      </c>
    </row>
    <row r="61" ht="52.5" customHeight="1" outlineLevel="1" spans="1:10">
      <c r="A61" s="118" t="s">
        <v>474</v>
      </c>
      <c r="B61" s="118" t="s">
        <v>474</v>
      </c>
      <c r="C61" s="118" t="s">
        <v>506</v>
      </c>
      <c r="D61" s="118" t="s">
        <v>530</v>
      </c>
      <c r="E61" s="118" t="s">
        <v>531</v>
      </c>
      <c r="F61" s="118" t="s">
        <v>526</v>
      </c>
      <c r="G61" s="117" t="s">
        <v>90</v>
      </c>
      <c r="H61" s="117" t="s">
        <v>532</v>
      </c>
      <c r="I61" s="118" t="s">
        <v>512</v>
      </c>
      <c r="J61" s="118" t="s">
        <v>531</v>
      </c>
    </row>
    <row r="62" ht="52.5" customHeight="1" outlineLevel="1" spans="1:10">
      <c r="A62" s="118" t="s">
        <v>474</v>
      </c>
      <c r="B62" s="118" t="s">
        <v>474</v>
      </c>
      <c r="C62" s="118" t="s">
        <v>513</v>
      </c>
      <c r="D62" s="118" t="s">
        <v>514</v>
      </c>
      <c r="E62" s="118" t="s">
        <v>533</v>
      </c>
      <c r="F62" s="118" t="s">
        <v>509</v>
      </c>
      <c r="G62" s="117" t="s">
        <v>523</v>
      </c>
      <c r="H62" s="117" t="s">
        <v>511</v>
      </c>
      <c r="I62" s="118" t="s">
        <v>512</v>
      </c>
      <c r="J62" s="118" t="s">
        <v>533</v>
      </c>
    </row>
    <row r="63" ht="52.5" customHeight="1" outlineLevel="1" spans="1:10">
      <c r="A63" s="118" t="s">
        <v>474</v>
      </c>
      <c r="B63" s="118" t="s">
        <v>474</v>
      </c>
      <c r="C63" s="118" t="s">
        <v>518</v>
      </c>
      <c r="D63" s="118" t="s">
        <v>519</v>
      </c>
      <c r="E63" s="118" t="s">
        <v>520</v>
      </c>
      <c r="F63" s="118" t="s">
        <v>509</v>
      </c>
      <c r="G63" s="117" t="s">
        <v>523</v>
      </c>
      <c r="H63" s="117" t="s">
        <v>511</v>
      </c>
      <c r="I63" s="118" t="s">
        <v>512</v>
      </c>
      <c r="J63" s="118" t="s">
        <v>520</v>
      </c>
    </row>
    <row r="64" ht="52.5" customHeight="1" outlineLevel="1" spans="1:10">
      <c r="A64" s="118" t="s">
        <v>412</v>
      </c>
      <c r="B64" s="118" t="s">
        <v>585</v>
      </c>
      <c r="C64" s="118" t="s">
        <v>506</v>
      </c>
      <c r="D64" s="118" t="s">
        <v>530</v>
      </c>
      <c r="E64" s="118" t="s">
        <v>612</v>
      </c>
      <c r="F64" s="118" t="s">
        <v>509</v>
      </c>
      <c r="G64" s="117" t="s">
        <v>510</v>
      </c>
      <c r="H64" s="117" t="s">
        <v>613</v>
      </c>
      <c r="I64" s="118" t="s">
        <v>512</v>
      </c>
      <c r="J64" s="118" t="s">
        <v>614</v>
      </c>
    </row>
    <row r="65" ht="52.5" customHeight="1" outlineLevel="1" spans="1:10">
      <c r="A65" s="118" t="s">
        <v>412</v>
      </c>
      <c r="B65" s="118" t="s">
        <v>585</v>
      </c>
      <c r="C65" s="118" t="s">
        <v>513</v>
      </c>
      <c r="D65" s="118" t="s">
        <v>514</v>
      </c>
      <c r="E65" s="118" t="s">
        <v>612</v>
      </c>
      <c r="F65" s="118" t="s">
        <v>509</v>
      </c>
      <c r="G65" s="117" t="s">
        <v>510</v>
      </c>
      <c r="H65" s="117" t="s">
        <v>511</v>
      </c>
      <c r="I65" s="118" t="s">
        <v>512</v>
      </c>
      <c r="J65" s="118" t="s">
        <v>614</v>
      </c>
    </row>
    <row r="66" ht="52.5" customHeight="1" outlineLevel="1" spans="1:10">
      <c r="A66" s="118" t="s">
        <v>412</v>
      </c>
      <c r="B66" s="118" t="s">
        <v>585</v>
      </c>
      <c r="C66" s="118" t="s">
        <v>518</v>
      </c>
      <c r="D66" s="118" t="s">
        <v>519</v>
      </c>
      <c r="E66" s="118" t="s">
        <v>539</v>
      </c>
      <c r="F66" s="118" t="s">
        <v>509</v>
      </c>
      <c r="G66" s="117" t="s">
        <v>510</v>
      </c>
      <c r="H66" s="117" t="s">
        <v>511</v>
      </c>
      <c r="I66" s="118" t="s">
        <v>512</v>
      </c>
      <c r="J66" s="118" t="s">
        <v>614</v>
      </c>
    </row>
    <row r="67" ht="52.5" customHeight="1" outlineLevel="1" spans="1:10">
      <c r="A67" s="118" t="s">
        <v>366</v>
      </c>
      <c r="B67" s="118" t="s">
        <v>615</v>
      </c>
      <c r="C67" s="118" t="s">
        <v>506</v>
      </c>
      <c r="D67" s="118" t="s">
        <v>530</v>
      </c>
      <c r="E67" s="118" t="s">
        <v>616</v>
      </c>
      <c r="F67" s="118" t="s">
        <v>526</v>
      </c>
      <c r="G67" s="117" t="s">
        <v>617</v>
      </c>
      <c r="H67" s="117" t="s">
        <v>608</v>
      </c>
      <c r="I67" s="118" t="s">
        <v>512</v>
      </c>
      <c r="J67" s="118" t="s">
        <v>618</v>
      </c>
    </row>
    <row r="68" ht="52.5" customHeight="1" outlineLevel="1" spans="1:10">
      <c r="A68" s="118" t="s">
        <v>366</v>
      </c>
      <c r="B68" s="118" t="s">
        <v>615</v>
      </c>
      <c r="C68" s="118" t="s">
        <v>506</v>
      </c>
      <c r="D68" s="118" t="s">
        <v>530</v>
      </c>
      <c r="E68" s="118" t="s">
        <v>619</v>
      </c>
      <c r="F68" s="118" t="s">
        <v>526</v>
      </c>
      <c r="G68" s="117" t="s">
        <v>620</v>
      </c>
      <c r="H68" s="117" t="s">
        <v>621</v>
      </c>
      <c r="I68" s="118" t="s">
        <v>512</v>
      </c>
      <c r="J68" s="118" t="s">
        <v>622</v>
      </c>
    </row>
    <row r="69" ht="52.5" customHeight="1" outlineLevel="1" spans="1:10">
      <c r="A69" s="118" t="s">
        <v>366</v>
      </c>
      <c r="B69" s="118" t="s">
        <v>615</v>
      </c>
      <c r="C69" s="118" t="s">
        <v>506</v>
      </c>
      <c r="D69" s="118" t="s">
        <v>530</v>
      </c>
      <c r="E69" s="118" t="s">
        <v>623</v>
      </c>
      <c r="F69" s="118" t="s">
        <v>526</v>
      </c>
      <c r="G69" s="117" t="s">
        <v>624</v>
      </c>
      <c r="H69" s="117" t="s">
        <v>625</v>
      </c>
      <c r="I69" s="118" t="s">
        <v>512</v>
      </c>
      <c r="J69" s="118" t="s">
        <v>623</v>
      </c>
    </row>
    <row r="70" ht="52.5" customHeight="1" outlineLevel="1" spans="1:10">
      <c r="A70" s="118" t="s">
        <v>366</v>
      </c>
      <c r="B70" s="118" t="s">
        <v>615</v>
      </c>
      <c r="C70" s="118" t="s">
        <v>513</v>
      </c>
      <c r="D70" s="118" t="s">
        <v>596</v>
      </c>
      <c r="E70" s="118" t="s">
        <v>626</v>
      </c>
      <c r="F70" s="118" t="s">
        <v>509</v>
      </c>
      <c r="G70" s="117" t="s">
        <v>510</v>
      </c>
      <c r="H70" s="117" t="s">
        <v>511</v>
      </c>
      <c r="I70" s="118" t="s">
        <v>512</v>
      </c>
      <c r="J70" s="118" t="s">
        <v>626</v>
      </c>
    </row>
    <row r="71" ht="52.5" customHeight="1" outlineLevel="1" spans="1:10">
      <c r="A71" s="118" t="s">
        <v>366</v>
      </c>
      <c r="B71" s="118" t="s">
        <v>615</v>
      </c>
      <c r="C71" s="118" t="s">
        <v>518</v>
      </c>
      <c r="D71" s="118" t="s">
        <v>519</v>
      </c>
      <c r="E71" s="118" t="s">
        <v>627</v>
      </c>
      <c r="F71" s="118" t="s">
        <v>509</v>
      </c>
      <c r="G71" s="117" t="s">
        <v>510</v>
      </c>
      <c r="H71" s="117" t="s">
        <v>511</v>
      </c>
      <c r="I71" s="118" t="s">
        <v>512</v>
      </c>
      <c r="J71" s="118" t="s">
        <v>628</v>
      </c>
    </row>
    <row r="72" ht="52.5" customHeight="1" outlineLevel="1" spans="1:10">
      <c r="A72" s="118" t="s">
        <v>470</v>
      </c>
      <c r="B72" s="118" t="s">
        <v>629</v>
      </c>
      <c r="C72" s="118" t="s">
        <v>506</v>
      </c>
      <c r="D72" s="118" t="s">
        <v>530</v>
      </c>
      <c r="E72" s="118" t="s">
        <v>630</v>
      </c>
      <c r="F72" s="118" t="s">
        <v>526</v>
      </c>
      <c r="G72" s="117" t="s">
        <v>90</v>
      </c>
      <c r="H72" s="117" t="s">
        <v>631</v>
      </c>
      <c r="I72" s="118" t="s">
        <v>512</v>
      </c>
      <c r="J72" s="118" t="s">
        <v>632</v>
      </c>
    </row>
    <row r="73" ht="52.5" customHeight="1" outlineLevel="1" spans="1:10">
      <c r="A73" s="118" t="s">
        <v>470</v>
      </c>
      <c r="B73" s="118" t="s">
        <v>629</v>
      </c>
      <c r="C73" s="118" t="s">
        <v>506</v>
      </c>
      <c r="D73" s="118" t="s">
        <v>507</v>
      </c>
      <c r="E73" s="118" t="s">
        <v>633</v>
      </c>
      <c r="F73" s="118" t="s">
        <v>526</v>
      </c>
      <c r="G73" s="117" t="s">
        <v>634</v>
      </c>
      <c r="H73" s="117"/>
      <c r="I73" s="118" t="s">
        <v>586</v>
      </c>
      <c r="J73" s="118" t="s">
        <v>635</v>
      </c>
    </row>
    <row r="74" ht="52.5" customHeight="1" outlineLevel="1" spans="1:10">
      <c r="A74" s="118" t="s">
        <v>470</v>
      </c>
      <c r="B74" s="118" t="s">
        <v>629</v>
      </c>
      <c r="C74" s="118" t="s">
        <v>506</v>
      </c>
      <c r="D74" s="118" t="s">
        <v>524</v>
      </c>
      <c r="E74" s="118" t="s">
        <v>636</v>
      </c>
      <c r="F74" s="118" t="s">
        <v>526</v>
      </c>
      <c r="G74" s="117" t="s">
        <v>89</v>
      </c>
      <c r="H74" s="117" t="s">
        <v>637</v>
      </c>
      <c r="I74" s="118" t="s">
        <v>512</v>
      </c>
      <c r="J74" s="118" t="s">
        <v>638</v>
      </c>
    </row>
    <row r="75" ht="52.5" customHeight="1" outlineLevel="1" spans="1:10">
      <c r="A75" s="118" t="s">
        <v>470</v>
      </c>
      <c r="B75" s="118" t="s">
        <v>629</v>
      </c>
      <c r="C75" s="118" t="s">
        <v>513</v>
      </c>
      <c r="D75" s="118" t="s">
        <v>596</v>
      </c>
      <c r="E75" s="118" t="s">
        <v>639</v>
      </c>
      <c r="F75" s="118" t="s">
        <v>526</v>
      </c>
      <c r="G75" s="117" t="s">
        <v>640</v>
      </c>
      <c r="H75" s="117"/>
      <c r="I75" s="118" t="s">
        <v>586</v>
      </c>
      <c r="J75" s="118" t="s">
        <v>641</v>
      </c>
    </row>
    <row r="76" ht="52.5" customHeight="1" outlineLevel="1" spans="1:10">
      <c r="A76" s="118" t="s">
        <v>470</v>
      </c>
      <c r="B76" s="118" t="s">
        <v>629</v>
      </c>
      <c r="C76" s="118" t="s">
        <v>513</v>
      </c>
      <c r="D76" s="118" t="s">
        <v>514</v>
      </c>
      <c r="E76" s="118" t="s">
        <v>639</v>
      </c>
      <c r="F76" s="118" t="s">
        <v>526</v>
      </c>
      <c r="G76" s="117" t="s">
        <v>640</v>
      </c>
      <c r="H76" s="117"/>
      <c r="I76" s="118" t="s">
        <v>586</v>
      </c>
      <c r="J76" s="118" t="s">
        <v>641</v>
      </c>
    </row>
    <row r="77" ht="52.5" customHeight="1" outlineLevel="1" spans="1:10">
      <c r="A77" s="118" t="s">
        <v>470</v>
      </c>
      <c r="B77" s="118" t="s">
        <v>629</v>
      </c>
      <c r="C77" s="118" t="s">
        <v>513</v>
      </c>
      <c r="D77" s="118" t="s">
        <v>548</v>
      </c>
      <c r="E77" s="118" t="s">
        <v>642</v>
      </c>
      <c r="F77" s="118" t="s">
        <v>526</v>
      </c>
      <c r="G77" s="117" t="s">
        <v>89</v>
      </c>
      <c r="H77" s="117" t="s">
        <v>637</v>
      </c>
      <c r="I77" s="118" t="s">
        <v>512</v>
      </c>
      <c r="J77" s="118" t="s">
        <v>643</v>
      </c>
    </row>
    <row r="78" ht="52.5" customHeight="1" outlineLevel="1" spans="1:10">
      <c r="A78" s="118" t="s">
        <v>470</v>
      </c>
      <c r="B78" s="118" t="s">
        <v>629</v>
      </c>
      <c r="C78" s="118" t="s">
        <v>518</v>
      </c>
      <c r="D78" s="118" t="s">
        <v>519</v>
      </c>
      <c r="E78" s="118" t="s">
        <v>644</v>
      </c>
      <c r="F78" s="118" t="s">
        <v>526</v>
      </c>
      <c r="G78" s="117" t="s">
        <v>527</v>
      </c>
      <c r="H78" s="117" t="s">
        <v>511</v>
      </c>
      <c r="I78" s="118" t="s">
        <v>512</v>
      </c>
      <c r="J78" s="118" t="s">
        <v>645</v>
      </c>
    </row>
    <row r="79" ht="52.5" customHeight="1" outlineLevel="1" spans="1:10">
      <c r="A79" s="118" t="s">
        <v>362</v>
      </c>
      <c r="B79" s="118" t="s">
        <v>646</v>
      </c>
      <c r="C79" s="118" t="s">
        <v>506</v>
      </c>
      <c r="D79" s="118" t="s">
        <v>530</v>
      </c>
      <c r="E79" s="118" t="s">
        <v>580</v>
      </c>
      <c r="F79" s="118" t="s">
        <v>526</v>
      </c>
      <c r="G79" s="117" t="s">
        <v>88</v>
      </c>
      <c r="H79" s="117" t="s">
        <v>532</v>
      </c>
      <c r="I79" s="118" t="s">
        <v>512</v>
      </c>
      <c r="J79" s="118" t="s">
        <v>580</v>
      </c>
    </row>
    <row r="80" ht="52.5" customHeight="1" outlineLevel="1" spans="1:10">
      <c r="A80" s="118" t="s">
        <v>362</v>
      </c>
      <c r="B80" s="118" t="s">
        <v>646</v>
      </c>
      <c r="C80" s="118" t="s">
        <v>513</v>
      </c>
      <c r="D80" s="118" t="s">
        <v>514</v>
      </c>
      <c r="E80" s="118" t="s">
        <v>647</v>
      </c>
      <c r="F80" s="118" t="s">
        <v>509</v>
      </c>
      <c r="G80" s="117" t="s">
        <v>523</v>
      </c>
      <c r="H80" s="117" t="s">
        <v>511</v>
      </c>
      <c r="I80" s="118" t="s">
        <v>512</v>
      </c>
      <c r="J80" s="118" t="s">
        <v>647</v>
      </c>
    </row>
    <row r="81" ht="52.5" customHeight="1" outlineLevel="1" spans="1:10">
      <c r="A81" s="118" t="s">
        <v>362</v>
      </c>
      <c r="B81" s="118" t="s">
        <v>646</v>
      </c>
      <c r="C81" s="118" t="s">
        <v>518</v>
      </c>
      <c r="D81" s="118" t="s">
        <v>519</v>
      </c>
      <c r="E81" s="118" t="s">
        <v>520</v>
      </c>
      <c r="F81" s="118" t="s">
        <v>509</v>
      </c>
      <c r="G81" s="117" t="s">
        <v>523</v>
      </c>
      <c r="H81" s="117" t="s">
        <v>511</v>
      </c>
      <c r="I81" s="118" t="s">
        <v>512</v>
      </c>
      <c r="J81" s="118" t="s">
        <v>520</v>
      </c>
    </row>
    <row r="82" ht="52.5" customHeight="1" outlineLevel="1" spans="1:10">
      <c r="A82" s="118" t="s">
        <v>393</v>
      </c>
      <c r="B82" s="118" t="s">
        <v>554</v>
      </c>
      <c r="C82" s="118" t="s">
        <v>506</v>
      </c>
      <c r="D82" s="118" t="s">
        <v>507</v>
      </c>
      <c r="E82" s="118" t="s">
        <v>555</v>
      </c>
      <c r="F82" s="118" t="s">
        <v>526</v>
      </c>
      <c r="G82" s="117" t="s">
        <v>527</v>
      </c>
      <c r="H82" s="117" t="s">
        <v>613</v>
      </c>
      <c r="I82" s="118" t="s">
        <v>512</v>
      </c>
      <c r="J82" s="118" t="s">
        <v>648</v>
      </c>
    </row>
    <row r="83" ht="52.5" customHeight="1" outlineLevel="1" spans="1:10">
      <c r="A83" s="118" t="s">
        <v>393</v>
      </c>
      <c r="B83" s="118" t="s">
        <v>554</v>
      </c>
      <c r="C83" s="118" t="s">
        <v>513</v>
      </c>
      <c r="D83" s="118" t="s">
        <v>514</v>
      </c>
      <c r="E83" s="118" t="s">
        <v>649</v>
      </c>
      <c r="F83" s="118" t="s">
        <v>526</v>
      </c>
      <c r="G83" s="117" t="s">
        <v>527</v>
      </c>
      <c r="H83" s="117" t="s">
        <v>511</v>
      </c>
      <c r="I83" s="118" t="s">
        <v>512</v>
      </c>
      <c r="J83" s="118" t="s">
        <v>648</v>
      </c>
    </row>
    <row r="84" ht="52.5" customHeight="1" outlineLevel="1" spans="1:10">
      <c r="A84" s="118" t="s">
        <v>393</v>
      </c>
      <c r="B84" s="118" t="s">
        <v>554</v>
      </c>
      <c r="C84" s="118" t="s">
        <v>518</v>
      </c>
      <c r="D84" s="118" t="s">
        <v>519</v>
      </c>
      <c r="E84" s="118" t="s">
        <v>539</v>
      </c>
      <c r="F84" s="118" t="s">
        <v>509</v>
      </c>
      <c r="G84" s="117" t="s">
        <v>510</v>
      </c>
      <c r="H84" s="117" t="s">
        <v>511</v>
      </c>
      <c r="I84" s="118" t="s">
        <v>512</v>
      </c>
      <c r="J84" s="118" t="s">
        <v>648</v>
      </c>
    </row>
    <row r="85" ht="52.5" customHeight="1" outlineLevel="1" spans="1:10">
      <c r="A85" s="118" t="s">
        <v>476</v>
      </c>
      <c r="B85" s="118" t="s">
        <v>650</v>
      </c>
      <c r="C85" s="118" t="s">
        <v>506</v>
      </c>
      <c r="D85" s="118" t="s">
        <v>530</v>
      </c>
      <c r="E85" s="118" t="s">
        <v>651</v>
      </c>
      <c r="F85" s="118" t="s">
        <v>526</v>
      </c>
      <c r="G85" s="117" t="s">
        <v>88</v>
      </c>
      <c r="H85" s="117" t="s">
        <v>652</v>
      </c>
      <c r="I85" s="118" t="s">
        <v>512</v>
      </c>
      <c r="J85" s="118" t="s">
        <v>653</v>
      </c>
    </row>
    <row r="86" ht="52.5" customHeight="1" outlineLevel="1" spans="1:10">
      <c r="A86" s="118" t="s">
        <v>476</v>
      </c>
      <c r="B86" s="118" t="s">
        <v>650</v>
      </c>
      <c r="C86" s="118" t="s">
        <v>513</v>
      </c>
      <c r="D86" s="118" t="s">
        <v>514</v>
      </c>
      <c r="E86" s="118" t="s">
        <v>654</v>
      </c>
      <c r="F86" s="118" t="s">
        <v>526</v>
      </c>
      <c r="G86" s="117" t="s">
        <v>527</v>
      </c>
      <c r="H86" s="117" t="s">
        <v>511</v>
      </c>
      <c r="I86" s="118" t="s">
        <v>512</v>
      </c>
      <c r="J86" s="118" t="s">
        <v>654</v>
      </c>
    </row>
    <row r="87" ht="52.5" customHeight="1" outlineLevel="1" spans="1:10">
      <c r="A87" s="118" t="s">
        <v>476</v>
      </c>
      <c r="B87" s="118" t="s">
        <v>650</v>
      </c>
      <c r="C87" s="118" t="s">
        <v>518</v>
      </c>
      <c r="D87" s="118" t="s">
        <v>519</v>
      </c>
      <c r="E87" s="118" t="s">
        <v>655</v>
      </c>
      <c r="F87" s="118" t="s">
        <v>509</v>
      </c>
      <c r="G87" s="117" t="s">
        <v>510</v>
      </c>
      <c r="H87" s="117" t="s">
        <v>511</v>
      </c>
      <c r="I87" s="118" t="s">
        <v>512</v>
      </c>
      <c r="J87" s="118" t="s">
        <v>656</v>
      </c>
    </row>
    <row r="88" ht="52.5" customHeight="1" outlineLevel="1" spans="1:10">
      <c r="A88" s="118" t="s">
        <v>482</v>
      </c>
      <c r="B88" s="118" t="s">
        <v>482</v>
      </c>
      <c r="C88" s="118" t="s">
        <v>506</v>
      </c>
      <c r="D88" s="118" t="s">
        <v>530</v>
      </c>
      <c r="E88" s="118" t="s">
        <v>657</v>
      </c>
      <c r="F88" s="118" t="s">
        <v>526</v>
      </c>
      <c r="G88" s="117" t="s">
        <v>88</v>
      </c>
      <c r="H88" s="117" t="s">
        <v>532</v>
      </c>
      <c r="I88" s="118" t="s">
        <v>512</v>
      </c>
      <c r="J88" s="118" t="s">
        <v>657</v>
      </c>
    </row>
    <row r="89" ht="52.5" customHeight="1" outlineLevel="1" spans="1:10">
      <c r="A89" s="118" t="s">
        <v>482</v>
      </c>
      <c r="B89" s="118" t="s">
        <v>482</v>
      </c>
      <c r="C89" s="118" t="s">
        <v>513</v>
      </c>
      <c r="D89" s="118" t="s">
        <v>514</v>
      </c>
      <c r="E89" s="118" t="s">
        <v>658</v>
      </c>
      <c r="F89" s="118" t="s">
        <v>509</v>
      </c>
      <c r="G89" s="117" t="s">
        <v>523</v>
      </c>
      <c r="H89" s="117" t="s">
        <v>511</v>
      </c>
      <c r="I89" s="118" t="s">
        <v>512</v>
      </c>
      <c r="J89" s="118" t="s">
        <v>658</v>
      </c>
    </row>
    <row r="90" ht="52.5" customHeight="1" outlineLevel="1" spans="1:10">
      <c r="A90" s="118" t="s">
        <v>482</v>
      </c>
      <c r="B90" s="118" t="s">
        <v>482</v>
      </c>
      <c r="C90" s="118" t="s">
        <v>518</v>
      </c>
      <c r="D90" s="118" t="s">
        <v>519</v>
      </c>
      <c r="E90" s="118" t="s">
        <v>520</v>
      </c>
      <c r="F90" s="118" t="s">
        <v>509</v>
      </c>
      <c r="G90" s="117" t="s">
        <v>523</v>
      </c>
      <c r="H90" s="117" t="s">
        <v>511</v>
      </c>
      <c r="I90" s="118" t="s">
        <v>512</v>
      </c>
      <c r="J90" s="118" t="s">
        <v>520</v>
      </c>
    </row>
    <row r="91" ht="52.5" customHeight="1" outlineLevel="1" spans="1:10">
      <c r="A91" s="118" t="s">
        <v>383</v>
      </c>
      <c r="B91" s="118" t="s">
        <v>659</v>
      </c>
      <c r="C91" s="118" t="s">
        <v>506</v>
      </c>
      <c r="D91" s="118" t="s">
        <v>530</v>
      </c>
      <c r="E91" s="118" t="s">
        <v>660</v>
      </c>
      <c r="F91" s="118" t="s">
        <v>526</v>
      </c>
      <c r="G91" s="117" t="s">
        <v>661</v>
      </c>
      <c r="H91" s="117" t="s">
        <v>662</v>
      </c>
      <c r="I91" s="118" t="s">
        <v>512</v>
      </c>
      <c r="J91" s="118" t="s">
        <v>663</v>
      </c>
    </row>
    <row r="92" ht="52.5" customHeight="1" outlineLevel="1" spans="1:10">
      <c r="A92" s="118" t="s">
        <v>383</v>
      </c>
      <c r="B92" s="118" t="s">
        <v>659</v>
      </c>
      <c r="C92" s="118" t="s">
        <v>506</v>
      </c>
      <c r="D92" s="118" t="s">
        <v>530</v>
      </c>
      <c r="E92" s="118" t="s">
        <v>664</v>
      </c>
      <c r="F92" s="118" t="s">
        <v>526</v>
      </c>
      <c r="G92" s="117" t="s">
        <v>90</v>
      </c>
      <c r="H92" s="117" t="s">
        <v>625</v>
      </c>
      <c r="I92" s="118" t="s">
        <v>512</v>
      </c>
      <c r="J92" s="118" t="s">
        <v>665</v>
      </c>
    </row>
    <row r="93" ht="52.5" customHeight="1" outlineLevel="1" spans="1:10">
      <c r="A93" s="118" t="s">
        <v>383</v>
      </c>
      <c r="B93" s="118" t="s">
        <v>659</v>
      </c>
      <c r="C93" s="118" t="s">
        <v>513</v>
      </c>
      <c r="D93" s="118" t="s">
        <v>514</v>
      </c>
      <c r="E93" s="118" t="s">
        <v>666</v>
      </c>
      <c r="F93" s="118" t="s">
        <v>509</v>
      </c>
      <c r="G93" s="117" t="s">
        <v>667</v>
      </c>
      <c r="H93" s="117" t="s">
        <v>511</v>
      </c>
      <c r="I93" s="118" t="s">
        <v>512</v>
      </c>
      <c r="J93" s="118" t="s">
        <v>666</v>
      </c>
    </row>
    <row r="94" ht="52.5" customHeight="1" outlineLevel="1" spans="1:10">
      <c r="A94" s="118" t="s">
        <v>383</v>
      </c>
      <c r="B94" s="118" t="s">
        <v>659</v>
      </c>
      <c r="C94" s="118" t="s">
        <v>518</v>
      </c>
      <c r="D94" s="118" t="s">
        <v>519</v>
      </c>
      <c r="E94" s="118" t="s">
        <v>668</v>
      </c>
      <c r="F94" s="118" t="s">
        <v>509</v>
      </c>
      <c r="G94" s="117" t="s">
        <v>510</v>
      </c>
      <c r="H94" s="117" t="s">
        <v>511</v>
      </c>
      <c r="I94" s="118" t="s">
        <v>512</v>
      </c>
      <c r="J94" s="118" t="s">
        <v>668</v>
      </c>
    </row>
    <row r="95" ht="52.5" customHeight="1" outlineLevel="1" spans="1:10">
      <c r="A95" s="118" t="s">
        <v>458</v>
      </c>
      <c r="B95" s="118" t="s">
        <v>458</v>
      </c>
      <c r="C95" s="118" t="s">
        <v>506</v>
      </c>
      <c r="D95" s="118" t="s">
        <v>530</v>
      </c>
      <c r="E95" s="118" t="s">
        <v>531</v>
      </c>
      <c r="F95" s="118" t="s">
        <v>526</v>
      </c>
      <c r="G95" s="117" t="s">
        <v>88</v>
      </c>
      <c r="H95" s="117" t="s">
        <v>532</v>
      </c>
      <c r="I95" s="118" t="s">
        <v>512</v>
      </c>
      <c r="J95" s="118" t="s">
        <v>531</v>
      </c>
    </row>
    <row r="96" ht="52.5" customHeight="1" outlineLevel="1" spans="1:10">
      <c r="A96" s="118" t="s">
        <v>458</v>
      </c>
      <c r="B96" s="118" t="s">
        <v>458</v>
      </c>
      <c r="C96" s="118" t="s">
        <v>513</v>
      </c>
      <c r="D96" s="118" t="s">
        <v>514</v>
      </c>
      <c r="E96" s="118" t="s">
        <v>533</v>
      </c>
      <c r="F96" s="118" t="s">
        <v>509</v>
      </c>
      <c r="G96" s="117" t="s">
        <v>523</v>
      </c>
      <c r="H96" s="117" t="s">
        <v>511</v>
      </c>
      <c r="I96" s="118" t="s">
        <v>512</v>
      </c>
      <c r="J96" s="118" t="s">
        <v>533</v>
      </c>
    </row>
    <row r="97" ht="52.5" customHeight="1" outlineLevel="1" spans="1:10">
      <c r="A97" s="118" t="s">
        <v>458</v>
      </c>
      <c r="B97" s="118" t="s">
        <v>458</v>
      </c>
      <c r="C97" s="118" t="s">
        <v>518</v>
      </c>
      <c r="D97" s="118" t="s">
        <v>519</v>
      </c>
      <c r="E97" s="118" t="s">
        <v>534</v>
      </c>
      <c r="F97" s="118" t="s">
        <v>509</v>
      </c>
      <c r="G97" s="117" t="s">
        <v>523</v>
      </c>
      <c r="H97" s="117" t="s">
        <v>511</v>
      </c>
      <c r="I97" s="118" t="s">
        <v>512</v>
      </c>
      <c r="J97" s="118" t="s">
        <v>534</v>
      </c>
    </row>
    <row r="98" ht="52.5" customHeight="1" outlineLevel="1" spans="1:10">
      <c r="A98" s="118" t="s">
        <v>410</v>
      </c>
      <c r="B98" s="118" t="s">
        <v>669</v>
      </c>
      <c r="C98" s="118" t="s">
        <v>506</v>
      </c>
      <c r="D98" s="118" t="s">
        <v>530</v>
      </c>
      <c r="E98" s="118" t="s">
        <v>670</v>
      </c>
      <c r="F98" s="118" t="s">
        <v>526</v>
      </c>
      <c r="G98" s="117" t="s">
        <v>527</v>
      </c>
      <c r="H98" s="117" t="s">
        <v>511</v>
      </c>
      <c r="I98" s="118" t="s">
        <v>512</v>
      </c>
      <c r="J98" s="118" t="s">
        <v>570</v>
      </c>
    </row>
    <row r="99" ht="52.5" customHeight="1" outlineLevel="1" spans="1:10">
      <c r="A99" s="118" t="s">
        <v>410</v>
      </c>
      <c r="B99" s="118" t="s">
        <v>669</v>
      </c>
      <c r="C99" s="118" t="s">
        <v>513</v>
      </c>
      <c r="D99" s="118" t="s">
        <v>538</v>
      </c>
      <c r="E99" s="118" t="s">
        <v>671</v>
      </c>
      <c r="F99" s="118" t="s">
        <v>526</v>
      </c>
      <c r="G99" s="117" t="s">
        <v>527</v>
      </c>
      <c r="H99" s="117" t="s">
        <v>511</v>
      </c>
      <c r="I99" s="118" t="s">
        <v>512</v>
      </c>
      <c r="J99" s="118" t="s">
        <v>672</v>
      </c>
    </row>
    <row r="100" ht="52.5" customHeight="1" outlineLevel="1" spans="1:10">
      <c r="A100" s="118" t="s">
        <v>410</v>
      </c>
      <c r="B100" s="118" t="s">
        <v>669</v>
      </c>
      <c r="C100" s="118" t="s">
        <v>518</v>
      </c>
      <c r="D100" s="118" t="s">
        <v>519</v>
      </c>
      <c r="E100" s="118" t="s">
        <v>568</v>
      </c>
      <c r="F100" s="118" t="s">
        <v>509</v>
      </c>
      <c r="G100" s="117" t="s">
        <v>510</v>
      </c>
      <c r="H100" s="117" t="s">
        <v>511</v>
      </c>
      <c r="I100" s="118" t="s">
        <v>512</v>
      </c>
      <c r="J100" s="118" t="s">
        <v>673</v>
      </c>
    </row>
    <row r="101" ht="52.5" customHeight="1" outlineLevel="1" spans="1:10">
      <c r="A101" s="118" t="s">
        <v>402</v>
      </c>
      <c r="B101" s="118" t="s">
        <v>674</v>
      </c>
      <c r="C101" s="118" t="s">
        <v>506</v>
      </c>
      <c r="D101" s="118" t="s">
        <v>530</v>
      </c>
      <c r="E101" s="118" t="s">
        <v>675</v>
      </c>
      <c r="F101" s="118" t="s">
        <v>509</v>
      </c>
      <c r="G101" s="117" t="s">
        <v>510</v>
      </c>
      <c r="H101" s="117" t="s">
        <v>511</v>
      </c>
      <c r="I101" s="118" t="s">
        <v>512</v>
      </c>
      <c r="J101" s="118" t="s">
        <v>676</v>
      </c>
    </row>
    <row r="102" ht="52.5" customHeight="1" outlineLevel="1" spans="1:10">
      <c r="A102" s="118" t="s">
        <v>402</v>
      </c>
      <c r="B102" s="118" t="s">
        <v>674</v>
      </c>
      <c r="C102" s="118" t="s">
        <v>506</v>
      </c>
      <c r="D102" s="118" t="s">
        <v>507</v>
      </c>
      <c r="E102" s="118" t="s">
        <v>677</v>
      </c>
      <c r="F102" s="118" t="s">
        <v>509</v>
      </c>
      <c r="G102" s="117" t="s">
        <v>510</v>
      </c>
      <c r="H102" s="117" t="s">
        <v>511</v>
      </c>
      <c r="I102" s="118" t="s">
        <v>512</v>
      </c>
      <c r="J102" s="118" t="s">
        <v>676</v>
      </c>
    </row>
    <row r="103" ht="52.5" customHeight="1" outlineLevel="1" spans="1:10">
      <c r="A103" s="118" t="s">
        <v>402</v>
      </c>
      <c r="B103" s="118" t="s">
        <v>674</v>
      </c>
      <c r="C103" s="118" t="s">
        <v>506</v>
      </c>
      <c r="D103" s="118" t="s">
        <v>524</v>
      </c>
      <c r="E103" s="118" t="s">
        <v>678</v>
      </c>
      <c r="F103" s="118" t="s">
        <v>526</v>
      </c>
      <c r="G103" s="117" t="s">
        <v>527</v>
      </c>
      <c r="H103" s="117" t="s">
        <v>511</v>
      </c>
      <c r="I103" s="118" t="s">
        <v>512</v>
      </c>
      <c r="J103" s="118" t="s">
        <v>585</v>
      </c>
    </row>
    <row r="104" ht="52.5" customHeight="1" outlineLevel="1" spans="1:10">
      <c r="A104" s="118" t="s">
        <v>402</v>
      </c>
      <c r="B104" s="118" t="s">
        <v>674</v>
      </c>
      <c r="C104" s="118" t="s">
        <v>513</v>
      </c>
      <c r="D104" s="118" t="s">
        <v>514</v>
      </c>
      <c r="E104" s="118" t="s">
        <v>679</v>
      </c>
      <c r="F104" s="118" t="s">
        <v>526</v>
      </c>
      <c r="G104" s="117" t="s">
        <v>527</v>
      </c>
      <c r="H104" s="117" t="s">
        <v>511</v>
      </c>
      <c r="I104" s="118" t="s">
        <v>512</v>
      </c>
      <c r="J104" s="118" t="s">
        <v>676</v>
      </c>
    </row>
    <row r="105" ht="52.5" customHeight="1" outlineLevel="1" spans="1:10">
      <c r="A105" s="118" t="s">
        <v>402</v>
      </c>
      <c r="B105" s="118" t="s">
        <v>674</v>
      </c>
      <c r="C105" s="118" t="s">
        <v>518</v>
      </c>
      <c r="D105" s="118" t="s">
        <v>519</v>
      </c>
      <c r="E105" s="118" t="s">
        <v>539</v>
      </c>
      <c r="F105" s="118" t="s">
        <v>509</v>
      </c>
      <c r="G105" s="117" t="s">
        <v>510</v>
      </c>
      <c r="H105" s="117" t="s">
        <v>511</v>
      </c>
      <c r="I105" s="118" t="s">
        <v>512</v>
      </c>
      <c r="J105" s="118" t="s">
        <v>585</v>
      </c>
    </row>
    <row r="106" ht="52.5" customHeight="1" outlineLevel="1" spans="1:10">
      <c r="A106" s="118" t="s">
        <v>466</v>
      </c>
      <c r="B106" s="118" t="s">
        <v>680</v>
      </c>
      <c r="C106" s="118" t="s">
        <v>506</v>
      </c>
      <c r="D106" s="118" t="s">
        <v>530</v>
      </c>
      <c r="E106" s="118" t="s">
        <v>681</v>
      </c>
      <c r="F106" s="118" t="s">
        <v>526</v>
      </c>
      <c r="G106" s="117" t="s">
        <v>527</v>
      </c>
      <c r="H106" s="117" t="s">
        <v>511</v>
      </c>
      <c r="I106" s="118" t="s">
        <v>512</v>
      </c>
      <c r="J106" s="118" t="s">
        <v>682</v>
      </c>
    </row>
    <row r="107" ht="52.5" customHeight="1" outlineLevel="1" spans="1:10">
      <c r="A107" s="118" t="s">
        <v>466</v>
      </c>
      <c r="B107" s="118" t="s">
        <v>680</v>
      </c>
      <c r="C107" s="118" t="s">
        <v>513</v>
      </c>
      <c r="D107" s="118" t="s">
        <v>538</v>
      </c>
      <c r="E107" s="118" t="s">
        <v>683</v>
      </c>
      <c r="F107" s="118" t="s">
        <v>509</v>
      </c>
      <c r="G107" s="117" t="s">
        <v>510</v>
      </c>
      <c r="H107" s="117" t="s">
        <v>511</v>
      </c>
      <c r="I107" s="118" t="s">
        <v>512</v>
      </c>
      <c r="J107" s="118" t="s">
        <v>682</v>
      </c>
    </row>
    <row r="108" ht="52.5" customHeight="1" outlineLevel="1" spans="1:10">
      <c r="A108" s="118" t="s">
        <v>466</v>
      </c>
      <c r="B108" s="118" t="s">
        <v>680</v>
      </c>
      <c r="C108" s="118" t="s">
        <v>518</v>
      </c>
      <c r="D108" s="118" t="s">
        <v>519</v>
      </c>
      <c r="E108" s="118" t="s">
        <v>539</v>
      </c>
      <c r="F108" s="118" t="s">
        <v>509</v>
      </c>
      <c r="G108" s="117" t="s">
        <v>510</v>
      </c>
      <c r="H108" s="117" t="s">
        <v>511</v>
      </c>
      <c r="I108" s="118" t="s">
        <v>512</v>
      </c>
      <c r="J108" s="118" t="s">
        <v>682</v>
      </c>
    </row>
    <row r="109" ht="52.5" customHeight="1" outlineLevel="1" spans="1:10">
      <c r="A109" s="118" t="s">
        <v>430</v>
      </c>
      <c r="B109" s="118" t="s">
        <v>684</v>
      </c>
      <c r="C109" s="118" t="s">
        <v>506</v>
      </c>
      <c r="D109" s="118" t="s">
        <v>530</v>
      </c>
      <c r="E109" s="118" t="s">
        <v>685</v>
      </c>
      <c r="F109" s="118" t="s">
        <v>526</v>
      </c>
      <c r="G109" s="117" t="s">
        <v>527</v>
      </c>
      <c r="H109" s="117" t="s">
        <v>511</v>
      </c>
      <c r="I109" s="118" t="s">
        <v>512</v>
      </c>
      <c r="J109" s="118" t="s">
        <v>517</v>
      </c>
    </row>
    <row r="110" ht="52.5" customHeight="1" outlineLevel="1" spans="1:10">
      <c r="A110" s="118" t="s">
        <v>430</v>
      </c>
      <c r="B110" s="118" t="s">
        <v>684</v>
      </c>
      <c r="C110" s="118" t="s">
        <v>506</v>
      </c>
      <c r="D110" s="118" t="s">
        <v>507</v>
      </c>
      <c r="E110" s="118" t="s">
        <v>686</v>
      </c>
      <c r="F110" s="118" t="s">
        <v>526</v>
      </c>
      <c r="G110" s="117" t="s">
        <v>527</v>
      </c>
      <c r="H110" s="117" t="s">
        <v>511</v>
      </c>
      <c r="I110" s="118" t="s">
        <v>512</v>
      </c>
      <c r="J110" s="118" t="s">
        <v>517</v>
      </c>
    </row>
    <row r="111" ht="52.5" customHeight="1" outlineLevel="1" spans="1:10">
      <c r="A111" s="118" t="s">
        <v>430</v>
      </c>
      <c r="B111" s="118" t="s">
        <v>684</v>
      </c>
      <c r="C111" s="118" t="s">
        <v>506</v>
      </c>
      <c r="D111" s="118" t="s">
        <v>524</v>
      </c>
      <c r="E111" s="118" t="s">
        <v>687</v>
      </c>
      <c r="F111" s="118" t="s">
        <v>526</v>
      </c>
      <c r="G111" s="117" t="s">
        <v>527</v>
      </c>
      <c r="H111" s="117" t="s">
        <v>511</v>
      </c>
      <c r="I111" s="118" t="s">
        <v>512</v>
      </c>
      <c r="J111" s="118" t="s">
        <v>517</v>
      </c>
    </row>
    <row r="112" ht="52.5" customHeight="1" outlineLevel="1" spans="1:10">
      <c r="A112" s="118" t="s">
        <v>430</v>
      </c>
      <c r="B112" s="118" t="s">
        <v>684</v>
      </c>
      <c r="C112" s="118" t="s">
        <v>513</v>
      </c>
      <c r="D112" s="118" t="s">
        <v>514</v>
      </c>
      <c r="E112" s="118" t="s">
        <v>688</v>
      </c>
      <c r="F112" s="118" t="s">
        <v>526</v>
      </c>
      <c r="G112" s="117" t="s">
        <v>527</v>
      </c>
      <c r="H112" s="117" t="s">
        <v>511</v>
      </c>
      <c r="I112" s="118" t="s">
        <v>512</v>
      </c>
      <c r="J112" s="118" t="s">
        <v>517</v>
      </c>
    </row>
    <row r="113" ht="52.5" customHeight="1" outlineLevel="1" spans="1:10">
      <c r="A113" s="118" t="s">
        <v>430</v>
      </c>
      <c r="B113" s="118" t="s">
        <v>684</v>
      </c>
      <c r="C113" s="118" t="s">
        <v>518</v>
      </c>
      <c r="D113" s="118" t="s">
        <v>519</v>
      </c>
      <c r="E113" s="118" t="s">
        <v>689</v>
      </c>
      <c r="F113" s="118" t="s">
        <v>509</v>
      </c>
      <c r="G113" s="117" t="s">
        <v>523</v>
      </c>
      <c r="H113" s="117" t="s">
        <v>511</v>
      </c>
      <c r="I113" s="118" t="s">
        <v>512</v>
      </c>
      <c r="J113" s="118" t="s">
        <v>517</v>
      </c>
    </row>
    <row r="114" ht="52.5" customHeight="1" outlineLevel="1" spans="1:10">
      <c r="A114" s="118" t="s">
        <v>442</v>
      </c>
      <c r="B114" s="118" t="s">
        <v>442</v>
      </c>
      <c r="C114" s="118" t="s">
        <v>506</v>
      </c>
      <c r="D114" s="118" t="s">
        <v>530</v>
      </c>
      <c r="E114" s="118" t="s">
        <v>531</v>
      </c>
      <c r="F114" s="118" t="s">
        <v>526</v>
      </c>
      <c r="G114" s="117" t="s">
        <v>90</v>
      </c>
      <c r="H114" s="117" t="s">
        <v>532</v>
      </c>
      <c r="I114" s="118" t="s">
        <v>512</v>
      </c>
      <c r="J114" s="118" t="s">
        <v>531</v>
      </c>
    </row>
    <row r="115" ht="52.5" customHeight="1" outlineLevel="1" spans="1:10">
      <c r="A115" s="118" t="s">
        <v>442</v>
      </c>
      <c r="B115" s="118" t="s">
        <v>442</v>
      </c>
      <c r="C115" s="118" t="s">
        <v>513</v>
      </c>
      <c r="D115" s="118" t="s">
        <v>514</v>
      </c>
      <c r="E115" s="118" t="s">
        <v>533</v>
      </c>
      <c r="F115" s="118" t="s">
        <v>509</v>
      </c>
      <c r="G115" s="117" t="s">
        <v>523</v>
      </c>
      <c r="H115" s="117" t="s">
        <v>511</v>
      </c>
      <c r="I115" s="118" t="s">
        <v>512</v>
      </c>
      <c r="J115" s="118" t="s">
        <v>533</v>
      </c>
    </row>
    <row r="116" ht="52.5" customHeight="1" outlineLevel="1" spans="1:10">
      <c r="A116" s="118" t="s">
        <v>442</v>
      </c>
      <c r="B116" s="118" t="s">
        <v>442</v>
      </c>
      <c r="C116" s="118" t="s">
        <v>518</v>
      </c>
      <c r="D116" s="118" t="s">
        <v>519</v>
      </c>
      <c r="E116" s="118" t="s">
        <v>534</v>
      </c>
      <c r="F116" s="118" t="s">
        <v>509</v>
      </c>
      <c r="G116" s="117" t="s">
        <v>523</v>
      </c>
      <c r="H116" s="117" t="s">
        <v>511</v>
      </c>
      <c r="I116" s="118" t="s">
        <v>512</v>
      </c>
      <c r="J116" s="118" t="s">
        <v>534</v>
      </c>
    </row>
    <row r="117" ht="52.5" customHeight="1" outlineLevel="1" spans="1:10">
      <c r="A117" s="118" t="s">
        <v>468</v>
      </c>
      <c r="B117" s="118" t="s">
        <v>690</v>
      </c>
      <c r="C117" s="118" t="s">
        <v>506</v>
      </c>
      <c r="D117" s="118" t="s">
        <v>530</v>
      </c>
      <c r="E117" s="118" t="s">
        <v>691</v>
      </c>
      <c r="F117" s="118" t="s">
        <v>526</v>
      </c>
      <c r="G117" s="117" t="s">
        <v>527</v>
      </c>
      <c r="H117" s="117" t="s">
        <v>511</v>
      </c>
      <c r="I117" s="118" t="s">
        <v>512</v>
      </c>
      <c r="J117" s="118" t="s">
        <v>517</v>
      </c>
    </row>
    <row r="118" ht="52.5" customHeight="1" outlineLevel="1" spans="1:10">
      <c r="A118" s="118" t="s">
        <v>468</v>
      </c>
      <c r="B118" s="118" t="s">
        <v>690</v>
      </c>
      <c r="C118" s="118" t="s">
        <v>506</v>
      </c>
      <c r="D118" s="118" t="s">
        <v>507</v>
      </c>
      <c r="E118" s="118" t="s">
        <v>692</v>
      </c>
      <c r="F118" s="118" t="s">
        <v>526</v>
      </c>
      <c r="G118" s="117" t="s">
        <v>527</v>
      </c>
      <c r="H118" s="117" t="s">
        <v>511</v>
      </c>
      <c r="I118" s="118" t="s">
        <v>512</v>
      </c>
      <c r="J118" s="118" t="s">
        <v>517</v>
      </c>
    </row>
    <row r="119" ht="52.5" customHeight="1" outlineLevel="1" spans="1:10">
      <c r="A119" s="118" t="s">
        <v>468</v>
      </c>
      <c r="B119" s="118" t="s">
        <v>690</v>
      </c>
      <c r="C119" s="118" t="s">
        <v>506</v>
      </c>
      <c r="D119" s="118" t="s">
        <v>524</v>
      </c>
      <c r="E119" s="118" t="s">
        <v>603</v>
      </c>
      <c r="F119" s="118" t="s">
        <v>526</v>
      </c>
      <c r="G119" s="117" t="s">
        <v>527</v>
      </c>
      <c r="H119" s="117" t="s">
        <v>511</v>
      </c>
      <c r="I119" s="118" t="s">
        <v>512</v>
      </c>
      <c r="J119" s="118" t="s">
        <v>517</v>
      </c>
    </row>
    <row r="120" ht="52.5" customHeight="1" outlineLevel="1" spans="1:10">
      <c r="A120" s="118" t="s">
        <v>468</v>
      </c>
      <c r="B120" s="118" t="s">
        <v>690</v>
      </c>
      <c r="C120" s="118" t="s">
        <v>513</v>
      </c>
      <c r="D120" s="118" t="s">
        <v>548</v>
      </c>
      <c r="E120" s="118" t="s">
        <v>693</v>
      </c>
      <c r="F120" s="118" t="s">
        <v>526</v>
      </c>
      <c r="G120" s="117" t="s">
        <v>527</v>
      </c>
      <c r="H120" s="117" t="s">
        <v>511</v>
      </c>
      <c r="I120" s="118" t="s">
        <v>512</v>
      </c>
      <c r="J120" s="118" t="s">
        <v>517</v>
      </c>
    </row>
    <row r="121" ht="52.5" customHeight="1" outlineLevel="1" spans="1:10">
      <c r="A121" s="118" t="s">
        <v>468</v>
      </c>
      <c r="B121" s="118" t="s">
        <v>690</v>
      </c>
      <c r="C121" s="118" t="s">
        <v>518</v>
      </c>
      <c r="D121" s="118" t="s">
        <v>519</v>
      </c>
      <c r="E121" s="118" t="s">
        <v>689</v>
      </c>
      <c r="F121" s="118" t="s">
        <v>509</v>
      </c>
      <c r="G121" s="117" t="s">
        <v>523</v>
      </c>
      <c r="H121" s="117" t="s">
        <v>511</v>
      </c>
      <c r="I121" s="118" t="s">
        <v>512</v>
      </c>
      <c r="J121" s="118" t="s">
        <v>517</v>
      </c>
    </row>
    <row r="122" ht="52.5" customHeight="1" outlineLevel="1" spans="1:10">
      <c r="A122" s="118" t="s">
        <v>385</v>
      </c>
      <c r="B122" s="118" t="s">
        <v>694</v>
      </c>
      <c r="C122" s="118" t="s">
        <v>506</v>
      </c>
      <c r="D122" s="118" t="s">
        <v>530</v>
      </c>
      <c r="E122" s="118" t="s">
        <v>695</v>
      </c>
      <c r="F122" s="118" t="s">
        <v>526</v>
      </c>
      <c r="G122" s="117" t="s">
        <v>696</v>
      </c>
      <c r="H122" s="117" t="s">
        <v>532</v>
      </c>
      <c r="I122" s="118" t="s">
        <v>512</v>
      </c>
      <c r="J122" s="118" t="s">
        <v>697</v>
      </c>
    </row>
    <row r="123" ht="52.5" customHeight="1" outlineLevel="1" spans="1:10">
      <c r="A123" s="118" t="s">
        <v>385</v>
      </c>
      <c r="B123" s="118" t="s">
        <v>694</v>
      </c>
      <c r="C123" s="118" t="s">
        <v>513</v>
      </c>
      <c r="D123" s="118" t="s">
        <v>514</v>
      </c>
      <c r="E123" s="118" t="s">
        <v>698</v>
      </c>
      <c r="F123" s="118" t="s">
        <v>526</v>
      </c>
      <c r="G123" s="117" t="s">
        <v>527</v>
      </c>
      <c r="H123" s="117" t="s">
        <v>511</v>
      </c>
      <c r="I123" s="118" t="s">
        <v>512</v>
      </c>
      <c r="J123" s="118" t="s">
        <v>699</v>
      </c>
    </row>
    <row r="124" ht="52.5" customHeight="1" outlineLevel="1" spans="1:10">
      <c r="A124" s="118" t="s">
        <v>385</v>
      </c>
      <c r="B124" s="118" t="s">
        <v>694</v>
      </c>
      <c r="C124" s="118" t="s">
        <v>518</v>
      </c>
      <c r="D124" s="118" t="s">
        <v>519</v>
      </c>
      <c r="E124" s="118" t="s">
        <v>655</v>
      </c>
      <c r="F124" s="118" t="s">
        <v>509</v>
      </c>
      <c r="G124" s="117" t="s">
        <v>510</v>
      </c>
      <c r="H124" s="117" t="s">
        <v>511</v>
      </c>
      <c r="I124" s="118" t="s">
        <v>512</v>
      </c>
      <c r="J124" s="118" t="s">
        <v>697</v>
      </c>
    </row>
    <row r="125" ht="52.5" customHeight="1" outlineLevel="1" spans="1:10">
      <c r="A125" s="118" t="s">
        <v>446</v>
      </c>
      <c r="B125" s="118" t="s">
        <v>446</v>
      </c>
      <c r="C125" s="118" t="s">
        <v>506</v>
      </c>
      <c r="D125" s="118" t="s">
        <v>530</v>
      </c>
      <c r="E125" s="118" t="s">
        <v>531</v>
      </c>
      <c r="F125" s="118" t="s">
        <v>526</v>
      </c>
      <c r="G125" s="117" t="s">
        <v>90</v>
      </c>
      <c r="H125" s="117" t="s">
        <v>532</v>
      </c>
      <c r="I125" s="118" t="s">
        <v>512</v>
      </c>
      <c r="J125" s="118" t="s">
        <v>531</v>
      </c>
    </row>
    <row r="126" ht="52.5" customHeight="1" outlineLevel="1" spans="1:10">
      <c r="A126" s="118" t="s">
        <v>446</v>
      </c>
      <c r="B126" s="118" t="s">
        <v>446</v>
      </c>
      <c r="C126" s="118" t="s">
        <v>513</v>
      </c>
      <c r="D126" s="118" t="s">
        <v>514</v>
      </c>
      <c r="E126" s="118" t="s">
        <v>533</v>
      </c>
      <c r="F126" s="118" t="s">
        <v>509</v>
      </c>
      <c r="G126" s="117" t="s">
        <v>523</v>
      </c>
      <c r="H126" s="117" t="s">
        <v>511</v>
      </c>
      <c r="I126" s="118" t="s">
        <v>512</v>
      </c>
      <c r="J126" s="118" t="s">
        <v>533</v>
      </c>
    </row>
    <row r="127" ht="52.5" customHeight="1" outlineLevel="1" spans="1:10">
      <c r="A127" s="118" t="s">
        <v>446</v>
      </c>
      <c r="B127" s="118" t="s">
        <v>446</v>
      </c>
      <c r="C127" s="118" t="s">
        <v>518</v>
      </c>
      <c r="D127" s="118" t="s">
        <v>519</v>
      </c>
      <c r="E127" s="118" t="s">
        <v>534</v>
      </c>
      <c r="F127" s="118" t="s">
        <v>509</v>
      </c>
      <c r="G127" s="117" t="s">
        <v>523</v>
      </c>
      <c r="H127" s="117" t="s">
        <v>511</v>
      </c>
      <c r="I127" s="118" t="s">
        <v>512</v>
      </c>
      <c r="J127" s="118" t="s">
        <v>534</v>
      </c>
    </row>
    <row r="128" ht="52.5" customHeight="1" outlineLevel="1" spans="1:10">
      <c r="A128" s="118" t="s">
        <v>436</v>
      </c>
      <c r="B128" s="118" t="s">
        <v>436</v>
      </c>
      <c r="C128" s="118" t="s">
        <v>506</v>
      </c>
      <c r="D128" s="118" t="s">
        <v>530</v>
      </c>
      <c r="E128" s="118" t="s">
        <v>700</v>
      </c>
      <c r="F128" s="118" t="s">
        <v>526</v>
      </c>
      <c r="G128" s="117" t="s">
        <v>92</v>
      </c>
      <c r="H128" s="117" t="s">
        <v>532</v>
      </c>
      <c r="I128" s="118" t="s">
        <v>512</v>
      </c>
      <c r="J128" s="118" t="s">
        <v>700</v>
      </c>
    </row>
    <row r="129" ht="52.5" customHeight="1" outlineLevel="1" spans="1:10">
      <c r="A129" s="118" t="s">
        <v>436</v>
      </c>
      <c r="B129" s="118" t="s">
        <v>436</v>
      </c>
      <c r="C129" s="118" t="s">
        <v>513</v>
      </c>
      <c r="D129" s="118" t="s">
        <v>596</v>
      </c>
      <c r="E129" s="118" t="s">
        <v>701</v>
      </c>
      <c r="F129" s="118" t="s">
        <v>526</v>
      </c>
      <c r="G129" s="117" t="s">
        <v>101</v>
      </c>
      <c r="H129" s="117" t="s">
        <v>637</v>
      </c>
      <c r="I129" s="118" t="s">
        <v>512</v>
      </c>
      <c r="J129" s="118" t="s">
        <v>702</v>
      </c>
    </row>
    <row r="130" ht="52.5" customHeight="1" outlineLevel="1" spans="1:10">
      <c r="A130" s="118" t="s">
        <v>436</v>
      </c>
      <c r="B130" s="118" t="s">
        <v>436</v>
      </c>
      <c r="C130" s="118" t="s">
        <v>518</v>
      </c>
      <c r="D130" s="118" t="s">
        <v>519</v>
      </c>
      <c r="E130" s="118" t="s">
        <v>520</v>
      </c>
      <c r="F130" s="118" t="s">
        <v>509</v>
      </c>
      <c r="G130" s="117" t="s">
        <v>523</v>
      </c>
      <c r="H130" s="117" t="s">
        <v>511</v>
      </c>
      <c r="I130" s="118" t="s">
        <v>512</v>
      </c>
      <c r="J130" s="118" t="s">
        <v>520</v>
      </c>
    </row>
    <row r="131" ht="52.5" customHeight="1" outlineLevel="1" spans="1:10">
      <c r="A131" s="118" t="s">
        <v>448</v>
      </c>
      <c r="B131" s="118" t="s">
        <v>448</v>
      </c>
      <c r="C131" s="118" t="s">
        <v>506</v>
      </c>
      <c r="D131" s="118" t="s">
        <v>530</v>
      </c>
      <c r="E131" s="118" t="s">
        <v>531</v>
      </c>
      <c r="F131" s="118" t="s">
        <v>526</v>
      </c>
      <c r="G131" s="117" t="s">
        <v>90</v>
      </c>
      <c r="H131" s="117" t="s">
        <v>532</v>
      </c>
      <c r="I131" s="118" t="s">
        <v>512</v>
      </c>
      <c r="J131" s="118" t="s">
        <v>531</v>
      </c>
    </row>
    <row r="132" ht="52.5" customHeight="1" outlineLevel="1" spans="1:10">
      <c r="A132" s="118" t="s">
        <v>448</v>
      </c>
      <c r="B132" s="118" t="s">
        <v>448</v>
      </c>
      <c r="C132" s="118" t="s">
        <v>513</v>
      </c>
      <c r="D132" s="118" t="s">
        <v>514</v>
      </c>
      <c r="E132" s="118" t="s">
        <v>533</v>
      </c>
      <c r="F132" s="118" t="s">
        <v>509</v>
      </c>
      <c r="G132" s="117" t="s">
        <v>523</v>
      </c>
      <c r="H132" s="117" t="s">
        <v>511</v>
      </c>
      <c r="I132" s="118" t="s">
        <v>512</v>
      </c>
      <c r="J132" s="118" t="s">
        <v>533</v>
      </c>
    </row>
    <row r="133" ht="52.5" customHeight="1" outlineLevel="1" spans="1:10">
      <c r="A133" s="118" t="s">
        <v>448</v>
      </c>
      <c r="B133" s="118" t="s">
        <v>448</v>
      </c>
      <c r="C133" s="118" t="s">
        <v>518</v>
      </c>
      <c r="D133" s="118" t="s">
        <v>519</v>
      </c>
      <c r="E133" s="118" t="s">
        <v>534</v>
      </c>
      <c r="F133" s="118" t="s">
        <v>509</v>
      </c>
      <c r="G133" s="117" t="s">
        <v>523</v>
      </c>
      <c r="H133" s="117" t="s">
        <v>511</v>
      </c>
      <c r="I133" s="118" t="s">
        <v>512</v>
      </c>
      <c r="J133" s="118" t="s">
        <v>534</v>
      </c>
    </row>
    <row r="134" ht="52.5" customHeight="1" outlineLevel="1" spans="1:10">
      <c r="A134" s="118" t="s">
        <v>432</v>
      </c>
      <c r="B134" s="118" t="s">
        <v>703</v>
      </c>
      <c r="C134" s="118" t="s">
        <v>506</v>
      </c>
      <c r="D134" s="118" t="s">
        <v>530</v>
      </c>
      <c r="E134" s="118" t="s">
        <v>691</v>
      </c>
      <c r="F134" s="118" t="s">
        <v>526</v>
      </c>
      <c r="G134" s="117" t="s">
        <v>527</v>
      </c>
      <c r="H134" s="117" t="s">
        <v>511</v>
      </c>
      <c r="I134" s="118" t="s">
        <v>512</v>
      </c>
      <c r="J134" s="118" t="s">
        <v>517</v>
      </c>
    </row>
    <row r="135" ht="52.5" customHeight="1" outlineLevel="1" spans="1:10">
      <c r="A135" s="118" t="s">
        <v>432</v>
      </c>
      <c r="B135" s="118" t="s">
        <v>703</v>
      </c>
      <c r="C135" s="118" t="s">
        <v>506</v>
      </c>
      <c r="D135" s="118" t="s">
        <v>507</v>
      </c>
      <c r="E135" s="118" t="s">
        <v>704</v>
      </c>
      <c r="F135" s="118" t="s">
        <v>526</v>
      </c>
      <c r="G135" s="117" t="s">
        <v>527</v>
      </c>
      <c r="H135" s="117" t="s">
        <v>511</v>
      </c>
      <c r="I135" s="118" t="s">
        <v>512</v>
      </c>
      <c r="J135" s="118" t="s">
        <v>517</v>
      </c>
    </row>
    <row r="136" ht="52.5" customHeight="1" outlineLevel="1" spans="1:10">
      <c r="A136" s="118" t="s">
        <v>432</v>
      </c>
      <c r="B136" s="118" t="s">
        <v>703</v>
      </c>
      <c r="C136" s="118" t="s">
        <v>506</v>
      </c>
      <c r="D136" s="118" t="s">
        <v>524</v>
      </c>
      <c r="E136" s="118" t="s">
        <v>705</v>
      </c>
      <c r="F136" s="118" t="s">
        <v>526</v>
      </c>
      <c r="G136" s="117" t="s">
        <v>527</v>
      </c>
      <c r="H136" s="117" t="s">
        <v>511</v>
      </c>
      <c r="I136" s="118" t="s">
        <v>512</v>
      </c>
      <c r="J136" s="118" t="s">
        <v>517</v>
      </c>
    </row>
    <row r="137" ht="52.5" customHeight="1" outlineLevel="1" spans="1:10">
      <c r="A137" s="118" t="s">
        <v>432</v>
      </c>
      <c r="B137" s="118" t="s">
        <v>703</v>
      </c>
      <c r="C137" s="118" t="s">
        <v>513</v>
      </c>
      <c r="D137" s="118" t="s">
        <v>548</v>
      </c>
      <c r="E137" s="118" t="s">
        <v>706</v>
      </c>
      <c r="F137" s="118" t="s">
        <v>526</v>
      </c>
      <c r="G137" s="117" t="s">
        <v>527</v>
      </c>
      <c r="H137" s="117" t="s">
        <v>511</v>
      </c>
      <c r="I137" s="118" t="s">
        <v>512</v>
      </c>
      <c r="J137" s="118" t="s">
        <v>517</v>
      </c>
    </row>
    <row r="138" ht="52.5" customHeight="1" outlineLevel="1" spans="1:10">
      <c r="A138" s="118" t="s">
        <v>432</v>
      </c>
      <c r="B138" s="118" t="s">
        <v>703</v>
      </c>
      <c r="C138" s="118" t="s">
        <v>518</v>
      </c>
      <c r="D138" s="118" t="s">
        <v>519</v>
      </c>
      <c r="E138" s="118" t="s">
        <v>539</v>
      </c>
      <c r="F138" s="118" t="s">
        <v>509</v>
      </c>
      <c r="G138" s="117" t="s">
        <v>523</v>
      </c>
      <c r="H138" s="117" t="s">
        <v>511</v>
      </c>
      <c r="I138" s="118" t="s">
        <v>512</v>
      </c>
      <c r="J138" s="118" t="s">
        <v>517</v>
      </c>
    </row>
    <row r="139" ht="52.5" customHeight="1" outlineLevel="1" spans="1:10">
      <c r="A139" s="118" t="s">
        <v>379</v>
      </c>
      <c r="B139" s="118" t="s">
        <v>707</v>
      </c>
      <c r="C139" s="118" t="s">
        <v>506</v>
      </c>
      <c r="D139" s="118" t="s">
        <v>524</v>
      </c>
      <c r="E139" s="118" t="s">
        <v>708</v>
      </c>
      <c r="F139" s="118" t="s">
        <v>526</v>
      </c>
      <c r="G139" s="117" t="s">
        <v>527</v>
      </c>
      <c r="H139" s="117" t="s">
        <v>511</v>
      </c>
      <c r="I139" s="118" t="s">
        <v>512</v>
      </c>
      <c r="J139" s="118" t="s">
        <v>709</v>
      </c>
    </row>
    <row r="140" ht="52.5" customHeight="1" outlineLevel="1" spans="1:10">
      <c r="A140" s="118" t="s">
        <v>379</v>
      </c>
      <c r="B140" s="118" t="s">
        <v>707</v>
      </c>
      <c r="C140" s="118" t="s">
        <v>513</v>
      </c>
      <c r="D140" s="118" t="s">
        <v>596</v>
      </c>
      <c r="E140" s="118" t="s">
        <v>710</v>
      </c>
      <c r="F140" s="118" t="s">
        <v>526</v>
      </c>
      <c r="G140" s="117" t="s">
        <v>527</v>
      </c>
      <c r="H140" s="117" t="s">
        <v>511</v>
      </c>
      <c r="I140" s="118" t="s">
        <v>512</v>
      </c>
      <c r="J140" s="118" t="s">
        <v>710</v>
      </c>
    </row>
    <row r="141" ht="52.5" customHeight="1" outlineLevel="1" spans="1:10">
      <c r="A141" s="118" t="s">
        <v>379</v>
      </c>
      <c r="B141" s="118" t="s">
        <v>707</v>
      </c>
      <c r="C141" s="118" t="s">
        <v>518</v>
      </c>
      <c r="D141" s="118" t="s">
        <v>519</v>
      </c>
      <c r="E141" s="118" t="s">
        <v>668</v>
      </c>
      <c r="F141" s="118" t="s">
        <v>509</v>
      </c>
      <c r="G141" s="117" t="s">
        <v>510</v>
      </c>
      <c r="H141" s="117" t="s">
        <v>511</v>
      </c>
      <c r="I141" s="118" t="s">
        <v>512</v>
      </c>
      <c r="J141" s="118" t="s">
        <v>668</v>
      </c>
    </row>
    <row r="142" ht="52.5" customHeight="1" outlineLevel="1" spans="1:10">
      <c r="A142" s="118" t="s">
        <v>379</v>
      </c>
      <c r="B142" s="118" t="s">
        <v>707</v>
      </c>
      <c r="C142" s="118" t="s">
        <v>711</v>
      </c>
      <c r="D142" s="118" t="s">
        <v>712</v>
      </c>
      <c r="E142" s="118" t="s">
        <v>713</v>
      </c>
      <c r="F142" s="118" t="s">
        <v>714</v>
      </c>
      <c r="G142" s="117" t="s">
        <v>527</v>
      </c>
      <c r="H142" s="117" t="s">
        <v>511</v>
      </c>
      <c r="I142" s="118" t="s">
        <v>512</v>
      </c>
      <c r="J142" s="118" t="s">
        <v>713</v>
      </c>
    </row>
    <row r="143" ht="52.5" customHeight="1" outlineLevel="1" spans="1:10">
      <c r="A143" s="118" t="s">
        <v>406</v>
      </c>
      <c r="B143" s="118" t="s">
        <v>715</v>
      </c>
      <c r="C143" s="118" t="s">
        <v>506</v>
      </c>
      <c r="D143" s="118" t="s">
        <v>530</v>
      </c>
      <c r="E143" s="118" t="s">
        <v>570</v>
      </c>
      <c r="F143" s="118" t="s">
        <v>509</v>
      </c>
      <c r="G143" s="117" t="s">
        <v>581</v>
      </c>
      <c r="H143" s="117" t="s">
        <v>532</v>
      </c>
      <c r="I143" s="118" t="s">
        <v>512</v>
      </c>
      <c r="J143" s="118" t="s">
        <v>716</v>
      </c>
    </row>
    <row r="144" ht="52.5" customHeight="1" outlineLevel="1" spans="1:10">
      <c r="A144" s="118" t="s">
        <v>406</v>
      </c>
      <c r="B144" s="118" t="s">
        <v>715</v>
      </c>
      <c r="C144" s="118" t="s">
        <v>513</v>
      </c>
      <c r="D144" s="118" t="s">
        <v>514</v>
      </c>
      <c r="E144" s="118" t="s">
        <v>717</v>
      </c>
      <c r="F144" s="118" t="s">
        <v>509</v>
      </c>
      <c r="G144" s="117" t="s">
        <v>510</v>
      </c>
      <c r="H144" s="117" t="s">
        <v>511</v>
      </c>
      <c r="I144" s="118" t="s">
        <v>512</v>
      </c>
      <c r="J144" s="118" t="s">
        <v>716</v>
      </c>
    </row>
    <row r="145" ht="52.5" customHeight="1" outlineLevel="1" spans="1:10">
      <c r="A145" s="118" t="s">
        <v>406</v>
      </c>
      <c r="B145" s="118" t="s">
        <v>715</v>
      </c>
      <c r="C145" s="118" t="s">
        <v>518</v>
      </c>
      <c r="D145" s="118" t="s">
        <v>519</v>
      </c>
      <c r="E145" s="118" t="s">
        <v>673</v>
      </c>
      <c r="F145" s="118" t="s">
        <v>509</v>
      </c>
      <c r="G145" s="117" t="s">
        <v>510</v>
      </c>
      <c r="H145" s="117" t="s">
        <v>511</v>
      </c>
      <c r="I145" s="118" t="s">
        <v>512</v>
      </c>
      <c r="J145" s="118" t="s">
        <v>716</v>
      </c>
    </row>
    <row r="146" ht="52.5" customHeight="1" outlineLevel="1" spans="1:10">
      <c r="A146" s="118" t="s">
        <v>454</v>
      </c>
      <c r="B146" s="118" t="s">
        <v>454</v>
      </c>
      <c r="C146" s="118" t="s">
        <v>506</v>
      </c>
      <c r="D146" s="118" t="s">
        <v>530</v>
      </c>
      <c r="E146" s="118" t="s">
        <v>531</v>
      </c>
      <c r="F146" s="118" t="s">
        <v>526</v>
      </c>
      <c r="G146" s="117" t="s">
        <v>90</v>
      </c>
      <c r="H146" s="117" t="s">
        <v>532</v>
      </c>
      <c r="I146" s="118" t="s">
        <v>512</v>
      </c>
      <c r="J146" s="118" t="s">
        <v>531</v>
      </c>
    </row>
    <row r="147" ht="52.5" customHeight="1" outlineLevel="1" spans="1:10">
      <c r="A147" s="118" t="s">
        <v>454</v>
      </c>
      <c r="B147" s="118" t="s">
        <v>454</v>
      </c>
      <c r="C147" s="118" t="s">
        <v>513</v>
      </c>
      <c r="D147" s="118" t="s">
        <v>514</v>
      </c>
      <c r="E147" s="118" t="s">
        <v>533</v>
      </c>
      <c r="F147" s="118" t="s">
        <v>509</v>
      </c>
      <c r="G147" s="117" t="s">
        <v>523</v>
      </c>
      <c r="H147" s="117" t="s">
        <v>511</v>
      </c>
      <c r="I147" s="118" t="s">
        <v>512</v>
      </c>
      <c r="J147" s="118" t="s">
        <v>533</v>
      </c>
    </row>
    <row r="148" ht="52.5" customHeight="1" outlineLevel="1" spans="1:10">
      <c r="A148" s="118" t="s">
        <v>454</v>
      </c>
      <c r="B148" s="118" t="s">
        <v>454</v>
      </c>
      <c r="C148" s="118" t="s">
        <v>518</v>
      </c>
      <c r="D148" s="118" t="s">
        <v>519</v>
      </c>
      <c r="E148" s="118" t="s">
        <v>534</v>
      </c>
      <c r="F148" s="118" t="s">
        <v>509</v>
      </c>
      <c r="G148" s="117" t="s">
        <v>523</v>
      </c>
      <c r="H148" s="117" t="s">
        <v>511</v>
      </c>
      <c r="I148" s="118" t="s">
        <v>512</v>
      </c>
      <c r="J148" s="118" t="s">
        <v>534</v>
      </c>
    </row>
    <row r="149" ht="52.5" customHeight="1" outlineLevel="1" spans="1:10">
      <c r="A149" s="118" t="s">
        <v>452</v>
      </c>
      <c r="B149" s="118" t="s">
        <v>452</v>
      </c>
      <c r="C149" s="118" t="s">
        <v>506</v>
      </c>
      <c r="D149" s="118" t="s">
        <v>530</v>
      </c>
      <c r="E149" s="118" t="s">
        <v>531</v>
      </c>
      <c r="F149" s="118" t="s">
        <v>526</v>
      </c>
      <c r="G149" s="117" t="s">
        <v>90</v>
      </c>
      <c r="H149" s="117" t="s">
        <v>532</v>
      </c>
      <c r="I149" s="118" t="s">
        <v>512</v>
      </c>
      <c r="J149" s="118" t="s">
        <v>531</v>
      </c>
    </row>
    <row r="150" ht="52.5" customHeight="1" outlineLevel="1" spans="1:10">
      <c r="A150" s="118" t="s">
        <v>452</v>
      </c>
      <c r="B150" s="118" t="s">
        <v>452</v>
      </c>
      <c r="C150" s="118" t="s">
        <v>513</v>
      </c>
      <c r="D150" s="118" t="s">
        <v>514</v>
      </c>
      <c r="E150" s="118" t="s">
        <v>533</v>
      </c>
      <c r="F150" s="118" t="s">
        <v>509</v>
      </c>
      <c r="G150" s="117" t="s">
        <v>523</v>
      </c>
      <c r="H150" s="117" t="s">
        <v>511</v>
      </c>
      <c r="I150" s="118" t="s">
        <v>512</v>
      </c>
      <c r="J150" s="118" t="s">
        <v>533</v>
      </c>
    </row>
    <row r="151" ht="52.5" customHeight="1" outlineLevel="1" spans="1:10">
      <c r="A151" s="118" t="s">
        <v>452</v>
      </c>
      <c r="B151" s="118" t="s">
        <v>452</v>
      </c>
      <c r="C151" s="118" t="s">
        <v>518</v>
      </c>
      <c r="D151" s="118" t="s">
        <v>519</v>
      </c>
      <c r="E151" s="118" t="s">
        <v>534</v>
      </c>
      <c r="F151" s="118" t="s">
        <v>509</v>
      </c>
      <c r="G151" s="117" t="s">
        <v>523</v>
      </c>
      <c r="H151" s="117" t="s">
        <v>511</v>
      </c>
      <c r="I151" s="118" t="s">
        <v>512</v>
      </c>
      <c r="J151" s="118" t="s">
        <v>534</v>
      </c>
    </row>
    <row r="152" ht="52.5" customHeight="1" outlineLevel="1" spans="1:10">
      <c r="A152" s="118" t="s">
        <v>418</v>
      </c>
      <c r="B152" s="118" t="s">
        <v>418</v>
      </c>
      <c r="C152" s="118" t="s">
        <v>506</v>
      </c>
      <c r="D152" s="118" t="s">
        <v>530</v>
      </c>
      <c r="E152" s="118" t="s">
        <v>718</v>
      </c>
      <c r="F152" s="118" t="s">
        <v>526</v>
      </c>
      <c r="G152" s="117" t="s">
        <v>88</v>
      </c>
      <c r="H152" s="117" t="s">
        <v>532</v>
      </c>
      <c r="I152" s="118" t="s">
        <v>512</v>
      </c>
      <c r="J152" s="118" t="s">
        <v>718</v>
      </c>
    </row>
    <row r="153" ht="52.5" customHeight="1" outlineLevel="1" spans="1:10">
      <c r="A153" s="118" t="s">
        <v>418</v>
      </c>
      <c r="B153" s="118" t="s">
        <v>418</v>
      </c>
      <c r="C153" s="118" t="s">
        <v>513</v>
      </c>
      <c r="D153" s="118" t="s">
        <v>514</v>
      </c>
      <c r="E153" s="118" t="s">
        <v>719</v>
      </c>
      <c r="F153" s="118" t="s">
        <v>509</v>
      </c>
      <c r="G153" s="117" t="s">
        <v>523</v>
      </c>
      <c r="H153" s="117" t="s">
        <v>511</v>
      </c>
      <c r="I153" s="118" t="s">
        <v>512</v>
      </c>
      <c r="J153" s="118" t="s">
        <v>719</v>
      </c>
    </row>
    <row r="154" ht="52.5" customHeight="1" outlineLevel="1" spans="1:10">
      <c r="A154" s="118" t="s">
        <v>418</v>
      </c>
      <c r="B154" s="118" t="s">
        <v>418</v>
      </c>
      <c r="C154" s="118" t="s">
        <v>518</v>
      </c>
      <c r="D154" s="118" t="s">
        <v>519</v>
      </c>
      <c r="E154" s="118" t="s">
        <v>520</v>
      </c>
      <c r="F154" s="118" t="s">
        <v>509</v>
      </c>
      <c r="G154" s="117" t="s">
        <v>523</v>
      </c>
      <c r="H154" s="117" t="s">
        <v>511</v>
      </c>
      <c r="I154" s="118" t="s">
        <v>512</v>
      </c>
      <c r="J154" s="118" t="s">
        <v>520</v>
      </c>
    </row>
    <row r="155" ht="52.5" customHeight="1" outlineLevel="1" spans="1:10">
      <c r="A155" s="118" t="s">
        <v>389</v>
      </c>
      <c r="B155" s="118" t="s">
        <v>720</v>
      </c>
      <c r="C155" s="118" t="s">
        <v>506</v>
      </c>
      <c r="D155" s="118" t="s">
        <v>530</v>
      </c>
      <c r="E155" s="118" t="s">
        <v>721</v>
      </c>
      <c r="F155" s="118" t="s">
        <v>509</v>
      </c>
      <c r="G155" s="117" t="s">
        <v>523</v>
      </c>
      <c r="H155" s="117" t="s">
        <v>511</v>
      </c>
      <c r="I155" s="118" t="s">
        <v>512</v>
      </c>
      <c r="J155" s="118" t="s">
        <v>517</v>
      </c>
    </row>
    <row r="156" ht="52.5" customHeight="1" outlineLevel="1" spans="1:10">
      <c r="A156" s="118" t="s">
        <v>389</v>
      </c>
      <c r="B156" s="118" t="s">
        <v>720</v>
      </c>
      <c r="C156" s="118" t="s">
        <v>506</v>
      </c>
      <c r="D156" s="118" t="s">
        <v>507</v>
      </c>
      <c r="E156" s="118" t="s">
        <v>722</v>
      </c>
      <c r="F156" s="118" t="s">
        <v>509</v>
      </c>
      <c r="G156" s="117" t="s">
        <v>523</v>
      </c>
      <c r="H156" s="117" t="s">
        <v>511</v>
      </c>
      <c r="I156" s="118" t="s">
        <v>512</v>
      </c>
      <c r="J156" s="118" t="s">
        <v>517</v>
      </c>
    </row>
    <row r="157" ht="52.5" customHeight="1" outlineLevel="1" spans="1:10">
      <c r="A157" s="118" t="s">
        <v>389</v>
      </c>
      <c r="B157" s="118" t="s">
        <v>720</v>
      </c>
      <c r="C157" s="118" t="s">
        <v>513</v>
      </c>
      <c r="D157" s="118" t="s">
        <v>596</v>
      </c>
      <c r="E157" s="118" t="s">
        <v>723</v>
      </c>
      <c r="F157" s="118" t="s">
        <v>509</v>
      </c>
      <c r="G157" s="117" t="s">
        <v>529</v>
      </c>
      <c r="H157" s="117" t="s">
        <v>511</v>
      </c>
      <c r="I157" s="118" t="s">
        <v>512</v>
      </c>
      <c r="J157" s="118" t="s">
        <v>517</v>
      </c>
    </row>
    <row r="158" ht="52.5" customHeight="1" outlineLevel="1" spans="1:10">
      <c r="A158" s="118" t="s">
        <v>389</v>
      </c>
      <c r="B158" s="118" t="s">
        <v>720</v>
      </c>
      <c r="C158" s="118" t="s">
        <v>518</v>
      </c>
      <c r="D158" s="118" t="s">
        <v>519</v>
      </c>
      <c r="E158" s="118" t="s">
        <v>724</v>
      </c>
      <c r="F158" s="118" t="s">
        <v>509</v>
      </c>
      <c r="G158" s="117" t="s">
        <v>523</v>
      </c>
      <c r="H158" s="117" t="s">
        <v>511</v>
      </c>
      <c r="I158" s="118" t="s">
        <v>512</v>
      </c>
      <c r="J158" s="118" t="s">
        <v>517</v>
      </c>
    </row>
    <row r="159" ht="52.5" customHeight="1" outlineLevel="1" spans="1:10">
      <c r="A159" s="118" t="s">
        <v>414</v>
      </c>
      <c r="B159" s="118" t="s">
        <v>725</v>
      </c>
      <c r="C159" s="118" t="s">
        <v>506</v>
      </c>
      <c r="D159" s="118" t="s">
        <v>530</v>
      </c>
      <c r="E159" s="118" t="s">
        <v>570</v>
      </c>
      <c r="F159" s="118" t="s">
        <v>509</v>
      </c>
      <c r="G159" s="117" t="s">
        <v>581</v>
      </c>
      <c r="H159" s="117" t="s">
        <v>532</v>
      </c>
      <c r="I159" s="118" t="s">
        <v>512</v>
      </c>
      <c r="J159" s="118" t="s">
        <v>716</v>
      </c>
    </row>
    <row r="160" ht="52.5" customHeight="1" outlineLevel="1" spans="1:10">
      <c r="A160" s="118" t="s">
        <v>414</v>
      </c>
      <c r="B160" s="118" t="s">
        <v>725</v>
      </c>
      <c r="C160" s="118" t="s">
        <v>513</v>
      </c>
      <c r="D160" s="118" t="s">
        <v>514</v>
      </c>
      <c r="E160" s="118" t="s">
        <v>717</v>
      </c>
      <c r="F160" s="118" t="s">
        <v>526</v>
      </c>
      <c r="G160" s="117" t="s">
        <v>527</v>
      </c>
      <c r="H160" s="117" t="s">
        <v>511</v>
      </c>
      <c r="I160" s="118" t="s">
        <v>512</v>
      </c>
      <c r="J160" s="118" t="s">
        <v>716</v>
      </c>
    </row>
    <row r="161" ht="52.5" customHeight="1" outlineLevel="1" spans="1:10">
      <c r="A161" s="118" t="s">
        <v>414</v>
      </c>
      <c r="B161" s="118" t="s">
        <v>725</v>
      </c>
      <c r="C161" s="118" t="s">
        <v>518</v>
      </c>
      <c r="D161" s="118" t="s">
        <v>519</v>
      </c>
      <c r="E161" s="118" t="s">
        <v>673</v>
      </c>
      <c r="F161" s="118" t="s">
        <v>509</v>
      </c>
      <c r="G161" s="117" t="s">
        <v>510</v>
      </c>
      <c r="H161" s="117" t="s">
        <v>511</v>
      </c>
      <c r="I161" s="118" t="s">
        <v>512</v>
      </c>
      <c r="J161" s="118" t="s">
        <v>716</v>
      </c>
    </row>
    <row r="162" ht="52.5" customHeight="1" outlineLevel="1" spans="1:10">
      <c r="A162" s="118" t="s">
        <v>444</v>
      </c>
      <c r="B162" s="118" t="s">
        <v>444</v>
      </c>
      <c r="C162" s="118" t="s">
        <v>506</v>
      </c>
      <c r="D162" s="118" t="s">
        <v>530</v>
      </c>
      <c r="E162" s="118" t="s">
        <v>531</v>
      </c>
      <c r="F162" s="118" t="s">
        <v>526</v>
      </c>
      <c r="G162" s="117" t="s">
        <v>90</v>
      </c>
      <c r="H162" s="117" t="s">
        <v>532</v>
      </c>
      <c r="I162" s="118" t="s">
        <v>512</v>
      </c>
      <c r="J162" s="118" t="s">
        <v>531</v>
      </c>
    </row>
    <row r="163" ht="52.5" customHeight="1" outlineLevel="1" spans="1:10">
      <c r="A163" s="118" t="s">
        <v>444</v>
      </c>
      <c r="B163" s="118" t="s">
        <v>444</v>
      </c>
      <c r="C163" s="118" t="s">
        <v>513</v>
      </c>
      <c r="D163" s="118" t="s">
        <v>514</v>
      </c>
      <c r="E163" s="118" t="s">
        <v>533</v>
      </c>
      <c r="F163" s="118" t="s">
        <v>509</v>
      </c>
      <c r="G163" s="117" t="s">
        <v>523</v>
      </c>
      <c r="H163" s="117" t="s">
        <v>511</v>
      </c>
      <c r="I163" s="118" t="s">
        <v>512</v>
      </c>
      <c r="J163" s="118" t="s">
        <v>533</v>
      </c>
    </row>
    <row r="164" ht="52.5" customHeight="1" outlineLevel="1" spans="1:10">
      <c r="A164" s="118" t="s">
        <v>444</v>
      </c>
      <c r="B164" s="118" t="s">
        <v>444</v>
      </c>
      <c r="C164" s="118" t="s">
        <v>518</v>
      </c>
      <c r="D164" s="118" t="s">
        <v>519</v>
      </c>
      <c r="E164" s="118" t="s">
        <v>534</v>
      </c>
      <c r="F164" s="118" t="s">
        <v>509</v>
      </c>
      <c r="G164" s="117" t="s">
        <v>523</v>
      </c>
      <c r="H164" s="117" t="s">
        <v>511</v>
      </c>
      <c r="I164" s="118" t="s">
        <v>512</v>
      </c>
      <c r="J164" s="118" t="s">
        <v>534</v>
      </c>
    </row>
    <row r="165" ht="52.5" customHeight="1" outlineLevel="1" spans="1:10">
      <c r="A165" s="118" t="s">
        <v>426</v>
      </c>
      <c r="B165" s="118" t="s">
        <v>726</v>
      </c>
      <c r="C165" s="118" t="s">
        <v>506</v>
      </c>
      <c r="D165" s="118" t="s">
        <v>507</v>
      </c>
      <c r="E165" s="118" t="s">
        <v>727</v>
      </c>
      <c r="F165" s="118" t="s">
        <v>526</v>
      </c>
      <c r="G165" s="117" t="s">
        <v>527</v>
      </c>
      <c r="H165" s="117" t="s">
        <v>511</v>
      </c>
      <c r="I165" s="118" t="s">
        <v>512</v>
      </c>
      <c r="J165" s="118" t="s">
        <v>553</v>
      </c>
    </row>
    <row r="166" ht="52.5" customHeight="1" outlineLevel="1" spans="1:10">
      <c r="A166" s="118" t="s">
        <v>426</v>
      </c>
      <c r="B166" s="118" t="s">
        <v>726</v>
      </c>
      <c r="C166" s="118" t="s">
        <v>513</v>
      </c>
      <c r="D166" s="118" t="s">
        <v>514</v>
      </c>
      <c r="E166" s="118" t="s">
        <v>728</v>
      </c>
      <c r="F166" s="118" t="s">
        <v>526</v>
      </c>
      <c r="G166" s="117" t="s">
        <v>527</v>
      </c>
      <c r="H166" s="117" t="s">
        <v>511</v>
      </c>
      <c r="I166" s="118" t="s">
        <v>512</v>
      </c>
      <c r="J166" s="118" t="s">
        <v>517</v>
      </c>
    </row>
    <row r="167" ht="52.5" customHeight="1" outlineLevel="1" spans="1:10">
      <c r="A167" s="118" t="s">
        <v>426</v>
      </c>
      <c r="B167" s="118" t="s">
        <v>726</v>
      </c>
      <c r="C167" s="118" t="s">
        <v>518</v>
      </c>
      <c r="D167" s="118" t="s">
        <v>519</v>
      </c>
      <c r="E167" s="118" t="s">
        <v>520</v>
      </c>
      <c r="F167" s="118" t="s">
        <v>509</v>
      </c>
      <c r="G167" s="117" t="s">
        <v>510</v>
      </c>
      <c r="H167" s="117" t="s">
        <v>511</v>
      </c>
      <c r="I167" s="118" t="s">
        <v>512</v>
      </c>
      <c r="J167" s="118" t="s">
        <v>517</v>
      </c>
    </row>
    <row r="168" ht="52.5" customHeight="1" outlineLevel="1" spans="1:10">
      <c r="A168" s="118" t="s">
        <v>395</v>
      </c>
      <c r="B168" s="118" t="s">
        <v>729</v>
      </c>
      <c r="C168" s="118" t="s">
        <v>506</v>
      </c>
      <c r="D168" s="118" t="s">
        <v>530</v>
      </c>
      <c r="E168" s="118" t="s">
        <v>730</v>
      </c>
      <c r="F168" s="118" t="s">
        <v>526</v>
      </c>
      <c r="G168" s="117" t="s">
        <v>731</v>
      </c>
      <c r="H168" s="117" t="s">
        <v>608</v>
      </c>
      <c r="I168" s="118" t="s">
        <v>512</v>
      </c>
      <c r="J168" s="118" t="s">
        <v>732</v>
      </c>
    </row>
    <row r="169" ht="52.5" customHeight="1" outlineLevel="1" spans="1:10">
      <c r="A169" s="118" t="s">
        <v>395</v>
      </c>
      <c r="B169" s="118" t="s">
        <v>729</v>
      </c>
      <c r="C169" s="118" t="s">
        <v>513</v>
      </c>
      <c r="D169" s="118" t="s">
        <v>514</v>
      </c>
      <c r="E169" s="118" t="s">
        <v>733</v>
      </c>
      <c r="F169" s="118" t="s">
        <v>509</v>
      </c>
      <c r="G169" s="117" t="s">
        <v>589</v>
      </c>
      <c r="H169" s="117" t="s">
        <v>511</v>
      </c>
      <c r="I169" s="118" t="s">
        <v>512</v>
      </c>
      <c r="J169" s="118" t="s">
        <v>733</v>
      </c>
    </row>
    <row r="170" ht="52.5" customHeight="1" outlineLevel="1" spans="1:10">
      <c r="A170" s="118" t="s">
        <v>395</v>
      </c>
      <c r="B170" s="118" t="s">
        <v>729</v>
      </c>
      <c r="C170" s="118" t="s">
        <v>518</v>
      </c>
      <c r="D170" s="118" t="s">
        <v>519</v>
      </c>
      <c r="E170" s="118" t="s">
        <v>520</v>
      </c>
      <c r="F170" s="118" t="s">
        <v>509</v>
      </c>
      <c r="G170" s="117" t="s">
        <v>589</v>
      </c>
      <c r="H170" s="117" t="s">
        <v>511</v>
      </c>
      <c r="I170" s="118" t="s">
        <v>512</v>
      </c>
      <c r="J170" s="118" t="s">
        <v>517</v>
      </c>
    </row>
    <row r="171" ht="52.5" customHeight="1" outlineLevel="1" spans="1:10">
      <c r="A171" s="118" t="s">
        <v>395</v>
      </c>
      <c r="B171" s="118" t="s">
        <v>729</v>
      </c>
      <c r="C171" s="118" t="s">
        <v>711</v>
      </c>
      <c r="D171" s="118" t="s">
        <v>734</v>
      </c>
      <c r="E171" s="118" t="s">
        <v>734</v>
      </c>
      <c r="F171" s="118" t="s">
        <v>714</v>
      </c>
      <c r="G171" s="117" t="s">
        <v>735</v>
      </c>
      <c r="H171" s="117" t="s">
        <v>736</v>
      </c>
      <c r="I171" s="118" t="s">
        <v>512</v>
      </c>
      <c r="J171" s="118" t="s">
        <v>737</v>
      </c>
    </row>
    <row r="172" ht="52.5" customHeight="1" outlineLevel="1" spans="1:10">
      <c r="A172" s="118" t="s">
        <v>438</v>
      </c>
      <c r="B172" s="118" t="s">
        <v>738</v>
      </c>
      <c r="C172" s="118" t="s">
        <v>506</v>
      </c>
      <c r="D172" s="118" t="s">
        <v>530</v>
      </c>
      <c r="E172" s="118" t="s">
        <v>739</v>
      </c>
      <c r="F172" s="118" t="s">
        <v>509</v>
      </c>
      <c r="G172" s="117" t="s">
        <v>510</v>
      </c>
      <c r="H172" s="117" t="s">
        <v>511</v>
      </c>
      <c r="I172" s="118" t="s">
        <v>512</v>
      </c>
      <c r="J172" s="118" t="s">
        <v>740</v>
      </c>
    </row>
    <row r="173" ht="52.5" customHeight="1" outlineLevel="1" spans="1:10">
      <c r="A173" s="118" t="s">
        <v>438</v>
      </c>
      <c r="B173" s="118" t="s">
        <v>738</v>
      </c>
      <c r="C173" s="118" t="s">
        <v>513</v>
      </c>
      <c r="D173" s="118" t="s">
        <v>514</v>
      </c>
      <c r="E173" s="118" t="s">
        <v>740</v>
      </c>
      <c r="F173" s="118" t="s">
        <v>509</v>
      </c>
      <c r="G173" s="117" t="s">
        <v>510</v>
      </c>
      <c r="H173" s="117" t="s">
        <v>511</v>
      </c>
      <c r="I173" s="118" t="s">
        <v>512</v>
      </c>
      <c r="J173" s="118" t="s">
        <v>741</v>
      </c>
    </row>
    <row r="174" ht="52.5" customHeight="1" outlineLevel="1" spans="1:10">
      <c r="A174" s="118" t="s">
        <v>438</v>
      </c>
      <c r="B174" s="118" t="s">
        <v>738</v>
      </c>
      <c r="C174" s="118" t="s">
        <v>518</v>
      </c>
      <c r="D174" s="118" t="s">
        <v>519</v>
      </c>
      <c r="E174" s="118" t="s">
        <v>539</v>
      </c>
      <c r="F174" s="118" t="s">
        <v>509</v>
      </c>
      <c r="G174" s="117" t="s">
        <v>510</v>
      </c>
      <c r="H174" s="117" t="s">
        <v>511</v>
      </c>
      <c r="I174" s="118" t="s">
        <v>512</v>
      </c>
      <c r="J174" s="118" t="s">
        <v>742</v>
      </c>
    </row>
    <row r="175" ht="52.5" customHeight="1" outlineLevel="1" spans="1:10">
      <c r="A175" s="118" t="s">
        <v>387</v>
      </c>
      <c r="B175" s="118" t="s">
        <v>743</v>
      </c>
      <c r="C175" s="118" t="s">
        <v>506</v>
      </c>
      <c r="D175" s="118" t="s">
        <v>530</v>
      </c>
      <c r="E175" s="118" t="s">
        <v>744</v>
      </c>
      <c r="F175" s="118" t="s">
        <v>526</v>
      </c>
      <c r="G175" s="117" t="s">
        <v>93</v>
      </c>
      <c r="H175" s="117" t="s">
        <v>652</v>
      </c>
      <c r="I175" s="118" t="s">
        <v>512</v>
      </c>
      <c r="J175" s="118" t="s">
        <v>745</v>
      </c>
    </row>
    <row r="176" ht="52.5" customHeight="1" outlineLevel="1" spans="1:10">
      <c r="A176" s="118" t="s">
        <v>387</v>
      </c>
      <c r="B176" s="118" t="s">
        <v>743</v>
      </c>
      <c r="C176" s="118" t="s">
        <v>513</v>
      </c>
      <c r="D176" s="118" t="s">
        <v>514</v>
      </c>
      <c r="E176" s="118" t="s">
        <v>746</v>
      </c>
      <c r="F176" s="118" t="s">
        <v>526</v>
      </c>
      <c r="G176" s="117" t="s">
        <v>527</v>
      </c>
      <c r="H176" s="117" t="s">
        <v>511</v>
      </c>
      <c r="I176" s="118" t="s">
        <v>512</v>
      </c>
      <c r="J176" s="118" t="s">
        <v>746</v>
      </c>
    </row>
    <row r="177" ht="52.5" customHeight="1" outlineLevel="1" spans="1:10">
      <c r="A177" s="118" t="s">
        <v>387</v>
      </c>
      <c r="B177" s="118" t="s">
        <v>743</v>
      </c>
      <c r="C177" s="118" t="s">
        <v>518</v>
      </c>
      <c r="D177" s="118" t="s">
        <v>519</v>
      </c>
      <c r="E177" s="118" t="s">
        <v>655</v>
      </c>
      <c r="F177" s="118" t="s">
        <v>509</v>
      </c>
      <c r="G177" s="117" t="s">
        <v>510</v>
      </c>
      <c r="H177" s="117" t="s">
        <v>511</v>
      </c>
      <c r="I177" s="118" t="s">
        <v>512</v>
      </c>
      <c r="J177" s="118" t="s">
        <v>655</v>
      </c>
    </row>
    <row r="178" ht="52.5" customHeight="1" outlineLevel="1" spans="1:10">
      <c r="A178" s="118" t="s">
        <v>408</v>
      </c>
      <c r="B178" s="118" t="s">
        <v>747</v>
      </c>
      <c r="C178" s="118" t="s">
        <v>506</v>
      </c>
      <c r="D178" s="118" t="s">
        <v>530</v>
      </c>
      <c r="E178" s="118" t="s">
        <v>748</v>
      </c>
      <c r="F178" s="118" t="s">
        <v>509</v>
      </c>
      <c r="G178" s="117" t="s">
        <v>523</v>
      </c>
      <c r="H178" s="117" t="s">
        <v>511</v>
      </c>
      <c r="I178" s="118" t="s">
        <v>512</v>
      </c>
      <c r="J178" s="118" t="s">
        <v>517</v>
      </c>
    </row>
    <row r="179" ht="52.5" customHeight="1" outlineLevel="1" spans="1:10">
      <c r="A179" s="118" t="s">
        <v>408</v>
      </c>
      <c r="B179" s="118" t="s">
        <v>747</v>
      </c>
      <c r="C179" s="118" t="s">
        <v>506</v>
      </c>
      <c r="D179" s="118" t="s">
        <v>507</v>
      </c>
      <c r="E179" s="118" t="s">
        <v>749</v>
      </c>
      <c r="F179" s="118" t="s">
        <v>509</v>
      </c>
      <c r="G179" s="117" t="s">
        <v>523</v>
      </c>
      <c r="H179" s="117" t="s">
        <v>511</v>
      </c>
      <c r="I179" s="118" t="s">
        <v>512</v>
      </c>
      <c r="J179" s="118" t="s">
        <v>517</v>
      </c>
    </row>
    <row r="180" ht="52.5" customHeight="1" outlineLevel="1" spans="1:10">
      <c r="A180" s="118" t="s">
        <v>408</v>
      </c>
      <c r="B180" s="118" t="s">
        <v>747</v>
      </c>
      <c r="C180" s="118" t="s">
        <v>506</v>
      </c>
      <c r="D180" s="118" t="s">
        <v>524</v>
      </c>
      <c r="E180" s="118" t="s">
        <v>750</v>
      </c>
      <c r="F180" s="118" t="s">
        <v>526</v>
      </c>
      <c r="G180" s="117" t="s">
        <v>527</v>
      </c>
      <c r="H180" s="117" t="s">
        <v>511</v>
      </c>
      <c r="I180" s="118" t="s">
        <v>512</v>
      </c>
      <c r="J180" s="118" t="s">
        <v>517</v>
      </c>
    </row>
    <row r="181" ht="52.5" customHeight="1" outlineLevel="1" spans="1:10">
      <c r="A181" s="118" t="s">
        <v>408</v>
      </c>
      <c r="B181" s="118" t="s">
        <v>747</v>
      </c>
      <c r="C181" s="118" t="s">
        <v>513</v>
      </c>
      <c r="D181" s="118" t="s">
        <v>514</v>
      </c>
      <c r="E181" s="118" t="s">
        <v>751</v>
      </c>
      <c r="F181" s="118" t="s">
        <v>509</v>
      </c>
      <c r="G181" s="117" t="s">
        <v>529</v>
      </c>
      <c r="H181" s="117" t="s">
        <v>511</v>
      </c>
      <c r="I181" s="118" t="s">
        <v>512</v>
      </c>
      <c r="J181" s="118" t="s">
        <v>517</v>
      </c>
    </row>
    <row r="182" ht="52.5" customHeight="1" outlineLevel="1" spans="1:10">
      <c r="A182" s="118" t="s">
        <v>408</v>
      </c>
      <c r="B182" s="118" t="s">
        <v>747</v>
      </c>
      <c r="C182" s="118" t="s">
        <v>518</v>
      </c>
      <c r="D182" s="118" t="s">
        <v>519</v>
      </c>
      <c r="E182" s="118" t="s">
        <v>752</v>
      </c>
      <c r="F182" s="118" t="s">
        <v>509</v>
      </c>
      <c r="G182" s="117" t="s">
        <v>523</v>
      </c>
      <c r="H182" s="117" t="s">
        <v>511</v>
      </c>
      <c r="I182" s="118" t="s">
        <v>512</v>
      </c>
      <c r="J182" s="118" t="s">
        <v>517</v>
      </c>
    </row>
    <row r="183" ht="52.5" customHeight="1" outlineLevel="1" spans="1:10">
      <c r="A183" s="118" t="s">
        <v>368</v>
      </c>
      <c r="B183" s="118" t="s">
        <v>753</v>
      </c>
      <c r="C183" s="118" t="s">
        <v>506</v>
      </c>
      <c r="D183" s="118" t="s">
        <v>530</v>
      </c>
      <c r="E183" s="118" t="s">
        <v>754</v>
      </c>
      <c r="F183" s="118" t="s">
        <v>526</v>
      </c>
      <c r="G183" s="117" t="s">
        <v>755</v>
      </c>
      <c r="H183" s="117" t="s">
        <v>608</v>
      </c>
      <c r="I183" s="118" t="s">
        <v>512</v>
      </c>
      <c r="J183" s="118" t="s">
        <v>755</v>
      </c>
    </row>
    <row r="184" ht="52.5" customHeight="1" outlineLevel="1" spans="1:10">
      <c r="A184" s="118" t="s">
        <v>368</v>
      </c>
      <c r="B184" s="118" t="s">
        <v>753</v>
      </c>
      <c r="C184" s="118" t="s">
        <v>506</v>
      </c>
      <c r="D184" s="118" t="s">
        <v>524</v>
      </c>
      <c r="E184" s="118" t="s">
        <v>756</v>
      </c>
      <c r="F184" s="118" t="s">
        <v>526</v>
      </c>
      <c r="G184" s="117" t="s">
        <v>527</v>
      </c>
      <c r="H184" s="117" t="s">
        <v>511</v>
      </c>
      <c r="I184" s="118" t="s">
        <v>512</v>
      </c>
      <c r="J184" s="118" t="s">
        <v>517</v>
      </c>
    </row>
    <row r="185" ht="52.5" customHeight="1" outlineLevel="1" spans="1:10">
      <c r="A185" s="118" t="s">
        <v>368</v>
      </c>
      <c r="B185" s="118" t="s">
        <v>753</v>
      </c>
      <c r="C185" s="118" t="s">
        <v>513</v>
      </c>
      <c r="D185" s="118" t="s">
        <v>514</v>
      </c>
      <c r="E185" s="118" t="s">
        <v>757</v>
      </c>
      <c r="F185" s="118" t="s">
        <v>509</v>
      </c>
      <c r="G185" s="117" t="s">
        <v>529</v>
      </c>
      <c r="H185" s="117" t="s">
        <v>511</v>
      </c>
      <c r="I185" s="118" t="s">
        <v>512</v>
      </c>
      <c r="J185" s="118" t="s">
        <v>758</v>
      </c>
    </row>
    <row r="186" ht="52.5" customHeight="1" outlineLevel="1" spans="1:10">
      <c r="A186" s="118" t="s">
        <v>368</v>
      </c>
      <c r="B186" s="118" t="s">
        <v>753</v>
      </c>
      <c r="C186" s="118" t="s">
        <v>518</v>
      </c>
      <c r="D186" s="118" t="s">
        <v>519</v>
      </c>
      <c r="E186" s="118" t="s">
        <v>539</v>
      </c>
      <c r="F186" s="118" t="s">
        <v>509</v>
      </c>
      <c r="G186" s="117" t="s">
        <v>523</v>
      </c>
      <c r="H186" s="117" t="s">
        <v>511</v>
      </c>
      <c r="I186" s="118" t="s">
        <v>512</v>
      </c>
      <c r="J186" s="118" t="s">
        <v>517</v>
      </c>
    </row>
    <row r="187" ht="52.5" customHeight="1" outlineLevel="1" spans="1:10">
      <c r="A187" s="118" t="s">
        <v>440</v>
      </c>
      <c r="B187" s="118" t="s">
        <v>759</v>
      </c>
      <c r="C187" s="118" t="s">
        <v>506</v>
      </c>
      <c r="D187" s="118" t="s">
        <v>530</v>
      </c>
      <c r="E187" s="118" t="s">
        <v>531</v>
      </c>
      <c r="F187" s="118" t="s">
        <v>526</v>
      </c>
      <c r="G187" s="117" t="s">
        <v>89</v>
      </c>
      <c r="H187" s="117" t="s">
        <v>532</v>
      </c>
      <c r="I187" s="118" t="s">
        <v>512</v>
      </c>
      <c r="J187" s="118" t="s">
        <v>531</v>
      </c>
    </row>
    <row r="188" ht="52.5" customHeight="1" outlineLevel="1" spans="1:10">
      <c r="A188" s="118" t="s">
        <v>440</v>
      </c>
      <c r="B188" s="118" t="s">
        <v>759</v>
      </c>
      <c r="C188" s="118" t="s">
        <v>513</v>
      </c>
      <c r="D188" s="118" t="s">
        <v>596</v>
      </c>
      <c r="E188" s="118" t="s">
        <v>533</v>
      </c>
      <c r="F188" s="118" t="s">
        <v>509</v>
      </c>
      <c r="G188" s="117" t="s">
        <v>523</v>
      </c>
      <c r="H188" s="117" t="s">
        <v>511</v>
      </c>
      <c r="I188" s="118" t="s">
        <v>512</v>
      </c>
      <c r="J188" s="118" t="s">
        <v>533</v>
      </c>
    </row>
    <row r="189" ht="52.5" customHeight="1" outlineLevel="1" spans="1:10">
      <c r="A189" s="118" t="s">
        <v>440</v>
      </c>
      <c r="B189" s="118" t="s">
        <v>759</v>
      </c>
      <c r="C189" s="118" t="s">
        <v>518</v>
      </c>
      <c r="D189" s="118" t="s">
        <v>519</v>
      </c>
      <c r="E189" s="118" t="s">
        <v>760</v>
      </c>
      <c r="F189" s="118" t="s">
        <v>509</v>
      </c>
      <c r="G189" s="117" t="s">
        <v>523</v>
      </c>
      <c r="H189" s="117" t="s">
        <v>511</v>
      </c>
      <c r="I189" s="118" t="s">
        <v>512</v>
      </c>
      <c r="J189" s="118" t="s">
        <v>760</v>
      </c>
    </row>
    <row r="190" ht="52.5" customHeight="1" outlineLevel="1" spans="1:10">
      <c r="A190" s="118" t="s">
        <v>370</v>
      </c>
      <c r="B190" s="118" t="s">
        <v>743</v>
      </c>
      <c r="C190" s="118" t="s">
        <v>506</v>
      </c>
      <c r="D190" s="118" t="s">
        <v>530</v>
      </c>
      <c r="E190" s="118" t="s">
        <v>744</v>
      </c>
      <c r="F190" s="118" t="s">
        <v>526</v>
      </c>
      <c r="G190" s="117" t="s">
        <v>93</v>
      </c>
      <c r="H190" s="117" t="s">
        <v>652</v>
      </c>
      <c r="I190" s="118" t="s">
        <v>512</v>
      </c>
      <c r="J190" s="118" t="s">
        <v>745</v>
      </c>
    </row>
    <row r="191" ht="52.5" customHeight="1" outlineLevel="1" spans="1:10">
      <c r="A191" s="118" t="s">
        <v>370</v>
      </c>
      <c r="B191" s="118" t="s">
        <v>743</v>
      </c>
      <c r="C191" s="118" t="s">
        <v>513</v>
      </c>
      <c r="D191" s="118" t="s">
        <v>514</v>
      </c>
      <c r="E191" s="118" t="s">
        <v>746</v>
      </c>
      <c r="F191" s="118" t="s">
        <v>526</v>
      </c>
      <c r="G191" s="117" t="s">
        <v>527</v>
      </c>
      <c r="H191" s="117" t="s">
        <v>511</v>
      </c>
      <c r="I191" s="118" t="s">
        <v>512</v>
      </c>
      <c r="J191" s="118" t="s">
        <v>761</v>
      </c>
    </row>
    <row r="192" ht="52.5" customHeight="1" outlineLevel="1" spans="1:10">
      <c r="A192" s="118" t="s">
        <v>370</v>
      </c>
      <c r="B192" s="118" t="s">
        <v>743</v>
      </c>
      <c r="C192" s="118" t="s">
        <v>518</v>
      </c>
      <c r="D192" s="118" t="s">
        <v>519</v>
      </c>
      <c r="E192" s="118" t="s">
        <v>655</v>
      </c>
      <c r="F192" s="118" t="s">
        <v>509</v>
      </c>
      <c r="G192" s="117" t="s">
        <v>510</v>
      </c>
      <c r="H192" s="117" t="s">
        <v>511</v>
      </c>
      <c r="I192" s="118" t="s">
        <v>512</v>
      </c>
      <c r="J192" s="118" t="s">
        <v>655</v>
      </c>
    </row>
    <row r="193" ht="52.5" customHeight="1" outlineLevel="1" spans="1:10">
      <c r="A193" s="118" t="s">
        <v>420</v>
      </c>
      <c r="B193" s="118" t="s">
        <v>762</v>
      </c>
      <c r="C193" s="118" t="s">
        <v>506</v>
      </c>
      <c r="D193" s="118" t="s">
        <v>530</v>
      </c>
      <c r="E193" s="118" t="s">
        <v>763</v>
      </c>
      <c r="F193" s="118" t="s">
        <v>526</v>
      </c>
      <c r="G193" s="117" t="s">
        <v>764</v>
      </c>
      <c r="H193" s="117" t="s">
        <v>765</v>
      </c>
      <c r="I193" s="118" t="s">
        <v>512</v>
      </c>
      <c r="J193" s="118" t="s">
        <v>766</v>
      </c>
    </row>
    <row r="194" ht="52.5" customHeight="1" outlineLevel="1" spans="1:10">
      <c r="A194" s="118" t="s">
        <v>420</v>
      </c>
      <c r="B194" s="118" t="s">
        <v>762</v>
      </c>
      <c r="C194" s="118" t="s">
        <v>506</v>
      </c>
      <c r="D194" s="118" t="s">
        <v>507</v>
      </c>
      <c r="E194" s="118" t="s">
        <v>767</v>
      </c>
      <c r="F194" s="118" t="s">
        <v>526</v>
      </c>
      <c r="G194" s="117" t="s">
        <v>527</v>
      </c>
      <c r="H194" s="117" t="s">
        <v>511</v>
      </c>
      <c r="I194" s="118" t="s">
        <v>512</v>
      </c>
      <c r="J194" s="118" t="s">
        <v>768</v>
      </c>
    </row>
    <row r="195" ht="52.5" customHeight="1" outlineLevel="1" spans="1:10">
      <c r="A195" s="118" t="s">
        <v>420</v>
      </c>
      <c r="B195" s="118" t="s">
        <v>762</v>
      </c>
      <c r="C195" s="118" t="s">
        <v>506</v>
      </c>
      <c r="D195" s="118" t="s">
        <v>524</v>
      </c>
      <c r="E195" s="118" t="s">
        <v>769</v>
      </c>
      <c r="F195" s="118" t="s">
        <v>526</v>
      </c>
      <c r="G195" s="117" t="s">
        <v>770</v>
      </c>
      <c r="H195" s="117"/>
      <c r="I195" s="118" t="s">
        <v>586</v>
      </c>
      <c r="J195" s="118" t="s">
        <v>771</v>
      </c>
    </row>
    <row r="196" ht="52.5" customHeight="1" outlineLevel="1" spans="1:10">
      <c r="A196" s="118" t="s">
        <v>420</v>
      </c>
      <c r="B196" s="118" t="s">
        <v>762</v>
      </c>
      <c r="C196" s="118" t="s">
        <v>513</v>
      </c>
      <c r="D196" s="118" t="s">
        <v>596</v>
      </c>
      <c r="E196" s="118" t="s">
        <v>772</v>
      </c>
      <c r="F196" s="118" t="s">
        <v>526</v>
      </c>
      <c r="G196" s="117" t="s">
        <v>773</v>
      </c>
      <c r="H196" s="117"/>
      <c r="I196" s="118" t="s">
        <v>586</v>
      </c>
      <c r="J196" s="118" t="s">
        <v>774</v>
      </c>
    </row>
    <row r="197" ht="52.5" customHeight="1" outlineLevel="1" spans="1:10">
      <c r="A197" s="118" t="s">
        <v>420</v>
      </c>
      <c r="B197" s="118" t="s">
        <v>762</v>
      </c>
      <c r="C197" s="118" t="s">
        <v>513</v>
      </c>
      <c r="D197" s="118" t="s">
        <v>514</v>
      </c>
      <c r="E197" s="118" t="s">
        <v>775</v>
      </c>
      <c r="F197" s="118" t="s">
        <v>526</v>
      </c>
      <c r="G197" s="117" t="s">
        <v>773</v>
      </c>
      <c r="H197" s="117"/>
      <c r="I197" s="118" t="s">
        <v>586</v>
      </c>
      <c r="J197" s="118" t="s">
        <v>776</v>
      </c>
    </row>
    <row r="198" ht="52.5" customHeight="1" outlineLevel="1" spans="1:10">
      <c r="A198" s="118" t="s">
        <v>420</v>
      </c>
      <c r="B198" s="118" t="s">
        <v>762</v>
      </c>
      <c r="C198" s="118" t="s">
        <v>513</v>
      </c>
      <c r="D198" s="118" t="s">
        <v>538</v>
      </c>
      <c r="E198" s="118" t="s">
        <v>777</v>
      </c>
      <c r="F198" s="118" t="s">
        <v>526</v>
      </c>
      <c r="G198" s="117" t="s">
        <v>773</v>
      </c>
      <c r="H198" s="117"/>
      <c r="I198" s="118" t="s">
        <v>586</v>
      </c>
      <c r="J198" s="118" t="s">
        <v>778</v>
      </c>
    </row>
    <row r="199" ht="52.5" customHeight="1" outlineLevel="1" spans="1:10">
      <c r="A199" s="118" t="s">
        <v>420</v>
      </c>
      <c r="B199" s="118" t="s">
        <v>762</v>
      </c>
      <c r="C199" s="118" t="s">
        <v>513</v>
      </c>
      <c r="D199" s="118" t="s">
        <v>548</v>
      </c>
      <c r="E199" s="118" t="s">
        <v>779</v>
      </c>
      <c r="F199" s="118" t="s">
        <v>526</v>
      </c>
      <c r="G199" s="117" t="s">
        <v>770</v>
      </c>
      <c r="H199" s="117"/>
      <c r="I199" s="118" t="s">
        <v>586</v>
      </c>
      <c r="J199" s="118" t="s">
        <v>780</v>
      </c>
    </row>
    <row r="200" ht="52.5" customHeight="1" outlineLevel="1" spans="1:10">
      <c r="A200" s="118" t="s">
        <v>420</v>
      </c>
      <c r="B200" s="118" t="s">
        <v>762</v>
      </c>
      <c r="C200" s="118" t="s">
        <v>518</v>
      </c>
      <c r="D200" s="118" t="s">
        <v>519</v>
      </c>
      <c r="E200" s="118" t="s">
        <v>781</v>
      </c>
      <c r="F200" s="118" t="s">
        <v>509</v>
      </c>
      <c r="G200" s="117" t="s">
        <v>523</v>
      </c>
      <c r="H200" s="117" t="s">
        <v>511</v>
      </c>
      <c r="I200" s="118" t="s">
        <v>512</v>
      </c>
      <c r="J200" s="118" t="s">
        <v>782</v>
      </c>
    </row>
    <row r="201" ht="52.5" customHeight="1" outlineLevel="1" spans="1:10">
      <c r="A201" s="118" t="s">
        <v>464</v>
      </c>
      <c r="B201" s="118" t="s">
        <v>783</v>
      </c>
      <c r="C201" s="118" t="s">
        <v>506</v>
      </c>
      <c r="D201" s="118" t="s">
        <v>530</v>
      </c>
      <c r="E201" s="118" t="s">
        <v>784</v>
      </c>
      <c r="F201" s="118" t="s">
        <v>526</v>
      </c>
      <c r="G201" s="117" t="s">
        <v>87</v>
      </c>
      <c r="H201" s="117" t="s">
        <v>582</v>
      </c>
      <c r="I201" s="118" t="s">
        <v>512</v>
      </c>
      <c r="J201" s="118" t="s">
        <v>785</v>
      </c>
    </row>
    <row r="202" ht="52.5" customHeight="1" outlineLevel="1" spans="1:10">
      <c r="A202" s="118" t="s">
        <v>464</v>
      </c>
      <c r="B202" s="118" t="s">
        <v>783</v>
      </c>
      <c r="C202" s="118" t="s">
        <v>513</v>
      </c>
      <c r="D202" s="118" t="s">
        <v>514</v>
      </c>
      <c r="E202" s="118" t="s">
        <v>786</v>
      </c>
      <c r="F202" s="118" t="s">
        <v>526</v>
      </c>
      <c r="G202" s="117" t="s">
        <v>101</v>
      </c>
      <c r="H202" s="117" t="s">
        <v>637</v>
      </c>
      <c r="I202" s="118" t="s">
        <v>512</v>
      </c>
      <c r="J202" s="118" t="s">
        <v>787</v>
      </c>
    </row>
    <row r="203" ht="52.5" customHeight="1" outlineLevel="1" spans="1:10">
      <c r="A203" s="118" t="s">
        <v>464</v>
      </c>
      <c r="B203" s="118" t="s">
        <v>783</v>
      </c>
      <c r="C203" s="118" t="s">
        <v>518</v>
      </c>
      <c r="D203" s="118" t="s">
        <v>519</v>
      </c>
      <c r="E203" s="118" t="s">
        <v>788</v>
      </c>
      <c r="F203" s="118" t="s">
        <v>509</v>
      </c>
      <c r="G203" s="117" t="s">
        <v>667</v>
      </c>
      <c r="H203" s="117" t="s">
        <v>511</v>
      </c>
      <c r="I203" s="118" t="s">
        <v>512</v>
      </c>
      <c r="J203" s="118" t="s">
        <v>789</v>
      </c>
    </row>
    <row r="204" ht="52.5" customHeight="1" outlineLevel="1" spans="1:10">
      <c r="A204" s="118" t="s">
        <v>424</v>
      </c>
      <c r="B204" s="118" t="s">
        <v>790</v>
      </c>
      <c r="C204" s="118" t="s">
        <v>506</v>
      </c>
      <c r="D204" s="118" t="s">
        <v>530</v>
      </c>
      <c r="E204" s="118" t="s">
        <v>791</v>
      </c>
      <c r="F204" s="118" t="s">
        <v>526</v>
      </c>
      <c r="G204" s="117" t="s">
        <v>527</v>
      </c>
      <c r="H204" s="117" t="s">
        <v>652</v>
      </c>
      <c r="I204" s="118" t="s">
        <v>512</v>
      </c>
      <c r="J204" s="118" t="s">
        <v>792</v>
      </c>
    </row>
    <row r="205" ht="52.5" customHeight="1" outlineLevel="1" spans="1:10">
      <c r="A205" s="118" t="s">
        <v>424</v>
      </c>
      <c r="B205" s="118" t="s">
        <v>790</v>
      </c>
      <c r="C205" s="118" t="s">
        <v>513</v>
      </c>
      <c r="D205" s="118" t="s">
        <v>538</v>
      </c>
      <c r="E205" s="118" t="s">
        <v>791</v>
      </c>
      <c r="F205" s="118" t="s">
        <v>573</v>
      </c>
      <c r="G205" s="117" t="s">
        <v>527</v>
      </c>
      <c r="H205" s="117" t="s">
        <v>613</v>
      </c>
      <c r="I205" s="118" t="s">
        <v>512</v>
      </c>
      <c r="J205" s="118" t="s">
        <v>792</v>
      </c>
    </row>
    <row r="206" ht="52.5" customHeight="1" outlineLevel="1" spans="1:10">
      <c r="A206" s="118" t="s">
        <v>424</v>
      </c>
      <c r="B206" s="118" t="s">
        <v>790</v>
      </c>
      <c r="C206" s="118" t="s">
        <v>518</v>
      </c>
      <c r="D206" s="118" t="s">
        <v>519</v>
      </c>
      <c r="E206" s="118" t="s">
        <v>520</v>
      </c>
      <c r="F206" s="118" t="s">
        <v>509</v>
      </c>
      <c r="G206" s="117" t="s">
        <v>510</v>
      </c>
      <c r="H206" s="117" t="s">
        <v>511</v>
      </c>
      <c r="I206" s="118" t="s">
        <v>512</v>
      </c>
      <c r="J206" s="118" t="s">
        <v>792</v>
      </c>
    </row>
    <row r="207" ht="52.5" customHeight="1" outlineLevel="1" spans="1:10">
      <c r="A207" s="118" t="s">
        <v>356</v>
      </c>
      <c r="B207" s="118" t="s">
        <v>793</v>
      </c>
      <c r="C207" s="118" t="s">
        <v>506</v>
      </c>
      <c r="D207" s="118" t="s">
        <v>530</v>
      </c>
      <c r="E207" s="118" t="s">
        <v>571</v>
      </c>
      <c r="F207" s="118" t="s">
        <v>526</v>
      </c>
      <c r="G207" s="117" t="s">
        <v>527</v>
      </c>
      <c r="H207" s="117" t="s">
        <v>511</v>
      </c>
      <c r="I207" s="118" t="s">
        <v>512</v>
      </c>
      <c r="J207" s="118" t="s">
        <v>571</v>
      </c>
    </row>
    <row r="208" ht="52.5" customHeight="1" outlineLevel="1" spans="1:10">
      <c r="A208" s="118" t="s">
        <v>356</v>
      </c>
      <c r="B208" s="118" t="s">
        <v>793</v>
      </c>
      <c r="C208" s="118" t="s">
        <v>513</v>
      </c>
      <c r="D208" s="118" t="s">
        <v>514</v>
      </c>
      <c r="E208" s="118" t="s">
        <v>794</v>
      </c>
      <c r="F208" s="118" t="s">
        <v>526</v>
      </c>
      <c r="G208" s="117" t="s">
        <v>510</v>
      </c>
      <c r="H208" s="117" t="s">
        <v>511</v>
      </c>
      <c r="I208" s="118" t="s">
        <v>512</v>
      </c>
      <c r="J208" s="118" t="s">
        <v>795</v>
      </c>
    </row>
    <row r="209" ht="52.5" customHeight="1" outlineLevel="1" spans="1:10">
      <c r="A209" s="118" t="s">
        <v>356</v>
      </c>
      <c r="B209" s="118" t="s">
        <v>793</v>
      </c>
      <c r="C209" s="118" t="s">
        <v>518</v>
      </c>
      <c r="D209" s="118" t="s">
        <v>519</v>
      </c>
      <c r="E209" s="118" t="s">
        <v>673</v>
      </c>
      <c r="F209" s="118" t="s">
        <v>509</v>
      </c>
      <c r="G209" s="117" t="s">
        <v>510</v>
      </c>
      <c r="H209" s="117" t="s">
        <v>511</v>
      </c>
      <c r="I209" s="118" t="s">
        <v>512</v>
      </c>
      <c r="J209" s="118" t="s">
        <v>673</v>
      </c>
    </row>
    <row r="210" ht="52.5" customHeight="1" outlineLevel="1" spans="1:10">
      <c r="A210" s="118" t="s">
        <v>358</v>
      </c>
      <c r="B210" s="118" t="s">
        <v>796</v>
      </c>
      <c r="C210" s="118" t="s">
        <v>506</v>
      </c>
      <c r="D210" s="118" t="s">
        <v>530</v>
      </c>
      <c r="E210" s="118" t="s">
        <v>730</v>
      </c>
      <c r="F210" s="118" t="s">
        <v>526</v>
      </c>
      <c r="G210" s="117" t="s">
        <v>797</v>
      </c>
      <c r="H210" s="117" t="s">
        <v>608</v>
      </c>
      <c r="I210" s="118" t="s">
        <v>512</v>
      </c>
      <c r="J210" s="118" t="s">
        <v>798</v>
      </c>
    </row>
    <row r="211" ht="52.5" customHeight="1" outlineLevel="1" spans="1:10">
      <c r="A211" s="118" t="s">
        <v>358</v>
      </c>
      <c r="B211" s="118" t="s">
        <v>796</v>
      </c>
      <c r="C211" s="118" t="s">
        <v>513</v>
      </c>
      <c r="D211" s="118" t="s">
        <v>596</v>
      </c>
      <c r="E211" s="118" t="s">
        <v>799</v>
      </c>
      <c r="F211" s="118" t="s">
        <v>526</v>
      </c>
      <c r="G211" s="117" t="s">
        <v>800</v>
      </c>
      <c r="H211" s="117"/>
      <c r="I211" s="118" t="s">
        <v>586</v>
      </c>
      <c r="J211" s="118" t="s">
        <v>800</v>
      </c>
    </row>
    <row r="212" ht="52.5" customHeight="1" outlineLevel="1" spans="1:10">
      <c r="A212" s="118" t="s">
        <v>358</v>
      </c>
      <c r="B212" s="118" t="s">
        <v>796</v>
      </c>
      <c r="C212" s="118" t="s">
        <v>518</v>
      </c>
      <c r="D212" s="118" t="s">
        <v>519</v>
      </c>
      <c r="E212" s="118" t="s">
        <v>539</v>
      </c>
      <c r="F212" s="118" t="s">
        <v>509</v>
      </c>
      <c r="G212" s="117" t="s">
        <v>667</v>
      </c>
      <c r="H212" s="117" t="s">
        <v>511</v>
      </c>
      <c r="I212" s="118" t="s">
        <v>512</v>
      </c>
      <c r="J212" s="118" t="s">
        <v>801</v>
      </c>
    </row>
    <row r="213" ht="52.5" customHeight="1" spans="1:10">
      <c r="A213" s="117" t="s">
        <v>74</v>
      </c>
      <c r="B213" s="118"/>
      <c r="C213" s="118"/>
      <c r="D213" s="118"/>
      <c r="E213" s="118"/>
      <c r="F213" s="118"/>
      <c r="G213" s="118"/>
      <c r="H213" s="118"/>
      <c r="I213" s="118"/>
      <c r="J213" s="118"/>
    </row>
    <row r="214" ht="52.5" customHeight="1" outlineLevel="1" spans="1:10">
      <c r="A214" s="118" t="s">
        <v>490</v>
      </c>
      <c r="B214" s="118" t="s">
        <v>802</v>
      </c>
      <c r="C214" s="118" t="s">
        <v>506</v>
      </c>
      <c r="D214" s="118" t="s">
        <v>530</v>
      </c>
      <c r="E214" s="118" t="s">
        <v>803</v>
      </c>
      <c r="F214" s="118" t="s">
        <v>526</v>
      </c>
      <c r="G214" s="117" t="s">
        <v>804</v>
      </c>
      <c r="H214" s="117" t="s">
        <v>805</v>
      </c>
      <c r="I214" s="118" t="s">
        <v>512</v>
      </c>
      <c r="J214" s="118" t="s">
        <v>806</v>
      </c>
    </row>
    <row r="215" ht="52.5" customHeight="1" outlineLevel="1" spans="1:10">
      <c r="A215" s="118" t="s">
        <v>490</v>
      </c>
      <c r="B215" s="118" t="s">
        <v>802</v>
      </c>
      <c r="C215" s="118" t="s">
        <v>513</v>
      </c>
      <c r="D215" s="118" t="s">
        <v>596</v>
      </c>
      <c r="E215" s="118" t="s">
        <v>807</v>
      </c>
      <c r="F215" s="118" t="s">
        <v>714</v>
      </c>
      <c r="G215" s="117" t="s">
        <v>808</v>
      </c>
      <c r="H215" s="117" t="s">
        <v>809</v>
      </c>
      <c r="I215" s="118" t="s">
        <v>512</v>
      </c>
      <c r="J215" s="118" t="s">
        <v>806</v>
      </c>
    </row>
    <row r="216" ht="52.5" customHeight="1" outlineLevel="1" spans="1:10">
      <c r="A216" s="118" t="s">
        <v>490</v>
      </c>
      <c r="B216" s="118" t="s">
        <v>802</v>
      </c>
      <c r="C216" s="118" t="s">
        <v>711</v>
      </c>
      <c r="D216" s="118" t="s">
        <v>734</v>
      </c>
      <c r="E216" s="118" t="s">
        <v>807</v>
      </c>
      <c r="F216" s="118" t="s">
        <v>714</v>
      </c>
      <c r="G216" s="117" t="s">
        <v>808</v>
      </c>
      <c r="H216" s="117" t="s">
        <v>809</v>
      </c>
      <c r="I216" s="118" t="s">
        <v>512</v>
      </c>
      <c r="J216" s="118" t="s">
        <v>807</v>
      </c>
    </row>
    <row r="217" ht="52.5" customHeight="1" outlineLevel="1" spans="1:10">
      <c r="A217" s="118" t="s">
        <v>488</v>
      </c>
      <c r="B217" s="118" t="s">
        <v>810</v>
      </c>
      <c r="C217" s="118" t="s">
        <v>506</v>
      </c>
      <c r="D217" s="118" t="s">
        <v>530</v>
      </c>
      <c r="E217" s="118" t="s">
        <v>810</v>
      </c>
      <c r="F217" s="118" t="s">
        <v>526</v>
      </c>
      <c r="G217" s="117" t="s">
        <v>811</v>
      </c>
      <c r="H217" s="117" t="s">
        <v>809</v>
      </c>
      <c r="I217" s="118" t="s">
        <v>512</v>
      </c>
      <c r="J217" s="118" t="s">
        <v>812</v>
      </c>
    </row>
    <row r="218" ht="52.5" customHeight="1" outlineLevel="1" spans="1:10">
      <c r="A218" s="118" t="s">
        <v>488</v>
      </c>
      <c r="B218" s="118" t="s">
        <v>810</v>
      </c>
      <c r="C218" s="118" t="s">
        <v>513</v>
      </c>
      <c r="D218" s="118" t="s">
        <v>596</v>
      </c>
      <c r="E218" s="118" t="s">
        <v>810</v>
      </c>
      <c r="F218" s="118" t="s">
        <v>714</v>
      </c>
      <c r="G218" s="117" t="s">
        <v>811</v>
      </c>
      <c r="H218" s="117" t="s">
        <v>809</v>
      </c>
      <c r="I218" s="118" t="s">
        <v>512</v>
      </c>
      <c r="J218" s="118" t="s">
        <v>812</v>
      </c>
    </row>
    <row r="219" ht="52.5" customHeight="1" outlineLevel="1" spans="1:10">
      <c r="A219" s="118" t="s">
        <v>488</v>
      </c>
      <c r="B219" s="118" t="s">
        <v>810</v>
      </c>
      <c r="C219" s="118" t="s">
        <v>711</v>
      </c>
      <c r="D219" s="118" t="s">
        <v>734</v>
      </c>
      <c r="E219" s="118" t="s">
        <v>810</v>
      </c>
      <c r="F219" s="118" t="s">
        <v>714</v>
      </c>
      <c r="G219" s="117" t="s">
        <v>811</v>
      </c>
      <c r="H219" s="117" t="s">
        <v>809</v>
      </c>
      <c r="I219" s="118" t="s">
        <v>512</v>
      </c>
      <c r="J219" s="118" t="s">
        <v>810</v>
      </c>
    </row>
    <row r="220" ht="52.5" customHeight="1" outlineLevel="1" spans="1:10">
      <c r="A220" s="118" t="s">
        <v>484</v>
      </c>
      <c r="B220" s="118" t="s">
        <v>813</v>
      </c>
      <c r="C220" s="118" t="s">
        <v>506</v>
      </c>
      <c r="D220" s="118" t="s">
        <v>530</v>
      </c>
      <c r="E220" s="118" t="s">
        <v>813</v>
      </c>
      <c r="F220" s="118" t="s">
        <v>526</v>
      </c>
      <c r="G220" s="117" t="s">
        <v>804</v>
      </c>
      <c r="H220" s="117" t="s">
        <v>805</v>
      </c>
      <c r="I220" s="118" t="s">
        <v>512</v>
      </c>
      <c r="J220" s="118" t="s">
        <v>812</v>
      </c>
    </row>
    <row r="221" ht="52.5" customHeight="1" outlineLevel="1" spans="1:10">
      <c r="A221" s="118" t="s">
        <v>484</v>
      </c>
      <c r="B221" s="118" t="s">
        <v>813</v>
      </c>
      <c r="C221" s="118" t="s">
        <v>513</v>
      </c>
      <c r="D221" s="118" t="s">
        <v>514</v>
      </c>
      <c r="E221" s="118" t="s">
        <v>813</v>
      </c>
      <c r="F221" s="118" t="s">
        <v>714</v>
      </c>
      <c r="G221" s="117" t="s">
        <v>814</v>
      </c>
      <c r="H221" s="117" t="s">
        <v>608</v>
      </c>
      <c r="I221" s="118" t="s">
        <v>512</v>
      </c>
      <c r="J221" s="118" t="s">
        <v>812</v>
      </c>
    </row>
    <row r="222" ht="52.5" customHeight="1" outlineLevel="1" spans="1:10">
      <c r="A222" s="118" t="s">
        <v>484</v>
      </c>
      <c r="B222" s="118" t="s">
        <v>813</v>
      </c>
      <c r="C222" s="118" t="s">
        <v>711</v>
      </c>
      <c r="D222" s="118" t="s">
        <v>734</v>
      </c>
      <c r="E222" s="118" t="s">
        <v>813</v>
      </c>
      <c r="F222" s="118" t="s">
        <v>714</v>
      </c>
      <c r="G222" s="117" t="s">
        <v>814</v>
      </c>
      <c r="H222" s="117" t="s">
        <v>608</v>
      </c>
      <c r="I222" s="118" t="s">
        <v>512</v>
      </c>
      <c r="J222" s="118" t="s">
        <v>812</v>
      </c>
    </row>
  </sheetData>
  <mergeCells count="124">
    <mergeCell ref="A2:J2"/>
    <mergeCell ref="A3:E3"/>
    <mergeCell ref="A7:A10"/>
    <mergeCell ref="A11:A14"/>
    <mergeCell ref="A15:A17"/>
    <mergeCell ref="A18:A20"/>
    <mergeCell ref="A21:A25"/>
    <mergeCell ref="A26:A28"/>
    <mergeCell ref="A29:A31"/>
    <mergeCell ref="A32:A34"/>
    <mergeCell ref="A35:A37"/>
    <mergeCell ref="A38:A40"/>
    <mergeCell ref="A41:A43"/>
    <mergeCell ref="A44:A46"/>
    <mergeCell ref="A47:A49"/>
    <mergeCell ref="A50:A52"/>
    <mergeCell ref="A53:A57"/>
    <mergeCell ref="A58:A60"/>
    <mergeCell ref="A61:A63"/>
    <mergeCell ref="A64:A66"/>
    <mergeCell ref="A67:A71"/>
    <mergeCell ref="A72:A78"/>
    <mergeCell ref="A79:A81"/>
    <mergeCell ref="A82:A84"/>
    <mergeCell ref="A85:A87"/>
    <mergeCell ref="A88:A90"/>
    <mergeCell ref="A91:A94"/>
    <mergeCell ref="A95:A97"/>
    <mergeCell ref="A98:A100"/>
    <mergeCell ref="A101:A105"/>
    <mergeCell ref="A106:A108"/>
    <mergeCell ref="A109:A113"/>
    <mergeCell ref="A114:A116"/>
    <mergeCell ref="A117:A121"/>
    <mergeCell ref="A122:A124"/>
    <mergeCell ref="A125:A127"/>
    <mergeCell ref="A128:A130"/>
    <mergeCell ref="A131:A133"/>
    <mergeCell ref="A134:A138"/>
    <mergeCell ref="A139:A142"/>
    <mergeCell ref="A143:A145"/>
    <mergeCell ref="A146:A148"/>
    <mergeCell ref="A149:A151"/>
    <mergeCell ref="A152:A154"/>
    <mergeCell ref="A155:A158"/>
    <mergeCell ref="A159:A161"/>
    <mergeCell ref="A162:A164"/>
    <mergeCell ref="A165:A167"/>
    <mergeCell ref="A168:A171"/>
    <mergeCell ref="A172:A174"/>
    <mergeCell ref="A175:A177"/>
    <mergeCell ref="A178:A182"/>
    <mergeCell ref="A183:A186"/>
    <mergeCell ref="A187:A189"/>
    <mergeCell ref="A190:A192"/>
    <mergeCell ref="A193:A200"/>
    <mergeCell ref="A201:A203"/>
    <mergeCell ref="A204:A206"/>
    <mergeCell ref="A207:A209"/>
    <mergeCell ref="A210:A212"/>
    <mergeCell ref="A214:A216"/>
    <mergeCell ref="A217:A219"/>
    <mergeCell ref="A220:A222"/>
    <mergeCell ref="B7:B10"/>
    <mergeCell ref="B11:B14"/>
    <mergeCell ref="B15:B17"/>
    <mergeCell ref="B18:B20"/>
    <mergeCell ref="B21:B25"/>
    <mergeCell ref="B26:B28"/>
    <mergeCell ref="B29:B31"/>
    <mergeCell ref="B32:B34"/>
    <mergeCell ref="B35:B37"/>
    <mergeCell ref="B38:B40"/>
    <mergeCell ref="B41:B43"/>
    <mergeCell ref="B44:B46"/>
    <mergeCell ref="B47:B49"/>
    <mergeCell ref="B50:B52"/>
    <mergeCell ref="B53:B57"/>
    <mergeCell ref="B58:B60"/>
    <mergeCell ref="B61:B63"/>
    <mergeCell ref="B64:B66"/>
    <mergeCell ref="B67:B71"/>
    <mergeCell ref="B72:B78"/>
    <mergeCell ref="B79:B81"/>
    <mergeCell ref="B82:B84"/>
    <mergeCell ref="B85:B87"/>
    <mergeCell ref="B88:B90"/>
    <mergeCell ref="B91:B94"/>
    <mergeCell ref="B95:B97"/>
    <mergeCell ref="B98:B100"/>
    <mergeCell ref="B101:B105"/>
    <mergeCell ref="B106:B108"/>
    <mergeCell ref="B109:B113"/>
    <mergeCell ref="B114:B116"/>
    <mergeCell ref="B117:B121"/>
    <mergeCell ref="B122:B124"/>
    <mergeCell ref="B125:B127"/>
    <mergeCell ref="B128:B130"/>
    <mergeCell ref="B131:B133"/>
    <mergeCell ref="B134:B138"/>
    <mergeCell ref="B139:B142"/>
    <mergeCell ref="B143:B145"/>
    <mergeCell ref="B146:B148"/>
    <mergeCell ref="B149:B151"/>
    <mergeCell ref="B152:B154"/>
    <mergeCell ref="B155:B158"/>
    <mergeCell ref="B159:B161"/>
    <mergeCell ref="B162:B164"/>
    <mergeCell ref="B165:B167"/>
    <mergeCell ref="B168:B171"/>
    <mergeCell ref="B172:B174"/>
    <mergeCell ref="B175:B177"/>
    <mergeCell ref="B178:B182"/>
    <mergeCell ref="B183:B186"/>
    <mergeCell ref="B187:B189"/>
    <mergeCell ref="B190:B192"/>
    <mergeCell ref="B193:B200"/>
    <mergeCell ref="B201:B203"/>
    <mergeCell ref="B204:B206"/>
    <mergeCell ref="B207:B209"/>
    <mergeCell ref="B210:B212"/>
    <mergeCell ref="B214:B216"/>
    <mergeCell ref="B217:B219"/>
    <mergeCell ref="B220:B2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颜立晶</cp:lastModifiedBy>
  <dcterms:created xsi:type="dcterms:W3CDTF">2026-02-03T01:21:00Z</dcterms:created>
  <dcterms:modified xsi:type="dcterms:W3CDTF">2026-02-03T09:13:31Z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3F552C3A708B4E8CA24944595BB879CE</vt:lpwstr>
  </property>
  <property fmtid="{D5CDD505-2E9C-101B-9397-08002B2CF9AE}" pid="3" name="KSOProductBuildVer">
    <vt:lpwstr>2052-12.1.0.17133</vt:lpwstr>
  </property>
</Properties>
</file>