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0" yWindow="0" windowWidth="20730" windowHeight="10365"/>
  </bookViews>
  <sheets>
    <sheet name="附件1-1财政拨款收支预算总表" sheetId="1" r:id="rId1"/>
    <sheet name="附件1-2一般公共预算支出表" sheetId="2" r:id="rId2"/>
    <sheet name="附件1-3基本支出预算表" sheetId="3" r:id="rId3"/>
    <sheet name="附件1-4政府性基金预算支出表" sheetId="4" r:id="rId4"/>
    <sheet name="附件1-5部门收支总表" sheetId="5" r:id="rId5"/>
    <sheet name="附件1-6部门收入总表" sheetId="6" r:id="rId6"/>
    <sheet name="附件1-7部门支出总表" sheetId="7" r:id="rId7"/>
    <sheet name="附件1-8经济分类科目支出表" sheetId="8" r:id="rId8"/>
    <sheet name="附件1-9“三公”经费公共预算财政拨款支出情况表" sheetId="9" r:id="rId9"/>
    <sheet name="附件1-10市本级绩效目标表" sheetId="10" r:id="rId10"/>
    <sheet name="附件1-11省对下绩效目标表" sheetId="11" r:id="rId11"/>
    <sheet name="附件1-12政府采购表" sheetId="12" r:id="rId12"/>
    <sheet name="附件1-13部门政府购买服务表" sheetId="13" r:id="rId13"/>
    <sheet name="Sheet1" sheetId="14" r:id="rId14"/>
  </sheets>
  <definedNames>
    <definedName name="_xlnm.Print_Titles" localSheetId="2">'附件1-3基本支出预算表'!$2:$8</definedName>
    <definedName name="_xlnm.Print_Titles" localSheetId="7">'附件1-8经济分类科目支出表'!$1:$7</definedName>
  </definedNames>
  <calcPr calcId="124519"/>
</workbook>
</file>

<file path=xl/calcChain.xml><?xml version="1.0" encoding="utf-8"?>
<calcChain xmlns="http://schemas.openxmlformats.org/spreadsheetml/2006/main">
  <c r="E30" i="7"/>
  <c r="D30"/>
  <c r="D19"/>
  <c r="C19" s="1"/>
  <c r="C22"/>
  <c r="C20"/>
  <c r="C21"/>
  <c r="D32" i="6"/>
  <c r="I32"/>
  <c r="C20"/>
  <c r="D20"/>
  <c r="E29" i="2"/>
  <c r="D29"/>
  <c r="D18"/>
  <c r="O35" i="8" l="1"/>
  <c r="N35"/>
  <c r="M26"/>
  <c r="M27"/>
  <c r="M28"/>
  <c r="N29"/>
  <c r="M29" s="1"/>
  <c r="O29"/>
  <c r="M30"/>
  <c r="M31"/>
  <c r="M32"/>
  <c r="N33"/>
  <c r="O33"/>
  <c r="N15"/>
  <c r="M34"/>
  <c r="F8"/>
  <c r="F20"/>
  <c r="D11" i="9"/>
  <c r="D9"/>
  <c r="D6" s="1"/>
  <c r="B6"/>
  <c r="M25" i="8"/>
  <c r="M24"/>
  <c r="M23"/>
  <c r="M22"/>
  <c r="M21"/>
  <c r="M20"/>
  <c r="M19"/>
  <c r="O8"/>
  <c r="M18"/>
  <c r="M17"/>
  <c r="N8"/>
  <c r="M9"/>
  <c r="M10"/>
  <c r="M11"/>
  <c r="M12"/>
  <c r="M13"/>
  <c r="M14"/>
  <c r="M16"/>
  <c r="D13"/>
  <c r="D14"/>
  <c r="D15"/>
  <c r="D16"/>
  <c r="D17"/>
  <c r="D18"/>
  <c r="D19"/>
  <c r="D21"/>
  <c r="D23"/>
  <c r="D24"/>
  <c r="D25"/>
  <c r="D10"/>
  <c r="D11"/>
  <c r="D9"/>
  <c r="E22"/>
  <c r="D22" s="1"/>
  <c r="O15"/>
  <c r="F12"/>
  <c r="E20"/>
  <c r="D20" s="1"/>
  <c r="E12"/>
  <c r="E8"/>
  <c r="F25" i="3"/>
  <c r="E25" s="1"/>
  <c r="D25" s="1"/>
  <c r="H31"/>
  <c r="I31"/>
  <c r="J31"/>
  <c r="K31"/>
  <c r="L31"/>
  <c r="M31"/>
  <c r="G31"/>
  <c r="H35"/>
  <c r="I35"/>
  <c r="J35"/>
  <c r="K35"/>
  <c r="L35"/>
  <c r="M35"/>
  <c r="G35"/>
  <c r="F36"/>
  <c r="E36" s="1"/>
  <c r="D36" s="1"/>
  <c r="H17"/>
  <c r="I17"/>
  <c r="J17"/>
  <c r="K17"/>
  <c r="L17"/>
  <c r="M17"/>
  <c r="G17"/>
  <c r="H10"/>
  <c r="I10"/>
  <c r="J10"/>
  <c r="K10"/>
  <c r="L10"/>
  <c r="M10"/>
  <c r="F18"/>
  <c r="E18" s="1"/>
  <c r="D18" s="1"/>
  <c r="F19"/>
  <c r="E19" s="1"/>
  <c r="D19" s="1"/>
  <c r="F20"/>
  <c r="E20" s="1"/>
  <c r="D20" s="1"/>
  <c r="F21"/>
  <c r="E21" s="1"/>
  <c r="D21" s="1"/>
  <c r="F22"/>
  <c r="E22" s="1"/>
  <c r="D22" s="1"/>
  <c r="F23"/>
  <c r="E23" s="1"/>
  <c r="D23" s="1"/>
  <c r="F24"/>
  <c r="E24" s="1"/>
  <c r="D24" s="1"/>
  <c r="F26"/>
  <c r="E26" s="1"/>
  <c r="D26" s="1"/>
  <c r="F27"/>
  <c r="E27" s="1"/>
  <c r="D27" s="1"/>
  <c r="F28"/>
  <c r="E28" s="1"/>
  <c r="D28" s="1"/>
  <c r="F29"/>
  <c r="E29" s="1"/>
  <c r="D29" s="1"/>
  <c r="F30"/>
  <c r="E30" s="1"/>
  <c r="D30" s="1"/>
  <c r="F32"/>
  <c r="E32" s="1"/>
  <c r="D32" s="1"/>
  <c r="F33"/>
  <c r="E33" s="1"/>
  <c r="D33" s="1"/>
  <c r="F34"/>
  <c r="E34" s="1"/>
  <c r="D34" s="1"/>
  <c r="F12"/>
  <c r="E12" s="1"/>
  <c r="D12" s="1"/>
  <c r="F13"/>
  <c r="E13" s="1"/>
  <c r="D13" s="1"/>
  <c r="F14"/>
  <c r="E14" s="1"/>
  <c r="D14" s="1"/>
  <c r="F15"/>
  <c r="E15" s="1"/>
  <c r="D15" s="1"/>
  <c r="F16"/>
  <c r="E16" s="1"/>
  <c r="D16" s="1"/>
  <c r="F11"/>
  <c r="E11" s="1"/>
  <c r="D11" s="1"/>
  <c r="G10"/>
  <c r="M33" i="8" l="1"/>
  <c r="F35"/>
  <c r="D12"/>
  <c r="E35"/>
  <c r="D8"/>
  <c r="M15"/>
  <c r="M8"/>
  <c r="F10" i="3"/>
  <c r="E10" s="1"/>
  <c r="D10" s="1"/>
  <c r="M9"/>
  <c r="L9"/>
  <c r="F35"/>
  <c r="E35" s="1"/>
  <c r="D35" s="1"/>
  <c r="F17"/>
  <c r="M35" i="8" l="1"/>
  <c r="D35"/>
  <c r="K9" i="3"/>
  <c r="E17"/>
  <c r="J9" l="1"/>
  <c r="D17"/>
  <c r="C6" i="9"/>
  <c r="C32" i="6"/>
  <c r="D29" i="5"/>
  <c r="B29"/>
  <c r="C20" i="2"/>
  <c r="E18"/>
  <c r="E17" s="1"/>
  <c r="C18"/>
  <c r="C17" s="1"/>
  <c r="D17"/>
  <c r="C29" s="1"/>
  <c r="D8"/>
  <c r="C8"/>
  <c r="B8" i="1"/>
  <c r="D7"/>
  <c r="D31" s="1"/>
  <c r="B7"/>
  <c r="B31" s="1"/>
  <c r="C30" i="7" l="1"/>
  <c r="I9" i="3"/>
  <c r="H9" l="1"/>
  <c r="F31" l="1"/>
  <c r="G9"/>
  <c r="E31" l="1"/>
  <c r="F9"/>
  <c r="E9" l="1"/>
  <c r="D31"/>
  <c r="D9" s="1"/>
</calcChain>
</file>

<file path=xl/sharedStrings.xml><?xml version="1.0" encoding="utf-8"?>
<sst xmlns="http://schemas.openxmlformats.org/spreadsheetml/2006/main" count="595" uniqueCount="332">
  <si>
    <t>1-1 部门财政拨款收支预算总表</t>
  </si>
  <si>
    <t>单位:万元</t>
  </si>
  <si>
    <t>收        入</t>
  </si>
  <si>
    <t>支        出</t>
  </si>
  <si>
    <t>项      目</t>
  </si>
  <si>
    <t>2018年预算数</t>
  </si>
  <si>
    <t>支出功能分类科目</t>
  </si>
  <si>
    <r>
      <rPr>
        <sz val="11"/>
        <color indexed="8"/>
        <rFont val="宋体"/>
        <charset val="134"/>
      </rPr>
      <t>201</t>
    </r>
    <r>
      <rPr>
        <sz val="11"/>
        <color indexed="8"/>
        <rFont val="宋体"/>
        <charset val="134"/>
      </rPr>
      <t>8年预算数</t>
    </r>
  </si>
  <si>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</si>
  <si>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</si>
  <si>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</si>
  <si>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</si>
  <si>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</si>
  <si>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</si>
  <si>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</si>
  <si>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</si>
  <si>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</si>
  <si>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</si>
  <si>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</si>
  <si>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</si>
  <si>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5、财政专户管理的收入</t>
  </si>
  <si>
    <t>（六）、科学技术支出</t>
  </si>
  <si>
    <t xml:space="preserve">  6、国有资源（资产）有偿使用收入</t>
  </si>
  <si>
    <t>（七）、文化体育与传媒支出</t>
  </si>
  <si>
    <t>（二）政府性基金拨款</t>
  </si>
  <si>
    <t>（八）、社会保障和就业支出</t>
  </si>
  <si>
    <t>（三）国有资本经营预算收入</t>
  </si>
  <si>
    <t>（九）、医疗卫生与计划生育支出</t>
  </si>
  <si>
    <t>二、上年结转</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</si>
  <si>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</si>
  <si>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</si>
  <si>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</si>
  <si>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</si>
  <si>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</si>
  <si>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</si>
  <si>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</si>
  <si>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</si>
  <si>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</si>
  <si>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</si>
  <si>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</si>
  <si>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</si>
  <si>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</si>
  <si>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二、结转下年</t>
  </si>
  <si>
    <t>收 入 总 计</t>
  </si>
  <si>
    <t>支 出 总 计</t>
  </si>
  <si>
    <t>1-2  部门一般公共预算支出表</t>
  </si>
  <si>
    <t>单位：万元</t>
  </si>
  <si>
    <t>功能分类科目</t>
  </si>
  <si>
    <t>科目编码</t>
  </si>
  <si>
    <t>项目名称</t>
  </si>
  <si>
    <t>年初预算数</t>
  </si>
  <si>
    <t>小计</t>
  </si>
  <si>
    <t>基本支出</t>
  </si>
  <si>
    <t>项目支出</t>
  </si>
  <si>
    <t>一般公共服务支出</t>
  </si>
  <si>
    <t>合    计</t>
  </si>
  <si>
    <t>1-3  部门基本支出预算表</t>
  </si>
  <si>
    <t>部门预算经济科目编码</t>
  </si>
  <si>
    <t>单位、部门预算经济科目名称</t>
  </si>
  <si>
    <t>资金来源</t>
  </si>
  <si>
    <t>总计</t>
  </si>
  <si>
    <t>财政拨款</t>
  </si>
  <si>
    <t>单位自筹</t>
  </si>
  <si>
    <t>类</t>
  </si>
  <si>
    <t>款</t>
  </si>
  <si>
    <t>合计</t>
  </si>
  <si>
    <t>一般公共预算</t>
  </si>
  <si>
    <t>政府性基金预算</t>
  </si>
  <si>
    <t>国有资本经营预算</t>
  </si>
  <si>
    <t>本级财力</t>
  </si>
  <si>
    <t>专项收入</t>
  </si>
  <si>
    <t>执法办案
补助</t>
  </si>
  <si>
    <t>收费成本
补偿</t>
  </si>
  <si>
    <t>财政专户管理的收入</t>
  </si>
  <si>
    <t>国有资源（资产）有偿使用收入</t>
  </si>
  <si>
    <t>上年结转</t>
  </si>
  <si>
    <t>事业收入</t>
  </si>
  <si>
    <t>事业单位
经营收入</t>
  </si>
  <si>
    <t>其他收入</t>
  </si>
  <si>
    <t/>
  </si>
  <si>
    <t>工资福利支出</t>
  </si>
  <si>
    <t xml:space="preserve">01  </t>
  </si>
  <si>
    <t xml:space="preserve">  基本工资</t>
  </si>
  <si>
    <t xml:space="preserve">02  </t>
  </si>
  <si>
    <t xml:space="preserve">  津贴补贴</t>
  </si>
  <si>
    <t xml:space="preserve">03  </t>
  </si>
  <si>
    <t xml:space="preserve">  奖金</t>
  </si>
  <si>
    <t xml:space="preserve">06  </t>
  </si>
  <si>
    <t xml:space="preserve">07  </t>
  </si>
  <si>
    <t xml:space="preserve">  绩效工资</t>
  </si>
  <si>
    <t xml:space="preserve">08  </t>
  </si>
  <si>
    <t xml:space="preserve">  机关事业单位基本养老保险缴费</t>
  </si>
  <si>
    <t xml:space="preserve">09  </t>
  </si>
  <si>
    <t xml:space="preserve">11  </t>
  </si>
  <si>
    <t xml:space="preserve">13  </t>
  </si>
  <si>
    <t xml:space="preserve">  住房公积金</t>
  </si>
  <si>
    <t xml:space="preserve">14  </t>
  </si>
  <si>
    <t xml:space="preserve">99  </t>
  </si>
  <si>
    <t>商品和服务支出</t>
  </si>
  <si>
    <t xml:space="preserve">  办公费</t>
  </si>
  <si>
    <t xml:space="preserve">04  </t>
  </si>
  <si>
    <t xml:space="preserve">05  </t>
  </si>
  <si>
    <t xml:space="preserve">  水费</t>
  </si>
  <si>
    <t xml:space="preserve">  电费</t>
  </si>
  <si>
    <t xml:space="preserve">  邮电费</t>
  </si>
  <si>
    <t xml:space="preserve">  差旅费</t>
  </si>
  <si>
    <t xml:space="preserve">  维修（护）费</t>
  </si>
  <si>
    <t xml:space="preserve">  租赁费</t>
  </si>
  <si>
    <t xml:space="preserve">15  </t>
  </si>
  <si>
    <t xml:space="preserve">  会议费</t>
  </si>
  <si>
    <t xml:space="preserve">17  </t>
  </si>
  <si>
    <t xml:space="preserve">  公务接待费</t>
  </si>
  <si>
    <t xml:space="preserve">26  </t>
  </si>
  <si>
    <t xml:space="preserve">  劳务费</t>
  </si>
  <si>
    <t xml:space="preserve">27  </t>
  </si>
  <si>
    <t xml:space="preserve">  委托业务费</t>
  </si>
  <si>
    <t xml:space="preserve">31  </t>
  </si>
  <si>
    <t xml:space="preserve">  公务用车运行维护费</t>
  </si>
  <si>
    <t xml:space="preserve">  其他商品和服务支出</t>
  </si>
  <si>
    <t>对个人和家庭的补助</t>
  </si>
  <si>
    <t xml:space="preserve">  退休费</t>
  </si>
  <si>
    <t xml:space="preserve">  抚恤金</t>
  </si>
  <si>
    <t xml:space="preserve">  其他对个人和家庭的补助</t>
  </si>
  <si>
    <t>1-4  部门政府性基金预算支出表</t>
  </si>
  <si>
    <t>科目名称</t>
  </si>
  <si>
    <t>本年政府性基金预算财政拨款支出</t>
  </si>
  <si>
    <t>1-5  部门财务收支预算总表</t>
  </si>
  <si>
    <r>
      <rPr>
        <sz val="11"/>
        <color indexed="8"/>
        <rFont val="宋体"/>
        <charset val="134"/>
      </rPr>
      <t>201</t>
    </r>
    <r>
      <rPr>
        <sz val="11"/>
        <color indexed="8"/>
        <rFont val="宋体"/>
        <charset val="134"/>
      </rPr>
      <t>8</t>
    </r>
    <r>
      <rPr>
        <sz val="11"/>
        <color indexed="8"/>
        <rFont val="宋体"/>
        <charset val="134"/>
      </rPr>
      <t>年预算数</t>
    </r>
  </si>
  <si>
    <t>项目（按功能分类）</t>
  </si>
  <si>
    <t>一、一般公共预算拨款</t>
  </si>
  <si>
    <t>一、一般公共服务支出</t>
  </si>
  <si>
    <t>二、政府性基金预算拨款</t>
  </si>
  <si>
    <t>二、外交支出</t>
  </si>
  <si>
    <t>三、国有资本经营预算收入</t>
  </si>
  <si>
    <t>三、国防支出</t>
  </si>
  <si>
    <t>四、事业收入</t>
  </si>
  <si>
    <t>四、公共安全支出</t>
  </si>
  <si>
    <t>五、事业单位经营收入</t>
  </si>
  <si>
    <t>五、教育支出</t>
  </si>
  <si>
    <t>六、其他收入</t>
  </si>
  <si>
    <t>六、科学技术支出</t>
  </si>
  <si>
    <t>七、上年结转</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</si>
  <si>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</si>
  <si>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</si>
  <si>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</si>
  <si>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</si>
  <si>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</si>
  <si>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</si>
  <si>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</si>
  <si>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</si>
  <si>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</si>
  <si>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</si>
  <si>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</si>
  <si>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</si>
  <si>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</si>
  <si>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</si>
  <si>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</si>
  <si>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</si>
  <si>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1-6  部门收入总表</t>
  </si>
  <si>
    <t>科目</t>
  </si>
  <si>
    <t>一般公共预
算拨款收入</t>
  </si>
  <si>
    <t>其他
收入</t>
  </si>
  <si>
    <t>1-7   部门支出总表</t>
  </si>
  <si>
    <t>1-8  部门财政拨款支出明细表（按经济科目分类）</t>
  </si>
  <si>
    <t>政府预算支出经济分类科目</t>
  </si>
  <si>
    <r>
      <rPr>
        <sz val="11"/>
        <color indexed="8"/>
        <rFont val="宋体"/>
        <charset val="134"/>
      </rPr>
      <t>政府性基金</t>
    </r>
    <r>
      <rPr>
        <sz val="11"/>
        <color indexed="8"/>
        <rFont val="宋体"/>
        <charset val="134"/>
      </rPr>
      <t>预算</t>
    </r>
  </si>
  <si>
    <t>部门预算支出经济分类科目</t>
  </si>
  <si>
    <t>1</t>
  </si>
  <si>
    <t>2</t>
  </si>
  <si>
    <t>3</t>
  </si>
  <si>
    <t>4</t>
  </si>
  <si>
    <t>5</t>
  </si>
  <si>
    <t>6</t>
  </si>
  <si>
    <t>7</t>
  </si>
  <si>
    <t>8</t>
  </si>
  <si>
    <t>9</t>
  </si>
  <si>
    <t>10</t>
  </si>
  <si>
    <t>11</t>
  </si>
  <si>
    <t>12</t>
  </si>
  <si>
    <t>13</t>
  </si>
  <si>
    <t>14</t>
  </si>
  <si>
    <t>15</t>
  </si>
  <si>
    <t>16</t>
  </si>
  <si>
    <t>17</t>
  </si>
  <si>
    <t>18</t>
  </si>
  <si>
    <t xml:space="preserve">501 </t>
  </si>
  <si>
    <t xml:space="preserve">    </t>
  </si>
  <si>
    <t>机关工资福利支出</t>
  </si>
  <si>
    <t xml:space="preserve">301 </t>
  </si>
  <si>
    <t>工资奖金津补贴</t>
  </si>
  <si>
    <t>基本工资</t>
  </si>
  <si>
    <t>社会保障缴费</t>
  </si>
  <si>
    <t>津贴补贴</t>
  </si>
  <si>
    <t>住房公积金</t>
  </si>
  <si>
    <t>奖金</t>
  </si>
  <si>
    <t xml:space="preserve">502 </t>
  </si>
  <si>
    <t>机关商品和服务支出</t>
  </si>
  <si>
    <t>绩效工资</t>
  </si>
  <si>
    <t>办公经费</t>
  </si>
  <si>
    <t>机关事业单位基本养老保险缴费</t>
  </si>
  <si>
    <t>会议费</t>
  </si>
  <si>
    <t>委托业务费</t>
  </si>
  <si>
    <t>公务接待费</t>
  </si>
  <si>
    <t>公务用车运行维护费</t>
  </si>
  <si>
    <t>维修（护）费</t>
  </si>
  <si>
    <t xml:space="preserve">302 </t>
  </si>
  <si>
    <t>其他商品和服务支出</t>
  </si>
  <si>
    <t>办公费</t>
  </si>
  <si>
    <t xml:space="preserve">503 </t>
  </si>
  <si>
    <t>机关资本性支出（一）</t>
  </si>
  <si>
    <t>水费</t>
  </si>
  <si>
    <t>电费</t>
  </si>
  <si>
    <t>邮电费</t>
  </si>
  <si>
    <t>差旅费</t>
  </si>
  <si>
    <t>租赁费</t>
  </si>
  <si>
    <t>劳务费</t>
  </si>
  <si>
    <t xml:space="preserve">303 </t>
  </si>
  <si>
    <t>退休费</t>
  </si>
  <si>
    <t xml:space="preserve">509 </t>
  </si>
  <si>
    <t>社会福利和救助</t>
  </si>
  <si>
    <t>抚恤金</t>
  </si>
  <si>
    <t>离退休费</t>
  </si>
  <si>
    <t>其他对个人和家庭补助</t>
  </si>
  <si>
    <t>其他对个人和家庭的补助</t>
  </si>
  <si>
    <t xml:space="preserve">310 </t>
  </si>
  <si>
    <t>资本性支出</t>
  </si>
  <si>
    <t>1-9  部门“三公”经费预算财政拨款情况表</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</si>
  <si>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</si>
  <si>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</si>
  <si>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</si>
  <si>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</si>
  <si>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</si>
  <si>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</si>
  <si>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</si>
  <si>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</si>
  <si>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</si>
  <si>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</si>
  <si>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</si>
  <si>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1-10  项目支出绩效目标表（市本级）</t>
  </si>
  <si>
    <t>单位名称、项目名称</t>
  </si>
  <si>
    <t>项目目标</t>
  </si>
  <si>
    <t>一级指标</t>
  </si>
  <si>
    <t>二级指标</t>
  </si>
  <si>
    <t>三级指标</t>
  </si>
  <si>
    <t>指标值</t>
  </si>
  <si>
    <t>绩效指标值设定依据及数据来源</t>
  </si>
  <si>
    <t>说明</t>
  </si>
  <si>
    <t>1-11  省对下转移支付绩效目标表</t>
  </si>
  <si>
    <t>1-12  部门政府采购预算表</t>
  </si>
  <si>
    <t>预算项目</t>
  </si>
  <si>
    <t>采购项目</t>
  </si>
  <si>
    <t>采购目录</t>
  </si>
  <si>
    <t>计量
单位</t>
  </si>
  <si>
    <t>数量</t>
  </si>
  <si>
    <t>面向中小企业预留资金</t>
  </si>
  <si>
    <t>基本支出/项目支出</t>
  </si>
  <si>
    <t>政府性
基金</t>
  </si>
  <si>
    <t>国有资本经营收益</t>
  </si>
  <si>
    <t>预算09表</t>
  </si>
  <si>
    <t>2018年部门政府购买服务表</t>
  </si>
  <si>
    <t>功能科目编码</t>
  </si>
  <si>
    <t>单位名称（功能科目、项目）</t>
  </si>
  <si>
    <t>政府购买服务目录</t>
  </si>
  <si>
    <t>采购方式</t>
  </si>
  <si>
    <t>本级安排</t>
  </si>
  <si>
    <t>自筹资金</t>
  </si>
  <si>
    <t>项</t>
  </si>
  <si>
    <t>公共财政预算</t>
  </si>
  <si>
    <t>其中</t>
  </si>
  <si>
    <t>政府性基金</t>
  </si>
  <si>
    <t>财政专户管理的教育收费</t>
  </si>
  <si>
    <t>事业单位经营收入</t>
  </si>
  <si>
    <t>本级财力安排</t>
  </si>
  <si>
    <t>专项收入安排</t>
  </si>
  <si>
    <t>其他非税收入安排支出</t>
  </si>
  <si>
    <t>**</t>
  </si>
  <si>
    <t>单位名称：瑞丽市交通运输局</t>
    <phoneticPr fontId="27" type="noConversion"/>
  </si>
  <si>
    <t>2018年预算数</t>
    <phoneticPr fontId="27" type="noConversion"/>
  </si>
  <si>
    <t>其他一般公共服务支出</t>
    <phoneticPr fontId="33" type="noConversion"/>
  </si>
  <si>
    <t>社会保障和就业支出</t>
    <phoneticPr fontId="33" type="noConversion"/>
  </si>
  <si>
    <t>行政事业单位离退休</t>
    <phoneticPr fontId="33" type="noConversion"/>
  </si>
  <si>
    <t>归口管理的行政单位离退休</t>
    <phoneticPr fontId="33" type="noConversion"/>
  </si>
  <si>
    <t>机关事业单位基本养老保险缴费支出</t>
    <phoneticPr fontId="33" type="noConversion"/>
  </si>
  <si>
    <t>城乡社区支出</t>
    <phoneticPr fontId="33" type="noConversion"/>
  </si>
  <si>
    <t>城乡社区公共设施</t>
    <phoneticPr fontId="33" type="noConversion"/>
  </si>
  <si>
    <t>其他城乡社区公共设施支出</t>
    <phoneticPr fontId="33" type="noConversion"/>
  </si>
  <si>
    <t>农林水支出</t>
    <phoneticPr fontId="33" type="noConversion"/>
  </si>
  <si>
    <t>农业</t>
    <phoneticPr fontId="33" type="noConversion"/>
  </si>
  <si>
    <t>农村道路建设</t>
    <phoneticPr fontId="33" type="noConversion"/>
  </si>
  <si>
    <t>交通运输支出</t>
    <phoneticPr fontId="35" type="noConversion"/>
  </si>
  <si>
    <t>公路水路运输</t>
    <phoneticPr fontId="35" type="noConversion"/>
  </si>
  <si>
    <t>行政运行</t>
    <phoneticPr fontId="35" type="noConversion"/>
  </si>
  <si>
    <t>公路养护</t>
    <phoneticPr fontId="35" type="noConversion"/>
  </si>
  <si>
    <t>成品油价格改革对交通运输的补贴</t>
    <phoneticPr fontId="33" type="noConversion"/>
  </si>
  <si>
    <t>对农村道路客运的补贴</t>
    <phoneticPr fontId="33" type="noConversion"/>
  </si>
  <si>
    <t>其他支出</t>
    <phoneticPr fontId="33" type="noConversion"/>
  </si>
  <si>
    <t>收        入</t>
    <phoneticPr fontId="27" type="noConversion"/>
  </si>
  <si>
    <t>单位名称：瑞丽市交通运输局</t>
    <phoneticPr fontId="27" type="noConversion"/>
  </si>
  <si>
    <t xml:space="preserve"> 资本性支出</t>
    <phoneticPr fontId="27" type="noConversion"/>
  </si>
  <si>
    <r>
      <t xml:space="preserve"> </t>
    </r>
    <r>
      <rPr>
        <sz val="11"/>
        <color theme="1"/>
        <rFont val="宋体"/>
        <family val="3"/>
        <charset val="134"/>
        <scheme val="minor"/>
      </rPr>
      <t xml:space="preserve"> 办公设备购置</t>
    </r>
    <phoneticPr fontId="27" type="noConversion"/>
  </si>
  <si>
    <t>单位名称：瑞丽市交通运输局</t>
    <phoneticPr fontId="27" type="noConversion"/>
  </si>
  <si>
    <t>部门：瑞丽市交通运输局</t>
    <phoneticPr fontId="27" type="noConversion"/>
  </si>
  <si>
    <r>
      <t>0</t>
    </r>
    <r>
      <rPr>
        <sz val="11"/>
        <rFont val="宋体"/>
        <family val="3"/>
        <charset val="134"/>
      </rPr>
      <t>7</t>
    </r>
    <r>
      <rPr>
        <sz val="11"/>
        <rFont val="宋体"/>
        <charset val="134"/>
      </rPr>
      <t xml:space="preserve">  </t>
    </r>
    <phoneticPr fontId="27" type="noConversion"/>
  </si>
  <si>
    <t>大型修缮</t>
    <phoneticPr fontId="27" type="noConversion"/>
  </si>
  <si>
    <r>
      <t>2</t>
    </r>
    <r>
      <rPr>
        <sz val="11"/>
        <rFont val="宋体"/>
        <family val="3"/>
        <charset val="134"/>
      </rPr>
      <t>7</t>
    </r>
    <phoneticPr fontId="27" type="noConversion"/>
  </si>
  <si>
    <t>委托业务费</t>
    <phoneticPr fontId="27" type="noConversion"/>
  </si>
  <si>
    <r>
      <t>0</t>
    </r>
    <r>
      <rPr>
        <sz val="11"/>
        <rFont val="宋体"/>
        <family val="3"/>
        <charset val="134"/>
      </rPr>
      <t>6</t>
    </r>
    <r>
      <rPr>
        <sz val="11"/>
        <rFont val="宋体"/>
        <charset val="134"/>
      </rPr>
      <t xml:space="preserve">  </t>
    </r>
    <phoneticPr fontId="27" type="noConversion"/>
  </si>
  <si>
    <t>瑞丽市交通运输局</t>
    <phoneticPr fontId="27" type="noConversion"/>
  </si>
  <si>
    <t>农村公路养护</t>
    <phoneticPr fontId="27" type="noConversion"/>
  </si>
  <si>
    <t>收费本
补偿</t>
    <phoneticPr fontId="27" type="noConversion"/>
  </si>
  <si>
    <t>货物类</t>
    <phoneticPr fontId="27" type="noConversion"/>
  </si>
  <si>
    <t>效益指标</t>
    <phoneticPr fontId="27" type="noConversion"/>
  </si>
  <si>
    <t>社会效益指标</t>
    <phoneticPr fontId="27" type="noConversion"/>
  </si>
  <si>
    <t>完成农村公路大中修、小修工程、日常养护、灾毁抢通、桥梁维修、维护</t>
    <phoneticPr fontId="27" type="noConversion"/>
  </si>
  <si>
    <t>德宏州交通运输局制定的考核办法</t>
    <phoneticPr fontId="27" type="noConversion"/>
  </si>
  <si>
    <t>路况良好</t>
    <phoneticPr fontId="27" type="noConversion"/>
  </si>
  <si>
    <t>社会满意度指标</t>
    <phoneticPr fontId="27" type="noConversion"/>
  </si>
  <si>
    <t>基本支出</t>
    <phoneticPr fontId="27" type="noConversion"/>
  </si>
  <si>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二、“三公”经费增减变化原因说明:瑞丽市治理公路泼洒工作小组的资金统一由市交通运输局代为管理核算，确保专款专用，治理公路泼洒工作小组所产生的公务用车运行费也纳入预算中。</t>
    <phoneticPr fontId="27" type="noConversion"/>
  </si>
  <si>
    <t>勐卯镇金坎村内道路</t>
    <phoneticPr fontId="27" type="noConversion"/>
  </si>
  <si>
    <t>勐秀村五队六队公路</t>
    <phoneticPr fontId="27" type="noConversion"/>
  </si>
  <si>
    <t>勐秀乡户瓦村干海坝自然村道路</t>
    <phoneticPr fontId="27" type="noConversion"/>
  </si>
  <si>
    <t>勐秀南京里村公路建设</t>
    <phoneticPr fontId="27" type="noConversion"/>
  </si>
  <si>
    <t>改善原有道路通而不畅，方便沿线居民出行，社会效益显著。</t>
    <phoneticPr fontId="27" type="noConversion"/>
  </si>
  <si>
    <t>农村公路工程技术标准</t>
    <phoneticPr fontId="27" type="noConversion"/>
  </si>
  <si>
    <t>德昂村老寨子公路</t>
    <phoneticPr fontId="27" type="noConversion"/>
  </si>
  <si>
    <t>单位名称：瑞丽市交通运输局                                                                                                                                                           单位：万元</t>
    <phoneticPr fontId="27" type="noConversion"/>
  </si>
  <si>
    <t>政府性金
预算拨款收入</t>
    <phoneticPr fontId="27" type="noConversion"/>
  </si>
  <si>
    <t>国有资本经营预算拨款收入</t>
    <phoneticPr fontId="27" type="noConversion"/>
  </si>
  <si>
    <t>住房保障支出</t>
    <phoneticPr fontId="33" type="noConversion"/>
  </si>
  <si>
    <t>住房改革支出</t>
    <phoneticPr fontId="33" type="noConversion"/>
  </si>
  <si>
    <t>住房公积金</t>
    <phoneticPr fontId="33" type="noConversion"/>
  </si>
</sst>
</file>

<file path=xl/styles.xml><?xml version="1.0" encoding="utf-8"?>
<styleSheet xmlns="http://schemas.openxmlformats.org/spreadsheetml/2006/main">
  <numFmts count="4">
    <numFmt numFmtId="176" formatCode="yyyy\-mm\-dd"/>
    <numFmt numFmtId="177" formatCode="#,##0.00_ ;[Red]\-#,##0.00\ "/>
    <numFmt numFmtId="178" formatCode="#,##0.00_ "/>
    <numFmt numFmtId="179" formatCode="0.00_);[Red]\(0.00\)"/>
  </numFmts>
  <fonts count="46">
    <font>
      <sz val="11"/>
      <color theme="1"/>
      <name val="宋体"/>
      <charset val="134"/>
      <scheme val="minor"/>
    </font>
    <font>
      <sz val="10"/>
      <name val="宋体"/>
      <charset val="134"/>
    </font>
    <font>
      <sz val="10"/>
      <color indexed="8"/>
      <name val="宋体"/>
      <charset val="134"/>
    </font>
    <font>
      <sz val="16"/>
      <name val="方正小标宋简体"/>
      <charset val="134"/>
    </font>
    <font>
      <sz val="11"/>
      <color indexed="8"/>
      <name val="宋体"/>
      <charset val="134"/>
    </font>
    <font>
      <b/>
      <sz val="10"/>
      <name val="宋体"/>
      <charset val="134"/>
    </font>
    <font>
      <sz val="11"/>
      <name val="宋体"/>
      <charset val="134"/>
    </font>
    <font>
      <sz val="10"/>
      <color theme="1"/>
      <name val="宋体"/>
      <charset val="134"/>
      <scheme val="minor"/>
    </font>
    <font>
      <sz val="12"/>
      <color indexed="8"/>
      <name val="宋体"/>
      <charset val="134"/>
    </font>
    <font>
      <sz val="18"/>
      <color indexed="8"/>
      <name val="方正小标宋简体"/>
      <charset val="134"/>
    </font>
    <font>
      <sz val="10"/>
      <color indexed="8"/>
      <name val="宋体"/>
      <charset val="134"/>
      <scheme val="minor"/>
    </font>
    <font>
      <sz val="11"/>
      <color rgb="FFFF0000"/>
      <name val="宋体"/>
      <charset val="134"/>
    </font>
    <font>
      <sz val="12"/>
      <color indexed="8"/>
      <name val="宋体"/>
      <charset val="134"/>
      <scheme val="minor"/>
    </font>
    <font>
      <sz val="12"/>
      <name val="宋体"/>
      <charset val="134"/>
      <scheme val="minor"/>
    </font>
    <font>
      <b/>
      <sz val="11"/>
      <name val="宋体"/>
      <charset val="134"/>
    </font>
    <font>
      <sz val="10"/>
      <color rgb="FFFF0000"/>
      <name val="宋体"/>
      <charset val="134"/>
    </font>
    <font>
      <b/>
      <sz val="10"/>
      <color indexed="8"/>
      <name val="宋体"/>
      <charset val="134"/>
    </font>
    <font>
      <sz val="9"/>
      <color theme="1"/>
      <name val="黑体"/>
      <charset val="134"/>
    </font>
    <font>
      <sz val="12"/>
      <color theme="1"/>
      <name val="宋体"/>
      <charset val="134"/>
      <scheme val="minor"/>
    </font>
    <font>
      <sz val="11"/>
      <color rgb="FFFF0000"/>
      <name val="宋体"/>
      <charset val="134"/>
      <scheme val="minor"/>
    </font>
    <font>
      <sz val="8"/>
      <color theme="1"/>
      <name val="黑体"/>
      <charset val="134"/>
    </font>
    <font>
      <b/>
      <sz val="11"/>
      <color indexed="8"/>
      <name val="宋体"/>
      <charset val="134"/>
    </font>
    <font>
      <sz val="10"/>
      <color theme="1"/>
      <name val="宋体"/>
      <charset val="134"/>
    </font>
    <font>
      <b/>
      <sz val="12"/>
      <name val="宋体"/>
      <charset val="134"/>
    </font>
    <font>
      <sz val="12"/>
      <name val="宋体"/>
      <charset val="134"/>
    </font>
    <font>
      <sz val="8"/>
      <color theme="1"/>
      <name val="宋体"/>
      <charset val="134"/>
      <scheme val="minor"/>
    </font>
    <font>
      <sz val="10"/>
      <name val="Arial"/>
      <family val="2"/>
    </font>
    <font>
      <sz val="9"/>
      <name val="宋体"/>
      <charset val="134"/>
      <scheme val="minor"/>
    </font>
    <font>
      <b/>
      <sz val="23.95"/>
      <color indexed="8"/>
      <name val="宋体"/>
      <charset val="134"/>
    </font>
    <font>
      <sz val="9"/>
      <color indexed="8"/>
      <name val="宋体"/>
      <charset val="134"/>
    </font>
    <font>
      <sz val="10"/>
      <color indexed="8"/>
      <name val="宋体"/>
      <family val="3"/>
      <charset val="134"/>
    </font>
    <font>
      <b/>
      <sz val="10"/>
      <color theme="1"/>
      <name val="宋体"/>
      <family val="3"/>
      <charset val="134"/>
      <scheme val="minor"/>
    </font>
    <font>
      <sz val="10"/>
      <color theme="1"/>
      <name val="宋体"/>
      <family val="3"/>
      <charset val="134"/>
      <scheme val="minor"/>
    </font>
    <font>
      <sz val="9"/>
      <name val="宋体"/>
      <family val="3"/>
      <charset val="134"/>
      <scheme val="minor"/>
    </font>
    <font>
      <b/>
      <sz val="10"/>
      <color indexed="8"/>
      <name val="宋体"/>
      <family val="3"/>
      <charset val="134"/>
    </font>
    <font>
      <sz val="9"/>
      <name val="宋体"/>
      <family val="3"/>
      <charset val="134"/>
    </font>
    <font>
      <b/>
      <sz val="12"/>
      <color theme="1"/>
      <name val="宋体"/>
      <family val="3"/>
      <charset val="134"/>
      <scheme val="minor"/>
    </font>
    <font>
      <b/>
      <sz val="11"/>
      <color theme="1"/>
      <name val="宋体"/>
      <family val="3"/>
      <charset val="134"/>
      <scheme val="minor"/>
    </font>
    <font>
      <sz val="11"/>
      <name val="宋体"/>
      <family val="3"/>
      <charset val="134"/>
    </font>
    <font>
      <sz val="11"/>
      <color theme="1"/>
      <name val="宋体"/>
      <family val="3"/>
      <charset val="134"/>
      <scheme val="minor"/>
    </font>
    <font>
      <b/>
      <sz val="11"/>
      <name val="宋体"/>
      <family val="3"/>
      <charset val="134"/>
    </font>
    <font>
      <b/>
      <sz val="12"/>
      <name val="宋体"/>
      <family val="3"/>
      <charset val="134"/>
    </font>
    <font>
      <sz val="11"/>
      <color indexed="8"/>
      <name val="宋体"/>
      <family val="3"/>
      <charset val="134"/>
    </font>
    <font>
      <b/>
      <sz val="10"/>
      <name val="宋体"/>
      <family val="3"/>
      <charset val="134"/>
    </font>
    <font>
      <sz val="11"/>
      <color indexed="8"/>
      <name val="宋体"/>
      <family val="3"/>
      <charset val="134"/>
      <scheme val="minor"/>
    </font>
    <font>
      <sz val="12"/>
      <color indexed="8"/>
      <name val="宋体"/>
      <family val="3"/>
      <charset val="134"/>
    </font>
  </fonts>
  <fills count="5">
    <fill>
      <patternFill patternType="none"/>
    </fill>
    <fill>
      <patternFill patternType="gray125"/>
    </fill>
    <fill>
      <patternFill patternType="solid">
        <fgColor rgb="FFFFFFFF"/>
        <bgColor indexed="64"/>
      </patternFill>
    </fill>
    <fill>
      <patternFill patternType="solid">
        <fgColor theme="0"/>
        <bgColor indexed="0"/>
      </patternFill>
    </fill>
    <fill>
      <patternFill patternType="solid">
        <fgColor theme="0"/>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top/>
      <bottom style="thin">
        <color indexed="8"/>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s>
  <cellStyleXfs count="5">
    <xf numFmtId="0" fontId="0" fillId="0" borderId="0"/>
    <xf numFmtId="0" fontId="24" fillId="0" borderId="0"/>
    <xf numFmtId="0" fontId="4" fillId="0" borderId="0">
      <alignment vertical="center"/>
    </xf>
    <xf numFmtId="0" fontId="26" fillId="0" borderId="0"/>
    <xf numFmtId="0" fontId="24" fillId="0" borderId="0">
      <alignment vertical="center"/>
    </xf>
  </cellStyleXfs>
  <cellXfs count="212">
    <xf numFmtId="0" fontId="0" fillId="0" borderId="0" xfId="0"/>
    <xf numFmtId="0" fontId="1" fillId="0" borderId="0" xfId="0" applyFont="1" applyFill="1" applyBorder="1" applyAlignment="1"/>
    <xf numFmtId="0" fontId="2" fillId="0" borderId="0" xfId="0" applyNumberFormat="1" applyFont="1" applyFill="1" applyBorder="1" applyAlignment="1" applyProtection="1"/>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177"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xf>
    <xf numFmtId="176" fontId="2" fillId="0" borderId="1" xfId="0" applyNumberFormat="1" applyFont="1" applyFill="1" applyBorder="1" applyAlignment="1" applyProtection="1">
      <alignment horizontal="center" vertical="center"/>
    </xf>
    <xf numFmtId="0" fontId="1" fillId="0" borderId="1" xfId="0" applyFont="1" applyFill="1" applyBorder="1" applyAlignment="1"/>
    <xf numFmtId="0" fontId="1" fillId="0" borderId="7" xfId="0" applyFont="1" applyFill="1" applyBorder="1" applyAlignment="1"/>
    <xf numFmtId="0" fontId="4" fillId="0" borderId="11"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xf>
    <xf numFmtId="0" fontId="4" fillId="0" borderId="4" xfId="0" applyNumberFormat="1" applyFont="1" applyFill="1" applyBorder="1" applyAlignment="1" applyProtection="1">
      <alignment horizontal="center" vertical="center" wrapText="1"/>
    </xf>
    <xf numFmtId="0" fontId="1" fillId="0" borderId="0" xfId="0" applyFont="1" applyFill="1" applyBorder="1" applyAlignment="1">
      <alignment vertical="center"/>
    </xf>
    <xf numFmtId="0" fontId="7" fillId="0" borderId="0" xfId="0" applyFont="1"/>
    <xf numFmtId="0" fontId="0" fillId="0" borderId="0" xfId="0" applyFont="1"/>
    <xf numFmtId="0" fontId="8" fillId="0" borderId="1" xfId="4" applyFont="1" applyFill="1" applyBorder="1" applyAlignment="1">
      <alignment horizontal="center" vertical="center" wrapText="1"/>
    </xf>
    <xf numFmtId="0" fontId="8" fillId="0" borderId="1" xfId="4" applyFont="1" applyFill="1" applyBorder="1" applyAlignment="1">
      <alignment vertical="center" wrapText="1"/>
    </xf>
    <xf numFmtId="0" fontId="8" fillId="0" borderId="1" xfId="4" applyFont="1" applyFill="1" applyBorder="1" applyAlignment="1">
      <alignment horizontal="left" vertical="center" wrapText="1" indent="1"/>
    </xf>
    <xf numFmtId="0" fontId="4" fillId="0" borderId="0" xfId="0" applyFont="1" applyFill="1" applyBorder="1" applyAlignment="1"/>
    <xf numFmtId="0" fontId="4" fillId="0" borderId="0" xfId="0" applyFont="1" applyFill="1" applyBorder="1" applyAlignment="1">
      <alignment vertical="center"/>
    </xf>
    <xf numFmtId="0" fontId="9" fillId="0" borderId="0" xfId="0" applyFont="1" applyFill="1" applyBorder="1" applyAlignment="1">
      <alignment vertical="center"/>
    </xf>
    <xf numFmtId="0" fontId="10" fillId="0" borderId="12" xfId="0" applyFont="1" applyFill="1" applyBorder="1" applyAlignment="1">
      <alignment vertical="center"/>
    </xf>
    <xf numFmtId="0" fontId="10" fillId="0" borderId="12" xfId="0" applyFont="1" applyFill="1" applyBorder="1" applyAlignment="1">
      <alignment horizontal="right" vertical="center"/>
    </xf>
    <xf numFmtId="0" fontId="11" fillId="0" borderId="0" xfId="0" applyFont="1" applyFill="1" applyBorder="1" applyAlignment="1">
      <alignment vertical="center"/>
    </xf>
    <xf numFmtId="0" fontId="8"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vertical="center"/>
    </xf>
    <xf numFmtId="49" fontId="1" fillId="0" borderId="0" xfId="0" applyNumberFormat="1" applyFont="1" applyFill="1" applyBorder="1" applyAlignment="1"/>
    <xf numFmtId="49" fontId="4" fillId="0" borderId="1" xfId="0" applyNumberFormat="1" applyFont="1" applyFill="1" applyBorder="1" applyAlignment="1" applyProtection="1">
      <alignment horizontal="center" vertical="center"/>
    </xf>
    <xf numFmtId="49" fontId="14" fillId="0" borderId="1" xfId="3" applyNumberFormat="1" applyFont="1" applyFill="1" applyBorder="1" applyAlignment="1">
      <alignment horizontal="center" vertical="center"/>
    </xf>
    <xf numFmtId="49" fontId="6" fillId="0" borderId="1" xfId="3" applyNumberFormat="1" applyFont="1" applyFill="1" applyBorder="1" applyAlignment="1">
      <alignment horizontal="center" vertical="center"/>
    </xf>
    <xf numFmtId="49" fontId="14" fillId="0" borderId="1" xfId="3" applyNumberFormat="1" applyFont="1" applyFill="1" applyBorder="1" applyAlignment="1">
      <alignment vertical="center"/>
    </xf>
    <xf numFmtId="0" fontId="6" fillId="0" borderId="1" xfId="0" applyFont="1" applyFill="1" applyBorder="1" applyAlignment="1"/>
    <xf numFmtId="49" fontId="6" fillId="0" borderId="1" xfId="3" applyNumberFormat="1" applyFont="1" applyFill="1" applyBorder="1" applyAlignment="1">
      <alignment vertical="center"/>
    </xf>
    <xf numFmtId="0" fontId="15" fillId="0" borderId="0" xfId="0" applyFont="1" applyFill="1" applyBorder="1" applyAlignment="1">
      <alignment vertical="center"/>
    </xf>
    <xf numFmtId="49" fontId="6" fillId="0" borderId="1" xfId="0" applyNumberFormat="1" applyFont="1" applyFill="1" applyBorder="1" applyAlignment="1"/>
    <xf numFmtId="0" fontId="16" fillId="0" borderId="1" xfId="0" applyNumberFormat="1" applyFont="1" applyFill="1" applyBorder="1" applyAlignment="1" applyProtection="1">
      <alignment horizontal="center" vertical="center"/>
    </xf>
    <xf numFmtId="0" fontId="17" fillId="0" borderId="0" xfId="0" applyFont="1" applyAlignment="1">
      <alignment horizontal="right"/>
    </xf>
    <xf numFmtId="0" fontId="0" fillId="0" borderId="0" xfId="0" applyAlignment="1">
      <alignment horizontal="center" vertical="center"/>
    </xf>
    <xf numFmtId="0" fontId="7" fillId="0" borderId="1" xfId="0" applyFont="1" applyBorder="1" applyAlignment="1">
      <alignment horizontal="center" vertical="center"/>
    </xf>
    <xf numFmtId="0" fontId="19" fillId="0" borderId="0" xfId="0" applyFont="1"/>
    <xf numFmtId="0" fontId="7" fillId="0" borderId="1" xfId="0" applyFont="1" applyBorder="1" applyAlignment="1">
      <alignment horizontal="left" vertical="center"/>
    </xf>
    <xf numFmtId="0" fontId="20" fillId="0" borderId="0" xfId="0" applyFont="1"/>
    <xf numFmtId="0" fontId="18" fillId="0" borderId="1" xfId="0" applyFont="1" applyBorder="1" applyAlignment="1">
      <alignment horizontal="center" vertical="center"/>
    </xf>
    <xf numFmtId="0" fontId="7" fillId="0" borderId="1" xfId="0" applyFont="1" applyBorder="1" applyAlignment="1">
      <alignment vertical="center"/>
    </xf>
    <xf numFmtId="0" fontId="18" fillId="0" borderId="1" xfId="0" applyFont="1" applyBorder="1" applyAlignment="1">
      <alignment vertical="center"/>
    </xf>
    <xf numFmtId="0" fontId="15" fillId="0" borderId="0" xfId="0" applyFont="1" applyFill="1" applyBorder="1" applyAlignment="1"/>
    <xf numFmtId="0" fontId="21" fillId="0" borderId="0" xfId="0" applyNumberFormat="1" applyFont="1" applyFill="1" applyBorder="1" applyAlignment="1" applyProtection="1">
      <alignment horizontal="center" vertical="center"/>
    </xf>
    <xf numFmtId="0" fontId="22" fillId="0" borderId="1" xfId="0" applyNumberFormat="1" applyFont="1" applyFill="1" applyBorder="1" applyAlignment="1" applyProtection="1">
      <alignment vertical="center"/>
    </xf>
    <xf numFmtId="178" fontId="2" fillId="0" borderId="1"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horizontal="left" vertical="center"/>
    </xf>
    <xf numFmtId="0" fontId="2" fillId="0" borderId="1" xfId="0" applyNumberFormat="1" applyFont="1" applyFill="1" applyBorder="1" applyAlignment="1" applyProtection="1">
      <alignment vertical="center"/>
    </xf>
    <xf numFmtId="178" fontId="2" fillId="0" borderId="7" xfId="0" applyNumberFormat="1" applyFont="1" applyFill="1" applyBorder="1" applyAlignment="1" applyProtection="1">
      <alignment horizontal="right" vertical="center"/>
    </xf>
    <xf numFmtId="0" fontId="2" fillId="0" borderId="7" xfId="0" applyNumberFormat="1" applyFont="1" applyFill="1" applyBorder="1" applyAlignment="1" applyProtection="1">
      <alignment horizontal="right"/>
    </xf>
    <xf numFmtId="0" fontId="1" fillId="0" borderId="1" xfId="0" applyFont="1" applyFill="1" applyBorder="1" applyAlignment="1">
      <alignment vertical="center"/>
    </xf>
    <xf numFmtId="0" fontId="16" fillId="0" borderId="6" xfId="0" applyNumberFormat="1" applyFont="1" applyFill="1" applyBorder="1" applyAlignment="1" applyProtection="1">
      <alignment horizontal="center" vertical="center"/>
    </xf>
    <xf numFmtId="0" fontId="19" fillId="0" borderId="0" xfId="0" applyFont="1"/>
    <xf numFmtId="0" fontId="18" fillId="0" borderId="1" xfId="0" applyFont="1" applyBorder="1"/>
    <xf numFmtId="0" fontId="1" fillId="0" borderId="0" xfId="1" applyFont="1" applyFill="1" applyAlignment="1">
      <alignment horizontal="center" wrapText="1"/>
    </xf>
    <xf numFmtId="0" fontId="1" fillId="0" borderId="0" xfId="1" applyFont="1" applyFill="1" applyAlignment="1">
      <alignment wrapText="1"/>
    </xf>
    <xf numFmtId="0" fontId="1" fillId="0" borderId="0" xfId="1" applyFont="1" applyFill="1"/>
    <xf numFmtId="0" fontId="24" fillId="0" borderId="1" xfId="1" applyFont="1" applyFill="1" applyBorder="1" applyAlignment="1">
      <alignment horizontal="center" vertical="center" wrapText="1"/>
    </xf>
    <xf numFmtId="0" fontId="24" fillId="0" borderId="7" xfId="1" applyFont="1" applyFill="1" applyBorder="1" applyAlignment="1">
      <alignment horizontal="center" vertical="center" wrapText="1"/>
    </xf>
    <xf numFmtId="0" fontId="25" fillId="0" borderId="0" xfId="0" applyFont="1"/>
    <xf numFmtId="0" fontId="2" fillId="0" borderId="0" xfId="0" applyNumberFormat="1" applyFont="1" applyFill="1" applyBorder="1" applyAlignment="1" applyProtection="1">
      <alignment vertical="center"/>
    </xf>
    <xf numFmtId="0" fontId="4" fillId="0" borderId="1" xfId="0" applyNumberFormat="1" applyFont="1" applyFill="1" applyBorder="1" applyAlignment="1" applyProtection="1">
      <alignment vertical="center"/>
    </xf>
    <xf numFmtId="178" fontId="4" fillId="0" borderId="1" xfId="0" applyNumberFormat="1" applyFont="1" applyFill="1" applyBorder="1" applyAlignment="1" applyProtection="1">
      <alignment horizontal="right" vertical="center"/>
    </xf>
    <xf numFmtId="0" fontId="6" fillId="0" borderId="1" xfId="0" applyFont="1" applyFill="1" applyBorder="1" applyAlignment="1">
      <alignment vertical="center"/>
    </xf>
    <xf numFmtId="0" fontId="4" fillId="0" borderId="1" xfId="0" applyNumberFormat="1" applyFont="1" applyFill="1" applyBorder="1" applyAlignment="1" applyProtection="1">
      <alignment horizontal="left" vertical="center"/>
    </xf>
    <xf numFmtId="0" fontId="4" fillId="0" borderId="1" xfId="0" applyNumberFormat="1" applyFont="1" applyFill="1" applyBorder="1" applyAlignment="1" applyProtection="1">
      <alignment horizontal="right" vertical="center"/>
    </xf>
    <xf numFmtId="0" fontId="0" fillId="4" borderId="0" xfId="0" applyFill="1"/>
    <xf numFmtId="0" fontId="4" fillId="3" borderId="20" xfId="0" applyFont="1" applyFill="1" applyBorder="1" applyAlignment="1" applyProtection="1">
      <alignment horizontal="center" vertical="center" wrapText="1" readingOrder="1"/>
      <protection locked="0"/>
    </xf>
    <xf numFmtId="0" fontId="29" fillId="3" borderId="20" xfId="0" applyFont="1" applyFill="1" applyBorder="1" applyAlignment="1" applyProtection="1">
      <alignment horizontal="center" vertical="center" wrapText="1" readingOrder="1"/>
      <protection locked="0"/>
    </xf>
    <xf numFmtId="0" fontId="29" fillId="3" borderId="11" xfId="0" applyFont="1" applyFill="1" applyBorder="1" applyAlignment="1" applyProtection="1">
      <alignment horizontal="center" vertical="center" wrapText="1" readingOrder="1"/>
      <protection locked="0"/>
    </xf>
    <xf numFmtId="0" fontId="29" fillId="4" borderId="11" xfId="0" applyFont="1" applyFill="1" applyBorder="1" applyAlignment="1" applyProtection="1">
      <alignment horizontal="right" vertical="center" wrapText="1" readingOrder="1"/>
      <protection locked="0"/>
    </xf>
    <xf numFmtId="0" fontId="0" fillId="4" borderId="27" xfId="0" applyFill="1" applyBorder="1"/>
    <xf numFmtId="0" fontId="30" fillId="0" borderId="28" xfId="3" applyFont="1" applyBorder="1" applyAlignment="1" applyProtection="1">
      <alignment horizontal="center" wrapText="1" readingOrder="1"/>
      <protection locked="0"/>
    </xf>
    <xf numFmtId="178" fontId="4" fillId="0" borderId="1" xfId="0" applyNumberFormat="1" applyFont="1" applyFill="1" applyBorder="1" applyAlignment="1" applyProtection="1">
      <alignment horizontal="center" vertical="center"/>
    </xf>
    <xf numFmtId="177" fontId="16" fillId="0" borderId="1" xfId="0" applyNumberFormat="1" applyFont="1" applyFill="1" applyBorder="1" applyAlignment="1" applyProtection="1">
      <alignment horizontal="center" vertical="center"/>
    </xf>
    <xf numFmtId="179" fontId="30" fillId="0" borderId="20" xfId="3" applyNumberFormat="1" applyFont="1" applyBorder="1" applyAlignment="1" applyProtection="1">
      <alignment horizontal="center" wrapText="1" readingOrder="1"/>
      <protection locked="0"/>
    </xf>
    <xf numFmtId="0" fontId="31" fillId="0" borderId="1" xfId="0" applyFont="1" applyBorder="1" applyAlignment="1">
      <alignment horizontal="left" vertical="center"/>
    </xf>
    <xf numFmtId="0" fontId="32" fillId="0" borderId="1" xfId="0" applyFont="1" applyBorder="1" applyAlignment="1">
      <alignment horizontal="left" vertical="center"/>
    </xf>
    <xf numFmtId="0" fontId="34" fillId="0" borderId="1" xfId="0" applyFont="1" applyBorder="1" applyAlignment="1">
      <alignment horizontal="left" vertical="center"/>
    </xf>
    <xf numFmtId="0" fontId="30" fillId="0" borderId="1" xfId="0" applyFont="1" applyBorder="1" applyAlignment="1">
      <alignment horizontal="left" vertical="center"/>
    </xf>
    <xf numFmtId="0" fontId="31" fillId="0" borderId="1" xfId="0" applyFont="1" applyBorder="1" applyAlignment="1">
      <alignment horizontal="center"/>
    </xf>
    <xf numFmtId="0" fontId="32" fillId="0" borderId="1" xfId="0" applyFont="1" applyBorder="1" applyAlignment="1">
      <alignment horizontal="center"/>
    </xf>
    <xf numFmtId="0" fontId="36" fillId="0" borderId="1" xfId="0" applyFont="1" applyBorder="1" applyAlignment="1">
      <alignment horizontal="center" vertical="center"/>
    </xf>
    <xf numFmtId="0" fontId="37" fillId="0" borderId="0" xfId="0" applyFont="1" applyAlignment="1">
      <alignment horizontal="center"/>
    </xf>
    <xf numFmtId="0" fontId="31" fillId="0" borderId="1" xfId="0" applyFont="1" applyBorder="1" applyAlignment="1">
      <alignment horizontal="center" vertical="center"/>
    </xf>
    <xf numFmtId="0" fontId="32" fillId="0" borderId="1" xfId="0" applyFont="1" applyBorder="1" applyAlignment="1">
      <alignment horizontal="center" vertical="center"/>
    </xf>
    <xf numFmtId="178" fontId="2" fillId="0" borderId="1" xfId="0" applyNumberFormat="1" applyFont="1" applyFill="1" applyBorder="1" applyAlignment="1" applyProtection="1">
      <alignment horizontal="center" vertical="center"/>
    </xf>
    <xf numFmtId="177" fontId="16" fillId="0" borderId="15" xfId="0" applyNumberFormat="1" applyFont="1" applyFill="1" applyBorder="1" applyAlignment="1" applyProtection="1">
      <alignment horizontal="center" vertical="center"/>
    </xf>
    <xf numFmtId="0" fontId="31" fillId="0" borderId="1" xfId="0" applyFont="1" applyBorder="1" applyAlignment="1">
      <alignment vertical="center"/>
    </xf>
    <xf numFmtId="0" fontId="37" fillId="0" borderId="0" xfId="0" applyFont="1"/>
    <xf numFmtId="10" fontId="12" fillId="0" borderId="1" xfId="0" applyNumberFormat="1" applyFont="1" applyFill="1" applyBorder="1" applyAlignment="1">
      <alignment horizontal="center" vertical="center"/>
    </xf>
    <xf numFmtId="0" fontId="41" fillId="0" borderId="1" xfId="1" applyFont="1" applyFill="1" applyBorder="1" applyAlignment="1">
      <alignment horizontal="center" vertical="center" wrapText="1"/>
    </xf>
    <xf numFmtId="0" fontId="42" fillId="0" borderId="0" xfId="0" applyNumberFormat="1" applyFont="1" applyFill="1" applyBorder="1" applyAlignment="1" applyProtection="1">
      <alignment horizontal="left" vertical="center"/>
    </xf>
    <xf numFmtId="0" fontId="40" fillId="0" borderId="1" xfId="1" applyFont="1" applyFill="1" applyBorder="1" applyAlignment="1">
      <alignment horizontal="center" vertical="center" wrapText="1"/>
    </xf>
    <xf numFmtId="49" fontId="40" fillId="0" borderId="1" xfId="1" applyNumberFormat="1" applyFont="1" applyFill="1" applyBorder="1" applyAlignment="1">
      <alignment horizontal="center" vertical="center" wrapText="1"/>
    </xf>
    <xf numFmtId="0" fontId="40" fillId="0" borderId="7" xfId="1" applyFont="1" applyFill="1" applyBorder="1" applyAlignment="1">
      <alignment vertical="center" wrapText="1"/>
    </xf>
    <xf numFmtId="0" fontId="41" fillId="0" borderId="1" xfId="1" applyFont="1" applyFill="1" applyBorder="1" applyAlignment="1">
      <alignment horizontal="center" wrapText="1"/>
    </xf>
    <xf numFmtId="0" fontId="41" fillId="0" borderId="1" xfId="1" applyFont="1" applyFill="1" applyBorder="1" applyAlignment="1">
      <alignment wrapText="1"/>
    </xf>
    <xf numFmtId="0" fontId="37" fillId="0" borderId="0" xfId="0" applyFont="1" applyAlignment="1">
      <alignment wrapText="1"/>
    </xf>
    <xf numFmtId="0" fontId="6" fillId="0" borderId="1" xfId="1" applyFont="1" applyFill="1" applyBorder="1" applyAlignment="1">
      <alignment horizontal="center" vertical="center" wrapText="1"/>
    </xf>
    <xf numFmtId="49" fontId="6" fillId="0" borderId="1" xfId="1" applyNumberFormat="1" applyFont="1" applyFill="1" applyBorder="1" applyAlignment="1">
      <alignment horizontal="center" vertical="center" wrapText="1"/>
    </xf>
    <xf numFmtId="0" fontId="6" fillId="0" borderId="7" xfId="1" applyFont="1" applyFill="1" applyBorder="1" applyAlignment="1">
      <alignment vertical="center" wrapText="1"/>
    </xf>
    <xf numFmtId="0" fontId="24" fillId="0" borderId="1" xfId="1" applyFill="1" applyBorder="1" applyAlignment="1">
      <alignment horizontal="center" wrapText="1"/>
    </xf>
    <xf numFmtId="0" fontId="24" fillId="0" borderId="1" xfId="1" applyFill="1" applyBorder="1" applyAlignment="1">
      <alignment wrapText="1"/>
    </xf>
    <xf numFmtId="0" fontId="0" fillId="0" borderId="0" xfId="0" applyAlignment="1">
      <alignment wrapText="1"/>
    </xf>
    <xf numFmtId="0" fontId="37" fillId="0" borderId="27" xfId="0" applyFont="1" applyBorder="1" applyAlignment="1">
      <alignment horizontal="center" wrapText="1"/>
    </xf>
    <xf numFmtId="0" fontId="37" fillId="0" borderId="27" xfId="0" applyFont="1" applyBorder="1" applyAlignment="1">
      <alignment wrapText="1"/>
    </xf>
    <xf numFmtId="0" fontId="0" fillId="0" borderId="27" xfId="0" applyBorder="1" applyAlignment="1">
      <alignment wrapText="1"/>
    </xf>
    <xf numFmtId="0" fontId="39" fillId="0" borderId="27" xfId="0" applyFont="1" applyBorder="1" applyAlignment="1">
      <alignment wrapText="1"/>
    </xf>
    <xf numFmtId="0" fontId="0" fillId="0" borderId="27" xfId="0" applyBorder="1" applyAlignment="1">
      <alignment horizontal="center" wrapText="1"/>
    </xf>
    <xf numFmtId="0" fontId="19" fillId="0" borderId="0" xfId="0" applyFont="1" applyAlignment="1">
      <alignment wrapText="1"/>
    </xf>
    <xf numFmtId="0" fontId="7" fillId="0" borderId="1" xfId="0" applyFont="1" applyBorder="1" applyAlignment="1">
      <alignment horizontal="center" vertical="center" wrapText="1"/>
    </xf>
    <xf numFmtId="0" fontId="43" fillId="0" borderId="1" xfId="0" applyFont="1" applyFill="1" applyBorder="1" applyAlignment="1"/>
    <xf numFmtId="0" fontId="43" fillId="0" borderId="1" xfId="0" applyFont="1" applyFill="1" applyBorder="1" applyAlignment="1">
      <alignment horizontal="center"/>
    </xf>
    <xf numFmtId="0" fontId="43" fillId="0" borderId="0" xfId="0" applyFont="1" applyFill="1" applyBorder="1" applyAlignment="1">
      <alignment vertical="center"/>
    </xf>
    <xf numFmtId="0" fontId="40" fillId="0" borderId="1" xfId="0" applyFont="1" applyFill="1" applyBorder="1" applyAlignment="1">
      <alignment horizontal="center"/>
    </xf>
    <xf numFmtId="0" fontId="6" fillId="0" borderId="1" xfId="0" applyFont="1" applyFill="1" applyBorder="1" applyAlignment="1">
      <alignment horizontal="center"/>
    </xf>
    <xf numFmtId="0" fontId="38" fillId="0" borderId="1" xfId="0" applyFont="1" applyFill="1" applyBorder="1" applyAlignment="1">
      <alignment horizontal="center"/>
    </xf>
    <xf numFmtId="0" fontId="44" fillId="0" borderId="12" xfId="0" applyFont="1" applyFill="1" applyBorder="1" applyAlignment="1">
      <alignment vertical="center"/>
    </xf>
    <xf numFmtId="49" fontId="38" fillId="0" borderId="1" xfId="3" applyNumberFormat="1" applyFont="1" applyFill="1" applyBorder="1" applyAlignment="1">
      <alignment horizontal="center" vertical="center"/>
    </xf>
    <xf numFmtId="49" fontId="38" fillId="0" borderId="1" xfId="3" applyNumberFormat="1" applyFont="1" applyFill="1" applyBorder="1" applyAlignment="1">
      <alignment vertical="center"/>
    </xf>
    <xf numFmtId="49" fontId="38" fillId="0" borderId="1" xfId="3" applyNumberFormat="1" applyFont="1" applyFill="1" applyBorder="1" applyAlignment="1">
      <alignment horizontal="left" vertical="center"/>
    </xf>
    <xf numFmtId="0" fontId="45" fillId="0" borderId="1" xfId="4" applyFont="1" applyFill="1" applyBorder="1" applyAlignment="1">
      <alignment vertical="center" wrapText="1"/>
    </xf>
    <xf numFmtId="0" fontId="4" fillId="0" borderId="11" xfId="0" applyNumberFormat="1" applyFont="1" applyFill="1" applyBorder="1" applyAlignment="1" applyProtection="1">
      <alignment horizontal="center" vertical="center" wrapText="1"/>
    </xf>
    <xf numFmtId="0" fontId="1" fillId="0" borderId="0" xfId="0" applyFont="1" applyFill="1" applyBorder="1" applyAlignment="1">
      <alignment horizontal="center" vertical="center"/>
    </xf>
    <xf numFmtId="0" fontId="2" fillId="0"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xf>
    <xf numFmtId="0" fontId="1" fillId="0" borderId="0" xfId="0" applyFont="1" applyFill="1" applyBorder="1" applyAlignment="1">
      <alignment horizontal="center"/>
    </xf>
    <xf numFmtId="0" fontId="8" fillId="0" borderId="27" xfId="4" applyFont="1" applyFill="1" applyBorder="1" applyAlignment="1">
      <alignment horizontal="center" vertical="center" wrapText="1"/>
    </xf>
    <xf numFmtId="0" fontId="3" fillId="2" borderId="0" xfId="0" applyFont="1" applyFill="1" applyAlignment="1">
      <alignment horizontal="center" vertical="center" wrapText="1"/>
    </xf>
    <xf numFmtId="0" fontId="4" fillId="0" borderId="1"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center" vertical="center" wrapText="1"/>
    </xf>
    <xf numFmtId="0" fontId="18" fillId="0" borderId="1" xfId="0" applyFont="1" applyBorder="1" applyAlignment="1">
      <alignment horizontal="center" vertical="center"/>
    </xf>
    <xf numFmtId="0" fontId="7" fillId="0" borderId="0" xfId="0" applyFont="1" applyAlignment="1">
      <alignment horizontal="left" vertical="center"/>
    </xf>
    <xf numFmtId="0" fontId="18" fillId="0" borderId="12" xfId="0" applyFont="1" applyBorder="1" applyAlignment="1">
      <alignment horizontal="right" vertical="center"/>
    </xf>
    <xf numFmtId="0" fontId="4" fillId="0" borderId="7" xfId="0" applyNumberFormat="1" applyFont="1" applyFill="1" applyBorder="1" applyAlignment="1" applyProtection="1">
      <alignment horizontal="center" vertical="center"/>
    </xf>
    <xf numFmtId="0" fontId="4" fillId="0" borderId="13"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wrapText="1"/>
    </xf>
    <xf numFmtId="0" fontId="23" fillId="0" borderId="7" xfId="1" applyFont="1" applyFill="1" applyBorder="1" applyAlignment="1">
      <alignment horizontal="left" vertical="center" wrapText="1"/>
    </xf>
    <xf numFmtId="0" fontId="23" fillId="0" borderId="13" xfId="1" applyFont="1" applyFill="1" applyBorder="1" applyAlignment="1">
      <alignment horizontal="left" vertical="center" wrapText="1"/>
    </xf>
    <xf numFmtId="0" fontId="23" fillId="0" borderId="14" xfId="1" applyFont="1" applyFill="1" applyBorder="1" applyAlignment="1">
      <alignment horizontal="left" vertical="center" wrapText="1"/>
    </xf>
    <xf numFmtId="0" fontId="23" fillId="0" borderId="2" xfId="1" applyFont="1" applyFill="1" applyBorder="1" applyAlignment="1">
      <alignment horizontal="center" vertical="center" wrapText="1"/>
    </xf>
    <xf numFmtId="0" fontId="23" fillId="0" borderId="5" xfId="1" applyFont="1" applyFill="1" applyBorder="1" applyAlignment="1">
      <alignment horizontal="center" vertical="center" wrapText="1"/>
    </xf>
    <xf numFmtId="0" fontId="23" fillId="0" borderId="16" xfId="1" applyFont="1" applyFill="1" applyBorder="1" applyAlignment="1">
      <alignment horizontal="center" vertical="center" wrapText="1"/>
    </xf>
    <xf numFmtId="0" fontId="23" fillId="0" borderId="19" xfId="1" applyFont="1" applyFill="1" applyBorder="1" applyAlignment="1">
      <alignment horizontal="center" vertical="center" wrapText="1"/>
    </xf>
    <xf numFmtId="0" fontId="23" fillId="0" borderId="17" xfId="1"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23" fillId="0" borderId="10" xfId="1" applyFont="1" applyFill="1" applyBorder="1" applyAlignment="1">
      <alignment horizontal="center" vertical="center" wrapText="1"/>
    </xf>
    <xf numFmtId="0" fontId="23" fillId="0" borderId="18" xfId="1" applyFont="1" applyFill="1" applyBorder="1" applyAlignment="1">
      <alignment horizontal="center" vertical="center" wrapText="1"/>
    </xf>
    <xf numFmtId="0" fontId="6" fillId="0" borderId="16"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8" xfId="0" applyFont="1" applyFill="1" applyBorder="1" applyAlignment="1">
      <alignment horizontal="center" vertical="center"/>
    </xf>
    <xf numFmtId="0" fontId="1" fillId="0" borderId="12" xfId="1" applyFont="1" applyFill="1" applyBorder="1" applyAlignment="1">
      <alignment horizontal="center" wrapText="1"/>
    </xf>
    <xf numFmtId="0" fontId="5" fillId="0" borderId="0" xfId="0" applyFont="1" applyFill="1" applyBorder="1" applyAlignment="1">
      <alignment horizontal="left" vertical="center" wrapText="1"/>
    </xf>
    <xf numFmtId="0" fontId="18" fillId="0" borderId="0" xfId="0" applyFont="1" applyAlignment="1">
      <alignment horizontal="right"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5" xfId="0" applyFont="1" applyBorder="1" applyAlignment="1">
      <alignment horizontal="center" vertical="center" wrapText="1"/>
    </xf>
    <xf numFmtId="0" fontId="34"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0" fontId="13" fillId="0" borderId="0" xfId="0" applyFont="1" applyFill="1" applyBorder="1" applyAlignment="1">
      <alignment horizontal="left" vertical="top" wrapText="1"/>
    </xf>
    <xf numFmtId="0" fontId="12" fillId="0" borderId="2"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4" fillId="0" borderId="8"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xf>
    <xf numFmtId="0" fontId="4" fillId="0" borderId="11"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wrapText="1"/>
    </xf>
    <xf numFmtId="0" fontId="2" fillId="3" borderId="0" xfId="0" applyFont="1" applyFill="1" applyAlignment="1" applyProtection="1">
      <alignment horizontal="right" vertical="center" wrapText="1" readingOrder="1"/>
      <protection locked="0"/>
    </xf>
    <xf numFmtId="0" fontId="0" fillId="4" borderId="0" xfId="0" applyFill="1"/>
    <xf numFmtId="0" fontId="28" fillId="3" borderId="0" xfId="0" applyFont="1" applyFill="1" applyAlignment="1" applyProtection="1">
      <alignment horizontal="center" vertical="center" wrapText="1" readingOrder="1"/>
      <protection locked="0"/>
    </xf>
    <xf numFmtId="0" fontId="4" fillId="3" borderId="20" xfId="0" applyFont="1" applyFill="1" applyBorder="1" applyAlignment="1" applyProtection="1">
      <alignment horizontal="center" vertical="center" wrapText="1" readingOrder="1"/>
      <protection locked="0"/>
    </xf>
    <xf numFmtId="0" fontId="0" fillId="4" borderId="21" xfId="0" applyFill="1" applyBorder="1" applyAlignment="1" applyProtection="1">
      <alignment vertical="top" wrapText="1"/>
      <protection locked="0"/>
    </xf>
    <xf numFmtId="0" fontId="0" fillId="4" borderId="22" xfId="0" applyFill="1" applyBorder="1" applyAlignment="1" applyProtection="1">
      <alignment vertical="top" wrapText="1"/>
      <protection locked="0"/>
    </xf>
    <xf numFmtId="0" fontId="0" fillId="3" borderId="15" xfId="0" applyFill="1" applyBorder="1" applyAlignment="1" applyProtection="1">
      <alignment vertical="top" wrapText="1"/>
      <protection locked="0"/>
    </xf>
    <xf numFmtId="0" fontId="0" fillId="4" borderId="25" xfId="0" applyFill="1" applyBorder="1" applyAlignment="1" applyProtection="1">
      <alignment vertical="top" wrapText="1"/>
      <protection locked="0"/>
    </xf>
    <xf numFmtId="0" fontId="0" fillId="4" borderId="26" xfId="0" applyFill="1" applyBorder="1" applyAlignment="1" applyProtection="1">
      <alignment vertical="top" wrapText="1"/>
      <protection locked="0"/>
    </xf>
    <xf numFmtId="0" fontId="0" fillId="3" borderId="4" xfId="0" applyFill="1" applyBorder="1" applyAlignment="1" applyProtection="1">
      <alignment vertical="top" wrapText="1"/>
      <protection locked="0"/>
    </xf>
    <xf numFmtId="0" fontId="0" fillId="3" borderId="6" xfId="0" applyFill="1" applyBorder="1" applyAlignment="1" applyProtection="1">
      <alignment vertical="top" wrapText="1"/>
      <protection locked="0"/>
    </xf>
    <xf numFmtId="0" fontId="0" fillId="4" borderId="23" xfId="0" applyFill="1" applyBorder="1" applyAlignment="1" applyProtection="1">
      <alignment vertical="top" wrapText="1"/>
      <protection locked="0"/>
    </xf>
    <xf numFmtId="0" fontId="0" fillId="4" borderId="24" xfId="0" applyFill="1" applyBorder="1" applyAlignment="1" applyProtection="1">
      <alignment vertical="top" wrapText="1"/>
      <protection locked="0"/>
    </xf>
    <xf numFmtId="0" fontId="31" fillId="0" borderId="1" xfId="0" applyFont="1" applyBorder="1" applyAlignment="1">
      <alignment horizontal="center" vertical="center" wrapText="1"/>
    </xf>
    <xf numFmtId="0" fontId="7" fillId="0" borderId="1" xfId="0" applyFont="1" applyBorder="1" applyAlignment="1">
      <alignment horizontal="left" vertical="center" wrapText="1"/>
    </xf>
    <xf numFmtId="0" fontId="31" fillId="0" borderId="1" xfId="0" applyFont="1" applyBorder="1" applyAlignment="1">
      <alignment horizontal="left" vertical="center" wrapText="1"/>
    </xf>
    <xf numFmtId="0" fontId="32" fillId="0" borderId="1" xfId="0" applyFont="1" applyBorder="1" applyAlignment="1">
      <alignment horizontal="left" vertical="center" wrapText="1"/>
    </xf>
    <xf numFmtId="0" fontId="34" fillId="0" borderId="1" xfId="0" applyFont="1" applyBorder="1" applyAlignment="1">
      <alignment horizontal="left" vertical="center" wrapText="1"/>
    </xf>
    <xf numFmtId="0" fontId="30" fillId="0" borderId="1" xfId="0" applyFont="1" applyBorder="1" applyAlignment="1">
      <alignment horizontal="left" vertical="center" wrapText="1"/>
    </xf>
    <xf numFmtId="0" fontId="36" fillId="0" borderId="1" xfId="0" applyFont="1" applyBorder="1" applyAlignment="1">
      <alignment horizontal="left" vertical="center" wrapText="1"/>
    </xf>
    <xf numFmtId="0" fontId="0" fillId="0" borderId="0" xfId="0" applyAlignment="1">
      <alignment horizontal="left" vertical="center" wrapText="1"/>
    </xf>
  </cellXfs>
  <cellStyles count="5">
    <cellStyle name="常规" xfId="0" builtinId="0"/>
    <cellStyle name="常规 16" xfId="2"/>
    <cellStyle name="常规 2" xfId="3"/>
    <cellStyle name="常规 2 11" xfId="1"/>
    <cellStyle name="常规 3" xfId="4"/>
  </cellStyles>
  <dxfs count="0"/>
  <tableStyles count="0" defaultTableStyle="TableStyleMedium2"/>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D31"/>
  <sheetViews>
    <sheetView showGridLines="0" tabSelected="1" topLeftCell="A13" workbookViewId="0">
      <selection activeCell="E26" sqref="E26"/>
    </sheetView>
  </sheetViews>
  <sheetFormatPr defaultColWidth="8" defaultRowHeight="14.25" customHeight="1"/>
  <cols>
    <col min="1" max="1" width="40.875" style="16" customWidth="1"/>
    <col min="2" max="2" width="34" style="16" customWidth="1"/>
    <col min="3" max="3" width="42.5" style="16" customWidth="1"/>
    <col min="4" max="4" width="31.875" style="16" customWidth="1"/>
    <col min="5" max="16384" width="8" style="16"/>
  </cols>
  <sheetData>
    <row r="1" spans="1:4" ht="12">
      <c r="A1" s="68"/>
      <c r="B1" s="68"/>
      <c r="C1" s="68"/>
    </row>
    <row r="2" spans="1:4" ht="33" customHeight="1">
      <c r="A2" s="137" t="s">
        <v>0</v>
      </c>
      <c r="B2" s="137"/>
      <c r="C2" s="137"/>
      <c r="D2" s="137"/>
    </row>
    <row r="3" spans="1:4" ht="13.5">
      <c r="A3" s="3" t="s">
        <v>276</v>
      </c>
      <c r="B3" s="51"/>
      <c r="C3" s="51"/>
      <c r="D3" s="14" t="s">
        <v>1</v>
      </c>
    </row>
    <row r="4" spans="1:4" ht="30" customHeight="1">
      <c r="A4" s="138" t="s">
        <v>2</v>
      </c>
      <c r="B4" s="138"/>
      <c r="C4" s="138" t="s">
        <v>3</v>
      </c>
      <c r="D4" s="138"/>
    </row>
    <row r="5" spans="1:4" ht="21.75" customHeight="1">
      <c r="A5" s="138" t="s">
        <v>4</v>
      </c>
      <c r="B5" s="139" t="s">
        <v>5</v>
      </c>
      <c r="C5" s="138" t="s">
        <v>6</v>
      </c>
      <c r="D5" s="139" t="s">
        <v>7</v>
      </c>
    </row>
    <row r="6" spans="1:4" ht="17.25" customHeight="1">
      <c r="A6" s="138"/>
      <c r="B6" s="139"/>
      <c r="C6" s="138"/>
      <c r="D6" s="139"/>
    </row>
    <row r="7" spans="1:4" ht="18" customHeight="1">
      <c r="A7" s="69" t="s">
        <v>8</v>
      </c>
      <c r="B7" s="81">
        <f>SUM(B8+B15+B16)</f>
        <v>571.91999999999996</v>
      </c>
      <c r="C7" s="71" t="s">
        <v>9</v>
      </c>
      <c r="D7" s="81">
        <f>SUM(D8:D29)</f>
        <v>754.76</v>
      </c>
    </row>
    <row r="8" spans="1:4" ht="18" customHeight="1">
      <c r="A8" s="69" t="s">
        <v>10</v>
      </c>
      <c r="B8" s="80">
        <f>SUM(B9:B14)</f>
        <v>571.91999999999996</v>
      </c>
      <c r="C8" s="72" t="s">
        <v>11</v>
      </c>
      <c r="D8" s="83"/>
    </row>
    <row r="9" spans="1:4" ht="18" customHeight="1">
      <c r="A9" s="69" t="s">
        <v>12</v>
      </c>
      <c r="B9" s="80">
        <v>561.91999999999996</v>
      </c>
      <c r="C9" s="72" t="s">
        <v>13</v>
      </c>
      <c r="D9" s="83"/>
    </row>
    <row r="10" spans="1:4" ht="18" customHeight="1">
      <c r="A10" s="69" t="s">
        <v>14</v>
      </c>
      <c r="B10" s="70"/>
      <c r="C10" s="72" t="s">
        <v>15</v>
      </c>
      <c r="D10" s="83"/>
    </row>
    <row r="11" spans="1:4" ht="18" customHeight="1">
      <c r="A11" s="69" t="s">
        <v>16</v>
      </c>
      <c r="B11" s="80">
        <v>10</v>
      </c>
      <c r="C11" s="72" t="s">
        <v>17</v>
      </c>
      <c r="D11" s="83"/>
    </row>
    <row r="12" spans="1:4" ht="18" customHeight="1">
      <c r="A12" s="69" t="s">
        <v>18</v>
      </c>
      <c r="B12" s="70"/>
      <c r="C12" s="72" t="s">
        <v>19</v>
      </c>
      <c r="D12" s="83"/>
    </row>
    <row r="13" spans="1:4" ht="18" customHeight="1">
      <c r="A13" s="69" t="s">
        <v>20</v>
      </c>
      <c r="B13" s="70"/>
      <c r="C13" s="72" t="s">
        <v>21</v>
      </c>
      <c r="D13" s="83"/>
    </row>
    <row r="14" spans="1:4" ht="18" customHeight="1">
      <c r="A14" s="69" t="s">
        <v>22</v>
      </c>
      <c r="B14" s="70"/>
      <c r="C14" s="72" t="s">
        <v>23</v>
      </c>
      <c r="D14" s="83"/>
    </row>
    <row r="15" spans="1:4" ht="18" customHeight="1">
      <c r="A15" s="69" t="s">
        <v>24</v>
      </c>
      <c r="B15" s="71"/>
      <c r="C15" s="72" t="s">
        <v>25</v>
      </c>
      <c r="D15" s="83">
        <v>44.11</v>
      </c>
    </row>
    <row r="16" spans="1:4" ht="18" customHeight="1">
      <c r="A16" s="69" t="s">
        <v>26</v>
      </c>
      <c r="B16" s="70"/>
      <c r="C16" s="72" t="s">
        <v>27</v>
      </c>
      <c r="D16" s="83"/>
    </row>
    <row r="17" spans="1:4" ht="18" customHeight="1">
      <c r="A17" s="69" t="s">
        <v>28</v>
      </c>
      <c r="B17" s="80">
        <v>182.84</v>
      </c>
      <c r="C17" s="72" t="s">
        <v>29</v>
      </c>
      <c r="D17" s="83"/>
    </row>
    <row r="18" spans="1:4" ht="18" customHeight="1">
      <c r="A18" s="69"/>
      <c r="B18" s="70"/>
      <c r="C18" s="72" t="s">
        <v>30</v>
      </c>
      <c r="D18" s="83">
        <v>45.94</v>
      </c>
    </row>
    <row r="19" spans="1:4" ht="18" customHeight="1">
      <c r="A19" s="69"/>
      <c r="B19" s="70"/>
      <c r="C19" s="72" t="s">
        <v>31</v>
      </c>
      <c r="D19" s="83">
        <v>40</v>
      </c>
    </row>
    <row r="20" spans="1:4" ht="18" customHeight="1">
      <c r="A20" s="69"/>
      <c r="B20" s="70"/>
      <c r="C20" s="72" t="s">
        <v>32</v>
      </c>
      <c r="D20" s="83">
        <v>550.16</v>
      </c>
    </row>
    <row r="21" spans="1:4" ht="18" customHeight="1">
      <c r="A21" s="69"/>
      <c r="B21" s="70"/>
      <c r="C21" s="69" t="s">
        <v>33</v>
      </c>
      <c r="D21" s="83"/>
    </row>
    <row r="22" spans="1:4" ht="18" customHeight="1">
      <c r="A22" s="69"/>
      <c r="B22" s="73"/>
      <c r="C22" s="69" t="s">
        <v>34</v>
      </c>
      <c r="D22" s="83"/>
    </row>
    <row r="23" spans="1:4" ht="18" customHeight="1">
      <c r="A23" s="69"/>
      <c r="B23" s="73"/>
      <c r="C23" s="69" t="s">
        <v>35</v>
      </c>
      <c r="D23" s="83"/>
    </row>
    <row r="24" spans="1:4" ht="18" customHeight="1">
      <c r="A24" s="69"/>
      <c r="B24" s="73"/>
      <c r="C24" s="69" t="s">
        <v>36</v>
      </c>
      <c r="D24" s="83"/>
    </row>
    <row r="25" spans="1:4" ht="18" customHeight="1">
      <c r="A25" s="71"/>
      <c r="B25" s="73"/>
      <c r="C25" s="69" t="s">
        <v>37</v>
      </c>
      <c r="D25" s="83"/>
    </row>
    <row r="26" spans="1:4" ht="18" customHeight="1">
      <c r="A26" s="72"/>
      <c r="B26" s="73"/>
      <c r="C26" s="69" t="s">
        <v>38</v>
      </c>
      <c r="D26" s="83">
        <v>24.55</v>
      </c>
    </row>
    <row r="27" spans="1:4" ht="18" customHeight="1">
      <c r="A27" s="71"/>
      <c r="B27" s="73"/>
      <c r="C27" s="69" t="s">
        <v>39</v>
      </c>
      <c r="D27" s="83"/>
    </row>
    <row r="28" spans="1:4" ht="18" customHeight="1">
      <c r="A28" s="72"/>
      <c r="B28" s="73"/>
      <c r="C28" s="69" t="s">
        <v>40</v>
      </c>
      <c r="D28" s="83"/>
    </row>
    <row r="29" spans="1:4" ht="18" customHeight="1">
      <c r="A29" s="72"/>
      <c r="B29" s="73"/>
      <c r="C29" s="69" t="s">
        <v>41</v>
      </c>
      <c r="D29" s="83">
        <v>50</v>
      </c>
    </row>
    <row r="30" spans="1:4" ht="18" customHeight="1">
      <c r="A30" s="72"/>
      <c r="B30" s="73"/>
      <c r="C30" s="69" t="s">
        <v>42</v>
      </c>
      <c r="D30" s="70"/>
    </row>
    <row r="31" spans="1:4" ht="18" customHeight="1">
      <c r="A31" s="40" t="s">
        <v>43</v>
      </c>
      <c r="B31" s="82">
        <f>B7+B17</f>
        <v>754.76</v>
      </c>
      <c r="C31" s="40" t="s">
        <v>44</v>
      </c>
      <c r="D31" s="82">
        <f>D7+D30</f>
        <v>754.76</v>
      </c>
    </row>
  </sheetData>
  <mergeCells count="7">
    <mergeCell ref="A2:D2"/>
    <mergeCell ref="A4:B4"/>
    <mergeCell ref="C4:D4"/>
    <mergeCell ref="A5:A6"/>
    <mergeCell ref="B5:B6"/>
    <mergeCell ref="C5:C6"/>
    <mergeCell ref="D5:D6"/>
  </mergeCells>
  <phoneticPr fontId="27" type="noConversion"/>
  <printOptions horizontalCentered="1" verticalCentered="1"/>
  <pageMargins left="0.39370078740157483" right="0.19685039370078741" top="0.59055118110236227" bottom="0.39370078740157483" header="0.19685039370078741" footer="0.19685039370078741"/>
  <pageSetup paperSize="9" scale="90" orientation="landscape" blackAndWhite="1" r:id="rId1"/>
  <headerFooter alignWithMargins="0"/>
</worksheet>
</file>

<file path=xl/worksheets/sheet10.xml><?xml version="1.0" encoding="utf-8"?>
<worksheet xmlns="http://schemas.openxmlformats.org/spreadsheetml/2006/main" xmlns:r="http://schemas.openxmlformats.org/officeDocument/2006/relationships">
  <dimension ref="A1:H12"/>
  <sheetViews>
    <sheetView topLeftCell="A4" workbookViewId="0">
      <selection activeCell="B16" sqref="B16"/>
    </sheetView>
  </sheetViews>
  <sheetFormatPr defaultColWidth="8" defaultRowHeight="12"/>
  <cols>
    <col min="1" max="1" width="19.25" style="16" customWidth="1"/>
    <col min="2" max="2" width="24.125" style="16" customWidth="1"/>
    <col min="3" max="3" width="12.375" style="16" customWidth="1"/>
    <col min="4" max="4" width="14.875" style="16" customWidth="1"/>
    <col min="5" max="5" width="16.25" style="16" customWidth="1"/>
    <col min="6" max="6" width="20.875" style="16" customWidth="1"/>
    <col min="7" max="7" width="17.5" style="16" customWidth="1"/>
    <col min="8" max="8" width="17.625" style="16" customWidth="1"/>
    <col min="9" max="16384" width="8" style="16"/>
  </cols>
  <sheetData>
    <row r="1" spans="1:8" customFormat="1" ht="13.5">
      <c r="A1" s="17"/>
      <c r="B1" s="18"/>
      <c r="C1" s="18"/>
      <c r="D1" s="18"/>
      <c r="E1" s="18"/>
    </row>
    <row r="2" spans="1:8" ht="21">
      <c r="A2" s="137" t="s">
        <v>238</v>
      </c>
      <c r="B2" s="137"/>
      <c r="C2" s="137"/>
      <c r="D2" s="137"/>
      <c r="E2" s="137"/>
      <c r="F2" s="137"/>
      <c r="G2" s="137"/>
      <c r="H2" s="137"/>
    </row>
    <row r="3" spans="1:8" ht="21.75" customHeight="1">
      <c r="A3" s="3" t="s">
        <v>276</v>
      </c>
    </row>
    <row r="4" spans="1:8" ht="44.25" customHeight="1">
      <c r="A4" s="19" t="s">
        <v>239</v>
      </c>
      <c r="B4" s="19" t="s">
        <v>240</v>
      </c>
      <c r="C4" s="19" t="s">
        <v>241</v>
      </c>
      <c r="D4" s="19" t="s">
        <v>242</v>
      </c>
      <c r="E4" s="19" t="s">
        <v>243</v>
      </c>
      <c r="F4" s="19" t="s">
        <v>244</v>
      </c>
      <c r="G4" s="19" t="s">
        <v>245</v>
      </c>
      <c r="H4" s="19" t="s">
        <v>246</v>
      </c>
    </row>
    <row r="5" spans="1:8" ht="23.25" customHeight="1">
      <c r="A5" s="19">
        <v>1</v>
      </c>
      <c r="B5" s="19">
        <v>2</v>
      </c>
      <c r="C5" s="19">
        <v>3</v>
      </c>
      <c r="D5" s="19">
        <v>4</v>
      </c>
      <c r="E5" s="19">
        <v>5</v>
      </c>
      <c r="F5" s="19">
        <v>6</v>
      </c>
      <c r="G5" s="19">
        <v>7</v>
      </c>
      <c r="H5" s="19">
        <v>8</v>
      </c>
    </row>
    <row r="6" spans="1:8" ht="33" customHeight="1">
      <c r="A6" s="130" t="s">
        <v>307</v>
      </c>
      <c r="B6" s="20"/>
      <c r="C6" s="20"/>
      <c r="D6" s="20"/>
      <c r="E6" s="19"/>
      <c r="F6" s="19"/>
      <c r="G6" s="19"/>
      <c r="H6" s="19"/>
    </row>
    <row r="7" spans="1:8" s="132" customFormat="1" ht="46.5" customHeight="1">
      <c r="A7" s="19" t="s">
        <v>308</v>
      </c>
      <c r="B7" s="19" t="s">
        <v>313</v>
      </c>
      <c r="C7" s="19" t="s">
        <v>311</v>
      </c>
      <c r="D7" s="19" t="s">
        <v>312</v>
      </c>
      <c r="E7" s="19" t="s">
        <v>316</v>
      </c>
      <c r="F7" s="19" t="s">
        <v>315</v>
      </c>
      <c r="G7" s="19" t="s">
        <v>314</v>
      </c>
      <c r="H7" s="19" t="s">
        <v>314</v>
      </c>
    </row>
    <row r="8" spans="1:8" s="132" customFormat="1" ht="46.5" customHeight="1">
      <c r="A8" s="136" t="s">
        <v>319</v>
      </c>
      <c r="B8" s="136" t="s">
        <v>319</v>
      </c>
      <c r="C8" s="19" t="s">
        <v>311</v>
      </c>
      <c r="D8" s="19" t="s">
        <v>312</v>
      </c>
      <c r="E8" s="19" t="s">
        <v>316</v>
      </c>
      <c r="F8" s="136" t="s">
        <v>323</v>
      </c>
      <c r="G8" s="136" t="s">
        <v>324</v>
      </c>
      <c r="H8" s="136" t="s">
        <v>324</v>
      </c>
    </row>
    <row r="9" spans="1:8" s="132" customFormat="1" ht="46.5" customHeight="1">
      <c r="A9" s="136" t="s">
        <v>320</v>
      </c>
      <c r="B9" s="136" t="s">
        <v>320</v>
      </c>
      <c r="C9" s="19" t="s">
        <v>311</v>
      </c>
      <c r="D9" s="19" t="s">
        <v>312</v>
      </c>
      <c r="E9" s="19" t="s">
        <v>316</v>
      </c>
      <c r="F9" s="136" t="s">
        <v>323</v>
      </c>
      <c r="G9" s="136" t="s">
        <v>324</v>
      </c>
      <c r="H9" s="136" t="s">
        <v>324</v>
      </c>
    </row>
    <row r="10" spans="1:8" s="132" customFormat="1" ht="46.5" customHeight="1">
      <c r="A10" s="136" t="s">
        <v>321</v>
      </c>
      <c r="B10" s="136" t="s">
        <v>321</v>
      </c>
      <c r="C10" s="19" t="s">
        <v>311</v>
      </c>
      <c r="D10" s="19" t="s">
        <v>312</v>
      </c>
      <c r="E10" s="19" t="s">
        <v>316</v>
      </c>
      <c r="F10" s="136" t="s">
        <v>323</v>
      </c>
      <c r="G10" s="136" t="s">
        <v>324</v>
      </c>
      <c r="H10" s="136" t="s">
        <v>324</v>
      </c>
    </row>
    <row r="11" spans="1:8" s="132" customFormat="1" ht="46.5" customHeight="1">
      <c r="A11" s="136" t="s">
        <v>325</v>
      </c>
      <c r="B11" s="136" t="s">
        <v>325</v>
      </c>
      <c r="C11" s="19" t="s">
        <v>311</v>
      </c>
      <c r="D11" s="19" t="s">
        <v>312</v>
      </c>
      <c r="E11" s="19" t="s">
        <v>316</v>
      </c>
      <c r="F11" s="136" t="s">
        <v>323</v>
      </c>
      <c r="G11" s="136" t="s">
        <v>324</v>
      </c>
      <c r="H11" s="136" t="s">
        <v>324</v>
      </c>
    </row>
    <row r="12" spans="1:8" s="132" customFormat="1" ht="46.5" customHeight="1">
      <c r="A12" s="136" t="s">
        <v>322</v>
      </c>
      <c r="B12" s="136" t="s">
        <v>322</v>
      </c>
      <c r="C12" s="19" t="s">
        <v>311</v>
      </c>
      <c r="D12" s="19" t="s">
        <v>312</v>
      </c>
      <c r="E12" s="19" t="s">
        <v>316</v>
      </c>
      <c r="F12" s="136" t="s">
        <v>323</v>
      </c>
      <c r="G12" s="136" t="s">
        <v>324</v>
      </c>
      <c r="H12" s="136" t="s">
        <v>324</v>
      </c>
    </row>
  </sheetData>
  <mergeCells count="1">
    <mergeCell ref="A2:H2"/>
  </mergeCells>
  <phoneticPr fontId="27" type="noConversion"/>
  <printOptions horizontalCentered="1"/>
  <pageMargins left="0.35433070866141736" right="0.15748031496062992" top="0.98425196850393704" bottom="0.98425196850393704" header="0.51181102362204722" footer="0.51181102362204722"/>
  <pageSetup paperSize="9" orientation="landscape" r:id="rId1"/>
</worksheet>
</file>

<file path=xl/worksheets/sheet11.xml><?xml version="1.0" encoding="utf-8"?>
<worksheet xmlns="http://schemas.openxmlformats.org/spreadsheetml/2006/main" xmlns:r="http://schemas.openxmlformats.org/officeDocument/2006/relationships">
  <dimension ref="A1:H8"/>
  <sheetViews>
    <sheetView workbookViewId="0">
      <selection activeCell="B10" sqref="B10"/>
    </sheetView>
  </sheetViews>
  <sheetFormatPr defaultColWidth="8" defaultRowHeight="12"/>
  <cols>
    <col min="1" max="1" width="20.875" style="16" customWidth="1"/>
    <col min="2" max="2" width="25.375" style="16" customWidth="1"/>
    <col min="3" max="3" width="14" style="16" customWidth="1"/>
    <col min="4" max="4" width="15.125" style="16" customWidth="1"/>
    <col min="5" max="5" width="15.75" style="16" customWidth="1"/>
    <col min="6" max="6" width="14.375" style="16" customWidth="1"/>
    <col min="7" max="7" width="17.875" style="16" customWidth="1"/>
    <col min="8" max="8" width="18.375" style="16" customWidth="1"/>
    <col min="9" max="16384" width="8" style="16"/>
  </cols>
  <sheetData>
    <row r="1" spans="1:8" customFormat="1" ht="13.5">
      <c r="A1" s="17"/>
      <c r="B1" s="18"/>
      <c r="C1" s="18"/>
      <c r="D1" s="18"/>
      <c r="E1" s="18"/>
    </row>
    <row r="2" spans="1:8" ht="21">
      <c r="A2" s="137" t="s">
        <v>247</v>
      </c>
      <c r="B2" s="137"/>
      <c r="C2" s="137"/>
      <c r="D2" s="137"/>
      <c r="E2" s="137"/>
      <c r="F2" s="137"/>
      <c r="G2" s="137"/>
      <c r="H2" s="137"/>
    </row>
    <row r="3" spans="1:8" ht="24.75" customHeight="1">
      <c r="A3" s="3" t="s">
        <v>276</v>
      </c>
    </row>
    <row r="4" spans="1:8" ht="44.25" customHeight="1">
      <c r="A4" s="19" t="s">
        <v>239</v>
      </c>
      <c r="B4" s="19" t="s">
        <v>240</v>
      </c>
      <c r="C4" s="19" t="s">
        <v>241</v>
      </c>
      <c r="D4" s="19" t="s">
        <v>242</v>
      </c>
      <c r="E4" s="19" t="s">
        <v>243</v>
      </c>
      <c r="F4" s="19" t="s">
        <v>244</v>
      </c>
      <c r="G4" s="19" t="s">
        <v>245</v>
      </c>
      <c r="H4" s="19" t="s">
        <v>246</v>
      </c>
    </row>
    <row r="5" spans="1:8" ht="21" customHeight="1">
      <c r="A5" s="19">
        <v>1</v>
      </c>
      <c r="B5" s="19">
        <v>2</v>
      </c>
      <c r="C5" s="19">
        <v>3</v>
      </c>
      <c r="D5" s="19">
        <v>4</v>
      </c>
      <c r="E5" s="19">
        <v>5</v>
      </c>
      <c r="F5" s="19">
        <v>6</v>
      </c>
      <c r="G5" s="19">
        <v>7</v>
      </c>
      <c r="H5" s="19">
        <v>8</v>
      </c>
    </row>
    <row r="6" spans="1:8" ht="33" customHeight="1">
      <c r="A6" s="130" t="s">
        <v>307</v>
      </c>
      <c r="B6" s="20"/>
      <c r="C6" s="20"/>
      <c r="D6" s="20"/>
      <c r="E6" s="19"/>
      <c r="F6" s="19"/>
      <c r="G6" s="19"/>
      <c r="H6" s="19"/>
    </row>
    <row r="7" spans="1:8" ht="53.25" customHeight="1">
      <c r="A7" s="19" t="s">
        <v>308</v>
      </c>
      <c r="B7" s="19" t="s">
        <v>313</v>
      </c>
      <c r="C7" s="19" t="s">
        <v>311</v>
      </c>
      <c r="D7" s="19" t="s">
        <v>312</v>
      </c>
      <c r="E7" s="19" t="s">
        <v>316</v>
      </c>
      <c r="F7" s="19" t="s">
        <v>315</v>
      </c>
      <c r="G7" s="19" t="s">
        <v>314</v>
      </c>
      <c r="H7" s="19" t="s">
        <v>314</v>
      </c>
    </row>
    <row r="8" spans="1:8" ht="24" customHeight="1">
      <c r="A8" s="21"/>
      <c r="B8" s="21"/>
      <c r="C8" s="21"/>
      <c r="D8" s="21"/>
      <c r="E8" s="19"/>
      <c r="F8" s="19"/>
      <c r="G8" s="19"/>
      <c r="H8" s="19"/>
    </row>
  </sheetData>
  <mergeCells count="1">
    <mergeCell ref="A2:H2"/>
  </mergeCells>
  <phoneticPr fontId="27" type="noConversion"/>
  <printOptions horizontalCentered="1"/>
  <pageMargins left="0.35433070866141736" right="0.35433070866141736" top="1.1811023622047245" bottom="0.98425196850393704" header="0.51181102362204722" footer="0.51181102362204722"/>
  <pageSetup paperSize="9" orientation="landscape" r:id="rId1"/>
</worksheet>
</file>

<file path=xl/worksheets/sheet12.xml><?xml version="1.0" encoding="utf-8"?>
<worksheet xmlns="http://schemas.openxmlformats.org/spreadsheetml/2006/main" xmlns:r="http://schemas.openxmlformats.org/officeDocument/2006/relationships">
  <dimension ref="A1:V20"/>
  <sheetViews>
    <sheetView workbookViewId="0">
      <selection activeCell="G12" sqref="G12"/>
    </sheetView>
  </sheetViews>
  <sheetFormatPr defaultColWidth="8" defaultRowHeight="14.25" customHeight="1"/>
  <cols>
    <col min="1" max="1" width="17.625" style="1"/>
    <col min="2" max="2" width="9" style="1"/>
    <col min="3" max="3" width="11" style="1" customWidth="1"/>
    <col min="4" max="4" width="5.875" style="1" customWidth="1"/>
    <col min="5" max="5" width="9" style="1"/>
    <col min="6" max="6" width="9" style="1" customWidth="1"/>
    <col min="7" max="7" width="10.25" style="1" customWidth="1"/>
    <col min="8" max="8" width="10.5" style="1" customWidth="1"/>
    <col min="9" max="12" width="8.75" style="1" customWidth="1"/>
    <col min="13" max="13" width="6.625" style="1" customWidth="1"/>
    <col min="14" max="14" width="8.375" style="1" customWidth="1"/>
    <col min="15" max="15" width="10.625" style="1" customWidth="1"/>
    <col min="16" max="16" width="8.75" style="1" customWidth="1"/>
    <col min="17" max="17" width="6.25" style="1" customWidth="1"/>
    <col min="18" max="18" width="8.75" style="1" customWidth="1"/>
    <col min="19" max="19" width="5" style="1" customWidth="1"/>
    <col min="20" max="20" width="5.125" style="1" customWidth="1"/>
    <col min="21" max="21" width="9" style="1" customWidth="1"/>
    <col min="22" max="22" width="5" style="1" customWidth="1"/>
    <col min="23" max="16384" width="8" style="1"/>
  </cols>
  <sheetData>
    <row r="1" spans="1:22" ht="13.5" customHeight="1">
      <c r="A1" s="2"/>
      <c r="B1" s="2"/>
      <c r="C1" s="2"/>
      <c r="D1" s="2"/>
      <c r="E1" s="2"/>
      <c r="F1" s="2"/>
      <c r="G1" s="2"/>
      <c r="H1" s="2"/>
      <c r="I1" s="2"/>
      <c r="J1" s="2"/>
      <c r="K1" s="2"/>
      <c r="L1" s="2"/>
      <c r="M1" s="2"/>
      <c r="N1" s="2"/>
      <c r="O1" s="2"/>
      <c r="P1" s="2"/>
      <c r="Q1" s="2"/>
      <c r="R1" s="2"/>
      <c r="V1" s="13"/>
    </row>
    <row r="2" spans="1:22" ht="27.75" customHeight="1">
      <c r="A2" s="137" t="s">
        <v>248</v>
      </c>
      <c r="B2" s="137"/>
      <c r="C2" s="137"/>
      <c r="D2" s="137"/>
      <c r="E2" s="137"/>
      <c r="F2" s="137"/>
      <c r="G2" s="137"/>
      <c r="H2" s="137"/>
      <c r="I2" s="137"/>
      <c r="J2" s="137"/>
      <c r="K2" s="137"/>
      <c r="L2" s="137"/>
      <c r="M2" s="137"/>
      <c r="N2" s="137"/>
      <c r="O2" s="137"/>
      <c r="P2" s="137"/>
      <c r="Q2" s="137"/>
      <c r="R2" s="137"/>
      <c r="S2" s="137"/>
      <c r="T2" s="137"/>
      <c r="U2" s="137"/>
      <c r="V2" s="137"/>
    </row>
    <row r="3" spans="1:22" ht="15" customHeight="1">
      <c r="A3" s="3" t="s">
        <v>297</v>
      </c>
      <c r="B3" s="4"/>
      <c r="C3" s="4"/>
      <c r="D3" s="4"/>
      <c r="E3" s="4"/>
      <c r="F3" s="4"/>
      <c r="G3" s="4"/>
      <c r="H3" s="4"/>
      <c r="I3" s="4"/>
      <c r="J3" s="4"/>
      <c r="K3" s="4"/>
      <c r="L3" s="4"/>
      <c r="M3" s="4"/>
      <c r="N3" s="4"/>
      <c r="O3" s="4"/>
      <c r="P3" s="4"/>
      <c r="Q3" s="4"/>
      <c r="R3" s="4"/>
      <c r="V3" s="14" t="s">
        <v>46</v>
      </c>
    </row>
    <row r="4" spans="1:22" ht="15.75" customHeight="1">
      <c r="A4" s="139" t="s">
        <v>249</v>
      </c>
      <c r="B4" s="160" t="s">
        <v>250</v>
      </c>
      <c r="C4" s="160" t="s">
        <v>251</v>
      </c>
      <c r="D4" s="160" t="s">
        <v>252</v>
      </c>
      <c r="E4" s="160" t="s">
        <v>253</v>
      </c>
      <c r="F4" s="160" t="s">
        <v>254</v>
      </c>
      <c r="G4" s="139" t="s">
        <v>255</v>
      </c>
      <c r="H4" s="138" t="s">
        <v>59</v>
      </c>
      <c r="I4" s="138"/>
      <c r="J4" s="138"/>
      <c r="K4" s="138"/>
      <c r="L4" s="138"/>
      <c r="M4" s="138"/>
      <c r="N4" s="138"/>
      <c r="O4" s="138"/>
      <c r="P4" s="138"/>
      <c r="Q4" s="138"/>
      <c r="R4" s="138"/>
      <c r="S4" s="138"/>
      <c r="T4" s="138"/>
      <c r="U4" s="138"/>
      <c r="V4" s="138"/>
    </row>
    <row r="5" spans="1:22" ht="17.25" customHeight="1">
      <c r="A5" s="139"/>
      <c r="B5" s="186"/>
      <c r="C5" s="186"/>
      <c r="D5" s="186"/>
      <c r="E5" s="186"/>
      <c r="F5" s="186"/>
      <c r="G5" s="139"/>
      <c r="H5" s="187" t="s">
        <v>65</v>
      </c>
      <c r="I5" s="182" t="s">
        <v>66</v>
      </c>
      <c r="J5" s="183"/>
      <c r="K5" s="183"/>
      <c r="L5" s="183"/>
      <c r="M5" s="183"/>
      <c r="N5" s="183"/>
      <c r="O5" s="183"/>
      <c r="P5" s="184"/>
      <c r="Q5" s="189" t="s">
        <v>256</v>
      </c>
      <c r="R5" s="139" t="s">
        <v>257</v>
      </c>
      <c r="S5" s="185" t="s">
        <v>62</v>
      </c>
      <c r="T5" s="185"/>
      <c r="U5" s="185"/>
      <c r="V5" s="185"/>
    </row>
    <row r="6" spans="1:22" ht="52.5" customHeight="1">
      <c r="A6" s="139"/>
      <c r="B6" s="161"/>
      <c r="C6" s="161"/>
      <c r="D6" s="161"/>
      <c r="E6" s="161"/>
      <c r="F6" s="161"/>
      <c r="G6" s="139"/>
      <c r="H6" s="188"/>
      <c r="I6" s="12" t="s">
        <v>51</v>
      </c>
      <c r="J6" s="12" t="s">
        <v>69</v>
      </c>
      <c r="K6" s="12" t="s">
        <v>70</v>
      </c>
      <c r="L6" s="12" t="s">
        <v>71</v>
      </c>
      <c r="M6" s="131" t="s">
        <v>309</v>
      </c>
      <c r="N6" s="5" t="s">
        <v>73</v>
      </c>
      <c r="O6" s="5" t="s">
        <v>74</v>
      </c>
      <c r="P6" s="5" t="s">
        <v>75</v>
      </c>
      <c r="Q6" s="190"/>
      <c r="R6" s="139"/>
      <c r="S6" s="15" t="s">
        <v>51</v>
      </c>
      <c r="T6" s="15" t="s">
        <v>76</v>
      </c>
      <c r="U6" s="15" t="s">
        <v>77</v>
      </c>
      <c r="V6" s="15" t="s">
        <v>78</v>
      </c>
    </row>
    <row r="7" spans="1:22" ht="15" customHeight="1">
      <c r="A7" s="6">
        <v>1</v>
      </c>
      <c r="B7" s="6">
        <v>2</v>
      </c>
      <c r="C7" s="6">
        <v>3</v>
      </c>
      <c r="D7" s="6">
        <v>4</v>
      </c>
      <c r="E7" s="6">
        <v>5</v>
      </c>
      <c r="F7" s="6">
        <v>6</v>
      </c>
      <c r="G7" s="6">
        <v>7</v>
      </c>
      <c r="H7" s="6">
        <v>8</v>
      </c>
      <c r="I7" s="6">
        <v>9</v>
      </c>
      <c r="J7" s="6">
        <v>10</v>
      </c>
      <c r="K7" s="6">
        <v>11</v>
      </c>
      <c r="L7" s="6">
        <v>12</v>
      </c>
      <c r="M7" s="6">
        <v>13</v>
      </c>
      <c r="N7" s="6">
        <v>14</v>
      </c>
      <c r="O7" s="6">
        <v>15</v>
      </c>
      <c r="P7" s="6">
        <v>16</v>
      </c>
      <c r="Q7" s="6">
        <v>17</v>
      </c>
      <c r="R7" s="6">
        <v>18</v>
      </c>
      <c r="S7" s="6">
        <v>19</v>
      </c>
      <c r="T7" s="6">
        <v>20</v>
      </c>
      <c r="U7" s="6">
        <v>21</v>
      </c>
      <c r="V7" s="6">
        <v>22</v>
      </c>
    </row>
    <row r="8" spans="1:22" s="135" customFormat="1" ht="24.95" customHeight="1">
      <c r="A8" s="133" t="s">
        <v>310</v>
      </c>
      <c r="B8" s="133" t="s">
        <v>310</v>
      </c>
      <c r="C8" s="133" t="s">
        <v>310</v>
      </c>
      <c r="D8" s="8"/>
      <c r="E8" s="9"/>
      <c r="F8" s="9"/>
      <c r="G8" s="8" t="s">
        <v>317</v>
      </c>
      <c r="H8" s="7">
        <v>2</v>
      </c>
      <c r="I8" s="7"/>
      <c r="J8" s="7"/>
      <c r="K8" s="7"/>
      <c r="L8" s="7"/>
      <c r="M8" s="7"/>
      <c r="N8" s="7"/>
      <c r="O8" s="7"/>
      <c r="P8" s="7">
        <v>2</v>
      </c>
      <c r="Q8" s="7"/>
      <c r="R8" s="7"/>
      <c r="S8" s="134"/>
      <c r="T8" s="134"/>
      <c r="U8" s="134"/>
      <c r="V8" s="134"/>
    </row>
    <row r="9" spans="1:22" ht="24.95" customHeight="1">
      <c r="A9" s="10"/>
      <c r="B9" s="10"/>
      <c r="C9" s="10"/>
      <c r="D9" s="10"/>
      <c r="E9" s="10"/>
      <c r="F9" s="10"/>
      <c r="G9" s="10"/>
      <c r="H9" s="10"/>
      <c r="I9" s="10"/>
      <c r="J9" s="10"/>
      <c r="K9" s="10"/>
      <c r="L9" s="10"/>
      <c r="M9" s="10"/>
      <c r="N9" s="10"/>
      <c r="O9" s="10"/>
      <c r="P9" s="10"/>
      <c r="Q9" s="10"/>
      <c r="R9" s="10"/>
      <c r="S9" s="10"/>
      <c r="T9" s="10"/>
      <c r="U9" s="10"/>
      <c r="V9" s="10"/>
    </row>
    <row r="10" spans="1:22" ht="24.95" customHeight="1">
      <c r="A10" s="10"/>
      <c r="B10" s="10"/>
      <c r="C10" s="10"/>
      <c r="D10" s="10"/>
      <c r="E10" s="10"/>
      <c r="F10" s="11"/>
      <c r="G10" s="11"/>
      <c r="H10" s="10"/>
      <c r="I10" s="10"/>
      <c r="J10" s="10"/>
      <c r="K10" s="10"/>
      <c r="L10" s="10"/>
      <c r="M10" s="10"/>
      <c r="N10" s="10"/>
      <c r="O10" s="10"/>
      <c r="P10" s="10"/>
      <c r="Q10" s="10"/>
      <c r="R10" s="10"/>
      <c r="S10" s="10"/>
      <c r="T10" s="10"/>
      <c r="U10" s="10"/>
      <c r="V10" s="10"/>
    </row>
    <row r="11" spans="1:22" ht="24.95" customHeight="1">
      <c r="A11" s="10"/>
      <c r="B11" s="10"/>
      <c r="C11" s="10"/>
      <c r="D11" s="10"/>
      <c r="E11" s="10"/>
      <c r="F11" s="11"/>
      <c r="G11" s="11"/>
      <c r="H11" s="10"/>
      <c r="I11" s="10"/>
      <c r="J11" s="10"/>
      <c r="K11" s="10"/>
      <c r="L11" s="10"/>
      <c r="M11" s="10"/>
      <c r="N11" s="10"/>
      <c r="O11" s="10"/>
      <c r="P11" s="10"/>
      <c r="Q11" s="10"/>
      <c r="R11" s="10"/>
      <c r="S11" s="10"/>
      <c r="T11" s="10"/>
      <c r="U11" s="10"/>
      <c r="V11" s="10"/>
    </row>
    <row r="12" spans="1:22" ht="24.95" customHeight="1">
      <c r="A12" s="10"/>
      <c r="B12" s="10"/>
      <c r="C12" s="10"/>
      <c r="D12" s="10"/>
      <c r="E12" s="10"/>
      <c r="F12" s="11"/>
      <c r="G12" s="11"/>
      <c r="H12" s="10"/>
      <c r="I12" s="10"/>
      <c r="J12" s="10"/>
      <c r="K12" s="10"/>
      <c r="L12" s="10"/>
      <c r="M12" s="10"/>
      <c r="N12" s="10"/>
      <c r="O12" s="10"/>
      <c r="P12" s="10"/>
      <c r="Q12" s="10"/>
      <c r="R12" s="10"/>
      <c r="S12" s="10"/>
      <c r="T12" s="10"/>
      <c r="U12" s="10"/>
      <c r="V12" s="10"/>
    </row>
    <row r="13" spans="1:22" ht="24.95" customHeight="1">
      <c r="A13" s="10"/>
      <c r="B13" s="10"/>
      <c r="C13" s="10"/>
      <c r="D13" s="10"/>
      <c r="E13" s="10"/>
      <c r="F13" s="11"/>
      <c r="G13" s="11"/>
      <c r="H13" s="10"/>
      <c r="I13" s="10"/>
      <c r="J13" s="10"/>
      <c r="K13" s="10"/>
      <c r="L13" s="10"/>
      <c r="M13" s="10"/>
      <c r="N13" s="10"/>
      <c r="O13" s="10"/>
      <c r="P13" s="10"/>
      <c r="Q13" s="10"/>
      <c r="R13" s="10"/>
      <c r="S13" s="10"/>
      <c r="T13" s="10"/>
      <c r="U13" s="10"/>
      <c r="V13" s="10"/>
    </row>
    <row r="14" spans="1:22" ht="24.95" customHeight="1">
      <c r="A14" s="10"/>
      <c r="B14" s="10"/>
      <c r="C14" s="10"/>
      <c r="D14" s="10"/>
      <c r="E14" s="10"/>
      <c r="F14" s="11"/>
      <c r="G14" s="11"/>
      <c r="H14" s="10"/>
      <c r="I14" s="10"/>
      <c r="J14" s="10"/>
      <c r="K14" s="10"/>
      <c r="L14" s="10"/>
      <c r="M14" s="10"/>
      <c r="N14" s="10"/>
      <c r="O14" s="10"/>
      <c r="P14" s="10"/>
      <c r="Q14" s="10"/>
      <c r="R14" s="10"/>
      <c r="S14" s="10"/>
      <c r="T14" s="10"/>
      <c r="U14" s="10"/>
      <c r="V14" s="10"/>
    </row>
    <row r="15" spans="1:22" ht="24.95" customHeight="1">
      <c r="A15" s="10"/>
      <c r="B15" s="10"/>
      <c r="C15" s="10"/>
      <c r="D15" s="10"/>
      <c r="E15" s="10"/>
      <c r="F15" s="11"/>
      <c r="G15" s="11"/>
      <c r="H15" s="10"/>
      <c r="I15" s="10"/>
      <c r="J15" s="10"/>
      <c r="K15" s="10"/>
      <c r="L15" s="10"/>
      <c r="M15" s="10"/>
      <c r="N15" s="10"/>
      <c r="O15" s="10"/>
      <c r="P15" s="10"/>
      <c r="Q15" s="10"/>
      <c r="R15" s="10"/>
      <c r="S15" s="10"/>
      <c r="T15" s="10"/>
      <c r="U15" s="10"/>
      <c r="V15" s="10"/>
    </row>
    <row r="16" spans="1:22" ht="24.95" customHeight="1">
      <c r="A16" s="10"/>
      <c r="B16" s="10"/>
      <c r="C16" s="10"/>
      <c r="D16" s="10"/>
      <c r="E16" s="10"/>
      <c r="F16" s="11"/>
      <c r="G16" s="11"/>
      <c r="H16" s="10"/>
      <c r="I16" s="10"/>
      <c r="J16" s="10"/>
      <c r="K16" s="10"/>
      <c r="L16" s="10"/>
      <c r="M16" s="10"/>
      <c r="N16" s="10"/>
      <c r="O16" s="10"/>
      <c r="P16" s="10"/>
      <c r="Q16" s="10"/>
      <c r="R16" s="10"/>
      <c r="S16" s="10"/>
      <c r="T16" s="10"/>
      <c r="U16" s="10"/>
      <c r="V16" s="10"/>
    </row>
    <row r="17" spans="1:22" ht="24.95" customHeight="1">
      <c r="A17" s="10"/>
      <c r="B17" s="10"/>
      <c r="C17" s="10"/>
      <c r="D17" s="10"/>
      <c r="E17" s="10"/>
      <c r="F17" s="11"/>
      <c r="G17" s="11"/>
      <c r="H17" s="10"/>
      <c r="I17" s="10"/>
      <c r="J17" s="10"/>
      <c r="K17" s="10"/>
      <c r="L17" s="10"/>
      <c r="M17" s="10"/>
      <c r="N17" s="10"/>
      <c r="O17" s="10"/>
      <c r="P17" s="10"/>
      <c r="Q17" s="10"/>
      <c r="R17" s="10"/>
      <c r="S17" s="10"/>
      <c r="T17" s="10"/>
      <c r="U17" s="10"/>
      <c r="V17" s="10"/>
    </row>
    <row r="18" spans="1:22" ht="24.95" customHeight="1">
      <c r="A18" s="10"/>
      <c r="B18" s="10"/>
      <c r="C18" s="10"/>
      <c r="D18" s="10"/>
      <c r="E18" s="10"/>
      <c r="F18" s="11"/>
      <c r="G18" s="11"/>
      <c r="H18" s="10"/>
      <c r="I18" s="10"/>
      <c r="J18" s="10"/>
      <c r="K18" s="10"/>
      <c r="L18" s="10"/>
      <c r="M18" s="10"/>
      <c r="N18" s="10"/>
      <c r="O18" s="10"/>
      <c r="P18" s="10"/>
      <c r="Q18" s="10"/>
      <c r="R18" s="10"/>
      <c r="S18" s="10"/>
      <c r="T18" s="10"/>
      <c r="U18" s="10"/>
      <c r="V18" s="10"/>
    </row>
    <row r="20" spans="1:22" ht="14.25" customHeight="1">
      <c r="A20" s="171"/>
      <c r="B20" s="171"/>
      <c r="C20" s="171"/>
      <c r="D20" s="171"/>
    </row>
  </sheetData>
  <mergeCells count="15">
    <mergeCell ref="A2:V2"/>
    <mergeCell ref="H4:V4"/>
    <mergeCell ref="I5:P5"/>
    <mergeCell ref="S5:V5"/>
    <mergeCell ref="A20:D20"/>
    <mergeCell ref="A4:A6"/>
    <mergeCell ref="B4:B6"/>
    <mergeCell ref="C4:C6"/>
    <mergeCell ref="D4:D6"/>
    <mergeCell ref="E4:E6"/>
    <mergeCell ref="F4:F6"/>
    <mergeCell ref="G4:G6"/>
    <mergeCell ref="H5:H6"/>
    <mergeCell ref="Q5:Q6"/>
    <mergeCell ref="R5:R6"/>
  </mergeCells>
  <phoneticPr fontId="27" type="noConversion"/>
  <printOptions horizontalCentered="1"/>
  <pageMargins left="0.35433070866141736" right="0.15748031496062992" top="0.98425196850393704" bottom="0.98425196850393704" header="0.51181102362204722" footer="0.51181102362204722"/>
  <pageSetup paperSize="9" scale="75" orientation="landscape" r:id="rId1"/>
</worksheet>
</file>

<file path=xl/worksheets/sheet13.xml><?xml version="1.0" encoding="utf-8"?>
<worksheet xmlns="http://schemas.openxmlformats.org/spreadsheetml/2006/main" xmlns:r="http://schemas.openxmlformats.org/officeDocument/2006/relationships">
  <dimension ref="A1:S34"/>
  <sheetViews>
    <sheetView workbookViewId="0">
      <selection activeCell="D9" sqref="D9"/>
    </sheetView>
  </sheetViews>
  <sheetFormatPr defaultRowHeight="13.5"/>
  <cols>
    <col min="1" max="16384" width="9" style="74"/>
  </cols>
  <sheetData>
    <row r="1" spans="1:19">
      <c r="A1" s="191" t="s">
        <v>258</v>
      </c>
      <c r="B1" s="192"/>
      <c r="C1" s="192"/>
      <c r="D1" s="192"/>
      <c r="E1" s="192"/>
      <c r="F1" s="192"/>
      <c r="G1" s="192"/>
      <c r="H1" s="192"/>
      <c r="I1" s="192"/>
      <c r="J1" s="192"/>
      <c r="K1" s="192"/>
      <c r="L1" s="192"/>
      <c r="M1" s="192"/>
      <c r="N1" s="192"/>
      <c r="O1" s="192"/>
      <c r="P1" s="192"/>
      <c r="Q1" s="192"/>
      <c r="R1" s="192"/>
      <c r="S1" s="192"/>
    </row>
    <row r="2" spans="1:19" ht="39.75" customHeight="1">
      <c r="A2" s="193" t="s">
        <v>259</v>
      </c>
      <c r="B2" s="192"/>
      <c r="C2" s="192"/>
      <c r="D2" s="192"/>
      <c r="E2" s="192"/>
      <c r="F2" s="192"/>
      <c r="G2" s="192"/>
      <c r="H2" s="192"/>
      <c r="I2" s="192"/>
      <c r="J2" s="192"/>
      <c r="K2" s="192"/>
      <c r="L2" s="192"/>
      <c r="M2" s="192"/>
      <c r="N2" s="192"/>
      <c r="O2" s="192"/>
      <c r="P2" s="192"/>
      <c r="Q2" s="192"/>
      <c r="R2" s="192"/>
      <c r="S2" s="192"/>
    </row>
    <row r="3" spans="1:19">
      <c r="A3" s="191" t="s">
        <v>326</v>
      </c>
      <c r="B3" s="192"/>
      <c r="C3" s="192"/>
      <c r="D3" s="192"/>
      <c r="E3" s="192"/>
      <c r="F3" s="192"/>
      <c r="G3" s="192"/>
      <c r="H3" s="192"/>
      <c r="I3" s="192"/>
      <c r="J3" s="192"/>
      <c r="K3" s="192"/>
      <c r="L3" s="192"/>
      <c r="M3" s="192"/>
      <c r="N3" s="192"/>
      <c r="O3" s="192"/>
      <c r="P3" s="192"/>
      <c r="Q3" s="192"/>
      <c r="R3" s="192"/>
      <c r="S3" s="192"/>
    </row>
    <row r="4" spans="1:19">
      <c r="A4" s="194" t="s">
        <v>260</v>
      </c>
      <c r="B4" s="195"/>
      <c r="C4" s="196"/>
      <c r="D4" s="194" t="s">
        <v>261</v>
      </c>
      <c r="E4" s="194" t="s">
        <v>262</v>
      </c>
      <c r="F4" s="194" t="s">
        <v>263</v>
      </c>
      <c r="G4" s="194" t="s">
        <v>59</v>
      </c>
      <c r="H4" s="202"/>
      <c r="I4" s="202"/>
      <c r="J4" s="202"/>
      <c r="K4" s="202"/>
      <c r="L4" s="202"/>
      <c r="M4" s="202"/>
      <c r="N4" s="202"/>
      <c r="O4" s="202"/>
      <c r="P4" s="202"/>
      <c r="Q4" s="202"/>
      <c r="R4" s="202"/>
      <c r="S4" s="203"/>
    </row>
    <row r="5" spans="1:19">
      <c r="A5" s="197"/>
      <c r="B5" s="198"/>
      <c r="C5" s="199"/>
      <c r="D5" s="200"/>
      <c r="E5" s="200"/>
      <c r="F5" s="200"/>
      <c r="G5" s="194" t="s">
        <v>60</v>
      </c>
      <c r="H5" s="194" t="s">
        <v>264</v>
      </c>
      <c r="I5" s="202"/>
      <c r="J5" s="202"/>
      <c r="K5" s="202"/>
      <c r="L5" s="202"/>
      <c r="M5" s="202"/>
      <c r="N5" s="202"/>
      <c r="O5" s="203"/>
      <c r="P5" s="194" t="s">
        <v>265</v>
      </c>
      <c r="Q5" s="202"/>
      <c r="R5" s="202"/>
      <c r="S5" s="203"/>
    </row>
    <row r="6" spans="1:19">
      <c r="A6" s="194" t="s">
        <v>63</v>
      </c>
      <c r="B6" s="194" t="s">
        <v>64</v>
      </c>
      <c r="C6" s="194" t="s">
        <v>266</v>
      </c>
      <c r="D6" s="200"/>
      <c r="E6" s="200"/>
      <c r="F6" s="200"/>
      <c r="G6" s="200"/>
      <c r="H6" s="194" t="s">
        <v>51</v>
      </c>
      <c r="I6" s="194" t="s">
        <v>267</v>
      </c>
      <c r="J6" s="194" t="s">
        <v>268</v>
      </c>
      <c r="K6" s="202"/>
      <c r="L6" s="203"/>
      <c r="M6" s="194" t="s">
        <v>269</v>
      </c>
      <c r="N6" s="194" t="s">
        <v>270</v>
      </c>
      <c r="O6" s="194" t="s">
        <v>257</v>
      </c>
      <c r="P6" s="194" t="s">
        <v>51</v>
      </c>
      <c r="Q6" s="194" t="s">
        <v>271</v>
      </c>
      <c r="R6" s="194" t="s">
        <v>76</v>
      </c>
      <c r="S6" s="194" t="s">
        <v>78</v>
      </c>
    </row>
    <row r="7" spans="1:19" ht="40.5">
      <c r="A7" s="201"/>
      <c r="B7" s="201"/>
      <c r="C7" s="201"/>
      <c r="D7" s="201"/>
      <c r="E7" s="201"/>
      <c r="F7" s="201"/>
      <c r="G7" s="201"/>
      <c r="H7" s="201"/>
      <c r="I7" s="201"/>
      <c r="J7" s="75" t="s">
        <v>272</v>
      </c>
      <c r="K7" s="75" t="s">
        <v>273</v>
      </c>
      <c r="L7" s="75" t="s">
        <v>274</v>
      </c>
      <c r="M7" s="201"/>
      <c r="N7" s="201"/>
      <c r="O7" s="201"/>
      <c r="P7" s="201"/>
      <c r="Q7" s="201"/>
      <c r="R7" s="201"/>
      <c r="S7" s="201"/>
    </row>
    <row r="8" spans="1:19">
      <c r="A8" s="76" t="s">
        <v>275</v>
      </c>
      <c r="B8" s="76" t="s">
        <v>275</v>
      </c>
      <c r="C8" s="76" t="s">
        <v>275</v>
      </c>
      <c r="D8" s="76" t="s">
        <v>275</v>
      </c>
      <c r="E8" s="76"/>
      <c r="F8" s="76"/>
      <c r="G8" s="76" t="s">
        <v>167</v>
      </c>
      <c r="H8" s="76" t="s">
        <v>169</v>
      </c>
      <c r="I8" s="76" t="s">
        <v>170</v>
      </c>
      <c r="J8" s="76" t="s">
        <v>171</v>
      </c>
      <c r="K8" s="76" t="s">
        <v>172</v>
      </c>
      <c r="L8" s="76" t="s">
        <v>173</v>
      </c>
      <c r="M8" s="76" t="s">
        <v>174</v>
      </c>
      <c r="N8" s="76" t="s">
        <v>175</v>
      </c>
      <c r="O8" s="76" t="s">
        <v>176</v>
      </c>
      <c r="P8" s="76" t="s">
        <v>177</v>
      </c>
      <c r="Q8" s="76" t="s">
        <v>178</v>
      </c>
      <c r="R8" s="76" t="s">
        <v>179</v>
      </c>
      <c r="S8" s="76" t="s">
        <v>180</v>
      </c>
    </row>
    <row r="9" spans="1:19">
      <c r="A9" s="77"/>
      <c r="B9" s="77"/>
      <c r="C9" s="77"/>
      <c r="D9" s="77" t="s">
        <v>65</v>
      </c>
      <c r="E9" s="78"/>
      <c r="F9" s="78"/>
      <c r="G9" s="78"/>
      <c r="H9" s="78"/>
      <c r="I9" s="78"/>
      <c r="J9" s="78"/>
      <c r="K9" s="78"/>
      <c r="L9" s="78"/>
      <c r="M9" s="78"/>
      <c r="N9" s="78"/>
      <c r="O9" s="78"/>
      <c r="P9" s="78"/>
      <c r="Q9" s="78"/>
      <c r="R9" s="78"/>
      <c r="S9" s="78"/>
    </row>
    <row r="10" spans="1:19">
      <c r="A10" s="79"/>
      <c r="B10" s="79"/>
      <c r="C10" s="79"/>
      <c r="D10" s="79"/>
      <c r="E10" s="79"/>
      <c r="F10" s="79"/>
      <c r="G10" s="79"/>
      <c r="H10" s="79"/>
      <c r="I10" s="79"/>
      <c r="J10" s="79"/>
      <c r="K10" s="79"/>
      <c r="L10" s="79"/>
      <c r="M10" s="79"/>
      <c r="N10" s="79"/>
      <c r="O10" s="79"/>
      <c r="P10" s="79"/>
      <c r="Q10" s="79"/>
      <c r="R10" s="79"/>
      <c r="S10" s="79"/>
    </row>
    <row r="11" spans="1:19">
      <c r="A11" s="79"/>
      <c r="B11" s="79"/>
      <c r="C11" s="79"/>
      <c r="D11" s="79"/>
      <c r="E11" s="79"/>
      <c r="F11" s="79"/>
      <c r="G11" s="79"/>
      <c r="H11" s="79"/>
      <c r="I11" s="79"/>
      <c r="J11" s="79"/>
      <c r="K11" s="79"/>
      <c r="L11" s="79"/>
      <c r="M11" s="79"/>
      <c r="N11" s="79"/>
      <c r="O11" s="79"/>
      <c r="P11" s="79"/>
      <c r="Q11" s="79"/>
      <c r="R11" s="79"/>
      <c r="S11" s="79"/>
    </row>
    <row r="12" spans="1:19">
      <c r="A12" s="79"/>
      <c r="B12" s="79"/>
      <c r="C12" s="79"/>
      <c r="D12" s="79"/>
      <c r="E12" s="79"/>
      <c r="F12" s="79"/>
      <c r="G12" s="79"/>
      <c r="H12" s="79"/>
      <c r="I12" s="79"/>
      <c r="J12" s="79"/>
      <c r="K12" s="79"/>
      <c r="L12" s="79"/>
      <c r="M12" s="79"/>
      <c r="N12" s="79"/>
      <c r="O12" s="79"/>
      <c r="P12" s="79"/>
      <c r="Q12" s="79"/>
      <c r="R12" s="79"/>
      <c r="S12" s="79"/>
    </row>
    <row r="13" spans="1:19">
      <c r="A13" s="79"/>
      <c r="B13" s="79"/>
      <c r="C13" s="79"/>
      <c r="D13" s="79"/>
      <c r="E13" s="79"/>
      <c r="F13" s="79"/>
      <c r="G13" s="79"/>
      <c r="H13" s="79"/>
      <c r="I13" s="79"/>
      <c r="J13" s="79"/>
      <c r="K13" s="79"/>
      <c r="L13" s="79"/>
      <c r="M13" s="79"/>
      <c r="N13" s="79"/>
      <c r="O13" s="79"/>
      <c r="P13" s="79"/>
      <c r="Q13" s="79"/>
      <c r="R13" s="79"/>
      <c r="S13" s="79"/>
    </row>
    <row r="14" spans="1:19">
      <c r="A14" s="79"/>
      <c r="B14" s="79"/>
      <c r="C14" s="79"/>
      <c r="D14" s="79"/>
      <c r="E14" s="79"/>
      <c r="F14" s="79"/>
      <c r="G14" s="79"/>
      <c r="H14" s="79"/>
      <c r="I14" s="79"/>
      <c r="J14" s="79"/>
      <c r="K14" s="79"/>
      <c r="L14" s="79"/>
      <c r="M14" s="79"/>
      <c r="N14" s="79"/>
      <c r="O14" s="79"/>
      <c r="P14" s="79"/>
      <c r="Q14" s="79"/>
      <c r="R14" s="79"/>
      <c r="S14" s="79"/>
    </row>
    <row r="15" spans="1:19">
      <c r="A15" s="79"/>
      <c r="B15" s="79"/>
      <c r="C15" s="79"/>
      <c r="D15" s="79"/>
      <c r="E15" s="79"/>
      <c r="F15" s="79"/>
      <c r="G15" s="79"/>
      <c r="H15" s="79"/>
      <c r="I15" s="79"/>
      <c r="J15" s="79"/>
      <c r="K15" s="79"/>
      <c r="L15" s="79"/>
      <c r="M15" s="79"/>
      <c r="N15" s="79"/>
      <c r="O15" s="79"/>
      <c r="P15" s="79"/>
      <c r="Q15" s="79"/>
      <c r="R15" s="79"/>
      <c r="S15" s="79"/>
    </row>
    <row r="16" spans="1:19">
      <c r="A16" s="79"/>
      <c r="B16" s="79"/>
      <c r="C16" s="79"/>
      <c r="D16" s="79"/>
      <c r="E16" s="79"/>
      <c r="F16" s="79"/>
      <c r="G16" s="79"/>
      <c r="H16" s="79"/>
      <c r="I16" s="79"/>
      <c r="J16" s="79"/>
      <c r="K16" s="79"/>
      <c r="L16" s="79"/>
      <c r="M16" s="79"/>
      <c r="N16" s="79"/>
      <c r="O16" s="79"/>
      <c r="P16" s="79"/>
      <c r="Q16" s="79"/>
      <c r="R16" s="79"/>
      <c r="S16" s="79"/>
    </row>
    <row r="17" spans="1:19">
      <c r="A17" s="79"/>
      <c r="B17" s="79"/>
      <c r="C17" s="79"/>
      <c r="D17" s="79"/>
      <c r="E17" s="79"/>
      <c r="F17" s="79"/>
      <c r="G17" s="79"/>
      <c r="H17" s="79"/>
      <c r="I17" s="79"/>
      <c r="J17" s="79"/>
      <c r="K17" s="79"/>
      <c r="L17" s="79"/>
      <c r="M17" s="79"/>
      <c r="N17" s="79"/>
      <c r="O17" s="79"/>
      <c r="P17" s="79"/>
      <c r="Q17" s="79"/>
      <c r="R17" s="79"/>
      <c r="S17" s="79"/>
    </row>
    <row r="18" spans="1:19">
      <c r="A18" s="79"/>
      <c r="B18" s="79"/>
      <c r="C18" s="79"/>
      <c r="D18" s="79"/>
      <c r="E18" s="79"/>
      <c r="F18" s="79"/>
      <c r="G18" s="79"/>
      <c r="H18" s="79"/>
      <c r="I18" s="79"/>
      <c r="J18" s="79"/>
      <c r="K18" s="79"/>
      <c r="L18" s="79"/>
      <c r="M18" s="79"/>
      <c r="N18" s="79"/>
      <c r="O18" s="79"/>
      <c r="P18" s="79"/>
      <c r="Q18" s="79"/>
      <c r="R18" s="79"/>
      <c r="S18" s="79"/>
    </row>
    <row r="19" spans="1:19">
      <c r="A19" s="79"/>
      <c r="B19" s="79"/>
      <c r="C19" s="79"/>
      <c r="D19" s="79"/>
      <c r="E19" s="79"/>
      <c r="F19" s="79"/>
      <c r="G19" s="79"/>
      <c r="H19" s="79"/>
      <c r="I19" s="79"/>
      <c r="J19" s="79"/>
      <c r="K19" s="79"/>
      <c r="L19" s="79"/>
      <c r="M19" s="79"/>
      <c r="N19" s="79"/>
      <c r="O19" s="79"/>
      <c r="P19" s="79"/>
      <c r="Q19" s="79"/>
      <c r="R19" s="79"/>
      <c r="S19" s="79"/>
    </row>
    <row r="20" spans="1:19">
      <c r="A20" s="79"/>
      <c r="B20" s="79"/>
      <c r="C20" s="79"/>
      <c r="D20" s="79"/>
      <c r="E20" s="79"/>
      <c r="F20" s="79"/>
      <c r="G20" s="79"/>
      <c r="H20" s="79"/>
      <c r="I20" s="79"/>
      <c r="J20" s="79"/>
      <c r="K20" s="79"/>
      <c r="L20" s="79"/>
      <c r="M20" s="79"/>
      <c r="N20" s="79"/>
      <c r="O20" s="79"/>
      <c r="P20" s="79"/>
      <c r="Q20" s="79"/>
      <c r="R20" s="79"/>
      <c r="S20" s="79"/>
    </row>
    <row r="21" spans="1:19">
      <c r="A21" s="79"/>
      <c r="B21" s="79"/>
      <c r="C21" s="79"/>
      <c r="D21" s="79"/>
      <c r="E21" s="79"/>
      <c r="F21" s="79"/>
      <c r="G21" s="79"/>
      <c r="H21" s="79"/>
      <c r="I21" s="79"/>
      <c r="J21" s="79"/>
      <c r="K21" s="79"/>
      <c r="L21" s="79"/>
      <c r="M21" s="79"/>
      <c r="N21" s="79"/>
      <c r="O21" s="79"/>
      <c r="P21" s="79"/>
      <c r="Q21" s="79"/>
      <c r="R21" s="79"/>
      <c r="S21" s="79"/>
    </row>
    <row r="22" spans="1:19">
      <c r="A22" s="79"/>
      <c r="B22" s="79"/>
      <c r="C22" s="79"/>
      <c r="D22" s="79"/>
      <c r="E22" s="79"/>
      <c r="F22" s="79"/>
      <c r="G22" s="79"/>
      <c r="H22" s="79"/>
      <c r="I22" s="79"/>
      <c r="J22" s="79"/>
      <c r="K22" s="79"/>
      <c r="L22" s="79"/>
      <c r="M22" s="79"/>
      <c r="N22" s="79"/>
      <c r="O22" s="79"/>
      <c r="P22" s="79"/>
      <c r="Q22" s="79"/>
      <c r="R22" s="79"/>
      <c r="S22" s="79"/>
    </row>
    <row r="23" spans="1:19">
      <c r="A23" s="79"/>
      <c r="B23" s="79"/>
      <c r="C23" s="79"/>
      <c r="D23" s="79"/>
      <c r="E23" s="79"/>
      <c r="F23" s="79"/>
      <c r="G23" s="79"/>
      <c r="H23" s="79"/>
      <c r="I23" s="79"/>
      <c r="J23" s="79"/>
      <c r="K23" s="79"/>
      <c r="L23" s="79"/>
      <c r="M23" s="79"/>
      <c r="N23" s="79"/>
      <c r="O23" s="79"/>
      <c r="P23" s="79"/>
      <c r="Q23" s="79"/>
      <c r="R23" s="79"/>
      <c r="S23" s="79"/>
    </row>
    <row r="24" spans="1:19">
      <c r="A24" s="79"/>
      <c r="B24" s="79"/>
      <c r="C24" s="79"/>
      <c r="D24" s="79"/>
      <c r="E24" s="79"/>
      <c r="F24" s="79"/>
      <c r="G24" s="79"/>
      <c r="H24" s="79"/>
      <c r="I24" s="79"/>
      <c r="J24" s="79"/>
      <c r="K24" s="79"/>
      <c r="L24" s="79"/>
      <c r="M24" s="79"/>
      <c r="N24" s="79"/>
      <c r="O24" s="79"/>
      <c r="P24" s="79"/>
      <c r="Q24" s="79"/>
      <c r="R24" s="79"/>
      <c r="S24" s="79"/>
    </row>
    <row r="25" spans="1:19">
      <c r="A25" s="79"/>
      <c r="B25" s="79"/>
      <c r="C25" s="79"/>
      <c r="D25" s="79"/>
      <c r="E25" s="79"/>
      <c r="F25" s="79"/>
      <c r="G25" s="79"/>
      <c r="H25" s="79"/>
      <c r="I25" s="79"/>
      <c r="J25" s="79"/>
      <c r="K25" s="79"/>
      <c r="L25" s="79"/>
      <c r="M25" s="79"/>
      <c r="N25" s="79"/>
      <c r="O25" s="79"/>
      <c r="P25" s="79"/>
      <c r="Q25" s="79"/>
      <c r="R25" s="79"/>
      <c r="S25" s="79"/>
    </row>
    <row r="26" spans="1:19">
      <c r="A26" s="79"/>
      <c r="B26" s="79"/>
      <c r="C26" s="79"/>
      <c r="D26" s="79"/>
      <c r="E26" s="79"/>
      <c r="F26" s="79"/>
      <c r="G26" s="79"/>
      <c r="H26" s="79"/>
      <c r="I26" s="79"/>
      <c r="J26" s="79"/>
      <c r="K26" s="79"/>
      <c r="L26" s="79"/>
      <c r="M26" s="79"/>
      <c r="N26" s="79"/>
      <c r="O26" s="79"/>
      <c r="P26" s="79"/>
      <c r="Q26" s="79"/>
      <c r="R26" s="79"/>
      <c r="S26" s="79"/>
    </row>
    <row r="27" spans="1:19">
      <c r="A27" s="79"/>
      <c r="B27" s="79"/>
      <c r="C27" s="79"/>
      <c r="D27" s="79"/>
      <c r="E27" s="79"/>
      <c r="F27" s="79"/>
      <c r="G27" s="79"/>
      <c r="H27" s="79"/>
      <c r="I27" s="79"/>
      <c r="J27" s="79"/>
      <c r="K27" s="79"/>
      <c r="L27" s="79"/>
      <c r="M27" s="79"/>
      <c r="N27" s="79"/>
      <c r="O27" s="79"/>
      <c r="P27" s="79"/>
      <c r="Q27" s="79"/>
      <c r="R27" s="79"/>
      <c r="S27" s="79"/>
    </row>
    <row r="28" spans="1:19">
      <c r="A28" s="79"/>
      <c r="B28" s="79"/>
      <c r="C28" s="79"/>
      <c r="D28" s="79"/>
      <c r="E28" s="79"/>
      <c r="F28" s="79"/>
      <c r="G28" s="79"/>
      <c r="H28" s="79"/>
      <c r="I28" s="79"/>
      <c r="J28" s="79"/>
      <c r="K28" s="79"/>
      <c r="L28" s="79"/>
      <c r="M28" s="79"/>
      <c r="N28" s="79"/>
      <c r="O28" s="79"/>
      <c r="P28" s="79"/>
      <c r="Q28" s="79"/>
      <c r="R28" s="79"/>
      <c r="S28" s="79"/>
    </row>
    <row r="29" spans="1:19">
      <c r="A29" s="79"/>
      <c r="B29" s="79"/>
      <c r="C29" s="79"/>
      <c r="D29" s="79"/>
      <c r="E29" s="79"/>
      <c r="F29" s="79"/>
      <c r="G29" s="79"/>
      <c r="H29" s="79"/>
      <c r="I29" s="79"/>
      <c r="J29" s="79"/>
      <c r="K29" s="79"/>
      <c r="L29" s="79"/>
      <c r="M29" s="79"/>
      <c r="N29" s="79"/>
      <c r="O29" s="79"/>
      <c r="P29" s="79"/>
      <c r="Q29" s="79"/>
      <c r="R29" s="79"/>
      <c r="S29" s="79"/>
    </row>
    <row r="30" spans="1:19">
      <c r="A30" s="79"/>
      <c r="B30" s="79"/>
      <c r="C30" s="79"/>
      <c r="D30" s="79"/>
      <c r="E30" s="79"/>
      <c r="F30" s="79"/>
      <c r="G30" s="79"/>
      <c r="H30" s="79"/>
      <c r="I30" s="79"/>
      <c r="J30" s="79"/>
      <c r="K30" s="79"/>
      <c r="L30" s="79"/>
      <c r="M30" s="79"/>
      <c r="N30" s="79"/>
      <c r="O30" s="79"/>
      <c r="P30" s="79"/>
      <c r="Q30" s="79"/>
      <c r="R30" s="79"/>
      <c r="S30" s="79"/>
    </row>
    <row r="31" spans="1:19">
      <c r="A31" s="79"/>
      <c r="B31" s="79"/>
      <c r="C31" s="79"/>
      <c r="D31" s="79"/>
      <c r="E31" s="79"/>
      <c r="F31" s="79"/>
      <c r="G31" s="79"/>
      <c r="H31" s="79"/>
      <c r="I31" s="79"/>
      <c r="J31" s="79"/>
      <c r="K31" s="79"/>
      <c r="L31" s="79"/>
      <c r="M31" s="79"/>
      <c r="N31" s="79"/>
      <c r="O31" s="79"/>
      <c r="P31" s="79"/>
      <c r="Q31" s="79"/>
      <c r="R31" s="79"/>
      <c r="S31" s="79"/>
    </row>
    <row r="32" spans="1:19">
      <c r="A32" s="79"/>
      <c r="B32" s="79"/>
      <c r="C32" s="79"/>
      <c r="D32" s="79"/>
      <c r="E32" s="79"/>
      <c r="F32" s="79"/>
      <c r="G32" s="79"/>
      <c r="H32" s="79"/>
      <c r="I32" s="79"/>
      <c r="J32" s="79"/>
      <c r="K32" s="79"/>
      <c r="L32" s="79"/>
      <c r="M32" s="79"/>
      <c r="N32" s="79"/>
      <c r="O32" s="79"/>
      <c r="P32" s="79"/>
      <c r="Q32" s="79"/>
      <c r="R32" s="79"/>
      <c r="S32" s="79"/>
    </row>
    <row r="33" spans="1:19">
      <c r="A33" s="79"/>
      <c r="B33" s="79"/>
      <c r="C33" s="79"/>
      <c r="D33" s="79"/>
      <c r="E33" s="79"/>
      <c r="F33" s="79"/>
      <c r="G33" s="79"/>
      <c r="H33" s="79"/>
      <c r="I33" s="79"/>
      <c r="J33" s="79"/>
      <c r="K33" s="79"/>
      <c r="L33" s="79"/>
      <c r="M33" s="79"/>
      <c r="N33" s="79"/>
      <c r="O33" s="79"/>
      <c r="P33" s="79"/>
      <c r="Q33" s="79"/>
      <c r="R33" s="79"/>
      <c r="S33" s="79"/>
    </row>
    <row r="34" spans="1:19">
      <c r="A34" s="79"/>
      <c r="B34" s="79"/>
      <c r="C34" s="79"/>
      <c r="D34" s="79"/>
      <c r="E34" s="79"/>
      <c r="F34" s="79"/>
      <c r="G34" s="79"/>
      <c r="H34" s="79"/>
      <c r="I34" s="79"/>
      <c r="J34" s="79"/>
      <c r="K34" s="79"/>
      <c r="L34" s="79"/>
      <c r="M34" s="79"/>
      <c r="N34" s="79"/>
      <c r="O34" s="79"/>
      <c r="P34" s="79"/>
      <c r="Q34" s="79"/>
      <c r="R34" s="79"/>
      <c r="S34" s="79"/>
    </row>
  </sheetData>
  <mergeCells count="24">
    <mergeCell ref="H6:H7"/>
    <mergeCell ref="I6:I7"/>
    <mergeCell ref="P6:P7"/>
    <mergeCell ref="Q6:Q7"/>
    <mergeCell ref="J6:L6"/>
    <mergeCell ref="M6:M7"/>
    <mergeCell ref="N6:N7"/>
    <mergeCell ref="O6:O7"/>
    <mergeCell ref="A1:S1"/>
    <mergeCell ref="A2:S2"/>
    <mergeCell ref="A3:S3"/>
    <mergeCell ref="A4:C5"/>
    <mergeCell ref="D4:D7"/>
    <mergeCell ref="E4:E7"/>
    <mergeCell ref="F4:F7"/>
    <mergeCell ref="G4:S4"/>
    <mergeCell ref="G5:G7"/>
    <mergeCell ref="H5:O5"/>
    <mergeCell ref="A6:A7"/>
    <mergeCell ref="B6:B7"/>
    <mergeCell ref="R6:R7"/>
    <mergeCell ref="S6:S7"/>
    <mergeCell ref="P5:S5"/>
    <mergeCell ref="C6:C7"/>
  </mergeCells>
  <phoneticPr fontId="27" type="noConversion"/>
  <printOptions horizontalCentered="1"/>
  <pageMargins left="0.31496062992125984" right="0.11811023622047245" top="0.74803149606299213" bottom="0.74803149606299213" header="0.31496062992125984" footer="0.31496062992125984"/>
  <pageSetup paperSize="9" scale="85" orientation="landscape" r:id="rId1"/>
</worksheet>
</file>

<file path=xl/worksheets/sheet14.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G31"/>
  <sheetViews>
    <sheetView topLeftCell="A13" workbookViewId="0">
      <selection activeCell="A23" sqref="A23:C25"/>
    </sheetView>
  </sheetViews>
  <sheetFormatPr defaultColWidth="9" defaultRowHeight="13.5"/>
  <cols>
    <col min="1" max="1" width="10.75" customWidth="1"/>
    <col min="2" max="2" width="28.375" customWidth="1"/>
    <col min="3" max="5" width="20.625" customWidth="1"/>
    <col min="7" max="7" width="52.375" customWidth="1"/>
  </cols>
  <sheetData>
    <row r="1" spans="1:7" ht="20.100000000000001" customHeight="1">
      <c r="A1" s="141"/>
      <c r="B1" s="141"/>
      <c r="C1" s="141"/>
      <c r="D1" s="141"/>
      <c r="E1" s="141"/>
    </row>
    <row r="2" spans="1:7" ht="39.950000000000003" customHeight="1">
      <c r="A2" s="137" t="s">
        <v>45</v>
      </c>
      <c r="B2" s="137"/>
      <c r="C2" s="137"/>
      <c r="D2" s="137"/>
      <c r="E2" s="137"/>
      <c r="G2" s="44"/>
    </row>
    <row r="3" spans="1:7" ht="14.25">
      <c r="A3" s="142" t="s">
        <v>46</v>
      </c>
      <c r="B3" s="142"/>
      <c r="C3" s="142"/>
      <c r="D3" s="142"/>
      <c r="E3" s="142"/>
    </row>
    <row r="4" spans="1:7" ht="39.950000000000003" customHeight="1">
      <c r="A4" s="140" t="s">
        <v>47</v>
      </c>
      <c r="B4" s="140"/>
      <c r="C4" s="140" t="s">
        <v>277</v>
      </c>
      <c r="D4" s="140"/>
      <c r="E4" s="140"/>
    </row>
    <row r="5" spans="1:7" ht="20.100000000000001" customHeight="1">
      <c r="A5" s="140" t="s">
        <v>48</v>
      </c>
      <c r="B5" s="140" t="s">
        <v>49</v>
      </c>
      <c r="C5" s="140" t="s">
        <v>50</v>
      </c>
      <c r="D5" s="140"/>
      <c r="E5" s="140"/>
    </row>
    <row r="6" spans="1:7" ht="30" customHeight="1">
      <c r="A6" s="140"/>
      <c r="B6" s="140"/>
      <c r="C6" s="47" t="s">
        <v>51</v>
      </c>
      <c r="D6" s="47" t="s">
        <v>52</v>
      </c>
      <c r="E6" s="47" t="s">
        <v>53</v>
      </c>
    </row>
    <row r="7" spans="1:7" ht="20.100000000000001" customHeight="1">
      <c r="A7" s="84">
        <v>208</v>
      </c>
      <c r="B7" s="84" t="s">
        <v>279</v>
      </c>
      <c r="C7" s="92">
        <v>44.11</v>
      </c>
      <c r="D7" s="92">
        <v>44.11</v>
      </c>
      <c r="E7" s="92"/>
    </row>
    <row r="8" spans="1:7" ht="20.100000000000001" customHeight="1">
      <c r="A8" s="85">
        <v>20805</v>
      </c>
      <c r="B8" s="85" t="s">
        <v>280</v>
      </c>
      <c r="C8" s="93">
        <f>SUM(C9:C10)</f>
        <v>44.11</v>
      </c>
      <c r="D8" s="93">
        <f>SUM(D9:D10)</f>
        <v>44.11</v>
      </c>
      <c r="E8" s="93"/>
    </row>
    <row r="9" spans="1:7" ht="20.100000000000001" customHeight="1">
      <c r="A9" s="85">
        <v>2080501</v>
      </c>
      <c r="B9" s="85" t="s">
        <v>281</v>
      </c>
      <c r="C9" s="93">
        <v>1.56</v>
      </c>
      <c r="D9" s="93">
        <v>1.56</v>
      </c>
      <c r="E9" s="93"/>
    </row>
    <row r="10" spans="1:7" ht="20.100000000000001" customHeight="1">
      <c r="A10" s="85">
        <v>2080505</v>
      </c>
      <c r="B10" s="85" t="s">
        <v>282</v>
      </c>
      <c r="C10" s="93">
        <v>42.55</v>
      </c>
      <c r="D10" s="93">
        <v>42.55</v>
      </c>
      <c r="E10" s="93"/>
    </row>
    <row r="11" spans="1:7" ht="20.100000000000001" customHeight="1">
      <c r="A11" s="84">
        <v>212</v>
      </c>
      <c r="B11" s="84" t="s">
        <v>283</v>
      </c>
      <c r="C11" s="92">
        <v>45.94</v>
      </c>
      <c r="D11" s="92">
        <v>45.94</v>
      </c>
      <c r="E11" s="92"/>
    </row>
    <row r="12" spans="1:7" ht="20.100000000000001" customHeight="1">
      <c r="A12" s="85">
        <v>21203</v>
      </c>
      <c r="B12" s="85" t="s">
        <v>284</v>
      </c>
      <c r="C12" s="93">
        <v>45.94</v>
      </c>
      <c r="D12" s="93">
        <v>45.94</v>
      </c>
      <c r="E12" s="93"/>
    </row>
    <row r="13" spans="1:7" ht="20.100000000000001" customHeight="1">
      <c r="A13" s="85">
        <v>2120399</v>
      </c>
      <c r="B13" s="85" t="s">
        <v>285</v>
      </c>
      <c r="C13" s="93">
        <v>45.94</v>
      </c>
      <c r="D13" s="93">
        <v>45.94</v>
      </c>
      <c r="E13" s="93"/>
    </row>
    <row r="14" spans="1:7" ht="20.100000000000001" customHeight="1">
      <c r="A14" s="84">
        <v>213</v>
      </c>
      <c r="B14" s="84" t="s">
        <v>286</v>
      </c>
      <c r="C14" s="92">
        <v>40</v>
      </c>
      <c r="D14" s="92"/>
      <c r="E14" s="92">
        <v>40</v>
      </c>
    </row>
    <row r="15" spans="1:7" ht="20.100000000000001" customHeight="1">
      <c r="A15" s="85">
        <v>21301</v>
      </c>
      <c r="B15" s="85" t="s">
        <v>287</v>
      </c>
      <c r="C15" s="93">
        <v>40</v>
      </c>
      <c r="D15" s="93"/>
      <c r="E15" s="93">
        <v>40</v>
      </c>
    </row>
    <row r="16" spans="1:7" ht="20.100000000000001" customHeight="1">
      <c r="A16" s="85">
        <v>2130142</v>
      </c>
      <c r="B16" s="85" t="s">
        <v>288</v>
      </c>
      <c r="C16" s="93">
        <v>40</v>
      </c>
      <c r="D16" s="93"/>
      <c r="E16" s="93">
        <v>40</v>
      </c>
    </row>
    <row r="17" spans="1:5" ht="20.100000000000001" customHeight="1">
      <c r="A17" s="86">
        <v>214</v>
      </c>
      <c r="B17" s="86" t="s">
        <v>289</v>
      </c>
      <c r="C17" s="92">
        <f>C18+C21</f>
        <v>562.53</v>
      </c>
      <c r="D17" s="92">
        <f t="shared" ref="D17:E17" si="0">D18+D21</f>
        <v>264.01</v>
      </c>
      <c r="E17" s="92">
        <f t="shared" si="0"/>
        <v>286.14999999999998</v>
      </c>
    </row>
    <row r="18" spans="1:5" ht="20.100000000000001" customHeight="1">
      <c r="A18" s="87">
        <v>21401</v>
      </c>
      <c r="B18" s="87" t="s">
        <v>290</v>
      </c>
      <c r="C18" s="93">
        <f>SUM(C19:C20)</f>
        <v>525.26</v>
      </c>
      <c r="D18" s="93">
        <f>SUM(D19:D20)</f>
        <v>264.01</v>
      </c>
      <c r="E18" s="93">
        <f t="shared" ref="D18:E18" si="1">SUM(E19:E20)</f>
        <v>248.88</v>
      </c>
    </row>
    <row r="19" spans="1:5" ht="20.100000000000001" customHeight="1">
      <c r="A19" s="87">
        <v>2140101</v>
      </c>
      <c r="B19" s="87" t="s">
        <v>291</v>
      </c>
      <c r="C19" s="93">
        <v>169.6</v>
      </c>
      <c r="D19" s="93">
        <v>157.22999999999999</v>
      </c>
      <c r="E19" s="93"/>
    </row>
    <row r="20" spans="1:5" ht="20.100000000000001" customHeight="1">
      <c r="A20" s="87">
        <v>2140106</v>
      </c>
      <c r="B20" s="87" t="s">
        <v>292</v>
      </c>
      <c r="C20" s="93">
        <f>SUM(D20:E20)</f>
        <v>355.65999999999997</v>
      </c>
      <c r="D20" s="93">
        <v>106.78</v>
      </c>
      <c r="E20" s="93">
        <v>248.88</v>
      </c>
    </row>
    <row r="21" spans="1:5" ht="20.100000000000001" customHeight="1">
      <c r="A21" s="85">
        <v>21404</v>
      </c>
      <c r="B21" s="85" t="s">
        <v>293</v>
      </c>
      <c r="C21" s="93">
        <v>37.270000000000003</v>
      </c>
      <c r="D21" s="93"/>
      <c r="E21" s="93">
        <v>37.270000000000003</v>
      </c>
    </row>
    <row r="22" spans="1:5" ht="20.100000000000001" customHeight="1">
      <c r="A22" s="85">
        <v>2140402</v>
      </c>
      <c r="B22" s="85" t="s">
        <v>294</v>
      </c>
      <c r="C22" s="93">
        <v>37.270000000000003</v>
      </c>
      <c r="D22" s="93"/>
      <c r="E22" s="93">
        <v>37.270000000000003</v>
      </c>
    </row>
    <row r="23" spans="1:5" ht="20.100000000000001" customHeight="1">
      <c r="A23" s="84">
        <v>221</v>
      </c>
      <c r="B23" s="84" t="s">
        <v>329</v>
      </c>
      <c r="C23" s="92">
        <v>24.55</v>
      </c>
      <c r="D23" s="92">
        <v>24.55</v>
      </c>
      <c r="E23" s="92"/>
    </row>
    <row r="24" spans="1:5" ht="20.100000000000001" customHeight="1">
      <c r="A24" s="85">
        <v>22102</v>
      </c>
      <c r="B24" s="85" t="s">
        <v>330</v>
      </c>
      <c r="C24" s="93">
        <v>24.55</v>
      </c>
      <c r="D24" s="93">
        <v>24.55</v>
      </c>
      <c r="E24" s="93"/>
    </row>
    <row r="25" spans="1:5" ht="20.100000000000001" customHeight="1">
      <c r="A25" s="85">
        <v>2210201</v>
      </c>
      <c r="B25" s="85" t="s">
        <v>331</v>
      </c>
      <c r="C25" s="93">
        <v>24.55</v>
      </c>
      <c r="D25" s="93">
        <v>24.55</v>
      </c>
      <c r="E25" s="93"/>
    </row>
    <row r="26" spans="1:5" ht="20.100000000000001" customHeight="1">
      <c r="A26" s="84">
        <v>229</v>
      </c>
      <c r="B26" s="84" t="s">
        <v>295</v>
      </c>
      <c r="C26" s="92">
        <v>50</v>
      </c>
      <c r="D26" s="92"/>
      <c r="E26" s="92">
        <v>50</v>
      </c>
    </row>
    <row r="27" spans="1:5" ht="20.100000000000001" customHeight="1">
      <c r="A27" s="85">
        <v>22999</v>
      </c>
      <c r="B27" s="85" t="s">
        <v>295</v>
      </c>
      <c r="C27" s="93">
        <v>50</v>
      </c>
      <c r="D27" s="93"/>
      <c r="E27" s="93">
        <v>50</v>
      </c>
    </row>
    <row r="28" spans="1:5" ht="20.100000000000001" customHeight="1">
      <c r="A28" s="85">
        <v>2299901</v>
      </c>
      <c r="B28" s="85" t="s">
        <v>295</v>
      </c>
      <c r="C28" s="93">
        <v>50</v>
      </c>
      <c r="D28" s="93"/>
      <c r="E28" s="93">
        <v>50</v>
      </c>
    </row>
    <row r="29" spans="1:5" s="91" customFormat="1" ht="24" customHeight="1">
      <c r="A29" s="88"/>
      <c r="B29" s="90" t="s">
        <v>55</v>
      </c>
      <c r="C29" s="92">
        <f>SUM(D29:E29)</f>
        <v>754.76</v>
      </c>
      <c r="D29" s="92">
        <f>D7+D11+D14+D17+D23+D26</f>
        <v>378.61</v>
      </c>
      <c r="E29" s="92">
        <f>E7+E11+E14+E17+E23+E26</f>
        <v>376.15</v>
      </c>
    </row>
    <row r="30" spans="1:5">
      <c r="A30" s="67"/>
      <c r="B30" s="67"/>
      <c r="C30" s="67"/>
      <c r="D30" s="67"/>
      <c r="E30" s="67"/>
    </row>
    <row r="31" spans="1:5">
      <c r="A31" s="67"/>
      <c r="B31" s="67"/>
      <c r="C31" s="67"/>
      <c r="D31" s="67"/>
      <c r="E31" s="67"/>
    </row>
  </sheetData>
  <mergeCells count="8">
    <mergeCell ref="C5:E5"/>
    <mergeCell ref="A5:A6"/>
    <mergeCell ref="B5:B6"/>
    <mergeCell ref="A1:E1"/>
    <mergeCell ref="A2:E2"/>
    <mergeCell ref="A3:E3"/>
    <mergeCell ref="A4:B4"/>
    <mergeCell ref="C4:E4"/>
  </mergeCells>
  <phoneticPr fontId="27" type="noConversion"/>
  <printOptions horizontalCentered="1"/>
  <pageMargins left="0.23622047244094491" right="0.23622047244094491" top="0.94488188976377963" bottom="0.9448818897637796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dimension ref="A1:AF37"/>
  <sheetViews>
    <sheetView topLeftCell="A4" workbookViewId="0">
      <selection activeCell="U8" sqref="U8"/>
    </sheetView>
  </sheetViews>
  <sheetFormatPr defaultColWidth="9" defaultRowHeight="13.5"/>
  <cols>
    <col min="1" max="1" width="7.125" customWidth="1"/>
    <col min="2" max="2" width="6" customWidth="1"/>
    <col min="3" max="3" width="31.625" customWidth="1"/>
    <col min="4" max="4" width="10.5" customWidth="1"/>
    <col min="5" max="5" width="10" customWidth="1"/>
    <col min="6" max="6" width="9.125" customWidth="1"/>
    <col min="7" max="7" width="9" customWidth="1"/>
    <col min="8" max="8" width="5.75" customWidth="1"/>
    <col min="9" max="9" width="8.625" customWidth="1"/>
    <col min="10" max="10" width="6.5" customWidth="1"/>
    <col min="11" max="12" width="8.625" customWidth="1"/>
    <col min="14" max="14" width="7.125" customWidth="1"/>
    <col min="15" max="15" width="6.25" customWidth="1"/>
    <col min="16" max="16" width="4.625" customWidth="1"/>
    <col min="17" max="17" width="5.625" customWidth="1"/>
    <col min="18" max="18" width="6.25" customWidth="1"/>
    <col min="19" max="19" width="6" customWidth="1"/>
  </cols>
  <sheetData>
    <row r="1" spans="1:32" ht="15" customHeight="1">
      <c r="A1" s="62"/>
      <c r="B1" s="62"/>
      <c r="C1" s="63"/>
      <c r="D1" s="64"/>
      <c r="E1" s="64"/>
      <c r="F1" s="64"/>
      <c r="G1" s="64"/>
      <c r="H1" s="64"/>
      <c r="I1" s="64"/>
      <c r="J1" s="64"/>
      <c r="K1" s="64"/>
      <c r="L1" s="64"/>
      <c r="M1" s="64"/>
      <c r="N1" s="64"/>
      <c r="O1" s="64"/>
      <c r="P1" s="64"/>
      <c r="Q1" s="64"/>
      <c r="R1" s="64"/>
    </row>
    <row r="2" spans="1:32" ht="29.25" customHeight="1">
      <c r="A2" s="137" t="s">
        <v>56</v>
      </c>
      <c r="B2" s="137"/>
      <c r="C2" s="137"/>
      <c r="D2" s="137"/>
      <c r="E2" s="137"/>
      <c r="F2" s="137"/>
      <c r="G2" s="137"/>
      <c r="H2" s="137"/>
      <c r="I2" s="137"/>
      <c r="J2" s="137"/>
      <c r="K2" s="137"/>
      <c r="L2" s="137"/>
      <c r="M2" s="137"/>
      <c r="N2" s="137"/>
      <c r="O2" s="137"/>
      <c r="P2" s="137"/>
      <c r="Q2" s="137"/>
      <c r="R2" s="137"/>
      <c r="S2" s="137"/>
      <c r="T2" s="44"/>
      <c r="U2" s="60"/>
      <c r="V2" s="60"/>
      <c r="W2" s="60"/>
      <c r="X2" s="60"/>
      <c r="Y2" s="60"/>
      <c r="Z2" s="60"/>
      <c r="AA2" s="60"/>
      <c r="AB2" s="60"/>
      <c r="AC2" s="60"/>
      <c r="AD2" s="60"/>
      <c r="AE2" s="60"/>
      <c r="AF2" s="60"/>
    </row>
    <row r="3" spans="1:32" ht="20.100000000000001" customHeight="1">
      <c r="A3" s="62"/>
      <c r="B3" s="62"/>
      <c r="C3" s="63"/>
      <c r="D3" s="64"/>
      <c r="E3" s="64"/>
      <c r="F3" s="64"/>
      <c r="G3" s="64"/>
      <c r="H3" s="64"/>
      <c r="I3" s="64"/>
      <c r="J3" s="64"/>
      <c r="K3" s="64"/>
      <c r="L3" s="64"/>
      <c r="M3" s="64"/>
      <c r="N3" s="64"/>
      <c r="O3" s="64"/>
      <c r="P3" s="64"/>
      <c r="Q3" s="64"/>
      <c r="R3" s="170" t="s">
        <v>46</v>
      </c>
      <c r="S3" s="170"/>
    </row>
    <row r="4" spans="1:32" ht="48" customHeight="1">
      <c r="A4" s="154" t="s">
        <v>57</v>
      </c>
      <c r="B4" s="162"/>
      <c r="C4" s="154" t="s">
        <v>58</v>
      </c>
      <c r="D4" s="138" t="s">
        <v>59</v>
      </c>
      <c r="E4" s="138"/>
      <c r="F4" s="138"/>
      <c r="G4" s="138"/>
      <c r="H4" s="138"/>
      <c r="I4" s="138"/>
      <c r="J4" s="138"/>
      <c r="K4" s="138"/>
      <c r="L4" s="138"/>
      <c r="M4" s="138"/>
      <c r="N4" s="138"/>
      <c r="O4" s="138"/>
      <c r="P4" s="138"/>
      <c r="Q4" s="138"/>
      <c r="R4" s="138"/>
      <c r="S4" s="138"/>
    </row>
    <row r="5" spans="1:32" ht="20.100000000000001" customHeight="1">
      <c r="A5" s="156"/>
      <c r="B5" s="163"/>
      <c r="C5" s="155"/>
      <c r="D5" s="157" t="s">
        <v>60</v>
      </c>
      <c r="E5" s="143" t="s">
        <v>61</v>
      </c>
      <c r="F5" s="144"/>
      <c r="G5" s="144"/>
      <c r="H5" s="144"/>
      <c r="I5" s="144"/>
      <c r="J5" s="144"/>
      <c r="K5" s="144"/>
      <c r="L5" s="144"/>
      <c r="M5" s="144"/>
      <c r="N5" s="144"/>
      <c r="O5" s="145"/>
      <c r="P5" s="164" t="s">
        <v>62</v>
      </c>
      <c r="Q5" s="165"/>
      <c r="R5" s="165"/>
      <c r="S5" s="166"/>
    </row>
    <row r="6" spans="1:32" ht="20.100000000000001" customHeight="1">
      <c r="A6" s="152" t="s">
        <v>63</v>
      </c>
      <c r="B6" s="152" t="s">
        <v>64</v>
      </c>
      <c r="C6" s="155"/>
      <c r="D6" s="158"/>
      <c r="E6" s="160" t="s">
        <v>65</v>
      </c>
      <c r="F6" s="146" t="s">
        <v>66</v>
      </c>
      <c r="G6" s="147"/>
      <c r="H6" s="147"/>
      <c r="I6" s="147"/>
      <c r="J6" s="147"/>
      <c r="K6" s="147"/>
      <c r="L6" s="147"/>
      <c r="M6" s="148"/>
      <c r="N6" s="139" t="s">
        <v>67</v>
      </c>
      <c r="O6" s="139" t="s">
        <v>68</v>
      </c>
      <c r="P6" s="167"/>
      <c r="Q6" s="168"/>
      <c r="R6" s="168"/>
      <c r="S6" s="169"/>
    </row>
    <row r="7" spans="1:32" ht="66.95" customHeight="1">
      <c r="A7" s="153"/>
      <c r="B7" s="153"/>
      <c r="C7" s="156"/>
      <c r="D7" s="159"/>
      <c r="E7" s="161"/>
      <c r="F7" s="5" t="s">
        <v>51</v>
      </c>
      <c r="G7" s="5" t="s">
        <v>69</v>
      </c>
      <c r="H7" s="5" t="s">
        <v>70</v>
      </c>
      <c r="I7" s="5" t="s">
        <v>71</v>
      </c>
      <c r="J7" s="5" t="s">
        <v>72</v>
      </c>
      <c r="K7" s="5" t="s">
        <v>73</v>
      </c>
      <c r="L7" s="5" t="s">
        <v>74</v>
      </c>
      <c r="M7" s="5" t="s">
        <v>75</v>
      </c>
      <c r="N7" s="139"/>
      <c r="O7" s="139"/>
      <c r="P7" s="5" t="s">
        <v>51</v>
      </c>
      <c r="Q7" s="5" t="s">
        <v>76</v>
      </c>
      <c r="R7" s="5" t="s">
        <v>77</v>
      </c>
      <c r="S7" s="5" t="s">
        <v>78</v>
      </c>
    </row>
    <row r="8" spans="1:32" ht="20.100000000000001" customHeight="1">
      <c r="A8" s="65">
        <v>1</v>
      </c>
      <c r="B8" s="65">
        <v>2</v>
      </c>
      <c r="C8" s="66">
        <v>3</v>
      </c>
      <c r="D8" s="65">
        <v>4</v>
      </c>
      <c r="E8" s="65">
        <v>5</v>
      </c>
      <c r="F8" s="65">
        <v>6</v>
      </c>
      <c r="G8" s="65">
        <v>7</v>
      </c>
      <c r="H8" s="66">
        <v>8</v>
      </c>
      <c r="I8" s="65">
        <v>9</v>
      </c>
      <c r="J8" s="65">
        <v>10</v>
      </c>
      <c r="K8" s="65">
        <v>11</v>
      </c>
      <c r="L8" s="65">
        <v>12</v>
      </c>
      <c r="M8" s="66">
        <v>13</v>
      </c>
      <c r="N8" s="65">
        <v>14</v>
      </c>
      <c r="O8" s="65">
        <v>15</v>
      </c>
      <c r="P8" s="65">
        <v>16</v>
      </c>
      <c r="Q8" s="65">
        <v>17</v>
      </c>
      <c r="R8" s="66">
        <v>18</v>
      </c>
      <c r="S8" s="65">
        <v>19</v>
      </c>
    </row>
    <row r="9" spans="1:32" ht="20.100000000000001" customHeight="1">
      <c r="A9" s="149" t="s">
        <v>276</v>
      </c>
      <c r="B9" s="150"/>
      <c r="C9" s="151"/>
      <c r="D9" s="99">
        <f t="shared" ref="D9:M9" si="0">D10+D17+D31+D35</f>
        <v>378.60999999999996</v>
      </c>
      <c r="E9" s="99">
        <f t="shared" si="0"/>
        <v>378.60999999999996</v>
      </c>
      <c r="F9" s="99">
        <f t="shared" si="0"/>
        <v>378.60999999999996</v>
      </c>
      <c r="G9" s="99">
        <f t="shared" si="0"/>
        <v>313.03999999999996</v>
      </c>
      <c r="H9" s="99">
        <f t="shared" si="0"/>
        <v>0</v>
      </c>
      <c r="I9" s="99">
        <f t="shared" si="0"/>
        <v>10</v>
      </c>
      <c r="J9" s="99">
        <f t="shared" si="0"/>
        <v>0</v>
      </c>
      <c r="K9" s="99">
        <f t="shared" si="0"/>
        <v>0</v>
      </c>
      <c r="L9" s="99">
        <f t="shared" si="0"/>
        <v>0</v>
      </c>
      <c r="M9" s="99">
        <f t="shared" si="0"/>
        <v>55.57</v>
      </c>
      <c r="N9" s="65"/>
      <c r="O9" s="65"/>
      <c r="P9" s="65"/>
      <c r="Q9" s="65"/>
      <c r="R9" s="65"/>
      <c r="S9" s="65"/>
    </row>
    <row r="10" spans="1:32" s="106" customFormat="1" ht="18" customHeight="1">
      <c r="A10" s="101">
        <v>301</v>
      </c>
      <c r="B10" s="102" t="s">
        <v>79</v>
      </c>
      <c r="C10" s="103" t="s">
        <v>80</v>
      </c>
      <c r="D10" s="104">
        <f>E10+P10</f>
        <v>292.83999999999997</v>
      </c>
      <c r="E10" s="104">
        <f>F10+N10+O10</f>
        <v>292.83999999999997</v>
      </c>
      <c r="F10" s="104">
        <f>SUM(G10:M10)</f>
        <v>292.83999999999997</v>
      </c>
      <c r="G10" s="104">
        <f t="shared" ref="G10:M10" si="1">SUM(G11:G16)</f>
        <v>292.83999999999997</v>
      </c>
      <c r="H10" s="104">
        <f t="shared" si="1"/>
        <v>0</v>
      </c>
      <c r="I10" s="104">
        <f t="shared" si="1"/>
        <v>0</v>
      </c>
      <c r="J10" s="104">
        <f t="shared" si="1"/>
        <v>0</v>
      </c>
      <c r="K10" s="104">
        <f t="shared" si="1"/>
        <v>0</v>
      </c>
      <c r="L10" s="104">
        <f t="shared" si="1"/>
        <v>0</v>
      </c>
      <c r="M10" s="104">
        <f t="shared" si="1"/>
        <v>0</v>
      </c>
      <c r="N10" s="104"/>
      <c r="O10" s="105"/>
      <c r="P10" s="105"/>
      <c r="Q10" s="105"/>
      <c r="R10" s="105"/>
      <c r="S10" s="105"/>
    </row>
    <row r="11" spans="1:32" s="112" customFormat="1" ht="18" customHeight="1">
      <c r="A11" s="107"/>
      <c r="B11" s="108" t="s">
        <v>81</v>
      </c>
      <c r="C11" s="109" t="s">
        <v>82</v>
      </c>
      <c r="D11" s="110">
        <f>E11+P11</f>
        <v>92.43</v>
      </c>
      <c r="E11" s="110">
        <f>F11+N11+O11</f>
        <v>92.43</v>
      </c>
      <c r="F11" s="110">
        <f>SUM(G11:M11)</f>
        <v>92.43</v>
      </c>
      <c r="G11" s="110">
        <v>92.43</v>
      </c>
      <c r="H11" s="110"/>
      <c r="I11" s="110"/>
      <c r="J11" s="110"/>
      <c r="K11" s="110"/>
      <c r="L11" s="110"/>
      <c r="M11" s="110"/>
      <c r="N11" s="110"/>
      <c r="O11" s="111"/>
      <c r="P11" s="111"/>
      <c r="Q11" s="111"/>
      <c r="R11" s="111"/>
      <c r="S11" s="111"/>
    </row>
    <row r="12" spans="1:32" s="112" customFormat="1" ht="18" customHeight="1">
      <c r="A12" s="107"/>
      <c r="B12" s="108" t="s">
        <v>83</v>
      </c>
      <c r="C12" s="109" t="s">
        <v>84</v>
      </c>
      <c r="D12" s="110">
        <f t="shared" ref="D12:D16" si="2">E12+P12</f>
        <v>91.57</v>
      </c>
      <c r="E12" s="110">
        <f t="shared" ref="E12:E16" si="3">F12+N12+O12</f>
        <v>91.57</v>
      </c>
      <c r="F12" s="110">
        <f t="shared" ref="F12:F16" si="4">SUM(G12:M12)</f>
        <v>91.57</v>
      </c>
      <c r="G12" s="110">
        <v>91.57</v>
      </c>
      <c r="H12" s="110"/>
      <c r="I12" s="110"/>
      <c r="J12" s="110"/>
      <c r="K12" s="110"/>
      <c r="L12" s="110"/>
      <c r="M12" s="110"/>
      <c r="N12" s="110"/>
      <c r="O12" s="111"/>
      <c r="P12" s="111"/>
      <c r="Q12" s="111"/>
      <c r="R12" s="111"/>
      <c r="S12" s="111"/>
    </row>
    <row r="13" spans="1:32" s="112" customFormat="1" ht="18" customHeight="1">
      <c r="A13" s="107"/>
      <c r="B13" s="108" t="s">
        <v>85</v>
      </c>
      <c r="C13" s="109" t="s">
        <v>86</v>
      </c>
      <c r="D13" s="110">
        <f t="shared" si="2"/>
        <v>7.51</v>
      </c>
      <c r="E13" s="110">
        <f t="shared" si="3"/>
        <v>7.51</v>
      </c>
      <c r="F13" s="110">
        <f t="shared" si="4"/>
        <v>7.51</v>
      </c>
      <c r="G13" s="110">
        <v>7.51</v>
      </c>
      <c r="H13" s="110"/>
      <c r="I13" s="110"/>
      <c r="J13" s="110"/>
      <c r="K13" s="110"/>
      <c r="L13" s="110"/>
      <c r="M13" s="110"/>
      <c r="N13" s="110"/>
      <c r="O13" s="111"/>
      <c r="P13" s="111"/>
      <c r="Q13" s="111"/>
      <c r="R13" s="111"/>
      <c r="S13" s="111"/>
    </row>
    <row r="14" spans="1:32" s="112" customFormat="1" ht="18" customHeight="1">
      <c r="A14" s="107"/>
      <c r="B14" s="108" t="s">
        <v>88</v>
      </c>
      <c r="C14" s="109" t="s">
        <v>89</v>
      </c>
      <c r="D14" s="110">
        <f t="shared" si="2"/>
        <v>34.229999999999997</v>
      </c>
      <c r="E14" s="110">
        <f t="shared" si="3"/>
        <v>34.229999999999997</v>
      </c>
      <c r="F14" s="110">
        <f t="shared" si="4"/>
        <v>34.229999999999997</v>
      </c>
      <c r="G14" s="110">
        <v>34.229999999999997</v>
      </c>
      <c r="H14" s="110"/>
      <c r="I14" s="110"/>
      <c r="J14" s="110"/>
      <c r="K14" s="110"/>
      <c r="L14" s="110"/>
      <c r="M14" s="110"/>
      <c r="N14" s="110"/>
      <c r="O14" s="111"/>
      <c r="P14" s="111"/>
      <c r="Q14" s="111"/>
      <c r="R14" s="111"/>
      <c r="S14" s="111"/>
    </row>
    <row r="15" spans="1:32" s="112" customFormat="1" ht="18" customHeight="1">
      <c r="A15" s="107"/>
      <c r="B15" s="108" t="s">
        <v>90</v>
      </c>
      <c r="C15" s="109" t="s">
        <v>91</v>
      </c>
      <c r="D15" s="110">
        <f t="shared" si="2"/>
        <v>42.55</v>
      </c>
      <c r="E15" s="110">
        <f t="shared" si="3"/>
        <v>42.55</v>
      </c>
      <c r="F15" s="110">
        <f t="shared" si="4"/>
        <v>42.55</v>
      </c>
      <c r="G15" s="110">
        <v>42.55</v>
      </c>
      <c r="H15" s="110"/>
      <c r="I15" s="110"/>
      <c r="J15" s="110"/>
      <c r="K15" s="110"/>
      <c r="L15" s="110"/>
      <c r="M15" s="110"/>
      <c r="N15" s="110"/>
      <c r="O15" s="111"/>
      <c r="P15" s="111"/>
      <c r="Q15" s="111"/>
      <c r="R15" s="111"/>
      <c r="S15" s="111"/>
    </row>
    <row r="16" spans="1:32" s="112" customFormat="1" ht="18" customHeight="1">
      <c r="A16" s="107"/>
      <c r="B16" s="108" t="s">
        <v>94</v>
      </c>
      <c r="C16" s="109" t="s">
        <v>95</v>
      </c>
      <c r="D16" s="110">
        <f t="shared" si="2"/>
        <v>24.55</v>
      </c>
      <c r="E16" s="110">
        <f t="shared" si="3"/>
        <v>24.55</v>
      </c>
      <c r="F16" s="110">
        <f t="shared" si="4"/>
        <v>24.55</v>
      </c>
      <c r="G16" s="110">
        <v>24.55</v>
      </c>
      <c r="H16" s="110"/>
      <c r="I16" s="110"/>
      <c r="J16" s="110"/>
      <c r="K16" s="110"/>
      <c r="L16" s="110"/>
      <c r="M16" s="110"/>
      <c r="N16" s="110"/>
      <c r="O16" s="111"/>
      <c r="P16" s="111"/>
      <c r="Q16" s="111"/>
      <c r="R16" s="111"/>
      <c r="S16" s="111"/>
    </row>
    <row r="17" spans="1:19" s="106" customFormat="1" ht="18" customHeight="1">
      <c r="A17" s="101">
        <v>302</v>
      </c>
      <c r="B17" s="102"/>
      <c r="C17" s="103" t="s">
        <v>98</v>
      </c>
      <c r="D17" s="104">
        <f t="shared" ref="D17:D34" si="5">E17+P17</f>
        <v>82.45</v>
      </c>
      <c r="E17" s="104">
        <f t="shared" ref="E17:E34" si="6">F17+N17+O17</f>
        <v>82.45</v>
      </c>
      <c r="F17" s="104">
        <f t="shared" ref="F17:F34" si="7">SUM(G17:M17)</f>
        <v>82.45</v>
      </c>
      <c r="G17" s="104">
        <f t="shared" ref="G17:M17" si="8">SUM(G18:G30)</f>
        <v>18.88</v>
      </c>
      <c r="H17" s="104">
        <f t="shared" si="8"/>
        <v>0</v>
      </c>
      <c r="I17" s="104">
        <f t="shared" si="8"/>
        <v>10</v>
      </c>
      <c r="J17" s="104">
        <f t="shared" si="8"/>
        <v>0</v>
      </c>
      <c r="K17" s="104">
        <f t="shared" si="8"/>
        <v>0</v>
      </c>
      <c r="L17" s="104">
        <f t="shared" si="8"/>
        <v>0</v>
      </c>
      <c r="M17" s="104">
        <f t="shared" si="8"/>
        <v>53.57</v>
      </c>
      <c r="N17" s="104"/>
      <c r="O17" s="105"/>
      <c r="P17" s="105"/>
      <c r="Q17" s="105"/>
      <c r="R17" s="105"/>
      <c r="S17" s="105"/>
    </row>
    <row r="18" spans="1:19" s="112" customFormat="1" ht="18" customHeight="1">
      <c r="A18" s="107"/>
      <c r="B18" s="108" t="s">
        <v>81</v>
      </c>
      <c r="C18" s="109" t="s">
        <v>99</v>
      </c>
      <c r="D18" s="110">
        <f t="shared" si="5"/>
        <v>3.5999999999999996</v>
      </c>
      <c r="E18" s="110">
        <f t="shared" si="6"/>
        <v>3.5999999999999996</v>
      </c>
      <c r="F18" s="110">
        <f t="shared" si="7"/>
        <v>3.5999999999999996</v>
      </c>
      <c r="G18" s="110">
        <v>1.45</v>
      </c>
      <c r="H18" s="110"/>
      <c r="I18" s="110"/>
      <c r="J18" s="110"/>
      <c r="K18" s="110"/>
      <c r="L18" s="110"/>
      <c r="M18" s="110">
        <v>2.15</v>
      </c>
      <c r="N18" s="110"/>
      <c r="O18" s="111"/>
      <c r="P18" s="111"/>
      <c r="Q18" s="111"/>
      <c r="R18" s="111"/>
      <c r="S18" s="111"/>
    </row>
    <row r="19" spans="1:19" s="112" customFormat="1" ht="18" customHeight="1">
      <c r="A19" s="107"/>
      <c r="B19" s="108" t="s">
        <v>101</v>
      </c>
      <c r="C19" s="109" t="s">
        <v>102</v>
      </c>
      <c r="D19" s="110">
        <f t="shared" si="5"/>
        <v>0.5</v>
      </c>
      <c r="E19" s="110">
        <f t="shared" si="6"/>
        <v>0.5</v>
      </c>
      <c r="F19" s="110">
        <f t="shared" si="7"/>
        <v>0.5</v>
      </c>
      <c r="G19" s="110">
        <v>0.1</v>
      </c>
      <c r="H19" s="110"/>
      <c r="I19" s="110"/>
      <c r="J19" s="110"/>
      <c r="K19" s="110"/>
      <c r="L19" s="110"/>
      <c r="M19" s="110">
        <v>0.4</v>
      </c>
      <c r="N19" s="110"/>
      <c r="O19" s="111"/>
      <c r="P19" s="111"/>
      <c r="Q19" s="111"/>
      <c r="R19" s="111"/>
      <c r="S19" s="111"/>
    </row>
    <row r="20" spans="1:19" s="112" customFormat="1" ht="18" customHeight="1">
      <c r="A20" s="107"/>
      <c r="B20" s="108" t="s">
        <v>87</v>
      </c>
      <c r="C20" s="109" t="s">
        <v>103</v>
      </c>
      <c r="D20" s="110">
        <f t="shared" si="5"/>
        <v>0.3</v>
      </c>
      <c r="E20" s="110">
        <f t="shared" si="6"/>
        <v>0.3</v>
      </c>
      <c r="F20" s="110">
        <f t="shared" si="7"/>
        <v>0.3</v>
      </c>
      <c r="G20" s="110">
        <v>0.3</v>
      </c>
      <c r="H20" s="110"/>
      <c r="I20" s="110"/>
      <c r="J20" s="110"/>
      <c r="K20" s="110"/>
      <c r="L20" s="110"/>
      <c r="M20" s="110"/>
      <c r="N20" s="110"/>
      <c r="O20" s="111"/>
      <c r="P20" s="111"/>
      <c r="Q20" s="111"/>
      <c r="R20" s="111"/>
      <c r="S20" s="111"/>
    </row>
    <row r="21" spans="1:19" s="112" customFormat="1" ht="18" customHeight="1">
      <c r="A21" s="107"/>
      <c r="B21" s="108" t="s">
        <v>88</v>
      </c>
      <c r="C21" s="109" t="s">
        <v>104</v>
      </c>
      <c r="D21" s="110">
        <f t="shared" si="5"/>
        <v>0.25</v>
      </c>
      <c r="E21" s="110">
        <f t="shared" si="6"/>
        <v>0.25</v>
      </c>
      <c r="F21" s="110">
        <f t="shared" si="7"/>
        <v>0.25</v>
      </c>
      <c r="G21" s="110">
        <v>0.25</v>
      </c>
      <c r="H21" s="110"/>
      <c r="I21" s="110"/>
      <c r="J21" s="110"/>
      <c r="K21" s="110"/>
      <c r="L21" s="110"/>
      <c r="M21" s="110"/>
      <c r="N21" s="110"/>
      <c r="O21" s="111"/>
      <c r="P21" s="111"/>
      <c r="Q21" s="111"/>
      <c r="R21" s="111"/>
      <c r="S21" s="111"/>
    </row>
    <row r="22" spans="1:19" s="112" customFormat="1" ht="18" customHeight="1">
      <c r="A22" s="107"/>
      <c r="B22" s="108" t="s">
        <v>93</v>
      </c>
      <c r="C22" s="109" t="s">
        <v>105</v>
      </c>
      <c r="D22" s="110">
        <f t="shared" si="5"/>
        <v>12</v>
      </c>
      <c r="E22" s="110">
        <f t="shared" si="6"/>
        <v>12</v>
      </c>
      <c r="F22" s="110">
        <f t="shared" si="7"/>
        <v>12</v>
      </c>
      <c r="G22" s="110">
        <v>3</v>
      </c>
      <c r="H22" s="110"/>
      <c r="I22" s="110">
        <v>8</v>
      </c>
      <c r="J22" s="110"/>
      <c r="K22" s="110"/>
      <c r="L22" s="110"/>
      <c r="M22" s="110">
        <v>1</v>
      </c>
      <c r="N22" s="110"/>
      <c r="O22" s="111"/>
      <c r="P22" s="111"/>
      <c r="Q22" s="111"/>
      <c r="R22" s="111"/>
      <c r="S22" s="111"/>
    </row>
    <row r="23" spans="1:19" s="112" customFormat="1" ht="18" customHeight="1">
      <c r="A23" s="107"/>
      <c r="B23" s="108" t="s">
        <v>94</v>
      </c>
      <c r="C23" s="109" t="s">
        <v>106</v>
      </c>
      <c r="D23" s="110">
        <f t="shared" si="5"/>
        <v>0.1</v>
      </c>
      <c r="E23" s="110">
        <f t="shared" si="6"/>
        <v>0.1</v>
      </c>
      <c r="F23" s="110">
        <f t="shared" si="7"/>
        <v>0.1</v>
      </c>
      <c r="G23" s="110">
        <v>0.1</v>
      </c>
      <c r="H23" s="110"/>
      <c r="I23" s="110"/>
      <c r="J23" s="110"/>
      <c r="K23" s="110"/>
      <c r="L23" s="110"/>
      <c r="M23" s="110"/>
      <c r="N23" s="110"/>
      <c r="O23" s="111"/>
      <c r="P23" s="111"/>
      <c r="Q23" s="111"/>
      <c r="R23" s="111"/>
      <c r="S23" s="111"/>
    </row>
    <row r="24" spans="1:19" s="112" customFormat="1" ht="18" customHeight="1">
      <c r="A24" s="107"/>
      <c r="B24" s="108" t="s">
        <v>96</v>
      </c>
      <c r="C24" s="109" t="s">
        <v>107</v>
      </c>
      <c r="D24" s="110">
        <f t="shared" si="5"/>
        <v>0.2</v>
      </c>
      <c r="E24" s="110">
        <f t="shared" si="6"/>
        <v>0.2</v>
      </c>
      <c r="F24" s="110">
        <f t="shared" si="7"/>
        <v>0.2</v>
      </c>
      <c r="G24" s="110">
        <v>0.12</v>
      </c>
      <c r="H24" s="110"/>
      <c r="I24" s="110"/>
      <c r="J24" s="110"/>
      <c r="K24" s="110"/>
      <c r="L24" s="110"/>
      <c r="M24" s="110">
        <v>0.08</v>
      </c>
      <c r="N24" s="110"/>
      <c r="O24" s="111"/>
      <c r="P24" s="111"/>
      <c r="Q24" s="111"/>
      <c r="R24" s="111"/>
      <c r="S24" s="111"/>
    </row>
    <row r="25" spans="1:19" s="112" customFormat="1" ht="18" customHeight="1">
      <c r="A25" s="107"/>
      <c r="B25" s="108" t="s">
        <v>108</v>
      </c>
      <c r="C25" s="109" t="s">
        <v>109</v>
      </c>
      <c r="D25" s="110">
        <f t="shared" si="5"/>
        <v>0.2</v>
      </c>
      <c r="E25" s="110">
        <f t="shared" si="6"/>
        <v>0.2</v>
      </c>
      <c r="F25" s="110">
        <f t="shared" si="7"/>
        <v>0.2</v>
      </c>
      <c r="G25" s="110">
        <v>0.2</v>
      </c>
      <c r="H25" s="110"/>
      <c r="I25" s="110"/>
      <c r="J25" s="110"/>
      <c r="K25" s="110"/>
      <c r="L25" s="110"/>
      <c r="M25" s="110"/>
      <c r="N25" s="110"/>
      <c r="O25" s="111"/>
      <c r="P25" s="111"/>
      <c r="Q25" s="111"/>
      <c r="R25" s="111"/>
      <c r="S25" s="111"/>
    </row>
    <row r="26" spans="1:19" s="112" customFormat="1" ht="18" customHeight="1">
      <c r="A26" s="107"/>
      <c r="B26" s="108" t="s">
        <v>110</v>
      </c>
      <c r="C26" s="109" t="s">
        <v>111</v>
      </c>
      <c r="D26" s="110">
        <f t="shared" si="5"/>
        <v>3.6</v>
      </c>
      <c r="E26" s="110">
        <f t="shared" si="6"/>
        <v>3.6</v>
      </c>
      <c r="F26" s="110">
        <f t="shared" si="7"/>
        <v>3.6</v>
      </c>
      <c r="G26" s="110">
        <v>3.6</v>
      </c>
      <c r="H26" s="110"/>
      <c r="I26" s="110"/>
      <c r="J26" s="110"/>
      <c r="K26" s="110"/>
      <c r="L26" s="110"/>
      <c r="M26" s="110"/>
      <c r="N26" s="110"/>
      <c r="O26" s="111"/>
      <c r="P26" s="111"/>
      <c r="Q26" s="111"/>
      <c r="R26" s="111"/>
      <c r="S26" s="111"/>
    </row>
    <row r="27" spans="1:19" s="112" customFormat="1" ht="18" customHeight="1">
      <c r="A27" s="107"/>
      <c r="B27" s="108" t="s">
        <v>112</v>
      </c>
      <c r="C27" s="109" t="s">
        <v>113</v>
      </c>
      <c r="D27" s="110">
        <f t="shared" si="5"/>
        <v>4.5</v>
      </c>
      <c r="E27" s="110">
        <f t="shared" si="6"/>
        <v>4.5</v>
      </c>
      <c r="F27" s="110">
        <f t="shared" si="7"/>
        <v>4.5</v>
      </c>
      <c r="G27" s="110">
        <v>4.5</v>
      </c>
      <c r="H27" s="110"/>
      <c r="I27" s="110"/>
      <c r="J27" s="110"/>
      <c r="K27" s="110"/>
      <c r="L27" s="110"/>
      <c r="M27" s="110"/>
      <c r="N27" s="110"/>
      <c r="O27" s="111"/>
      <c r="P27" s="111"/>
      <c r="Q27" s="111"/>
      <c r="R27" s="111"/>
      <c r="S27" s="111"/>
    </row>
    <row r="28" spans="1:19" s="112" customFormat="1" ht="18" customHeight="1">
      <c r="A28" s="107"/>
      <c r="B28" s="108" t="s">
        <v>114</v>
      </c>
      <c r="C28" s="109" t="s">
        <v>115</v>
      </c>
      <c r="D28" s="110">
        <f t="shared" si="5"/>
        <v>45.94</v>
      </c>
      <c r="E28" s="110">
        <f t="shared" si="6"/>
        <v>45.94</v>
      </c>
      <c r="F28" s="110">
        <f t="shared" si="7"/>
        <v>45.94</v>
      </c>
      <c r="G28" s="110"/>
      <c r="H28" s="110"/>
      <c r="I28" s="110"/>
      <c r="J28" s="110"/>
      <c r="K28" s="110"/>
      <c r="L28" s="110"/>
      <c r="M28" s="110">
        <v>45.94</v>
      </c>
      <c r="N28" s="110"/>
      <c r="O28" s="111"/>
      <c r="P28" s="111"/>
      <c r="Q28" s="111"/>
      <c r="R28" s="111"/>
      <c r="S28" s="111"/>
    </row>
    <row r="29" spans="1:19" s="112" customFormat="1" ht="18" customHeight="1">
      <c r="A29" s="107"/>
      <c r="B29" s="108" t="s">
        <v>116</v>
      </c>
      <c r="C29" s="109" t="s">
        <v>117</v>
      </c>
      <c r="D29" s="110">
        <f t="shared" si="5"/>
        <v>10.5</v>
      </c>
      <c r="E29" s="110">
        <f t="shared" si="6"/>
        <v>10.5</v>
      </c>
      <c r="F29" s="110">
        <f t="shared" si="7"/>
        <v>10.5</v>
      </c>
      <c r="G29" s="110">
        <v>4.5</v>
      </c>
      <c r="H29" s="110"/>
      <c r="I29" s="110">
        <v>2</v>
      </c>
      <c r="J29" s="110"/>
      <c r="K29" s="110"/>
      <c r="L29" s="110"/>
      <c r="M29" s="110">
        <v>4</v>
      </c>
      <c r="N29" s="110"/>
      <c r="O29" s="111"/>
      <c r="P29" s="111"/>
      <c r="Q29" s="111"/>
      <c r="R29" s="111"/>
      <c r="S29" s="111"/>
    </row>
    <row r="30" spans="1:19" s="112" customFormat="1" ht="18" customHeight="1">
      <c r="A30" s="107"/>
      <c r="B30" s="108" t="s">
        <v>97</v>
      </c>
      <c r="C30" s="109" t="s">
        <v>118</v>
      </c>
      <c r="D30" s="110">
        <f t="shared" si="5"/>
        <v>0.76</v>
      </c>
      <c r="E30" s="110">
        <f t="shared" si="6"/>
        <v>0.76</v>
      </c>
      <c r="F30" s="110">
        <f t="shared" si="7"/>
        <v>0.76</v>
      </c>
      <c r="G30" s="110">
        <v>0.76</v>
      </c>
      <c r="H30" s="110"/>
      <c r="I30" s="110"/>
      <c r="J30" s="110"/>
      <c r="K30" s="110"/>
      <c r="L30" s="110"/>
      <c r="M30" s="110"/>
      <c r="N30" s="110"/>
      <c r="O30" s="111"/>
      <c r="P30" s="111"/>
      <c r="Q30" s="111"/>
      <c r="R30" s="111"/>
      <c r="S30" s="111"/>
    </row>
    <row r="31" spans="1:19" s="106" customFormat="1" ht="18" customHeight="1">
      <c r="A31" s="101">
        <v>303</v>
      </c>
      <c r="B31" s="102"/>
      <c r="C31" s="103" t="s">
        <v>119</v>
      </c>
      <c r="D31" s="104">
        <f t="shared" si="5"/>
        <v>1.32</v>
      </c>
      <c r="E31" s="104">
        <f t="shared" ref="E31" si="9">F31+Q31</f>
        <v>1.32</v>
      </c>
      <c r="F31" s="104">
        <f t="shared" ref="F31" si="10">G31+R31</f>
        <v>1.32</v>
      </c>
      <c r="G31" s="104">
        <f t="shared" ref="G31:M31" si="11">SUM(G32:G34)</f>
        <v>1.32</v>
      </c>
      <c r="H31" s="104">
        <f t="shared" si="11"/>
        <v>0</v>
      </c>
      <c r="I31" s="104">
        <f t="shared" si="11"/>
        <v>0</v>
      </c>
      <c r="J31" s="104">
        <f t="shared" si="11"/>
        <v>0</v>
      </c>
      <c r="K31" s="104">
        <f t="shared" si="11"/>
        <v>0</v>
      </c>
      <c r="L31" s="104">
        <f t="shared" si="11"/>
        <v>0</v>
      </c>
      <c r="M31" s="104">
        <f t="shared" si="11"/>
        <v>0</v>
      </c>
      <c r="N31" s="104"/>
      <c r="O31" s="105"/>
      <c r="P31" s="105"/>
      <c r="Q31" s="105"/>
      <c r="R31" s="105"/>
      <c r="S31" s="105"/>
    </row>
    <row r="32" spans="1:19" s="112" customFormat="1" ht="18" customHeight="1">
      <c r="A32" s="107"/>
      <c r="B32" s="108" t="s">
        <v>83</v>
      </c>
      <c r="C32" s="109" t="s">
        <v>120</v>
      </c>
      <c r="D32" s="110">
        <f t="shared" si="5"/>
        <v>0.4</v>
      </c>
      <c r="E32" s="110">
        <f t="shared" si="6"/>
        <v>0.4</v>
      </c>
      <c r="F32" s="110">
        <f t="shared" si="7"/>
        <v>0.4</v>
      </c>
      <c r="G32" s="110">
        <v>0.4</v>
      </c>
      <c r="H32" s="110"/>
      <c r="I32" s="110"/>
      <c r="J32" s="110"/>
      <c r="K32" s="110"/>
      <c r="L32" s="110"/>
      <c r="M32" s="110"/>
      <c r="N32" s="110"/>
      <c r="O32" s="111"/>
      <c r="P32" s="111"/>
      <c r="Q32" s="111"/>
      <c r="R32" s="111"/>
      <c r="S32" s="111"/>
    </row>
    <row r="33" spans="1:19" s="112" customFormat="1" ht="18" customHeight="1">
      <c r="A33" s="107"/>
      <c r="B33" s="108" t="s">
        <v>100</v>
      </c>
      <c r="C33" s="109" t="s">
        <v>121</v>
      </c>
      <c r="D33" s="110">
        <f t="shared" si="5"/>
        <v>0.72</v>
      </c>
      <c r="E33" s="110">
        <f t="shared" si="6"/>
        <v>0.72</v>
      </c>
      <c r="F33" s="110">
        <f t="shared" si="7"/>
        <v>0.72</v>
      </c>
      <c r="G33" s="110">
        <v>0.72</v>
      </c>
      <c r="H33" s="110"/>
      <c r="I33" s="110"/>
      <c r="J33" s="110"/>
      <c r="K33" s="110"/>
      <c r="L33" s="110"/>
      <c r="M33" s="110"/>
      <c r="N33" s="110"/>
      <c r="O33" s="111"/>
      <c r="P33" s="111"/>
      <c r="Q33" s="111"/>
      <c r="R33" s="111"/>
      <c r="S33" s="111"/>
    </row>
    <row r="34" spans="1:19" s="112" customFormat="1" ht="18" customHeight="1">
      <c r="A34" s="107"/>
      <c r="B34" s="108" t="s">
        <v>97</v>
      </c>
      <c r="C34" s="109" t="s">
        <v>122</v>
      </c>
      <c r="D34" s="110">
        <f t="shared" si="5"/>
        <v>0.2</v>
      </c>
      <c r="E34" s="110">
        <f t="shared" si="6"/>
        <v>0.2</v>
      </c>
      <c r="F34" s="110">
        <f t="shared" si="7"/>
        <v>0.2</v>
      </c>
      <c r="G34" s="110">
        <v>0.2</v>
      </c>
      <c r="H34" s="110"/>
      <c r="I34" s="110"/>
      <c r="J34" s="110"/>
      <c r="K34" s="110"/>
      <c r="L34" s="110"/>
      <c r="M34" s="110"/>
      <c r="N34" s="110"/>
      <c r="O34" s="111"/>
      <c r="P34" s="111"/>
      <c r="Q34" s="111"/>
      <c r="R34" s="111"/>
      <c r="S34" s="111"/>
    </row>
    <row r="35" spans="1:19" s="106" customFormat="1" ht="18" customHeight="1">
      <c r="A35" s="113">
        <v>310</v>
      </c>
      <c r="B35" s="114"/>
      <c r="C35" s="114" t="s">
        <v>298</v>
      </c>
      <c r="D35" s="104">
        <f t="shared" ref="D35:D36" si="12">E35+P35</f>
        <v>2</v>
      </c>
      <c r="E35" s="104">
        <f t="shared" ref="E35:E36" si="13">F35+N35+O35</f>
        <v>2</v>
      </c>
      <c r="F35" s="104">
        <f t="shared" ref="F35:F36" si="14">SUM(G35:M35)</f>
        <v>2</v>
      </c>
      <c r="G35" s="113">
        <f>G36</f>
        <v>0</v>
      </c>
      <c r="H35" s="113">
        <f t="shared" ref="H35:M35" si="15">H36</f>
        <v>0</v>
      </c>
      <c r="I35" s="113">
        <f t="shared" si="15"/>
        <v>0</v>
      </c>
      <c r="J35" s="113">
        <f t="shared" si="15"/>
        <v>0</v>
      </c>
      <c r="K35" s="113">
        <f t="shared" si="15"/>
        <v>0</v>
      </c>
      <c r="L35" s="113">
        <f t="shared" si="15"/>
        <v>0</v>
      </c>
      <c r="M35" s="113">
        <f t="shared" si="15"/>
        <v>2</v>
      </c>
      <c r="N35" s="113"/>
      <c r="O35" s="114"/>
      <c r="P35" s="114"/>
      <c r="Q35" s="114"/>
      <c r="R35" s="114"/>
      <c r="S35" s="114"/>
    </row>
    <row r="36" spans="1:19" s="112" customFormat="1" ht="18" customHeight="1">
      <c r="A36" s="115"/>
      <c r="B36" s="108" t="s">
        <v>83</v>
      </c>
      <c r="C36" s="116" t="s">
        <v>299</v>
      </c>
      <c r="D36" s="110">
        <f t="shared" si="12"/>
        <v>2</v>
      </c>
      <c r="E36" s="110">
        <f t="shared" si="13"/>
        <v>2</v>
      </c>
      <c r="F36" s="110">
        <f t="shared" si="14"/>
        <v>2</v>
      </c>
      <c r="G36" s="117"/>
      <c r="H36" s="117"/>
      <c r="I36" s="117"/>
      <c r="J36" s="117"/>
      <c r="K36" s="117"/>
      <c r="L36" s="117"/>
      <c r="M36" s="117">
        <v>2</v>
      </c>
      <c r="N36" s="117"/>
      <c r="O36" s="115"/>
      <c r="P36" s="115"/>
      <c r="Q36" s="115"/>
      <c r="R36" s="115"/>
      <c r="S36" s="115"/>
    </row>
    <row r="37" spans="1:19" s="112" customFormat="1" ht="18" customHeight="1">
      <c r="A37" s="115"/>
      <c r="B37" s="115"/>
      <c r="C37" s="115"/>
      <c r="D37" s="117"/>
      <c r="E37" s="117"/>
      <c r="F37" s="117"/>
      <c r="G37" s="117"/>
      <c r="H37" s="117"/>
      <c r="I37" s="117"/>
      <c r="J37" s="117"/>
      <c r="K37" s="117"/>
      <c r="L37" s="117"/>
      <c r="M37" s="117"/>
      <c r="N37" s="117"/>
      <c r="O37" s="115"/>
      <c r="P37" s="115"/>
      <c r="Q37" s="115"/>
      <c r="R37" s="115"/>
      <c r="S37" s="115"/>
    </row>
  </sheetData>
  <mergeCells count="15">
    <mergeCell ref="A2:S2"/>
    <mergeCell ref="D4:S4"/>
    <mergeCell ref="E5:O5"/>
    <mergeCell ref="F6:M6"/>
    <mergeCell ref="A9:C9"/>
    <mergeCell ref="A6:A7"/>
    <mergeCell ref="B6:B7"/>
    <mergeCell ref="C4:C7"/>
    <mergeCell ref="D5:D7"/>
    <mergeCell ref="E6:E7"/>
    <mergeCell ref="N6:N7"/>
    <mergeCell ref="O6:O7"/>
    <mergeCell ref="A4:B5"/>
    <mergeCell ref="P5:S6"/>
    <mergeCell ref="R3:S3"/>
  </mergeCells>
  <phoneticPr fontId="27" type="noConversion"/>
  <printOptions horizontalCentered="1" verticalCentered="1"/>
  <pageMargins left="0.39370078740157483" right="0.19685039370078741" top="0.74803149606299213" bottom="0.74803149606299213" header="0.31496062992125984" footer="0.31496062992125984"/>
  <pageSetup paperSize="9" scale="85" fitToHeight="0" orientation="landscape" r:id="rId1"/>
</worksheet>
</file>

<file path=xl/worksheets/sheet4.xml><?xml version="1.0" encoding="utf-8"?>
<worksheet xmlns="http://schemas.openxmlformats.org/spreadsheetml/2006/main" xmlns:r="http://schemas.openxmlformats.org/officeDocument/2006/relationships">
  <dimension ref="A1:J23"/>
  <sheetViews>
    <sheetView workbookViewId="0">
      <selection activeCell="G6" sqref="G6"/>
    </sheetView>
  </sheetViews>
  <sheetFormatPr defaultColWidth="9" defaultRowHeight="13.5"/>
  <cols>
    <col min="1" max="1" width="10.75" customWidth="1"/>
    <col min="2" max="2" width="20.625" customWidth="1"/>
    <col min="3" max="5" width="18.625" customWidth="1"/>
  </cols>
  <sheetData>
    <row r="1" spans="1:10" ht="20.100000000000001" customHeight="1">
      <c r="A1" s="141"/>
      <c r="B1" s="141"/>
      <c r="C1" s="141"/>
      <c r="D1" s="141"/>
      <c r="E1" s="141"/>
    </row>
    <row r="2" spans="1:10" ht="39.950000000000003" customHeight="1">
      <c r="A2" s="137" t="s">
        <v>123</v>
      </c>
      <c r="B2" s="137"/>
      <c r="C2" s="137"/>
      <c r="D2" s="137"/>
      <c r="E2" s="137"/>
      <c r="F2" s="44"/>
      <c r="G2" s="60"/>
      <c r="H2" s="60"/>
      <c r="I2" s="60"/>
      <c r="J2" s="60"/>
    </row>
    <row r="3" spans="1:10" ht="15" customHeight="1">
      <c r="A3" s="142" t="s">
        <v>46</v>
      </c>
      <c r="B3" s="142"/>
      <c r="C3" s="142"/>
      <c r="D3" s="142"/>
      <c r="E3" s="142"/>
    </row>
    <row r="4" spans="1:10" ht="20.100000000000001" customHeight="1">
      <c r="A4" s="140" t="s">
        <v>48</v>
      </c>
      <c r="B4" s="140" t="s">
        <v>124</v>
      </c>
      <c r="C4" s="140" t="s">
        <v>125</v>
      </c>
      <c r="D4" s="140"/>
      <c r="E4" s="140"/>
    </row>
    <row r="5" spans="1:10" ht="20.100000000000001" customHeight="1">
      <c r="A5" s="140"/>
      <c r="B5" s="140"/>
      <c r="C5" s="47" t="s">
        <v>65</v>
      </c>
      <c r="D5" s="47" t="s">
        <v>52</v>
      </c>
      <c r="E5" s="47" t="s">
        <v>53</v>
      </c>
    </row>
    <row r="6" spans="1:10" ht="20.100000000000001" customHeight="1">
      <c r="A6" s="61"/>
      <c r="B6" s="61"/>
      <c r="C6" s="61"/>
      <c r="D6" s="61"/>
      <c r="E6" s="61"/>
    </row>
    <row r="7" spans="1:10" ht="20.100000000000001" customHeight="1">
      <c r="A7" s="61"/>
      <c r="B7" s="61"/>
      <c r="C7" s="61"/>
      <c r="D7" s="61"/>
      <c r="E7" s="61"/>
    </row>
    <row r="8" spans="1:10" ht="20.100000000000001" customHeight="1">
      <c r="A8" s="61"/>
      <c r="B8" s="61"/>
      <c r="C8" s="61"/>
      <c r="D8" s="61"/>
      <c r="E8" s="61"/>
    </row>
    <row r="9" spans="1:10" ht="20.100000000000001" customHeight="1">
      <c r="A9" s="61"/>
      <c r="B9" s="61"/>
      <c r="C9" s="61"/>
      <c r="D9" s="61"/>
      <c r="E9" s="61"/>
    </row>
    <row r="10" spans="1:10" ht="20.100000000000001" customHeight="1">
      <c r="A10" s="61"/>
      <c r="B10" s="61"/>
      <c r="C10" s="61"/>
      <c r="D10" s="61"/>
      <c r="E10" s="61"/>
    </row>
    <row r="11" spans="1:10" ht="20.100000000000001" customHeight="1">
      <c r="A11" s="61"/>
      <c r="B11" s="61"/>
      <c r="C11" s="61"/>
      <c r="D11" s="61"/>
      <c r="E11" s="61"/>
    </row>
    <row r="12" spans="1:10" ht="20.100000000000001" customHeight="1">
      <c r="A12" s="61"/>
      <c r="B12" s="61"/>
      <c r="C12" s="61"/>
      <c r="D12" s="61"/>
      <c r="E12" s="61"/>
    </row>
    <row r="13" spans="1:10" ht="20.100000000000001" customHeight="1">
      <c r="A13" s="61"/>
      <c r="B13" s="61"/>
      <c r="C13" s="61"/>
      <c r="D13" s="61"/>
      <c r="E13" s="61"/>
    </row>
    <row r="14" spans="1:10" ht="20.100000000000001" customHeight="1">
      <c r="A14" s="61"/>
      <c r="B14" s="61"/>
      <c r="C14" s="61"/>
      <c r="D14" s="61"/>
      <c r="E14" s="61"/>
    </row>
    <row r="15" spans="1:10" ht="20.100000000000001" customHeight="1">
      <c r="A15" s="61"/>
      <c r="B15" s="61"/>
      <c r="C15" s="61"/>
      <c r="D15" s="61"/>
      <c r="E15" s="61"/>
    </row>
    <row r="16" spans="1:10" ht="20.100000000000001" customHeight="1">
      <c r="A16" s="61"/>
      <c r="B16" s="61"/>
      <c r="C16" s="61"/>
      <c r="D16" s="61"/>
      <c r="E16" s="61"/>
    </row>
    <row r="17" spans="1:5" ht="20.100000000000001" customHeight="1">
      <c r="A17" s="61"/>
      <c r="B17" s="61"/>
      <c r="C17" s="61"/>
      <c r="D17" s="61"/>
      <c r="E17" s="61"/>
    </row>
    <row r="18" spans="1:5" ht="20.100000000000001" customHeight="1">
      <c r="A18" s="61"/>
      <c r="B18" s="61"/>
      <c r="C18" s="61"/>
      <c r="D18" s="61"/>
      <c r="E18" s="61"/>
    </row>
    <row r="19" spans="1:5" ht="20.100000000000001" customHeight="1">
      <c r="A19" s="61"/>
      <c r="B19" s="61"/>
      <c r="C19" s="61"/>
      <c r="D19" s="61"/>
      <c r="E19" s="61"/>
    </row>
    <row r="20" spans="1:5" ht="20.100000000000001" customHeight="1">
      <c r="A20" s="61"/>
      <c r="B20" s="61"/>
      <c r="C20" s="61"/>
      <c r="D20" s="61"/>
      <c r="E20" s="61"/>
    </row>
    <row r="21" spans="1:5" ht="20.100000000000001" customHeight="1">
      <c r="A21" s="61"/>
      <c r="B21" s="61"/>
      <c r="C21" s="61"/>
      <c r="D21" s="61"/>
      <c r="E21" s="61"/>
    </row>
    <row r="22" spans="1:5" ht="20.100000000000001" customHeight="1">
      <c r="A22" s="61"/>
      <c r="B22" s="61"/>
      <c r="C22" s="61"/>
      <c r="D22" s="61"/>
      <c r="E22" s="61"/>
    </row>
    <row r="23" spans="1:5" ht="20.100000000000001" customHeight="1">
      <c r="A23" s="61"/>
      <c r="B23" s="47" t="s">
        <v>65</v>
      </c>
      <c r="C23" s="61"/>
      <c r="D23" s="61"/>
      <c r="E23" s="61"/>
    </row>
  </sheetData>
  <mergeCells count="6">
    <mergeCell ref="A1:E1"/>
    <mergeCell ref="A2:E2"/>
    <mergeCell ref="A3:E3"/>
    <mergeCell ref="C4:E4"/>
    <mergeCell ref="A4:A5"/>
    <mergeCell ref="B4:B5"/>
  </mergeCells>
  <phoneticPr fontId="27" type="noConversion"/>
  <printOptions horizontalCentered="1"/>
  <pageMargins left="0.70763888888888904" right="0.70763888888888904" top="0.74791666666666701" bottom="0.74791666666666701" header="0.31388888888888899" footer="0.31388888888888899"/>
  <pageSetup paperSize="9" orientation="portrait" r:id="rId1"/>
</worksheet>
</file>

<file path=xl/worksheets/sheet5.xml><?xml version="1.0" encoding="utf-8"?>
<worksheet xmlns="http://schemas.openxmlformats.org/spreadsheetml/2006/main" xmlns:r="http://schemas.openxmlformats.org/officeDocument/2006/relationships">
  <dimension ref="A1:I31"/>
  <sheetViews>
    <sheetView showGridLines="0" topLeftCell="A13" workbookViewId="0">
      <selection activeCell="D26" sqref="D26"/>
    </sheetView>
  </sheetViews>
  <sheetFormatPr defaultColWidth="8" defaultRowHeight="14.25" customHeight="1"/>
  <cols>
    <col min="1" max="1" width="35.75" style="1" customWidth="1"/>
    <col min="2" max="2" width="30.25" style="1" customWidth="1"/>
    <col min="3" max="3" width="35.375" style="1" customWidth="1"/>
    <col min="4" max="4" width="27.875" style="1" customWidth="1"/>
    <col min="5" max="16384" width="8" style="1"/>
  </cols>
  <sheetData>
    <row r="1" spans="1:9" ht="12">
      <c r="A1" s="2"/>
      <c r="B1" s="2"/>
      <c r="C1" s="2"/>
    </row>
    <row r="2" spans="1:9" ht="21">
      <c r="A2" s="137" t="s">
        <v>126</v>
      </c>
      <c r="B2" s="137"/>
      <c r="C2" s="137"/>
      <c r="D2" s="137"/>
      <c r="E2" s="50"/>
      <c r="F2" s="50"/>
      <c r="G2" s="50"/>
      <c r="H2" s="50"/>
      <c r="I2" s="50"/>
    </row>
    <row r="3" spans="1:9" ht="19.5" customHeight="1">
      <c r="A3" s="3" t="s">
        <v>276</v>
      </c>
      <c r="B3" s="51"/>
      <c r="C3" s="51"/>
      <c r="D3" s="14" t="s">
        <v>1</v>
      </c>
    </row>
    <row r="4" spans="1:9" ht="19.5" customHeight="1">
      <c r="A4" s="138" t="s">
        <v>296</v>
      </c>
      <c r="B4" s="138"/>
      <c r="C4" s="138" t="s">
        <v>3</v>
      </c>
      <c r="D4" s="138"/>
    </row>
    <row r="5" spans="1:9" ht="19.5" customHeight="1">
      <c r="A5" s="138" t="s">
        <v>4</v>
      </c>
      <c r="B5" s="138" t="s">
        <v>127</v>
      </c>
      <c r="C5" s="138" t="s">
        <v>128</v>
      </c>
      <c r="D5" s="138" t="s">
        <v>127</v>
      </c>
    </row>
    <row r="6" spans="1:9" ht="19.5" customHeight="1">
      <c r="A6" s="138"/>
      <c r="B6" s="138"/>
      <c r="C6" s="138"/>
      <c r="D6" s="138"/>
    </row>
    <row r="7" spans="1:9" ht="17.25" customHeight="1">
      <c r="A7" s="52" t="s">
        <v>129</v>
      </c>
      <c r="B7" s="94">
        <v>571.91999999999996</v>
      </c>
      <c r="C7" s="54" t="s">
        <v>130</v>
      </c>
      <c r="D7" s="83">
        <v>100.4</v>
      </c>
    </row>
    <row r="8" spans="1:9" ht="17.25" customHeight="1">
      <c r="A8" s="55" t="s">
        <v>131</v>
      </c>
      <c r="B8" s="53"/>
      <c r="C8" s="54" t="s">
        <v>132</v>
      </c>
      <c r="D8" s="83"/>
    </row>
    <row r="9" spans="1:9" ht="17.25" customHeight="1">
      <c r="A9" s="55" t="s">
        <v>133</v>
      </c>
      <c r="B9" s="53"/>
      <c r="C9" s="54" t="s">
        <v>134</v>
      </c>
      <c r="D9" s="83"/>
    </row>
    <row r="10" spans="1:9" ht="17.25" customHeight="1">
      <c r="A10" s="55" t="s">
        <v>135</v>
      </c>
      <c r="B10" s="53"/>
      <c r="C10" s="54" t="s">
        <v>136</v>
      </c>
      <c r="D10" s="83"/>
    </row>
    <row r="11" spans="1:9" ht="17.25" customHeight="1">
      <c r="A11" s="55" t="s">
        <v>137</v>
      </c>
      <c r="B11" s="53"/>
      <c r="C11" s="54" t="s">
        <v>138</v>
      </c>
      <c r="D11" s="83"/>
    </row>
    <row r="12" spans="1:9" ht="17.25" customHeight="1">
      <c r="A12" s="55" t="s">
        <v>139</v>
      </c>
      <c r="B12" s="53"/>
      <c r="C12" s="54" t="s">
        <v>140</v>
      </c>
      <c r="D12" s="83"/>
    </row>
    <row r="13" spans="1:9" ht="17.25" customHeight="1">
      <c r="A13" s="55" t="s">
        <v>141</v>
      </c>
      <c r="B13" s="80">
        <v>283.24</v>
      </c>
      <c r="C13" s="54" t="s">
        <v>142</v>
      </c>
      <c r="D13" s="83"/>
    </row>
    <row r="14" spans="1:9" ht="17.25" customHeight="1">
      <c r="A14" s="10"/>
      <c r="B14" s="53"/>
      <c r="C14" s="54" t="s">
        <v>143</v>
      </c>
      <c r="D14" s="83">
        <v>44.11</v>
      </c>
    </row>
    <row r="15" spans="1:9" ht="17.25" customHeight="1">
      <c r="A15" s="10"/>
      <c r="B15" s="53"/>
      <c r="C15" s="54" t="s">
        <v>144</v>
      </c>
      <c r="D15" s="83"/>
    </row>
    <row r="16" spans="1:9" ht="17.25" customHeight="1">
      <c r="A16" s="10"/>
      <c r="B16" s="53"/>
      <c r="C16" s="54" t="s">
        <v>145</v>
      </c>
      <c r="D16" s="83"/>
    </row>
    <row r="17" spans="1:4" ht="17.25" customHeight="1">
      <c r="A17" s="10"/>
      <c r="B17" s="56"/>
      <c r="C17" s="54" t="s">
        <v>146</v>
      </c>
      <c r="D17" s="83">
        <v>45.94</v>
      </c>
    </row>
    <row r="18" spans="1:4" ht="17.25" customHeight="1">
      <c r="A18" s="10"/>
      <c r="B18" s="57"/>
      <c r="C18" s="54" t="s">
        <v>147</v>
      </c>
      <c r="D18" s="83">
        <v>40</v>
      </c>
    </row>
    <row r="19" spans="1:4" ht="17.25" customHeight="1">
      <c r="A19" s="10"/>
      <c r="B19" s="57"/>
      <c r="C19" s="54" t="s">
        <v>148</v>
      </c>
      <c r="D19" s="83">
        <v>550.16</v>
      </c>
    </row>
    <row r="20" spans="1:4" ht="17.25" customHeight="1">
      <c r="A20" s="10"/>
      <c r="B20" s="57"/>
      <c r="C20" s="55" t="s">
        <v>149</v>
      </c>
      <c r="D20" s="83"/>
    </row>
    <row r="21" spans="1:4" ht="17.25" customHeight="1">
      <c r="A21" s="58"/>
      <c r="B21" s="57"/>
      <c r="C21" s="55" t="s">
        <v>150</v>
      </c>
      <c r="D21" s="83"/>
    </row>
    <row r="22" spans="1:4" ht="17.25" customHeight="1">
      <c r="A22" s="54"/>
      <c r="B22" s="57"/>
      <c r="C22" s="55" t="s">
        <v>151</v>
      </c>
      <c r="D22" s="83"/>
    </row>
    <row r="23" spans="1:4" ht="17.25" customHeight="1">
      <c r="A23" s="54"/>
      <c r="B23" s="57"/>
      <c r="C23" s="55" t="s">
        <v>152</v>
      </c>
      <c r="D23" s="83"/>
    </row>
    <row r="24" spans="1:4" ht="17.25" customHeight="1">
      <c r="A24" s="54"/>
      <c r="B24" s="57"/>
      <c r="C24" s="55" t="s">
        <v>153</v>
      </c>
      <c r="D24" s="83"/>
    </row>
    <row r="25" spans="1:4" ht="17.25" customHeight="1">
      <c r="A25" s="54"/>
      <c r="B25" s="57"/>
      <c r="C25" s="55" t="s">
        <v>154</v>
      </c>
      <c r="D25" s="83">
        <v>24.55</v>
      </c>
    </row>
    <row r="26" spans="1:4" ht="17.25" customHeight="1">
      <c r="A26" s="54"/>
      <c r="B26" s="57"/>
      <c r="C26" s="55" t="s">
        <v>155</v>
      </c>
      <c r="D26" s="83"/>
    </row>
    <row r="27" spans="1:4" ht="17.25" customHeight="1">
      <c r="A27" s="54"/>
      <c r="B27" s="57"/>
      <c r="C27" s="55" t="s">
        <v>156</v>
      </c>
      <c r="D27" s="83"/>
    </row>
    <row r="28" spans="1:4" ht="17.25" customHeight="1">
      <c r="A28" s="54"/>
      <c r="B28" s="57"/>
      <c r="C28" s="55" t="s">
        <v>157</v>
      </c>
      <c r="D28" s="83">
        <v>50</v>
      </c>
    </row>
    <row r="29" spans="1:4" ht="17.25" customHeight="1">
      <c r="A29" s="59" t="s">
        <v>43</v>
      </c>
      <c r="B29" s="95">
        <f>SUM(B7:B13)</f>
        <v>855.16</v>
      </c>
      <c r="C29" s="40" t="s">
        <v>44</v>
      </c>
      <c r="D29" s="82">
        <f>SUM(D7:D28)</f>
        <v>855.15999999999985</v>
      </c>
    </row>
    <row r="31" spans="1:4" ht="29.25" customHeight="1">
      <c r="A31" s="171"/>
      <c r="B31" s="171"/>
    </row>
  </sheetData>
  <mergeCells count="8">
    <mergeCell ref="A2:D2"/>
    <mergeCell ref="A4:B4"/>
    <mergeCell ref="C4:D4"/>
    <mergeCell ref="A31:B31"/>
    <mergeCell ref="A5:A6"/>
    <mergeCell ref="B5:B6"/>
    <mergeCell ref="C5:C6"/>
    <mergeCell ref="D5:D6"/>
  </mergeCells>
  <phoneticPr fontId="27" type="noConversion"/>
  <printOptions horizontalCentered="1"/>
  <pageMargins left="0.59055118110236227" right="0.59055118110236227" top="0.39370078740157483" bottom="0.19685039370078741" header="0.19685039370078741" footer="0.19685039370078741"/>
  <pageSetup paperSize="9" orientation="landscape" blackAndWhite="1" r:id="rId1"/>
  <headerFooter alignWithMargins="0"/>
</worksheet>
</file>

<file path=xl/worksheets/sheet6.xml><?xml version="1.0" encoding="utf-8"?>
<worksheet xmlns="http://schemas.openxmlformats.org/spreadsheetml/2006/main" xmlns:r="http://schemas.openxmlformats.org/officeDocument/2006/relationships">
  <dimension ref="A1:J35"/>
  <sheetViews>
    <sheetView topLeftCell="A16" workbookViewId="0">
      <selection activeCell="D21" sqref="D21:D22"/>
    </sheetView>
  </sheetViews>
  <sheetFormatPr defaultColWidth="9" defaultRowHeight="13.5"/>
  <cols>
    <col min="1" max="1" width="9.75" customWidth="1"/>
    <col min="2" max="2" width="24.25" style="211" customWidth="1"/>
    <col min="3" max="3" width="10.75" customWidth="1"/>
    <col min="4" max="4" width="12.125" customWidth="1"/>
    <col min="5" max="5" width="9.875" customWidth="1"/>
    <col min="6" max="6" width="8.75" customWidth="1"/>
    <col min="7" max="7" width="6.5" customWidth="1"/>
    <col min="8" max="8" width="8.625" customWidth="1"/>
    <col min="9" max="9" width="10.5" customWidth="1"/>
  </cols>
  <sheetData>
    <row r="1" spans="1:10" ht="20.100000000000001" customHeight="1">
      <c r="A1" s="141"/>
      <c r="B1" s="141"/>
      <c r="C1" s="141"/>
      <c r="D1" s="141"/>
      <c r="E1" s="141"/>
      <c r="F1" s="141"/>
      <c r="G1" s="141"/>
      <c r="H1" s="141"/>
      <c r="I1" s="141"/>
    </row>
    <row r="2" spans="1:10" ht="39.950000000000003" customHeight="1">
      <c r="A2" s="137" t="s">
        <v>158</v>
      </c>
      <c r="B2" s="137"/>
      <c r="C2" s="137"/>
      <c r="D2" s="137"/>
      <c r="E2" s="137"/>
      <c r="F2" s="137"/>
      <c r="G2" s="137"/>
      <c r="H2" s="137"/>
      <c r="I2" s="137"/>
    </row>
    <row r="3" spans="1:10" s="46" customFormat="1" ht="15" customHeight="1">
      <c r="A3" s="172" t="s">
        <v>46</v>
      </c>
      <c r="B3" s="172"/>
      <c r="C3" s="172"/>
      <c r="D3" s="172"/>
      <c r="E3" s="172"/>
      <c r="F3" s="172"/>
      <c r="G3" s="172"/>
      <c r="H3" s="172"/>
      <c r="I3" s="172"/>
    </row>
    <row r="4" spans="1:10" s="112" customFormat="1" ht="39.950000000000003" customHeight="1">
      <c r="A4" s="173" t="s">
        <v>159</v>
      </c>
      <c r="B4" s="173"/>
      <c r="C4" s="173" t="s">
        <v>65</v>
      </c>
      <c r="D4" s="173" t="s">
        <v>160</v>
      </c>
      <c r="E4" s="173" t="s">
        <v>327</v>
      </c>
      <c r="F4" s="174" t="s">
        <v>328</v>
      </c>
      <c r="G4" s="174" t="s">
        <v>76</v>
      </c>
      <c r="H4" s="173" t="s">
        <v>77</v>
      </c>
      <c r="I4" s="173" t="s">
        <v>161</v>
      </c>
      <c r="J4" s="118"/>
    </row>
    <row r="5" spans="1:10" s="112" customFormat="1" ht="30" customHeight="1">
      <c r="A5" s="119" t="s">
        <v>48</v>
      </c>
      <c r="B5" s="205" t="s">
        <v>124</v>
      </c>
      <c r="C5" s="173"/>
      <c r="D5" s="173"/>
      <c r="E5" s="173"/>
      <c r="F5" s="175"/>
      <c r="G5" s="175"/>
      <c r="H5" s="173"/>
      <c r="I5" s="173"/>
    </row>
    <row r="6" spans="1:10" ht="20.100000000000001" customHeight="1">
      <c r="A6" s="84">
        <v>201</v>
      </c>
      <c r="B6" s="206" t="s">
        <v>54</v>
      </c>
      <c r="C6" s="88">
        <v>100.4</v>
      </c>
      <c r="D6" s="88"/>
      <c r="E6" s="49"/>
      <c r="F6" s="49"/>
      <c r="G6" s="49"/>
      <c r="H6" s="49"/>
      <c r="I6" s="88">
        <v>100.4</v>
      </c>
    </row>
    <row r="7" spans="1:10" ht="20.100000000000001" customHeight="1">
      <c r="A7" s="85">
        <v>20199</v>
      </c>
      <c r="B7" s="207" t="s">
        <v>278</v>
      </c>
      <c r="C7" s="89">
        <v>100.4</v>
      </c>
      <c r="D7" s="89"/>
      <c r="E7" s="49"/>
      <c r="F7" s="49"/>
      <c r="G7" s="49"/>
      <c r="H7" s="49"/>
      <c r="I7" s="89">
        <v>100.4</v>
      </c>
    </row>
    <row r="8" spans="1:10" ht="20.100000000000001" customHeight="1">
      <c r="A8" s="85">
        <v>2019999</v>
      </c>
      <c r="B8" s="207" t="s">
        <v>278</v>
      </c>
      <c r="C8" s="89">
        <v>100.4</v>
      </c>
      <c r="D8" s="89"/>
      <c r="E8" s="49"/>
      <c r="F8" s="49"/>
      <c r="G8" s="49"/>
      <c r="H8" s="49"/>
      <c r="I8" s="89">
        <v>100.4</v>
      </c>
    </row>
    <row r="9" spans="1:10" ht="20.100000000000001" customHeight="1">
      <c r="A9" s="84">
        <v>208</v>
      </c>
      <c r="B9" s="206" t="s">
        <v>279</v>
      </c>
      <c r="C9" s="88">
        <v>44.11</v>
      </c>
      <c r="D9" s="88">
        <v>44.11</v>
      </c>
      <c r="E9" s="49"/>
      <c r="F9" s="49"/>
      <c r="G9" s="49"/>
      <c r="H9" s="49"/>
      <c r="I9" s="49"/>
    </row>
    <row r="10" spans="1:10" ht="20.100000000000001" customHeight="1">
      <c r="A10" s="85">
        <v>20805</v>
      </c>
      <c r="B10" s="207" t="s">
        <v>280</v>
      </c>
      <c r="C10" s="89">
        <v>44.11</v>
      </c>
      <c r="D10" s="89">
        <v>44.11</v>
      </c>
      <c r="E10" s="49"/>
      <c r="F10" s="49"/>
      <c r="G10" s="49"/>
      <c r="H10" s="49"/>
      <c r="I10" s="49"/>
    </row>
    <row r="11" spans="1:10" ht="20.100000000000001" customHeight="1">
      <c r="A11" s="85">
        <v>2080501</v>
      </c>
      <c r="B11" s="207" t="s">
        <v>281</v>
      </c>
      <c r="C11" s="89">
        <v>1.56</v>
      </c>
      <c r="D11" s="89">
        <v>1.56</v>
      </c>
      <c r="E11" s="49"/>
      <c r="F11" s="49"/>
      <c r="G11" s="49"/>
      <c r="H11" s="49"/>
      <c r="I11" s="49"/>
    </row>
    <row r="12" spans="1:10" ht="23.25" customHeight="1">
      <c r="A12" s="85">
        <v>2080505</v>
      </c>
      <c r="B12" s="207" t="s">
        <v>282</v>
      </c>
      <c r="C12" s="89">
        <v>42.55</v>
      </c>
      <c r="D12" s="89">
        <v>42.55</v>
      </c>
      <c r="E12" s="49"/>
      <c r="F12" s="49"/>
      <c r="G12" s="49"/>
      <c r="H12" s="49"/>
      <c r="I12" s="49"/>
    </row>
    <row r="13" spans="1:10" ht="20.100000000000001" customHeight="1">
      <c r="A13" s="84">
        <v>212</v>
      </c>
      <c r="B13" s="206" t="s">
        <v>283</v>
      </c>
      <c r="C13" s="88">
        <v>45.94</v>
      </c>
      <c r="D13" s="88">
        <v>45.94</v>
      </c>
      <c r="E13" s="49"/>
      <c r="F13" s="49"/>
      <c r="G13" s="49"/>
      <c r="H13" s="49"/>
      <c r="I13" s="49"/>
    </row>
    <row r="14" spans="1:10" ht="20.100000000000001" customHeight="1">
      <c r="A14" s="85">
        <v>21203</v>
      </c>
      <c r="B14" s="207" t="s">
        <v>284</v>
      </c>
      <c r="C14" s="89">
        <v>45.94</v>
      </c>
      <c r="D14" s="89">
        <v>45.94</v>
      </c>
      <c r="E14" s="49"/>
      <c r="F14" s="49"/>
      <c r="G14" s="49"/>
      <c r="H14" s="49"/>
      <c r="I14" s="49"/>
    </row>
    <row r="15" spans="1:10" ht="20.100000000000001" customHeight="1">
      <c r="A15" s="85">
        <v>2120399</v>
      </c>
      <c r="B15" s="207" t="s">
        <v>285</v>
      </c>
      <c r="C15" s="89">
        <v>45.94</v>
      </c>
      <c r="D15" s="89">
        <v>45.94</v>
      </c>
      <c r="E15" s="49"/>
      <c r="F15" s="49"/>
      <c r="G15" s="49"/>
      <c r="H15" s="49"/>
      <c r="I15" s="49"/>
    </row>
    <row r="16" spans="1:10" ht="20.100000000000001" customHeight="1">
      <c r="A16" s="84">
        <v>213</v>
      </c>
      <c r="B16" s="206" t="s">
        <v>286</v>
      </c>
      <c r="C16" s="88">
        <v>40</v>
      </c>
      <c r="D16" s="88">
        <v>40</v>
      </c>
      <c r="E16" s="49"/>
      <c r="F16" s="49"/>
      <c r="G16" s="49"/>
      <c r="H16" s="49"/>
      <c r="I16" s="49"/>
    </row>
    <row r="17" spans="1:9" ht="20.100000000000001" customHeight="1">
      <c r="A17" s="85">
        <v>21301</v>
      </c>
      <c r="B17" s="207" t="s">
        <v>287</v>
      </c>
      <c r="C17" s="89">
        <v>40</v>
      </c>
      <c r="D17" s="89">
        <v>40</v>
      </c>
      <c r="E17" s="49"/>
      <c r="F17" s="49"/>
      <c r="G17" s="49"/>
      <c r="H17" s="49"/>
      <c r="I17" s="49"/>
    </row>
    <row r="18" spans="1:9" ht="20.100000000000001" customHeight="1">
      <c r="A18" s="85">
        <v>2130142</v>
      </c>
      <c r="B18" s="207" t="s">
        <v>288</v>
      </c>
      <c r="C18" s="89">
        <v>40</v>
      </c>
      <c r="D18" s="89">
        <v>40</v>
      </c>
      <c r="E18" s="49"/>
      <c r="F18" s="49"/>
      <c r="G18" s="49"/>
      <c r="H18" s="49"/>
      <c r="I18" s="49"/>
    </row>
    <row r="19" spans="1:9" ht="20.100000000000001" customHeight="1">
      <c r="A19" s="86">
        <v>214</v>
      </c>
      <c r="B19" s="208" t="s">
        <v>289</v>
      </c>
      <c r="C19" s="88">
        <v>550.16</v>
      </c>
      <c r="D19" s="88">
        <v>550.16</v>
      </c>
      <c r="E19" s="49"/>
      <c r="F19" s="49"/>
      <c r="G19" s="49"/>
      <c r="H19" s="49"/>
      <c r="I19" s="49"/>
    </row>
    <row r="20" spans="1:9" ht="20.100000000000001" customHeight="1">
      <c r="A20" s="87">
        <v>21401</v>
      </c>
      <c r="B20" s="209" t="s">
        <v>290</v>
      </c>
      <c r="C20" s="89">
        <f>SUM(C21:C23)</f>
        <v>550.16</v>
      </c>
      <c r="D20" s="89">
        <f>SUM(D21:D23)</f>
        <v>550.16</v>
      </c>
      <c r="E20" s="49"/>
      <c r="F20" s="49"/>
      <c r="G20" s="49"/>
      <c r="H20" s="49"/>
      <c r="I20" s="49"/>
    </row>
    <row r="21" spans="1:9" ht="20.100000000000001" customHeight="1">
      <c r="A21" s="87">
        <v>2140101</v>
      </c>
      <c r="B21" s="209" t="s">
        <v>291</v>
      </c>
      <c r="C21" s="89">
        <v>157.22999999999999</v>
      </c>
      <c r="D21" s="89">
        <v>157.22999999999999</v>
      </c>
      <c r="E21" s="49"/>
      <c r="F21" s="49"/>
      <c r="G21" s="49"/>
      <c r="H21" s="49"/>
      <c r="I21" s="49"/>
    </row>
    <row r="22" spans="1:9" ht="20.100000000000001" customHeight="1">
      <c r="A22" s="87">
        <v>2140106</v>
      </c>
      <c r="B22" s="209" t="s">
        <v>292</v>
      </c>
      <c r="C22" s="89">
        <v>355.66</v>
      </c>
      <c r="D22" s="89">
        <v>355.66</v>
      </c>
      <c r="E22" s="49"/>
      <c r="F22" s="49"/>
      <c r="G22" s="49"/>
      <c r="H22" s="49"/>
      <c r="I22" s="49"/>
    </row>
    <row r="23" spans="1:9" ht="24" customHeight="1">
      <c r="A23" s="85">
        <v>21404</v>
      </c>
      <c r="B23" s="207" t="s">
        <v>293</v>
      </c>
      <c r="C23" s="89">
        <v>37.270000000000003</v>
      </c>
      <c r="D23" s="89">
        <v>37.270000000000003</v>
      </c>
      <c r="E23" s="49"/>
      <c r="F23" s="49"/>
      <c r="G23" s="49"/>
      <c r="H23" s="49"/>
      <c r="I23" s="49"/>
    </row>
    <row r="24" spans="1:9" ht="20.100000000000001" customHeight="1">
      <c r="A24" s="85">
        <v>2140402</v>
      </c>
      <c r="B24" s="207" t="s">
        <v>294</v>
      </c>
      <c r="C24" s="89">
        <v>37.270000000000003</v>
      </c>
      <c r="D24" s="89">
        <v>37.270000000000003</v>
      </c>
      <c r="E24" s="49"/>
      <c r="F24" s="49"/>
      <c r="G24" s="49"/>
      <c r="H24" s="49"/>
      <c r="I24" s="49"/>
    </row>
    <row r="25" spans="1:9" ht="20.100000000000001" customHeight="1">
      <c r="A25" s="84">
        <v>221</v>
      </c>
      <c r="B25" s="84" t="s">
        <v>329</v>
      </c>
      <c r="C25" s="92">
        <v>24.55</v>
      </c>
      <c r="D25" s="92">
        <v>24.55</v>
      </c>
      <c r="E25" s="49"/>
      <c r="F25" s="49"/>
      <c r="G25" s="49"/>
      <c r="H25" s="49"/>
      <c r="I25" s="49"/>
    </row>
    <row r="26" spans="1:9" ht="20.100000000000001" customHeight="1">
      <c r="A26" s="85">
        <v>22102</v>
      </c>
      <c r="B26" s="85" t="s">
        <v>330</v>
      </c>
      <c r="C26" s="93">
        <v>24.55</v>
      </c>
      <c r="D26" s="93">
        <v>24.55</v>
      </c>
      <c r="E26" s="48"/>
      <c r="F26" s="48"/>
      <c r="G26" s="48"/>
      <c r="H26" s="48"/>
      <c r="I26" s="48"/>
    </row>
    <row r="27" spans="1:9" ht="20.100000000000001" customHeight="1">
      <c r="A27" s="85">
        <v>2210201</v>
      </c>
      <c r="B27" s="85" t="s">
        <v>331</v>
      </c>
      <c r="C27" s="93">
        <v>24.55</v>
      </c>
      <c r="D27" s="93">
        <v>24.55</v>
      </c>
      <c r="E27" s="48"/>
      <c r="F27" s="48"/>
      <c r="G27" s="48"/>
      <c r="H27" s="48"/>
      <c r="I27" s="48"/>
    </row>
    <row r="28" spans="1:9" ht="20.100000000000001" customHeight="1">
      <c r="A28" s="84">
        <v>229</v>
      </c>
      <c r="B28" s="206" t="s">
        <v>295</v>
      </c>
      <c r="C28" s="88">
        <v>50</v>
      </c>
      <c r="D28" s="88">
        <v>50</v>
      </c>
      <c r="E28" s="48"/>
      <c r="F28" s="48"/>
      <c r="G28" s="48"/>
      <c r="H28" s="48"/>
      <c r="I28" s="48"/>
    </row>
    <row r="29" spans="1:9" ht="20.100000000000001" customHeight="1">
      <c r="A29" s="85">
        <v>22999</v>
      </c>
      <c r="B29" s="207" t="s">
        <v>295</v>
      </c>
      <c r="C29" s="89">
        <v>50</v>
      </c>
      <c r="D29" s="89">
        <v>50</v>
      </c>
      <c r="E29" s="48"/>
      <c r="F29" s="48"/>
      <c r="G29" s="48"/>
      <c r="H29" s="48"/>
      <c r="I29" s="48"/>
    </row>
    <row r="30" spans="1:9" ht="20.100000000000001" customHeight="1">
      <c r="A30" s="85">
        <v>2299901</v>
      </c>
      <c r="B30" s="207" t="s">
        <v>295</v>
      </c>
      <c r="C30" s="89">
        <v>50</v>
      </c>
      <c r="D30" s="89">
        <v>50</v>
      </c>
      <c r="E30" s="48"/>
      <c r="F30" s="48"/>
      <c r="G30" s="48"/>
      <c r="H30" s="48"/>
      <c r="I30" s="48"/>
    </row>
    <row r="31" spans="1:9" ht="20.100000000000001" customHeight="1">
      <c r="A31" s="45"/>
      <c r="B31" s="205"/>
      <c r="C31" s="48"/>
      <c r="D31" s="48"/>
      <c r="E31" s="48"/>
      <c r="F31" s="48"/>
      <c r="G31" s="48"/>
      <c r="H31" s="48"/>
      <c r="I31" s="48"/>
    </row>
    <row r="32" spans="1:9" s="97" customFormat="1" ht="27" customHeight="1">
      <c r="A32" s="84"/>
      <c r="B32" s="210" t="s">
        <v>55</v>
      </c>
      <c r="C32" s="92">
        <f>SUM(D32:I32)</f>
        <v>855.16</v>
      </c>
      <c r="D32" s="92">
        <f>D6+D9+D13+D16+D19+D25+D28</f>
        <v>754.76</v>
      </c>
      <c r="E32" s="96"/>
      <c r="F32" s="96"/>
      <c r="G32" s="96"/>
      <c r="H32" s="96"/>
      <c r="I32" s="92">
        <f>I6+I9+I13+I16+I19+I25+I28</f>
        <v>100.4</v>
      </c>
    </row>
    <row r="33" ht="20.100000000000001" customHeight="1"/>
    <row r="34" ht="20.100000000000001" customHeight="1"/>
    <row r="35" ht="20.100000000000001" customHeight="1"/>
  </sheetData>
  <mergeCells count="11">
    <mergeCell ref="A1:I1"/>
    <mergeCell ref="A2:I2"/>
    <mergeCell ref="A3:I3"/>
    <mergeCell ref="A4:B4"/>
    <mergeCell ref="C4:C5"/>
    <mergeCell ref="D4:D5"/>
    <mergeCell ref="E4:E5"/>
    <mergeCell ref="F4:F5"/>
    <mergeCell ref="G4:G5"/>
    <mergeCell ref="H4:H5"/>
    <mergeCell ref="I4:I5"/>
  </mergeCells>
  <phoneticPr fontId="27" type="noConversion"/>
  <printOptions horizontalCentered="1"/>
  <pageMargins left="0.19685039370078741" right="0"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dimension ref="A1:F33"/>
  <sheetViews>
    <sheetView topLeftCell="A16" workbookViewId="0">
      <selection activeCell="D30" sqref="D30:E30"/>
    </sheetView>
  </sheetViews>
  <sheetFormatPr defaultColWidth="9" defaultRowHeight="13.5"/>
  <cols>
    <col min="1" max="1" width="8.625" customWidth="1"/>
    <col min="2" max="2" width="29.5" style="112" customWidth="1"/>
    <col min="3" max="3" width="18.625" customWidth="1"/>
    <col min="4" max="4" width="16" style="42" customWidth="1"/>
    <col min="5" max="5" width="16.625" style="42" customWidth="1"/>
  </cols>
  <sheetData>
    <row r="1" spans="1:6" ht="20.100000000000001" customHeight="1">
      <c r="A1" s="141"/>
      <c r="B1" s="141"/>
      <c r="C1" s="141"/>
      <c r="D1" s="141"/>
      <c r="E1" s="141"/>
    </row>
    <row r="2" spans="1:6" ht="39.950000000000003" customHeight="1">
      <c r="A2" s="137" t="s">
        <v>162</v>
      </c>
      <c r="B2" s="137"/>
      <c r="C2" s="137"/>
      <c r="D2" s="137"/>
      <c r="E2" s="137"/>
    </row>
    <row r="3" spans="1:6" s="41" customFormat="1" ht="15" customHeight="1">
      <c r="A3" s="172" t="s">
        <v>46</v>
      </c>
      <c r="B3" s="172"/>
      <c r="C3" s="172"/>
      <c r="D3" s="172"/>
      <c r="E3" s="172"/>
    </row>
    <row r="4" spans="1:6" ht="30" customHeight="1">
      <c r="A4" s="43" t="s">
        <v>48</v>
      </c>
      <c r="B4" s="119" t="s">
        <v>124</v>
      </c>
      <c r="C4" s="43" t="s">
        <v>65</v>
      </c>
      <c r="D4" s="43" t="s">
        <v>52</v>
      </c>
      <c r="E4" s="43" t="s">
        <v>53</v>
      </c>
      <c r="F4" s="44"/>
    </row>
    <row r="5" spans="1:6" ht="20.100000000000001" customHeight="1">
      <c r="A5" s="84">
        <v>201</v>
      </c>
      <c r="B5" s="206" t="s">
        <v>54</v>
      </c>
      <c r="C5" s="88">
        <v>100.4</v>
      </c>
      <c r="D5" s="88"/>
      <c r="E5" s="88">
        <v>100.4</v>
      </c>
    </row>
    <row r="6" spans="1:6" ht="20.100000000000001" customHeight="1">
      <c r="A6" s="85">
        <v>20199</v>
      </c>
      <c r="B6" s="207" t="s">
        <v>278</v>
      </c>
      <c r="C6" s="89">
        <v>100.4</v>
      </c>
      <c r="D6" s="89"/>
      <c r="E6" s="89">
        <v>100.4</v>
      </c>
    </row>
    <row r="7" spans="1:6" ht="20.100000000000001" customHeight="1">
      <c r="A7" s="85">
        <v>2019999</v>
      </c>
      <c r="B7" s="207" t="s">
        <v>278</v>
      </c>
      <c r="C7" s="89">
        <v>100.4</v>
      </c>
      <c r="D7" s="89"/>
      <c r="E7" s="89">
        <v>100.4</v>
      </c>
    </row>
    <row r="8" spans="1:6" ht="20.100000000000001" customHeight="1">
      <c r="A8" s="84">
        <v>208</v>
      </c>
      <c r="B8" s="206" t="s">
        <v>279</v>
      </c>
      <c r="C8" s="88">
        <v>44.11</v>
      </c>
      <c r="D8" s="88">
        <v>44.11</v>
      </c>
      <c r="E8" s="93"/>
    </row>
    <row r="9" spans="1:6" ht="20.100000000000001" customHeight="1">
      <c r="A9" s="85">
        <v>20805</v>
      </c>
      <c r="B9" s="207" t="s">
        <v>280</v>
      </c>
      <c r="C9" s="89">
        <v>44.11</v>
      </c>
      <c r="D9" s="89">
        <v>44.11</v>
      </c>
      <c r="E9" s="93"/>
    </row>
    <row r="10" spans="1:6" ht="20.100000000000001" customHeight="1">
      <c r="A10" s="85">
        <v>2080501</v>
      </c>
      <c r="B10" s="207" t="s">
        <v>281</v>
      </c>
      <c r="C10" s="89">
        <v>1.56</v>
      </c>
      <c r="D10" s="89">
        <v>1.56</v>
      </c>
      <c r="E10" s="93"/>
    </row>
    <row r="11" spans="1:6" ht="20.100000000000001" customHeight="1">
      <c r="A11" s="85">
        <v>2080505</v>
      </c>
      <c r="B11" s="207" t="s">
        <v>282</v>
      </c>
      <c r="C11" s="89">
        <v>42.55</v>
      </c>
      <c r="D11" s="89">
        <v>42.55</v>
      </c>
      <c r="E11" s="93"/>
    </row>
    <row r="12" spans="1:6" ht="20.100000000000001" customHeight="1">
      <c r="A12" s="84">
        <v>212</v>
      </c>
      <c r="B12" s="206" t="s">
        <v>283</v>
      </c>
      <c r="C12" s="88">
        <v>45.94</v>
      </c>
      <c r="D12" s="88">
        <v>45.94</v>
      </c>
      <c r="E12" s="93"/>
    </row>
    <row r="13" spans="1:6" ht="20.100000000000001" customHeight="1">
      <c r="A13" s="85">
        <v>21203</v>
      </c>
      <c r="B13" s="207" t="s">
        <v>284</v>
      </c>
      <c r="C13" s="89">
        <v>45.94</v>
      </c>
      <c r="D13" s="89">
        <v>45.94</v>
      </c>
      <c r="E13" s="93"/>
    </row>
    <row r="14" spans="1:6" ht="20.100000000000001" customHeight="1">
      <c r="A14" s="85">
        <v>2120399</v>
      </c>
      <c r="B14" s="207" t="s">
        <v>285</v>
      </c>
      <c r="C14" s="89">
        <v>45.94</v>
      </c>
      <c r="D14" s="89">
        <v>45.94</v>
      </c>
      <c r="E14" s="93"/>
    </row>
    <row r="15" spans="1:6" ht="20.100000000000001" customHeight="1">
      <c r="A15" s="84">
        <v>213</v>
      </c>
      <c r="B15" s="206" t="s">
        <v>286</v>
      </c>
      <c r="C15" s="88">
        <v>40</v>
      </c>
      <c r="D15" s="88"/>
      <c r="E15" s="93">
        <v>40</v>
      </c>
    </row>
    <row r="16" spans="1:6" ht="20.100000000000001" customHeight="1">
      <c r="A16" s="85">
        <v>21301</v>
      </c>
      <c r="B16" s="207" t="s">
        <v>287</v>
      </c>
      <c r="C16" s="89">
        <v>40</v>
      </c>
      <c r="D16" s="89"/>
      <c r="E16" s="93">
        <v>40</v>
      </c>
    </row>
    <row r="17" spans="1:5" ht="20.100000000000001" customHeight="1">
      <c r="A17" s="85">
        <v>2130142</v>
      </c>
      <c r="B17" s="207" t="s">
        <v>288</v>
      </c>
      <c r="C17" s="89">
        <v>40</v>
      </c>
      <c r="D17" s="89"/>
      <c r="E17" s="93">
        <v>40</v>
      </c>
    </row>
    <row r="18" spans="1:5" ht="20.100000000000001" customHeight="1">
      <c r="A18" s="86">
        <v>214</v>
      </c>
      <c r="B18" s="208" t="s">
        <v>289</v>
      </c>
      <c r="C18" s="88">
        <v>550.16</v>
      </c>
      <c r="D18" s="88">
        <v>264.01</v>
      </c>
      <c r="E18" s="92">
        <v>286.14999999999998</v>
      </c>
    </row>
    <row r="19" spans="1:5" ht="20.100000000000001" customHeight="1">
      <c r="A19" s="87">
        <v>21401</v>
      </c>
      <c r="B19" s="209" t="s">
        <v>290</v>
      </c>
      <c r="C19" s="89">
        <f t="shared" ref="C19:C20" si="0">SUM(D19:E19)</f>
        <v>512.89</v>
      </c>
      <c r="D19" s="89">
        <f>SUM(D20:D21)</f>
        <v>264.01</v>
      </c>
      <c r="E19" s="93">
        <v>248.88</v>
      </c>
    </row>
    <row r="20" spans="1:5" ht="20.100000000000001" customHeight="1">
      <c r="A20" s="87">
        <v>2140101</v>
      </c>
      <c r="B20" s="209" t="s">
        <v>291</v>
      </c>
      <c r="C20" s="89">
        <f t="shared" si="0"/>
        <v>157.22999999999999</v>
      </c>
      <c r="D20" s="89">
        <v>157.22999999999999</v>
      </c>
      <c r="E20" s="93"/>
    </row>
    <row r="21" spans="1:5" ht="20.100000000000001" customHeight="1">
      <c r="A21" s="87">
        <v>2140106</v>
      </c>
      <c r="B21" s="209" t="s">
        <v>292</v>
      </c>
      <c r="C21" s="89">
        <f>SUM(D21:E21)</f>
        <v>355.65999999999997</v>
      </c>
      <c r="D21" s="89">
        <v>106.78</v>
      </c>
      <c r="E21" s="93">
        <v>248.88</v>
      </c>
    </row>
    <row r="22" spans="1:5" ht="20.100000000000001" customHeight="1">
      <c r="A22" s="85">
        <v>21404</v>
      </c>
      <c r="B22" s="207" t="s">
        <v>293</v>
      </c>
      <c r="C22" s="89">
        <f t="shared" ref="C22" si="1">SUM(D22:E22)</f>
        <v>37.270000000000003</v>
      </c>
      <c r="D22" s="89"/>
      <c r="E22" s="93">
        <v>37.270000000000003</v>
      </c>
    </row>
    <row r="23" spans="1:5" ht="20.100000000000001" customHeight="1">
      <c r="A23" s="85">
        <v>2140402</v>
      </c>
      <c r="B23" s="207" t="s">
        <v>294</v>
      </c>
      <c r="C23" s="89">
        <v>37.270000000000003</v>
      </c>
      <c r="D23" s="89"/>
      <c r="E23" s="93">
        <v>37.270000000000003</v>
      </c>
    </row>
    <row r="24" spans="1:5" ht="20.100000000000001" customHeight="1">
      <c r="A24" s="84">
        <v>221</v>
      </c>
      <c r="B24" s="84" t="s">
        <v>329</v>
      </c>
      <c r="C24" s="92">
        <v>24.55</v>
      </c>
      <c r="D24" s="92">
        <v>24.55</v>
      </c>
      <c r="E24" s="92"/>
    </row>
    <row r="25" spans="1:5" ht="20.100000000000001" customHeight="1">
      <c r="A25" s="85">
        <v>22102</v>
      </c>
      <c r="B25" s="85" t="s">
        <v>330</v>
      </c>
      <c r="C25" s="93">
        <v>24.55</v>
      </c>
      <c r="D25" s="93">
        <v>24.55</v>
      </c>
      <c r="E25" s="93"/>
    </row>
    <row r="26" spans="1:5" ht="20.100000000000001" customHeight="1">
      <c r="A26" s="85">
        <v>2210201</v>
      </c>
      <c r="B26" s="85" t="s">
        <v>331</v>
      </c>
      <c r="C26" s="93">
        <v>24.55</v>
      </c>
      <c r="D26" s="93">
        <v>24.55</v>
      </c>
      <c r="E26" s="93"/>
    </row>
    <row r="27" spans="1:5" ht="20.100000000000001" customHeight="1">
      <c r="A27" s="84">
        <v>229</v>
      </c>
      <c r="B27" s="206" t="s">
        <v>295</v>
      </c>
      <c r="C27" s="88">
        <v>50</v>
      </c>
      <c r="D27" s="88"/>
      <c r="E27" s="92">
        <v>50</v>
      </c>
    </row>
    <row r="28" spans="1:5" ht="20.100000000000001" customHeight="1">
      <c r="A28" s="85">
        <v>22999</v>
      </c>
      <c r="B28" s="207" t="s">
        <v>295</v>
      </c>
      <c r="C28" s="89">
        <v>50</v>
      </c>
      <c r="D28" s="89"/>
      <c r="E28" s="93">
        <v>50</v>
      </c>
    </row>
    <row r="29" spans="1:5" ht="20.100000000000001" customHeight="1">
      <c r="A29" s="85">
        <v>2299901</v>
      </c>
      <c r="B29" s="207" t="s">
        <v>295</v>
      </c>
      <c r="C29" s="89">
        <v>50</v>
      </c>
      <c r="D29" s="89"/>
      <c r="E29" s="93">
        <v>50</v>
      </c>
    </row>
    <row r="30" spans="1:5" s="91" customFormat="1" ht="26.25" customHeight="1">
      <c r="A30" s="92"/>
      <c r="B30" s="204" t="s">
        <v>55</v>
      </c>
      <c r="C30" s="92">
        <f>SUM(D30:E30)</f>
        <v>855.16</v>
      </c>
      <c r="D30" s="92">
        <f>D5+D8+D12+D15+D18+D24+D27</f>
        <v>378.61</v>
      </c>
      <c r="E30" s="92">
        <f>E5+E8+E12+E15+E18+E24+E27</f>
        <v>476.54999999999995</v>
      </c>
    </row>
    <row r="31" spans="1:5" ht="20.100000000000001" customHeight="1"/>
    <row r="32" spans="1:5" ht="20.100000000000001" customHeight="1"/>
    <row r="33" ht="20.100000000000001" customHeight="1"/>
  </sheetData>
  <mergeCells count="3">
    <mergeCell ref="A1:E1"/>
    <mergeCell ref="A2:E2"/>
    <mergeCell ref="A3:E3"/>
  </mergeCells>
  <phoneticPr fontId="27" type="noConversion"/>
  <printOptions horizontalCentered="1"/>
  <pageMargins left="0.51181102362204722" right="0.31496062992125984"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dimension ref="A1:AE35"/>
  <sheetViews>
    <sheetView workbookViewId="0">
      <pane xSplit="3" ySplit="7" topLeftCell="D8" activePane="bottomRight" state="frozen"/>
      <selection pane="topRight" activeCell="D1" sqref="D1"/>
      <selection pane="bottomLeft" activeCell="A8" sqref="A8"/>
      <selection pane="bottomRight" activeCell="S2" sqref="S2"/>
    </sheetView>
  </sheetViews>
  <sheetFormatPr defaultColWidth="8" defaultRowHeight="14.25" customHeight="1"/>
  <cols>
    <col min="1" max="1" width="5.125" style="31"/>
    <col min="2" max="2" width="6.25" style="31" customWidth="1"/>
    <col min="3" max="3" width="21.125" style="31" customWidth="1"/>
    <col min="4" max="4" width="10.875" style="1" customWidth="1"/>
    <col min="5" max="5" width="10.25" style="1" customWidth="1"/>
    <col min="6" max="6" width="9" style="1"/>
    <col min="7" max="7" width="5.25" style="1"/>
    <col min="8" max="9" width="9" style="1"/>
    <col min="10" max="10" width="5.125" style="31"/>
    <col min="11" max="11" width="5.5" style="31"/>
    <col min="12" max="12" width="28.75" style="31" customWidth="1"/>
    <col min="13" max="14" width="10.375" style="1" customWidth="1"/>
    <col min="15" max="15" width="10" style="1" customWidth="1"/>
    <col min="16" max="16" width="5.25" style="1"/>
    <col min="17" max="17" width="8.375" style="1" customWidth="1"/>
    <col min="18" max="18" width="8.875" style="1" customWidth="1"/>
    <col min="19" max="16384" width="8" style="16"/>
  </cols>
  <sheetData>
    <row r="1" spans="1:31" ht="12">
      <c r="R1" s="13"/>
      <c r="S1" s="38"/>
      <c r="T1" s="38"/>
      <c r="U1" s="38"/>
      <c r="V1" s="38"/>
      <c r="W1" s="38"/>
      <c r="X1" s="38"/>
      <c r="Y1" s="38"/>
      <c r="Z1" s="38"/>
      <c r="AA1" s="38"/>
      <c r="AB1" s="38"/>
      <c r="AC1" s="38"/>
      <c r="AD1" s="38"/>
      <c r="AE1" s="38"/>
    </row>
    <row r="2" spans="1:31" ht="39" customHeight="1">
      <c r="A2" s="137" t="s">
        <v>163</v>
      </c>
      <c r="B2" s="137"/>
      <c r="C2" s="137"/>
      <c r="D2" s="137"/>
      <c r="E2" s="137"/>
      <c r="F2" s="137"/>
      <c r="G2" s="137"/>
      <c r="H2" s="137"/>
      <c r="I2" s="137"/>
      <c r="J2" s="137"/>
      <c r="K2" s="137"/>
      <c r="L2" s="137"/>
      <c r="M2" s="137"/>
      <c r="N2" s="137"/>
      <c r="O2" s="137"/>
      <c r="P2" s="137"/>
      <c r="Q2" s="137"/>
      <c r="R2" s="137"/>
      <c r="S2" s="38"/>
      <c r="T2" s="38"/>
      <c r="U2" s="38"/>
      <c r="V2" s="38"/>
      <c r="W2" s="38"/>
      <c r="X2" s="38"/>
      <c r="Y2" s="38"/>
      <c r="Z2" s="38"/>
      <c r="AA2" s="38"/>
      <c r="AB2" s="38"/>
      <c r="AC2" s="38"/>
      <c r="AD2" s="38"/>
      <c r="AE2" s="38"/>
    </row>
    <row r="3" spans="1:31" ht="19.5" customHeight="1">
      <c r="A3" s="100" t="s">
        <v>300</v>
      </c>
      <c r="R3" s="14" t="s">
        <v>1</v>
      </c>
    </row>
    <row r="4" spans="1:31" ht="19.5" customHeight="1">
      <c r="A4" s="143" t="s">
        <v>3</v>
      </c>
      <c r="B4" s="144"/>
      <c r="C4" s="144"/>
      <c r="D4" s="144"/>
      <c r="E4" s="144"/>
      <c r="F4" s="144"/>
      <c r="G4" s="144"/>
      <c r="H4" s="144"/>
      <c r="I4" s="145"/>
      <c r="J4" s="138" t="s">
        <v>3</v>
      </c>
      <c r="K4" s="138"/>
      <c r="L4" s="138"/>
      <c r="M4" s="138"/>
      <c r="N4" s="138"/>
      <c r="O4" s="138"/>
      <c r="P4" s="138"/>
      <c r="Q4" s="138"/>
      <c r="R4" s="138"/>
    </row>
    <row r="5" spans="1:31" ht="21.75" customHeight="1">
      <c r="A5" s="177" t="s">
        <v>164</v>
      </c>
      <c r="B5" s="177"/>
      <c r="C5" s="177"/>
      <c r="D5" s="143" t="s">
        <v>66</v>
      </c>
      <c r="E5" s="144"/>
      <c r="F5" s="145"/>
      <c r="G5" s="143" t="s">
        <v>165</v>
      </c>
      <c r="H5" s="144"/>
      <c r="I5" s="145"/>
      <c r="J5" s="177" t="s">
        <v>166</v>
      </c>
      <c r="K5" s="177"/>
      <c r="L5" s="177"/>
      <c r="M5" s="143" t="s">
        <v>66</v>
      </c>
      <c r="N5" s="144"/>
      <c r="O5" s="145"/>
      <c r="P5" s="143" t="s">
        <v>165</v>
      </c>
      <c r="Q5" s="144"/>
      <c r="R5" s="145"/>
    </row>
    <row r="6" spans="1:31" ht="17.25" customHeight="1">
      <c r="A6" s="32" t="s">
        <v>63</v>
      </c>
      <c r="B6" s="32" t="s">
        <v>64</v>
      </c>
      <c r="C6" s="32" t="s">
        <v>124</v>
      </c>
      <c r="D6" s="6" t="s">
        <v>51</v>
      </c>
      <c r="E6" s="6" t="s">
        <v>52</v>
      </c>
      <c r="F6" s="6" t="s">
        <v>53</v>
      </c>
      <c r="G6" s="6" t="s">
        <v>51</v>
      </c>
      <c r="H6" s="6" t="s">
        <v>52</v>
      </c>
      <c r="I6" s="6" t="s">
        <v>53</v>
      </c>
      <c r="J6" s="32" t="s">
        <v>63</v>
      </c>
      <c r="K6" s="32" t="s">
        <v>64</v>
      </c>
      <c r="L6" s="32" t="s">
        <v>124</v>
      </c>
      <c r="M6" s="6" t="s">
        <v>51</v>
      </c>
      <c r="N6" s="6" t="s">
        <v>52</v>
      </c>
      <c r="O6" s="6" t="s">
        <v>53</v>
      </c>
      <c r="P6" s="6" t="s">
        <v>51</v>
      </c>
      <c r="Q6" s="6" t="s">
        <v>52</v>
      </c>
      <c r="R6" s="6" t="s">
        <v>53</v>
      </c>
    </row>
    <row r="7" spans="1:31" ht="13.5">
      <c r="A7" s="32" t="s">
        <v>167</v>
      </c>
      <c r="B7" s="32" t="s">
        <v>168</v>
      </c>
      <c r="C7" s="32" t="s">
        <v>169</v>
      </c>
      <c r="D7" s="32" t="s">
        <v>170</v>
      </c>
      <c r="E7" s="32" t="s">
        <v>171</v>
      </c>
      <c r="F7" s="32" t="s">
        <v>172</v>
      </c>
      <c r="G7" s="32" t="s">
        <v>173</v>
      </c>
      <c r="H7" s="32" t="s">
        <v>174</v>
      </c>
      <c r="I7" s="32" t="s">
        <v>175</v>
      </c>
      <c r="J7" s="32" t="s">
        <v>176</v>
      </c>
      <c r="K7" s="32" t="s">
        <v>177</v>
      </c>
      <c r="L7" s="32" t="s">
        <v>178</v>
      </c>
      <c r="M7" s="32" t="s">
        <v>179</v>
      </c>
      <c r="N7" s="32" t="s">
        <v>180</v>
      </c>
      <c r="O7" s="32" t="s">
        <v>181</v>
      </c>
      <c r="P7" s="32" t="s">
        <v>182</v>
      </c>
      <c r="Q7" s="32" t="s">
        <v>183</v>
      </c>
      <c r="R7" s="32" t="s">
        <v>184</v>
      </c>
    </row>
    <row r="8" spans="1:31" ht="13.5">
      <c r="A8" s="33" t="s">
        <v>185</v>
      </c>
      <c r="B8" s="34" t="s">
        <v>186</v>
      </c>
      <c r="C8" s="35" t="s">
        <v>187</v>
      </c>
      <c r="D8" s="123">
        <f>SUM(E8:F8)</f>
        <v>292.84000000000003</v>
      </c>
      <c r="E8" s="123">
        <f>SUM(E9:E11)</f>
        <v>292.84000000000003</v>
      </c>
      <c r="F8" s="123">
        <f>SUM(F9:F11)</f>
        <v>0</v>
      </c>
      <c r="G8" s="124"/>
      <c r="H8" s="124"/>
      <c r="I8" s="124"/>
      <c r="J8" s="33" t="s">
        <v>188</v>
      </c>
      <c r="K8" s="33" t="s">
        <v>186</v>
      </c>
      <c r="L8" s="35" t="s">
        <v>80</v>
      </c>
      <c r="M8" s="123">
        <f>SUM(N8:O8)</f>
        <v>292.83999999999997</v>
      </c>
      <c r="N8" s="123">
        <f>SUM(N9:N14)</f>
        <v>292.83999999999997</v>
      </c>
      <c r="O8" s="123">
        <f>SUM(O9:O14)</f>
        <v>0</v>
      </c>
      <c r="P8" s="36"/>
      <c r="Q8" s="36"/>
      <c r="R8" s="36"/>
    </row>
    <row r="9" spans="1:31" ht="13.5">
      <c r="A9" s="34"/>
      <c r="B9" s="34" t="s">
        <v>81</v>
      </c>
      <c r="C9" s="37" t="s">
        <v>189</v>
      </c>
      <c r="D9" s="124">
        <f>SUM(E9:F9)</f>
        <v>225.74</v>
      </c>
      <c r="E9" s="124">
        <v>225.74</v>
      </c>
      <c r="F9" s="124"/>
      <c r="G9" s="124"/>
      <c r="H9" s="124"/>
      <c r="I9" s="124"/>
      <c r="J9" s="34"/>
      <c r="K9" s="34" t="s">
        <v>81</v>
      </c>
      <c r="L9" s="37" t="s">
        <v>190</v>
      </c>
      <c r="M9" s="125">
        <f t="shared" ref="M9:M16" si="0">SUM(N9:O9)</f>
        <v>92.43</v>
      </c>
      <c r="N9" s="124">
        <v>92.43</v>
      </c>
      <c r="O9" s="124"/>
      <c r="P9" s="36"/>
      <c r="Q9" s="36"/>
      <c r="R9" s="36"/>
    </row>
    <row r="10" spans="1:31" ht="13.5">
      <c r="A10" s="34"/>
      <c r="B10" s="34" t="s">
        <v>83</v>
      </c>
      <c r="C10" s="37" t="s">
        <v>191</v>
      </c>
      <c r="D10" s="124">
        <f t="shared" ref="D10:D25" si="1">SUM(E10:F10)</f>
        <v>42.55</v>
      </c>
      <c r="E10" s="124">
        <v>42.55</v>
      </c>
      <c r="F10" s="124"/>
      <c r="G10" s="124"/>
      <c r="H10" s="124"/>
      <c r="I10" s="124"/>
      <c r="J10" s="34"/>
      <c r="K10" s="34" t="s">
        <v>83</v>
      </c>
      <c r="L10" s="37" t="s">
        <v>192</v>
      </c>
      <c r="M10" s="125">
        <f t="shared" si="0"/>
        <v>91.57</v>
      </c>
      <c r="N10" s="124">
        <v>91.57</v>
      </c>
      <c r="O10" s="124"/>
      <c r="P10" s="36"/>
      <c r="Q10" s="36"/>
      <c r="R10" s="36"/>
    </row>
    <row r="11" spans="1:31" ht="13.5">
      <c r="A11" s="34"/>
      <c r="B11" s="34" t="s">
        <v>85</v>
      </c>
      <c r="C11" s="37" t="s">
        <v>193</v>
      </c>
      <c r="D11" s="124">
        <f t="shared" si="1"/>
        <v>24.55</v>
      </c>
      <c r="E11" s="124">
        <v>24.55</v>
      </c>
      <c r="F11" s="124"/>
      <c r="G11" s="124"/>
      <c r="H11" s="124"/>
      <c r="I11" s="124"/>
      <c r="J11" s="34"/>
      <c r="K11" s="34" t="s">
        <v>85</v>
      </c>
      <c r="L11" s="37" t="s">
        <v>194</v>
      </c>
      <c r="M11" s="125">
        <f t="shared" si="0"/>
        <v>7.51</v>
      </c>
      <c r="N11" s="124">
        <v>7.51</v>
      </c>
      <c r="O11" s="124"/>
      <c r="P11" s="36"/>
      <c r="Q11" s="36"/>
      <c r="R11" s="36"/>
    </row>
    <row r="12" spans="1:31" ht="13.5">
      <c r="A12" s="33" t="s">
        <v>195</v>
      </c>
      <c r="B12" s="33" t="s">
        <v>186</v>
      </c>
      <c r="C12" s="35" t="s">
        <v>196</v>
      </c>
      <c r="D12" s="123">
        <f t="shared" si="1"/>
        <v>58.88000000000001</v>
      </c>
      <c r="E12" s="123">
        <f>SUM(E13:E19)</f>
        <v>28.880000000000006</v>
      </c>
      <c r="F12" s="123">
        <f>SUM(F13:F19)</f>
        <v>30</v>
      </c>
      <c r="G12" s="124"/>
      <c r="H12" s="124"/>
      <c r="I12" s="124"/>
      <c r="J12" s="34"/>
      <c r="K12" s="34" t="s">
        <v>88</v>
      </c>
      <c r="L12" s="37" t="s">
        <v>197</v>
      </c>
      <c r="M12" s="125">
        <f t="shared" si="0"/>
        <v>34.229999999999997</v>
      </c>
      <c r="N12" s="125">
        <v>34.229999999999997</v>
      </c>
      <c r="O12" s="125"/>
      <c r="P12" s="36"/>
      <c r="Q12" s="36"/>
      <c r="R12" s="36"/>
    </row>
    <row r="13" spans="1:31" ht="13.5">
      <c r="A13" s="34"/>
      <c r="B13" s="34" t="s">
        <v>81</v>
      </c>
      <c r="C13" s="37" t="s">
        <v>198</v>
      </c>
      <c r="D13" s="124">
        <f t="shared" si="1"/>
        <v>13.22</v>
      </c>
      <c r="E13" s="124">
        <v>13.22</v>
      </c>
      <c r="F13" s="124"/>
      <c r="G13" s="124"/>
      <c r="H13" s="124"/>
      <c r="I13" s="124"/>
      <c r="J13" s="34"/>
      <c r="K13" s="34" t="s">
        <v>90</v>
      </c>
      <c r="L13" s="37" t="s">
        <v>199</v>
      </c>
      <c r="M13" s="125">
        <f t="shared" si="0"/>
        <v>42.55</v>
      </c>
      <c r="N13" s="124">
        <v>42.55</v>
      </c>
      <c r="O13" s="124"/>
      <c r="P13" s="36"/>
      <c r="Q13" s="36"/>
      <c r="R13" s="36"/>
    </row>
    <row r="14" spans="1:31" ht="13.5">
      <c r="A14" s="34"/>
      <c r="B14" s="34" t="s">
        <v>83</v>
      </c>
      <c r="C14" s="37" t="s">
        <v>200</v>
      </c>
      <c r="D14" s="124">
        <f t="shared" si="1"/>
        <v>0.2</v>
      </c>
      <c r="E14" s="124">
        <v>0.2</v>
      </c>
      <c r="F14" s="124"/>
      <c r="G14" s="124"/>
      <c r="H14" s="124"/>
      <c r="I14" s="124"/>
      <c r="J14" s="34"/>
      <c r="K14" s="34" t="s">
        <v>94</v>
      </c>
      <c r="L14" s="37" t="s">
        <v>193</v>
      </c>
      <c r="M14" s="125">
        <f t="shared" si="0"/>
        <v>24.55</v>
      </c>
      <c r="N14" s="124">
        <v>24.55</v>
      </c>
      <c r="O14" s="124"/>
      <c r="P14" s="36"/>
      <c r="Q14" s="36"/>
      <c r="R14" s="36"/>
    </row>
    <row r="15" spans="1:31" ht="13.5">
      <c r="A15" s="34"/>
      <c r="B15" s="34" t="s">
        <v>101</v>
      </c>
      <c r="C15" s="37" t="s">
        <v>201</v>
      </c>
      <c r="D15" s="124">
        <f t="shared" si="1"/>
        <v>34.5</v>
      </c>
      <c r="E15" s="124">
        <v>4.5</v>
      </c>
      <c r="F15" s="124">
        <v>30</v>
      </c>
      <c r="G15" s="124"/>
      <c r="H15" s="124"/>
      <c r="I15" s="124"/>
      <c r="J15" s="33" t="s">
        <v>205</v>
      </c>
      <c r="K15" s="33" t="s">
        <v>186</v>
      </c>
      <c r="L15" s="35" t="s">
        <v>98</v>
      </c>
      <c r="M15" s="123">
        <f t="shared" si="0"/>
        <v>58.879999999999995</v>
      </c>
      <c r="N15" s="123">
        <f>SUM(N16:N28)</f>
        <v>28.88</v>
      </c>
      <c r="O15" s="123">
        <f>SUM(O16:O27)</f>
        <v>30</v>
      </c>
      <c r="P15" s="36"/>
      <c r="Q15" s="36"/>
      <c r="R15" s="36"/>
    </row>
    <row r="16" spans="1:31" ht="13.5">
      <c r="A16" s="34"/>
      <c r="B16" s="34" t="s">
        <v>87</v>
      </c>
      <c r="C16" s="37" t="s">
        <v>202</v>
      </c>
      <c r="D16" s="124">
        <f t="shared" si="1"/>
        <v>3.6</v>
      </c>
      <c r="E16" s="124">
        <v>3.6</v>
      </c>
      <c r="F16" s="124"/>
      <c r="G16" s="124"/>
      <c r="H16" s="124"/>
      <c r="I16" s="124"/>
      <c r="J16" s="34"/>
      <c r="K16" s="34" t="s">
        <v>81</v>
      </c>
      <c r="L16" s="37" t="s">
        <v>207</v>
      </c>
      <c r="M16" s="125">
        <f t="shared" si="0"/>
        <v>1.45</v>
      </c>
      <c r="N16" s="124">
        <v>1.45</v>
      </c>
      <c r="O16" s="124"/>
      <c r="P16" s="36"/>
      <c r="Q16" s="36"/>
      <c r="R16" s="36"/>
    </row>
    <row r="17" spans="1:18" ht="13.5">
      <c r="A17" s="34"/>
      <c r="B17" s="34" t="s">
        <v>90</v>
      </c>
      <c r="C17" s="37" t="s">
        <v>203</v>
      </c>
      <c r="D17" s="124">
        <f t="shared" si="1"/>
        <v>6.5</v>
      </c>
      <c r="E17" s="124">
        <v>6.5</v>
      </c>
      <c r="F17" s="124"/>
      <c r="G17" s="124"/>
      <c r="H17" s="124"/>
      <c r="I17" s="124"/>
      <c r="J17" s="34"/>
      <c r="K17" s="34" t="s">
        <v>101</v>
      </c>
      <c r="L17" s="37" t="s">
        <v>210</v>
      </c>
      <c r="M17" s="125">
        <f t="shared" ref="M17:M18" si="2">SUM(N17:O17)</f>
        <v>0.1</v>
      </c>
      <c r="N17" s="124">
        <v>0.1</v>
      </c>
      <c r="O17" s="124"/>
      <c r="P17" s="36"/>
      <c r="Q17" s="36"/>
      <c r="R17" s="36"/>
    </row>
    <row r="18" spans="1:18" ht="13.5">
      <c r="A18" s="34"/>
      <c r="B18" s="34" t="s">
        <v>92</v>
      </c>
      <c r="C18" s="37" t="s">
        <v>204</v>
      </c>
      <c r="D18" s="125">
        <f t="shared" si="1"/>
        <v>0.1</v>
      </c>
      <c r="E18" s="124">
        <v>0.1</v>
      </c>
      <c r="F18" s="124"/>
      <c r="G18" s="124"/>
      <c r="H18" s="124"/>
      <c r="I18" s="124"/>
      <c r="J18" s="34"/>
      <c r="K18" s="34" t="s">
        <v>87</v>
      </c>
      <c r="L18" s="37" t="s">
        <v>211</v>
      </c>
      <c r="M18" s="125">
        <f t="shared" si="2"/>
        <v>0.3</v>
      </c>
      <c r="N18" s="124">
        <v>0.3</v>
      </c>
      <c r="O18" s="124"/>
      <c r="P18" s="36"/>
      <c r="Q18" s="36"/>
      <c r="R18" s="36"/>
    </row>
    <row r="19" spans="1:18" ht="13.5">
      <c r="A19" s="34"/>
      <c r="B19" s="34" t="s">
        <v>97</v>
      </c>
      <c r="C19" s="37" t="s">
        <v>206</v>
      </c>
      <c r="D19" s="124">
        <f t="shared" si="1"/>
        <v>0.76</v>
      </c>
      <c r="E19" s="124">
        <v>0.76</v>
      </c>
      <c r="F19" s="124"/>
      <c r="G19" s="124"/>
      <c r="H19" s="124"/>
      <c r="I19" s="124"/>
      <c r="J19" s="34"/>
      <c r="K19" s="34" t="s">
        <v>88</v>
      </c>
      <c r="L19" s="37" t="s">
        <v>212</v>
      </c>
      <c r="M19" s="125">
        <f t="shared" ref="M19:M26" si="3">SUM(N19:O19)</f>
        <v>0.25</v>
      </c>
      <c r="N19" s="124">
        <v>0.25</v>
      </c>
      <c r="O19" s="124"/>
      <c r="P19" s="36"/>
      <c r="Q19" s="36"/>
      <c r="R19" s="36"/>
    </row>
    <row r="20" spans="1:18" ht="13.5">
      <c r="A20" s="33" t="s">
        <v>208</v>
      </c>
      <c r="B20" s="33" t="s">
        <v>186</v>
      </c>
      <c r="C20" s="35" t="s">
        <v>209</v>
      </c>
      <c r="D20" s="123">
        <f t="shared" si="1"/>
        <v>218.88</v>
      </c>
      <c r="E20" s="123">
        <f>SUM(E21:E21)</f>
        <v>0</v>
      </c>
      <c r="F20" s="123">
        <f>SUM(F21:F21)</f>
        <v>218.88</v>
      </c>
      <c r="G20" s="124"/>
      <c r="H20" s="124"/>
      <c r="I20" s="124"/>
      <c r="J20" s="34"/>
      <c r="K20" s="34" t="s">
        <v>93</v>
      </c>
      <c r="L20" s="37" t="s">
        <v>213</v>
      </c>
      <c r="M20" s="125">
        <f t="shared" si="3"/>
        <v>11</v>
      </c>
      <c r="N20" s="124">
        <v>11</v>
      </c>
      <c r="O20" s="124"/>
      <c r="P20" s="36"/>
      <c r="Q20" s="36"/>
      <c r="R20" s="36"/>
    </row>
    <row r="21" spans="1:18" ht="13.5">
      <c r="A21" s="34"/>
      <c r="B21" s="127" t="s">
        <v>302</v>
      </c>
      <c r="C21" s="128" t="s">
        <v>303</v>
      </c>
      <c r="D21" s="124">
        <f t="shared" si="1"/>
        <v>218.88</v>
      </c>
      <c r="E21" s="124"/>
      <c r="F21" s="124">
        <v>218.88</v>
      </c>
      <c r="G21" s="124"/>
      <c r="H21" s="124"/>
      <c r="I21" s="124"/>
      <c r="J21" s="34"/>
      <c r="K21" s="34" t="s">
        <v>94</v>
      </c>
      <c r="L21" s="37" t="s">
        <v>204</v>
      </c>
      <c r="M21" s="125">
        <f t="shared" si="3"/>
        <v>0.1</v>
      </c>
      <c r="N21" s="124">
        <v>0.1</v>
      </c>
      <c r="O21" s="124"/>
      <c r="P21" s="36"/>
      <c r="Q21" s="36"/>
      <c r="R21" s="36"/>
    </row>
    <row r="22" spans="1:18" ht="13.5">
      <c r="A22" s="33" t="s">
        <v>218</v>
      </c>
      <c r="B22" s="33" t="s">
        <v>186</v>
      </c>
      <c r="C22" s="35" t="s">
        <v>119</v>
      </c>
      <c r="D22" s="123">
        <f t="shared" si="1"/>
        <v>1.32</v>
      </c>
      <c r="E22" s="123">
        <f>SUM(E23:E27)</f>
        <v>1.32</v>
      </c>
      <c r="F22" s="123"/>
      <c r="G22" s="124"/>
      <c r="H22" s="124"/>
      <c r="I22" s="124"/>
      <c r="J22" s="34"/>
      <c r="K22" s="34" t="s">
        <v>96</v>
      </c>
      <c r="L22" s="37" t="s">
        <v>214</v>
      </c>
      <c r="M22" s="125">
        <f t="shared" si="3"/>
        <v>0.12</v>
      </c>
      <c r="N22" s="124">
        <v>0.12</v>
      </c>
      <c r="O22" s="124"/>
      <c r="P22" s="36"/>
      <c r="Q22" s="36"/>
      <c r="R22" s="36"/>
    </row>
    <row r="23" spans="1:18" ht="13.5">
      <c r="A23" s="34"/>
      <c r="B23" s="34" t="s">
        <v>81</v>
      </c>
      <c r="C23" s="37" t="s">
        <v>219</v>
      </c>
      <c r="D23" s="124">
        <f t="shared" si="1"/>
        <v>0.72</v>
      </c>
      <c r="E23" s="124">
        <v>0.72</v>
      </c>
      <c r="F23" s="124"/>
      <c r="G23" s="124"/>
      <c r="H23" s="124"/>
      <c r="I23" s="124"/>
      <c r="J23" s="34"/>
      <c r="K23" s="34" t="s">
        <v>108</v>
      </c>
      <c r="L23" s="37" t="s">
        <v>200</v>
      </c>
      <c r="M23" s="125">
        <f t="shared" si="3"/>
        <v>0.2</v>
      </c>
      <c r="N23" s="124">
        <v>0.2</v>
      </c>
      <c r="O23" s="124"/>
      <c r="P23" s="36"/>
      <c r="Q23" s="36"/>
      <c r="R23" s="36"/>
    </row>
    <row r="24" spans="1:18" ht="13.5">
      <c r="A24" s="34"/>
      <c r="B24" s="34" t="s">
        <v>101</v>
      </c>
      <c r="C24" s="37" t="s">
        <v>221</v>
      </c>
      <c r="D24" s="124">
        <f t="shared" si="1"/>
        <v>0.4</v>
      </c>
      <c r="E24" s="124">
        <v>0.4</v>
      </c>
      <c r="F24" s="124"/>
      <c r="G24" s="124"/>
      <c r="H24" s="124"/>
      <c r="I24" s="124"/>
      <c r="J24" s="34"/>
      <c r="K24" s="34" t="s">
        <v>110</v>
      </c>
      <c r="L24" s="37" t="s">
        <v>202</v>
      </c>
      <c r="M24" s="125">
        <f t="shared" si="3"/>
        <v>3.6</v>
      </c>
      <c r="N24" s="124">
        <v>3.6</v>
      </c>
      <c r="O24" s="124"/>
      <c r="P24" s="36"/>
      <c r="Q24" s="36"/>
      <c r="R24" s="36"/>
    </row>
    <row r="25" spans="1:18" ht="13.5">
      <c r="A25" s="34"/>
      <c r="B25" s="34" t="s">
        <v>97</v>
      </c>
      <c r="C25" s="37" t="s">
        <v>222</v>
      </c>
      <c r="D25" s="124">
        <f t="shared" si="1"/>
        <v>0.2</v>
      </c>
      <c r="E25" s="124">
        <v>0.2</v>
      </c>
      <c r="F25" s="124"/>
      <c r="G25" s="124"/>
      <c r="H25" s="124"/>
      <c r="I25" s="124"/>
      <c r="J25" s="34"/>
      <c r="K25" s="34" t="s">
        <v>112</v>
      </c>
      <c r="L25" s="37" t="s">
        <v>215</v>
      </c>
      <c r="M25" s="125">
        <f t="shared" si="3"/>
        <v>4.5</v>
      </c>
      <c r="N25" s="124">
        <v>4.5</v>
      </c>
      <c r="O25" s="124"/>
      <c r="P25" s="36"/>
      <c r="Q25" s="36"/>
      <c r="R25" s="36"/>
    </row>
    <row r="26" spans="1:18" ht="13.5">
      <c r="A26" s="34"/>
      <c r="B26" s="34"/>
      <c r="C26" s="37"/>
      <c r="D26" s="124"/>
      <c r="E26" s="124"/>
      <c r="F26" s="124"/>
      <c r="G26" s="124"/>
      <c r="H26" s="124"/>
      <c r="I26" s="124"/>
      <c r="J26" s="34"/>
      <c r="K26" s="129" t="s">
        <v>304</v>
      </c>
      <c r="L26" s="128" t="s">
        <v>305</v>
      </c>
      <c r="M26" s="125">
        <f t="shared" si="3"/>
        <v>30</v>
      </c>
      <c r="N26" s="124"/>
      <c r="O26" s="124">
        <v>30</v>
      </c>
      <c r="P26" s="36"/>
      <c r="Q26" s="36"/>
      <c r="R26" s="36"/>
    </row>
    <row r="27" spans="1:18" ht="13.5">
      <c r="A27" s="34"/>
      <c r="B27" s="34"/>
      <c r="C27" s="37"/>
      <c r="D27" s="124"/>
      <c r="E27" s="124"/>
      <c r="F27" s="124"/>
      <c r="G27" s="124"/>
      <c r="H27" s="124"/>
      <c r="I27" s="124"/>
      <c r="J27" s="34"/>
      <c r="K27" s="34" t="s">
        <v>116</v>
      </c>
      <c r="L27" s="37" t="s">
        <v>203</v>
      </c>
      <c r="M27" s="125">
        <f t="shared" ref="M27:M34" si="4">SUM(N27:O27)</f>
        <v>6.5</v>
      </c>
      <c r="N27" s="124">
        <v>6.5</v>
      </c>
      <c r="O27" s="124"/>
      <c r="P27" s="36"/>
      <c r="Q27" s="36"/>
      <c r="R27" s="36"/>
    </row>
    <row r="28" spans="1:18" ht="13.5">
      <c r="A28" s="33"/>
      <c r="B28" s="33"/>
      <c r="C28" s="35"/>
      <c r="D28" s="123"/>
      <c r="E28" s="123"/>
      <c r="F28" s="123"/>
      <c r="G28" s="124"/>
      <c r="H28" s="124"/>
      <c r="I28" s="124"/>
      <c r="J28" s="34"/>
      <c r="K28" s="34" t="s">
        <v>97</v>
      </c>
      <c r="L28" s="37" t="s">
        <v>206</v>
      </c>
      <c r="M28" s="125">
        <f t="shared" si="4"/>
        <v>0.76</v>
      </c>
      <c r="N28" s="124">
        <v>0.76</v>
      </c>
      <c r="O28" s="124"/>
      <c r="P28" s="36"/>
      <c r="Q28" s="36"/>
      <c r="R28" s="36"/>
    </row>
    <row r="29" spans="1:18" ht="13.5">
      <c r="A29" s="34"/>
      <c r="B29" s="34"/>
      <c r="C29" s="37"/>
      <c r="D29" s="124"/>
      <c r="E29" s="124"/>
      <c r="F29" s="124"/>
      <c r="G29" s="124"/>
      <c r="H29" s="124"/>
      <c r="I29" s="124"/>
      <c r="J29" s="33" t="s">
        <v>216</v>
      </c>
      <c r="K29" s="33" t="s">
        <v>186</v>
      </c>
      <c r="L29" s="35" t="s">
        <v>119</v>
      </c>
      <c r="M29" s="123">
        <f t="shared" si="4"/>
        <v>1.32</v>
      </c>
      <c r="N29" s="123">
        <f>SUM(N30:N32)</f>
        <v>1.32</v>
      </c>
      <c r="O29" s="123">
        <f>SUM(O30:O32)</f>
        <v>0</v>
      </c>
      <c r="P29" s="36"/>
      <c r="Q29" s="36"/>
      <c r="R29" s="36"/>
    </row>
    <row r="30" spans="1:18" ht="13.5">
      <c r="A30" s="33"/>
      <c r="B30" s="34"/>
      <c r="C30" s="35"/>
      <c r="D30" s="123"/>
      <c r="E30" s="123"/>
      <c r="F30" s="123"/>
      <c r="G30" s="124"/>
      <c r="H30" s="124"/>
      <c r="I30" s="124"/>
      <c r="J30" s="34"/>
      <c r="K30" s="34" t="s">
        <v>83</v>
      </c>
      <c r="L30" s="37" t="s">
        <v>217</v>
      </c>
      <c r="M30" s="125">
        <f t="shared" si="4"/>
        <v>0.4</v>
      </c>
      <c r="N30" s="124">
        <v>0.4</v>
      </c>
      <c r="O30" s="123"/>
      <c r="P30" s="36"/>
      <c r="Q30" s="36"/>
      <c r="R30" s="36"/>
    </row>
    <row r="31" spans="1:18" ht="13.5">
      <c r="A31" s="34"/>
      <c r="B31" s="34"/>
      <c r="C31" s="37"/>
      <c r="D31" s="124"/>
      <c r="E31" s="124"/>
      <c r="F31" s="124"/>
      <c r="G31" s="124"/>
      <c r="H31" s="124"/>
      <c r="I31" s="124"/>
      <c r="J31" s="34"/>
      <c r="K31" s="34" t="s">
        <v>100</v>
      </c>
      <c r="L31" s="37" t="s">
        <v>220</v>
      </c>
      <c r="M31" s="125">
        <f t="shared" si="4"/>
        <v>0.72</v>
      </c>
      <c r="N31" s="124">
        <v>0.72</v>
      </c>
      <c r="O31" s="124"/>
      <c r="P31" s="36"/>
      <c r="Q31" s="36"/>
      <c r="R31" s="36"/>
    </row>
    <row r="32" spans="1:18" ht="13.5">
      <c r="A32" s="34"/>
      <c r="B32" s="34"/>
      <c r="C32" s="37"/>
      <c r="D32" s="124"/>
      <c r="E32" s="124"/>
      <c r="F32" s="124"/>
      <c r="G32" s="124"/>
      <c r="H32" s="124"/>
      <c r="I32" s="124"/>
      <c r="J32" s="34"/>
      <c r="K32" s="34" t="s">
        <v>97</v>
      </c>
      <c r="L32" s="37" t="s">
        <v>223</v>
      </c>
      <c r="M32" s="125">
        <f t="shared" si="4"/>
        <v>0.2</v>
      </c>
      <c r="N32" s="124">
        <v>0.2</v>
      </c>
      <c r="O32" s="124"/>
      <c r="P32" s="36"/>
      <c r="Q32" s="36"/>
      <c r="R32" s="36"/>
    </row>
    <row r="33" spans="1:18" ht="13.5">
      <c r="A33" s="34"/>
      <c r="B33" s="34"/>
      <c r="C33" s="37"/>
      <c r="D33" s="124"/>
      <c r="E33" s="124"/>
      <c r="F33" s="124"/>
      <c r="G33" s="124"/>
      <c r="H33" s="124"/>
      <c r="I33" s="124"/>
      <c r="J33" s="33" t="s">
        <v>224</v>
      </c>
      <c r="K33" s="33" t="s">
        <v>186</v>
      </c>
      <c r="L33" s="35" t="s">
        <v>225</v>
      </c>
      <c r="M33" s="123">
        <f t="shared" si="4"/>
        <v>218.88</v>
      </c>
      <c r="N33" s="123">
        <f>SUM(N34:N34)</f>
        <v>0</v>
      </c>
      <c r="O33" s="123">
        <f>SUM(O34:O34)</f>
        <v>218.88</v>
      </c>
      <c r="P33" s="36"/>
      <c r="Q33" s="36"/>
      <c r="R33" s="36"/>
    </row>
    <row r="34" spans="1:18" ht="13.5">
      <c r="A34" s="39"/>
      <c r="B34" s="39"/>
      <c r="C34" s="39"/>
      <c r="D34" s="124"/>
      <c r="E34" s="124"/>
      <c r="F34" s="124"/>
      <c r="G34" s="124"/>
      <c r="H34" s="124"/>
      <c r="I34" s="124"/>
      <c r="J34" s="34"/>
      <c r="K34" s="129" t="s">
        <v>306</v>
      </c>
      <c r="L34" s="128" t="s">
        <v>303</v>
      </c>
      <c r="M34" s="125">
        <f t="shared" si="4"/>
        <v>218.88</v>
      </c>
      <c r="N34" s="124"/>
      <c r="O34" s="125">
        <v>218.88</v>
      </c>
      <c r="P34" s="36"/>
      <c r="Q34" s="36"/>
      <c r="R34" s="36"/>
    </row>
    <row r="35" spans="1:18" s="122" customFormat="1" ht="22.5" customHeight="1">
      <c r="A35" s="176" t="s">
        <v>44</v>
      </c>
      <c r="B35" s="176"/>
      <c r="C35" s="176"/>
      <c r="D35" s="121">
        <f>SUM(E35:F35)</f>
        <v>571.92000000000007</v>
      </c>
      <c r="E35" s="121">
        <f>E8+E12+E20+E22</f>
        <v>323.04000000000002</v>
      </c>
      <c r="F35" s="121">
        <f>F8+F12+F20+F22</f>
        <v>248.88</v>
      </c>
      <c r="G35" s="121"/>
      <c r="H35" s="121"/>
      <c r="I35" s="121"/>
      <c r="J35" s="176" t="s">
        <v>44</v>
      </c>
      <c r="K35" s="176"/>
      <c r="L35" s="176"/>
      <c r="M35" s="121">
        <f>SUM(N35:O35)</f>
        <v>571.91999999999996</v>
      </c>
      <c r="N35" s="121">
        <f>N8+N15+N29+N33</f>
        <v>323.03999999999996</v>
      </c>
      <c r="O35" s="121">
        <f>O8+O15+O29+O33</f>
        <v>248.88</v>
      </c>
      <c r="P35" s="120"/>
      <c r="Q35" s="120"/>
      <c r="R35" s="120"/>
    </row>
  </sheetData>
  <mergeCells count="11">
    <mergeCell ref="A35:C35"/>
    <mergeCell ref="J35:L35"/>
    <mergeCell ref="A2:R2"/>
    <mergeCell ref="A4:I4"/>
    <mergeCell ref="J4:R4"/>
    <mergeCell ref="A5:C5"/>
    <mergeCell ref="D5:F5"/>
    <mergeCell ref="G5:I5"/>
    <mergeCell ref="J5:L5"/>
    <mergeCell ref="M5:O5"/>
    <mergeCell ref="P5:R5"/>
  </mergeCells>
  <phoneticPr fontId="27" type="noConversion"/>
  <printOptions horizontalCentered="1" verticalCentered="1"/>
  <pageMargins left="0.35433070866141736" right="0.19685039370078741" top="0.98425196850393704" bottom="0.98425196850393704" header="0.51181102362204722" footer="0.51181102362204722"/>
  <pageSetup paperSize="9" scale="80" fitToHeight="0" orientation="landscape" r:id="rId1"/>
</worksheet>
</file>

<file path=xl/worksheets/sheet9.xml><?xml version="1.0" encoding="utf-8"?>
<worksheet xmlns="http://schemas.openxmlformats.org/spreadsheetml/2006/main" xmlns:r="http://schemas.openxmlformats.org/officeDocument/2006/relationships">
  <dimension ref="A1:H12"/>
  <sheetViews>
    <sheetView topLeftCell="A7" workbookViewId="0">
      <selection activeCell="A12" sqref="A12:E12"/>
    </sheetView>
  </sheetViews>
  <sheetFormatPr defaultColWidth="9" defaultRowHeight="13.5"/>
  <cols>
    <col min="1" max="1" width="31.375" style="22" customWidth="1"/>
    <col min="2" max="2" width="21.25" style="22" customWidth="1"/>
    <col min="3" max="3" width="21.375" style="22" customWidth="1"/>
    <col min="4" max="4" width="24.875" style="22" customWidth="1"/>
    <col min="5" max="5" width="23.5" style="22" customWidth="1"/>
    <col min="6" max="8" width="11.625" style="22" customWidth="1"/>
    <col min="9" max="16384" width="9" style="22"/>
  </cols>
  <sheetData>
    <row r="1" spans="1:8" ht="39.950000000000003" customHeight="1">
      <c r="A1" s="137" t="s">
        <v>226</v>
      </c>
      <c r="B1" s="137"/>
      <c r="C1" s="137"/>
      <c r="D1" s="137"/>
      <c r="E1" s="137"/>
      <c r="F1" s="24"/>
      <c r="G1" s="24"/>
      <c r="H1" s="24"/>
    </row>
    <row r="2" spans="1:8" ht="3" customHeight="1"/>
    <row r="3" spans="1:8" s="23" customFormat="1" ht="28.5" customHeight="1">
      <c r="A3" s="126" t="s">
        <v>301</v>
      </c>
      <c r="B3" s="25"/>
      <c r="C3" s="25"/>
      <c r="D3" s="25"/>
      <c r="E3" s="26" t="s">
        <v>46</v>
      </c>
      <c r="F3" s="27"/>
      <c r="G3" s="27"/>
    </row>
    <row r="4" spans="1:8" ht="30" customHeight="1">
      <c r="A4" s="180" t="s">
        <v>227</v>
      </c>
      <c r="B4" s="180" t="s">
        <v>228</v>
      </c>
      <c r="C4" s="180" t="s">
        <v>229</v>
      </c>
      <c r="D4" s="178" t="s">
        <v>230</v>
      </c>
      <c r="E4" s="178"/>
    </row>
    <row r="5" spans="1:8" ht="30" customHeight="1">
      <c r="A5" s="181"/>
      <c r="B5" s="181"/>
      <c r="C5" s="181"/>
      <c r="D5" s="28" t="s">
        <v>231</v>
      </c>
      <c r="E5" s="28" t="s">
        <v>232</v>
      </c>
    </row>
    <row r="6" spans="1:8" ht="30" customHeight="1">
      <c r="A6" s="29" t="s">
        <v>65</v>
      </c>
      <c r="B6" s="29">
        <f>B7+B8+B9</f>
        <v>14.1</v>
      </c>
      <c r="C6" s="29">
        <f>SUM(C7:C9)</f>
        <v>8.6</v>
      </c>
      <c r="D6" s="29">
        <f t="shared" ref="D6" si="0">SUM(D7:D9)</f>
        <v>5.5</v>
      </c>
      <c r="E6" s="98">
        <v>1.1000000000000001</v>
      </c>
    </row>
    <row r="7" spans="1:8" ht="30" customHeight="1">
      <c r="A7" s="30" t="s">
        <v>233</v>
      </c>
      <c r="B7" s="29">
        <v>0</v>
      </c>
      <c r="C7" s="29">
        <v>0</v>
      </c>
      <c r="D7" s="29">
        <v>0</v>
      </c>
      <c r="E7" s="98">
        <v>0</v>
      </c>
    </row>
    <row r="8" spans="1:8" ht="30" customHeight="1">
      <c r="A8" s="30" t="s">
        <v>234</v>
      </c>
      <c r="B8" s="29">
        <v>3.6</v>
      </c>
      <c r="C8" s="29">
        <v>3.6</v>
      </c>
      <c r="D8" s="29">
        <v>0</v>
      </c>
      <c r="E8" s="98">
        <v>0</v>
      </c>
    </row>
    <row r="9" spans="1:8" ht="30" customHeight="1">
      <c r="A9" s="30" t="s">
        <v>235</v>
      </c>
      <c r="B9" s="29">
        <v>10.5</v>
      </c>
      <c r="C9" s="29">
        <v>5</v>
      </c>
      <c r="D9" s="29">
        <f>B9-C9</f>
        <v>5.5</v>
      </c>
      <c r="E9" s="98">
        <v>1.1000000000000001</v>
      </c>
    </row>
    <row r="10" spans="1:8" ht="30" customHeight="1">
      <c r="A10" s="30" t="s">
        <v>236</v>
      </c>
      <c r="B10" s="29">
        <v>0</v>
      </c>
      <c r="C10" s="29">
        <v>0</v>
      </c>
      <c r="D10" s="29">
        <v>0</v>
      </c>
      <c r="E10" s="98">
        <v>0</v>
      </c>
    </row>
    <row r="11" spans="1:8" ht="30" customHeight="1">
      <c r="A11" s="30" t="s">
        <v>237</v>
      </c>
      <c r="B11" s="29">
        <v>6.5</v>
      </c>
      <c r="C11" s="29">
        <v>5</v>
      </c>
      <c r="D11" s="29">
        <f>B11-C11</f>
        <v>1.5</v>
      </c>
      <c r="E11" s="98">
        <v>1.1000000000000001</v>
      </c>
    </row>
    <row r="12" spans="1:8" ht="132" customHeight="1">
      <c r="A12" s="179" t="s">
        <v>318</v>
      </c>
      <c r="B12" s="179"/>
      <c r="C12" s="179"/>
      <c r="D12" s="179"/>
      <c r="E12" s="179"/>
    </row>
  </sheetData>
  <mergeCells count="6">
    <mergeCell ref="A1:E1"/>
    <mergeCell ref="D4:E4"/>
    <mergeCell ref="A12:E12"/>
    <mergeCell ref="A4:A5"/>
    <mergeCell ref="B4:B5"/>
    <mergeCell ref="C4:C5"/>
  </mergeCells>
  <phoneticPr fontId="27" type="noConversion"/>
  <printOptions horizontalCentered="1"/>
  <pageMargins left="0.74803149606299213" right="0.74803149606299213" top="0.98425196850393704" bottom="0.98425196850393704" header="0.51181102362204722" footer="0.5118110236220472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14</vt:i4>
      </vt:variant>
      <vt:variant>
        <vt:lpstr>命名范围</vt:lpstr>
      </vt:variant>
      <vt:variant>
        <vt:i4>2</vt:i4>
      </vt:variant>
    </vt:vector>
  </HeadingPairs>
  <TitlesOfParts>
    <vt:vector size="16" baseType="lpstr">
      <vt:lpstr>附件1-1财政拨款收支预算总表</vt:lpstr>
      <vt:lpstr>附件1-2一般公共预算支出表</vt:lpstr>
      <vt:lpstr>附件1-3基本支出预算表</vt:lpstr>
      <vt:lpstr>附件1-4政府性基金预算支出表</vt:lpstr>
      <vt:lpstr>附件1-5部门收支总表</vt:lpstr>
      <vt:lpstr>附件1-6部门收入总表</vt:lpstr>
      <vt:lpstr>附件1-7部门支出总表</vt:lpstr>
      <vt:lpstr>附件1-8经济分类科目支出表</vt:lpstr>
      <vt:lpstr>附件1-9“三公”经费公共预算财政拨款支出情况表</vt:lpstr>
      <vt:lpstr>附件1-10市本级绩效目标表</vt:lpstr>
      <vt:lpstr>附件1-11省对下绩效目标表</vt:lpstr>
      <vt:lpstr>附件1-12政府采购表</vt:lpstr>
      <vt:lpstr>附件1-13部门政府购买服务表</vt:lpstr>
      <vt:lpstr>Sheet1</vt:lpstr>
      <vt:lpstr>'附件1-3基本支出预算表'!Print_Titles</vt:lpstr>
      <vt:lpstr>'附件1-8经济分类科目支出表'!Print_Titles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cp:lastPrinted>2018-02-02T02:18:16Z</cp:lastPrinted>
  <dcterms:created xsi:type="dcterms:W3CDTF">2006-09-16T00:00:00Z</dcterms:created>
  <dcterms:modified xsi:type="dcterms:W3CDTF">2018-02-02T03:20:05Z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