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部门财务收支预算总表01-1" sheetId="2" r:id="rId1"/>
    <sheet name="部门收入预算表01-2" sheetId="3" r:id="rId2"/>
    <sheet name="部门支出预算表01-3" sheetId="4" r:id="rId3"/>
    <sheet name="部门财政拨款收支预算总表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瑞丽）" sheetId="14" r:id="rId13"/>
    <sheet name="县对下转移支付绩效目标表09-2（瑞丽）" sheetId="15" r:id="rId14"/>
    <sheet name="新增资产配置表10"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<sst xmlns="http://schemas.openxmlformats.org/spreadsheetml/2006/main" count="2294" uniqueCount="656">
  <si>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</si>
  <si>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</si>
  <si>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</si>
  <si>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</si>
  <si>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</si>
  <si>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</si>
  <si>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</si>
  <si>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</si>
  <si>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</si>
  <si>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</si>
  <si>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</si>
  <si>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</si>
  <si>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</si>
  <si>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</si>
  <si>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</si>
  <si>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</si>
  <si>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</si>
  <si>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</si>
  <si>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</si>
  <si>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</si>
  <si>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</si>
  <si>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</si>
  <si>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</si>
  <si>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</si>
  <si>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</si>
  <si>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</si>
  <si>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</si>
  <si>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</si>
  <si>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</si>
  <si>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</si>
  <si>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</si>
  <si>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</si>
  <si>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</si>
  <si>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</si>
  <si>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</si>
  <si>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</si>
  <si>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</si>
  <si>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</si>
  <si>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</si>
  <si>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</si>
  <si>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</si>
  <si>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</si>
  <si>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</si>
  <si>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</si>
  <si>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</si>
  <si>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</si>
  <si>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</si>
  <si>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</si>
  <si>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</si>
  <si>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</si>
  <si>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</si>
  <si>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</si>
  <si>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</si>
  <si>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</si>
  <si>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</si>
  <si>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</si>
  <si>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</si>
  <si>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</si>
  <si>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</si>
  <si>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</si>
  <si>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</si>
  <si>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</si>
  <si>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</si>
  <si>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</si>
  <si>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</si>
  <si>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</si>
  <si>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</si>
  <si>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</si>
  <si>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</si>
  <si>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</si>
  <si>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</si>
  <si>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123001</t>
  </si>
  <si>
    <t>瑞丽市交通运输局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</si>
  <si>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</si>
  <si>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</si>
  <si>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</si>
  <si>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</si>
  <si>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</si>
  <si>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</si>
  <si>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</si>
  <si>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</si>
  <si>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</si>
  <si>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</si>
  <si>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</si>
  <si>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</si>
  <si>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</si>
  <si>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</si>
  <si>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</si>
  <si>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</si>
  <si>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</si>
  <si>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</si>
  <si>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</si>
  <si>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</si>
  <si>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</si>
  <si>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</si>
  <si>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</si>
  <si>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</si>
  <si>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</si>
  <si>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</si>
  <si>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</si>
  <si>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</si>
  <si>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</si>
  <si>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</si>
  <si>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</si>
  <si>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</si>
  <si>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</si>
  <si>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</si>
  <si>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</si>
  <si>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</si>
  <si>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</si>
  <si>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</si>
  <si>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</si>
  <si>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</si>
  <si>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</si>
  <si>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</si>
  <si>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</si>
  <si>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</si>
  <si>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</si>
  <si>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</si>
  <si>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</si>
  <si>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</si>
  <si>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</si>
  <si>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</si>
  <si>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</si>
  <si>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</si>
  <si>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</si>
  <si>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</si>
  <si>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</si>
  <si>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</si>
  <si>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</si>
  <si>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</si>
  <si>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21208</t>
  </si>
  <si>
    <t>国有土地使用权出让收入安排的支出</t>
  </si>
  <si>
    <t>2120804</t>
  </si>
  <si>
    <t>农村基础设施建设支出</t>
  </si>
  <si>
    <t>214</t>
  </si>
  <si>
    <t>交通运输支出</t>
  </si>
  <si>
    <t>21401</t>
  </si>
  <si>
    <t>公路水路运输</t>
  </si>
  <si>
    <t>2140101</t>
  </si>
  <si>
    <t>行政运行</t>
  </si>
  <si>
    <t>2140104</t>
  </si>
  <si>
    <t>公路建设</t>
  </si>
  <si>
    <t>2140106</t>
  </si>
  <si>
    <t>公路养护</t>
  </si>
  <si>
    <t>21402</t>
  </si>
  <si>
    <t>铁路运输</t>
  </si>
  <si>
    <t>2140299</t>
  </si>
  <si>
    <t>其他铁路运输支出</t>
  </si>
  <si>
    <t>21499</t>
  </si>
  <si>
    <t>其他交通运输支出</t>
  </si>
  <si>
    <t>2149901</t>
  </si>
  <si>
    <t>公共交通运营补助</t>
  </si>
  <si>
    <t>221</t>
  </si>
  <si>
    <t>住房保障支出</t>
  </si>
  <si>
    <t>22102</t>
  </si>
  <si>
    <t>住房改革支出</t>
  </si>
  <si>
    <t>2210201</t>
  </si>
  <si>
    <t>住房公积金</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</si>
  <si>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</si>
  <si>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</si>
  <si>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</si>
  <si>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</si>
  <si>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</si>
  <si>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</si>
  <si>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</si>
  <si>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</si>
  <si>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</si>
  <si>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</si>
  <si>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</si>
  <si>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</si>
  <si>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</si>
  <si>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</si>
  <si>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</si>
  <si>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</si>
  <si>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</si>
  <si>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</si>
  <si>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</si>
  <si>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</si>
  <si>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</si>
  <si>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</si>
  <si>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</si>
  <si>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</si>
  <si>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</si>
  <si>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</si>
  <si>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</si>
  <si>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</si>
  <si>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</si>
  <si>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</si>
  <si>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</si>
  <si>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</si>
  <si>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</si>
  <si>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</si>
  <si>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</si>
  <si>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</si>
  <si>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</si>
  <si>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</si>
  <si>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</si>
  <si>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</si>
  <si>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</si>
  <si>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</si>
  <si>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</si>
  <si>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</si>
  <si>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</si>
  <si>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</si>
  <si>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</si>
  <si>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</si>
  <si>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</si>
  <si>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</si>
  <si>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</si>
  <si>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</si>
  <si>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</si>
  <si>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</si>
  <si>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</si>
  <si>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</si>
  <si>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</si>
  <si>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</si>
  <si>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</si>
  <si>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</si>
  <si>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</si>
  <si>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</si>
  <si>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</si>
  <si>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</si>
  <si>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</si>
  <si>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</si>
  <si>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</si>
  <si>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</si>
  <si>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</si>
  <si>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</si>
  <si>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</si>
  <si>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</si>
  <si>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</si>
  <si>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</si>
  <si>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</si>
  <si>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533102210000000022245</t>
  </si>
  <si>
    <t>奖金（行政）</t>
  </si>
  <si>
    <t>30103</t>
  </si>
  <si>
    <t>奖金</t>
  </si>
  <si>
    <t>533102210000000022244</t>
  </si>
  <si>
    <t>基本工资（行政）</t>
  </si>
  <si>
    <t>30101</t>
  </si>
  <si>
    <t>基本工资</t>
  </si>
  <si>
    <t>533102221100000235410</t>
  </si>
  <si>
    <t>奖励性绩效</t>
  </si>
  <si>
    <t>30107</t>
  </si>
  <si>
    <t>绩效工资</t>
  </si>
  <si>
    <t>533102221100000235360</t>
  </si>
  <si>
    <t>奖金（事业）</t>
  </si>
  <si>
    <t>533102221100000235359</t>
  </si>
  <si>
    <t>基本工资（事业）</t>
  </si>
  <si>
    <t>533102210000000022246</t>
  </si>
  <si>
    <t>津贴补贴（行政）</t>
  </si>
  <si>
    <t>30102</t>
  </si>
  <si>
    <t>津贴补贴</t>
  </si>
  <si>
    <t>533102221100000235411</t>
  </si>
  <si>
    <t>津贴补贴（事业）</t>
  </si>
  <si>
    <t>533102221100000252551</t>
  </si>
  <si>
    <t>优秀公务员奖（行政）</t>
  </si>
  <si>
    <t>533102241100002138946</t>
  </si>
  <si>
    <t>事业人员优秀奖励</t>
  </si>
  <si>
    <t>533102221100000235407</t>
  </si>
  <si>
    <t>基础性绩效</t>
  </si>
  <si>
    <t>533102210000000022249</t>
  </si>
  <si>
    <t>基本养老保险</t>
  </si>
  <si>
    <t>30108</t>
  </si>
  <si>
    <t>机关事业单位基本养老保险缴费</t>
  </si>
  <si>
    <t>533102210000000022247</t>
  </si>
  <si>
    <t>大病补充保险</t>
  </si>
  <si>
    <t>30110</t>
  </si>
  <si>
    <t>职工基本医疗保险缴费</t>
  </si>
  <si>
    <t>533102210000000022253</t>
  </si>
  <si>
    <t>行政医疗保险</t>
  </si>
  <si>
    <t>533102210000000022250</t>
  </si>
  <si>
    <t>生育保险</t>
  </si>
  <si>
    <t>533102210000000023099</t>
  </si>
  <si>
    <t>30111</t>
  </si>
  <si>
    <t>公务员医疗补助缴费</t>
  </si>
  <si>
    <t>533102210000000022248</t>
  </si>
  <si>
    <t>工伤保险</t>
  </si>
  <si>
    <t>30112</t>
  </si>
  <si>
    <t>其他社会保障缴费</t>
  </si>
  <si>
    <t>533102210000000022251</t>
  </si>
  <si>
    <t>失业保险</t>
  </si>
  <si>
    <t>533102210000000022255</t>
  </si>
  <si>
    <t>30113</t>
  </si>
  <si>
    <t>533102210000000022261</t>
  </si>
  <si>
    <t>一般公用经费</t>
  </si>
  <si>
    <t>30205</t>
  </si>
  <si>
    <t>水费</t>
  </si>
  <si>
    <t>30206</t>
  </si>
  <si>
    <t>电费</t>
  </si>
  <si>
    <t>30207</t>
  </si>
  <si>
    <t>邮电费</t>
  </si>
  <si>
    <t>533102231100001114141</t>
  </si>
  <si>
    <t>公用经费安排的公务接待费</t>
  </si>
  <si>
    <t>30217</t>
  </si>
  <si>
    <t>533102231100001114140</t>
  </si>
  <si>
    <t>公用经费安排的公务用车运行维护费</t>
  </si>
  <si>
    <t>30231</t>
  </si>
  <si>
    <t>公务用车运行维护费</t>
  </si>
  <si>
    <t>30299</t>
  </si>
  <si>
    <t>其他商品和服务支出</t>
  </si>
  <si>
    <t>533102261100005028141</t>
  </si>
  <si>
    <t>公用经费安排的因公出国（境）费</t>
  </si>
  <si>
    <t>30212</t>
  </si>
  <si>
    <t>因公出国（境）费用</t>
  </si>
  <si>
    <t>30226</t>
  </si>
  <si>
    <t>劳务费</t>
  </si>
  <si>
    <t>533102210000000022260</t>
  </si>
  <si>
    <t>退休公用经费</t>
  </si>
  <si>
    <t>30201</t>
  </si>
  <si>
    <t>办公费</t>
  </si>
  <si>
    <t>533102210000000022259</t>
  </si>
  <si>
    <t>工会经费</t>
  </si>
  <si>
    <t>30228</t>
  </si>
  <si>
    <t>533102221100000201249</t>
  </si>
  <si>
    <t>公务交通补贴</t>
  </si>
  <si>
    <t>30239</t>
  </si>
  <si>
    <t>其他交通费用</t>
  </si>
  <si>
    <t>预算05-1表</t>
  </si>
  <si>
    <t>项目分类</t>
  </si>
  <si>
    <t>项目单位</t>
  </si>
  <si>
    <t>经济科目编码</t>
  </si>
  <si>
    <t>经济科目名称</t>
  </si>
  <si>
    <t>本年拨款</t>
  </si>
  <si>
    <t>其中：本次下达</t>
  </si>
  <si>
    <t>城市公交运营补助资金</t>
  </si>
  <si>
    <t>事业发展类</t>
  </si>
  <si>
    <t>533102231100001103500</t>
  </si>
  <si>
    <t>31204</t>
  </si>
  <si>
    <t>费用补贴</t>
  </si>
  <si>
    <t>大瑞铁路瑞丽段征迁扫尾专项资金</t>
  </si>
  <si>
    <t>533102251100003656883</t>
  </si>
  <si>
    <t>30905</t>
  </si>
  <si>
    <t>基础设施建设</t>
  </si>
  <si>
    <t>归还铁建办借款专项资金</t>
  </si>
  <si>
    <t>533102251100003649404</t>
  </si>
  <si>
    <t>交通项目中介服务费补助资金</t>
  </si>
  <si>
    <t>533102231100001106452</t>
  </si>
  <si>
    <t>30227</t>
  </si>
  <si>
    <t>委托业务费</t>
  </si>
  <si>
    <t>瑞丽市城市规划道路与大瑞铁路交叉工程项目专项资金</t>
  </si>
  <si>
    <t>533102241100002118839</t>
  </si>
  <si>
    <t>瑞丽市乘坐公共交通工具优待政策补助资金</t>
  </si>
  <si>
    <t>533102261100005291346</t>
  </si>
  <si>
    <t>瑞丽市交通运输局工作经费</t>
  </si>
  <si>
    <t>533102241100003328356</t>
  </si>
  <si>
    <t>30211</t>
  </si>
  <si>
    <t>差旅费</t>
  </si>
  <si>
    <t>瑞丽市交通运输局基层党组织开展活动经费</t>
  </si>
  <si>
    <t>533102241100002177012</t>
  </si>
  <si>
    <t>瑞丽市交通运输局离退休干部党支部工作经费</t>
  </si>
  <si>
    <t>533102241100002177132</t>
  </si>
  <si>
    <t>瑞丽市交通运输局遗属生活困难补助资金</t>
  </si>
  <si>
    <t>民生类</t>
  </si>
  <si>
    <t>533102231100001123256</t>
  </si>
  <si>
    <t>30305</t>
  </si>
  <si>
    <t>生活补助</t>
  </si>
  <si>
    <t>瑞丽市农村公路日常养护市级配套（基金）补助资金</t>
  </si>
  <si>
    <t>533102261100005287259</t>
  </si>
  <si>
    <t>31002</t>
  </si>
  <si>
    <t>办公设备购置</t>
  </si>
  <si>
    <t>31005</t>
  </si>
  <si>
    <t>31006</t>
  </si>
  <si>
    <t>大型修缮</t>
  </si>
  <si>
    <t>瑞丽市农村公路养护州级配套资金</t>
  </si>
  <si>
    <t>533102261100004972587</t>
  </si>
  <si>
    <t>瑞丽市铁路客运枢纽及配套基础设施前期费用专项资金</t>
  </si>
  <si>
    <t>533102251100003656353</t>
  </si>
  <si>
    <t>瑞丽至弄岛高速公路项目补助资金</t>
  </si>
  <si>
    <t>533102261100005295551</t>
  </si>
  <si>
    <t>瑞丽中波台发射场搬迁重建项目前期费用及建设专项资金</t>
  </si>
  <si>
    <t>533102261100004981019</t>
  </si>
  <si>
    <t>瑞丽畹町至弄岛边防公路建设及征迁（基金）资金</t>
  </si>
  <si>
    <t>533102251100004131127</t>
  </si>
  <si>
    <t>31012</t>
  </si>
  <si>
    <t>拆迁补偿</t>
  </si>
  <si>
    <t>勐秀乡通三级路征迁资金</t>
  </si>
  <si>
    <t>533102231100001106642</t>
  </si>
  <si>
    <t>预算05-2表</t>
  </si>
  <si>
    <t>单位名称、项目名称</t>
  </si>
  <si>
    <t>项目年度绩效目标</t>
  </si>
  <si>
    <t>一级指标</t>
  </si>
  <si>
    <t>二级指标</t>
  </si>
  <si>
    <t>三级指标</t>
  </si>
  <si>
    <t>指标性质</t>
  </si>
  <si>
    <t>指标值</t>
  </si>
  <si>
    <t>度量单位</t>
  </si>
  <si>
    <t>指标属性</t>
  </si>
  <si>
    <t>指标内容</t>
  </si>
  <si>
    <t xml:space="preserve">完成2026年农村公路日常养护。                                                                 </t>
  </si>
  <si>
    <t>产出指标</t>
  </si>
  <si>
    <t>数量指标</t>
  </si>
  <si>
    <t>工程总量（养护里程）</t>
  </si>
  <si>
    <t>=</t>
  </si>
  <si>
    <t>844.540</t>
  </si>
  <si>
    <t>公里</t>
  </si>
  <si>
    <t>定量指标</t>
  </si>
  <si>
    <t>反映新建、改造、修缮工程量完成情况。</t>
  </si>
  <si>
    <t>质量指标</t>
  </si>
  <si>
    <t>竣工验收合格率</t>
  </si>
  <si>
    <t>100</t>
  </si>
  <si>
    <t>%</t>
  </si>
  <si>
    <t>反映项目验收情况。
竣工验收合格率=（验收合格单元工程数量/完工单元工程总数）×100%。</t>
  </si>
  <si>
    <t>时效指标</t>
  </si>
  <si>
    <t>计划完工率</t>
  </si>
  <si>
    <t>反映工程按计划完工情况。
计划完工率=实际完成工程项目个数/按计划应完成项目个数。</t>
  </si>
  <si>
    <t>效益指标</t>
  </si>
  <si>
    <t>社会效益</t>
  </si>
  <si>
    <t>受益人群覆盖率</t>
  </si>
  <si>
    <t>&gt;=</t>
  </si>
  <si>
    <t>85</t>
  </si>
  <si>
    <t>反映项目设计受益人群或地区的实现情况。
受益人群覆盖率=（实际实现受益人群数/计划实现受益人群数）*100%</t>
  </si>
  <si>
    <t>满意度指标</t>
  </si>
  <si>
    <t>服务对象满意度</t>
  </si>
  <si>
    <t>受益人群满意度</t>
  </si>
  <si>
    <t>调查人群中对设施建设或设施运行的满意度。
受益人群覆盖率=（调查人群中对设施建设或设施运行的人数/问卷调查人数）*100%</t>
  </si>
  <si>
    <t>瑞丽市2026年844.540公里农村公路日常养护，按照“建好、管好、护好、营运好”农村公路的要求，以推进农村公路管养常态化、规范化、制度化为主题，以提高农村公路管养质量为重点，以提升农村公路经常性养护率，加强小修保养，抓好大中修工程管理，稳步提高路况质量，确保公路畅通。</t>
  </si>
  <si>
    <t>养护里程</t>
  </si>
  <si>
    <t>1：为彰显公共交通社会公益属性，为老年人、残疾人、退役军人及优抚对象提供安全、便捷、优惠的出行服务。2：营造尊老爱老、扶残助残、尊崇军人的社会氛围，助力边疆城市和谐发展，为广大人民群众提供基本出行服务。</t>
  </si>
  <si>
    <t>补助市内公交线路数量</t>
  </si>
  <si>
    <t>条</t>
  </si>
  <si>
    <t>反映补助资金保障的市内公交线路数量。</t>
  </si>
  <si>
    <t>优待人群种类数量</t>
  </si>
  <si>
    <t>种</t>
  </si>
  <si>
    <t>反映乘坐公共交通工具优待政策人群数量。</t>
  </si>
  <si>
    <t>乘坐公交车优待政策试运行时间</t>
  </si>
  <si>
    <t>1.00</t>
  </si>
  <si>
    <t>年</t>
  </si>
  <si>
    <t>乘坐公共交通工具优待政策试运行时间</t>
  </si>
  <si>
    <t>受益人群出行体验</t>
  </si>
  <si>
    <t>改善</t>
  </si>
  <si>
    <t>定性指标</t>
  </si>
  <si>
    <t>反映受益人群出行体验情况的满意程度。</t>
  </si>
  <si>
    <t>通过完成历史农村公路建设项目的审计，实现项目圆满结束的目标。</t>
  </si>
  <si>
    <t>共实施农村公路建设里程</t>
  </si>
  <si>
    <t>1400</t>
  </si>
  <si>
    <t>可持续影响</t>
  </si>
  <si>
    <t>工程使用年限</t>
  </si>
  <si>
    <t>通过工程设计使用年限反映可持续的效果。</t>
  </si>
  <si>
    <t>受益人口满意度</t>
  </si>
  <si>
    <t>95</t>
  </si>
  <si>
    <t>归还完历史遗留问题借款</t>
  </si>
  <si>
    <t>317.5820</t>
  </si>
  <si>
    <t>万元</t>
  </si>
  <si>
    <t>归还借款资金到位率</t>
  </si>
  <si>
    <t>经济效益</t>
  </si>
  <si>
    <t>经济建设</t>
  </si>
  <si>
    <t>发挥借款归还资金效益</t>
  </si>
  <si>
    <t>项目的建设，有效形成“两网夹一路”的疫情防控外防输入缓冲区格局，能有效巩固疫情防控成果，对打击偷渡、恐怖主义、走私等方面意义重大，提升强边固防能力，维护边境地区安全与稳定。</t>
  </si>
  <si>
    <t>新增硬化路里程</t>
  </si>
  <si>
    <t>116.91</t>
  </si>
  <si>
    <t>反映工程设计实现的功能数量或工程的相对独立单元的数量。</t>
  </si>
  <si>
    <t>涉及项目个数</t>
  </si>
  <si>
    <t>个</t>
  </si>
  <si>
    <t>质量目标</t>
  </si>
  <si>
    <t>一次性验收合格</t>
  </si>
  <si>
    <t>项目（工程）验收合格率</t>
  </si>
  <si>
    <t>乡村组满意度</t>
  </si>
  <si>
    <t>90</t>
  </si>
  <si>
    <t>目标1：通过完成勐秀乡通三级公路建设任务，实现勐秀乡通三级路的目标。
 目标2：通过完成乡镇通三级公路建设任务，切实改变贫困群众出行难，明显改善贫困地区落后的交通运输状况。整体建设有利于经济的发展，群众稳定解决温饱，迈向小康，实现可持续发展。</t>
  </si>
  <si>
    <t>新增乡镇通三级路里程</t>
  </si>
  <si>
    <t>8.3</t>
  </si>
  <si>
    <t>生态效益</t>
  </si>
  <si>
    <t>降低扬尘污染率</t>
  </si>
  <si>
    <t>反映地区扬尘污染情
每月施工扬尘排放量=单位扬尘排放量*建设工程施工工地用地面积*扬尘排放调整系数</t>
  </si>
  <si>
    <t>为深入实施优先发展公共交通战略，推进城市公交运营体制改革，对城市公共交通企业进行运营补助，维持公共交通的正常发展。</t>
  </si>
  <si>
    <t>对城市公交企业进行运营补贴</t>
  </si>
  <si>
    <t>公司营运状况</t>
  </si>
  <si>
    <t>人次</t>
  </si>
  <si>
    <t>公众出行体验</t>
  </si>
  <si>
    <t>公交车辆运营</t>
  </si>
  <si>
    <t>满意度</t>
  </si>
  <si>
    <t>提升营运企业</t>
  </si>
  <si>
    <t>改善出行公众</t>
  </si>
  <si>
    <t>瑞丽市第十七届人民政府第69次常务会议纪要第九条会议研究决定，同意签订瑞丽市规划道路与大瑞铁路交叉工程协议书；同意委托中铁二院帮助开展项目施工图设计，现已完成项目施工图设计，预算投资18691202元。已签订瑞丽市规划道路与大瑞铁路交叉工程协议书，所需费用逐年列入财政预算预予以解决。瑞丽城市规划道路与大瑞铁路交叉的六座框架桥已完成施工，合同总额1869.1202万元。</t>
  </si>
  <si>
    <t>工程总量</t>
  </si>
  <si>
    <t>27</t>
  </si>
  <si>
    <t>主体工程完成</t>
  </si>
  <si>
    <t>反映主体工程完成情况。
主体工程完成率=（按计划完成主体工程的工程量/计划完成主体工程量）*100%。</t>
  </si>
  <si>
    <t>工程数量</t>
  </si>
  <si>
    <t>配套设施完成</t>
  </si>
  <si>
    <t>反映配套设施完成情况。
配套设施完成率=（按计划完成配套设施的工程量/计划完成配套设施工程量）*100%。</t>
  </si>
  <si>
    <t>竣工验收合格</t>
  </si>
  <si>
    <t>计划完工</t>
  </si>
  <si>
    <t xml:space="preserve">反映工程按计划完工情况。
</t>
  </si>
  <si>
    <t>计划开工</t>
  </si>
  <si>
    <t xml:space="preserve">反映工程按计划开工情况。
</t>
  </si>
  <si>
    <t>综合使用</t>
  </si>
  <si>
    <t>99</t>
  </si>
  <si>
    <t>反映设施建成后的利用、使用的情况。
综合使用率=（投入使用的基础建设工程建设内容/完成建设内容）*100%</t>
  </si>
  <si>
    <t>设计功能实现</t>
  </si>
  <si>
    <t>反映建设项目设施设计功能的实现情况。
设计功能实现率=（实际实现设计功能数/计划实现设计功能数）*100%</t>
  </si>
  <si>
    <t>受益人群覆盖</t>
  </si>
  <si>
    <t>使用年限</t>
  </si>
  <si>
    <t>50</t>
  </si>
  <si>
    <t xml:space="preserve">调查人群中对设施建设或设施运行的满意度。
</t>
  </si>
  <si>
    <t>2026年加大对专兼职党务干部关心关爱力度，合理分配工作任务，确保有足够精力抓党建工作，不断加强党建工作。</t>
  </si>
  <si>
    <t>在职党员人数</t>
  </si>
  <si>
    <t>24</t>
  </si>
  <si>
    <t>人</t>
  </si>
  <si>
    <t>反映单位在职党员人数情况。</t>
  </si>
  <si>
    <t>年经费保障标准</t>
  </si>
  <si>
    <t>150</t>
  </si>
  <si>
    <t>元/人</t>
  </si>
  <si>
    <t>反映单位在职党员经费保障情况。</t>
  </si>
  <si>
    <t>提升党员、党组织服务群众意识</t>
  </si>
  <si>
    <t>明显</t>
  </si>
  <si>
    <t>党员干部教育培训</t>
  </si>
  <si>
    <t>完成</t>
  </si>
  <si>
    <t>反映单位在职党员学习教育情况。</t>
  </si>
  <si>
    <t>党员满意度</t>
  </si>
  <si>
    <t>反映部门（单位）党员对经费保障的满意程度。</t>
  </si>
  <si>
    <t>目标2：根据瑞丽市第十七届人民政府第182次常务会议纪要，由市交通运输局作为项目实施主体负责开展大瑞铁路瑞丽市铁路客运枢纽及配套基础设施项目可研、项目选址用地预审、环评和设计等相关前期工作。</t>
  </si>
  <si>
    <t>瑞丽站前广场总用地面积</t>
  </si>
  <si>
    <t>124.39</t>
  </si>
  <si>
    <t>亩</t>
  </si>
  <si>
    <t>畹町站前广场总用地面积</t>
  </si>
  <si>
    <t>28.23</t>
  </si>
  <si>
    <t>2026年6月开工</t>
  </si>
  <si>
    <t>2028年6月完工</t>
  </si>
  <si>
    <t>经济发展</t>
  </si>
  <si>
    <t>城市形象与活力的展现</t>
  </si>
  <si>
    <t>使用效益</t>
  </si>
  <si>
    <t>受益群众</t>
  </si>
  <si>
    <t>社会公众满意度</t>
  </si>
  <si>
    <t>群众满意度</t>
  </si>
  <si>
    <t>项目建设期为2026年3月至2026年12月</t>
  </si>
  <si>
    <t>项目占地面积</t>
  </si>
  <si>
    <t>114.56</t>
  </si>
  <si>
    <t>中波台重建</t>
  </si>
  <si>
    <t>技术区场地面积</t>
  </si>
  <si>
    <t>中波台搬迁重建</t>
  </si>
  <si>
    <t>天线区场地面积</t>
  </si>
  <si>
    <t>92.36</t>
  </si>
  <si>
    <t>进场道路面积</t>
  </si>
  <si>
    <t>2.2</t>
  </si>
  <si>
    <t>完工验收合格</t>
  </si>
  <si>
    <t>计划开工时间</t>
  </si>
  <si>
    <t>按时开工</t>
  </si>
  <si>
    <t>2026年3月开工</t>
  </si>
  <si>
    <t>计划完工时间</t>
  </si>
  <si>
    <t>按时完工</t>
  </si>
  <si>
    <t>2026年12月完工</t>
  </si>
  <si>
    <t>区域融合发展的重要使命</t>
  </si>
  <si>
    <t>中波台正常安全播出</t>
  </si>
  <si>
    <t>建成后群众享受到资源</t>
  </si>
  <si>
    <t>成本指标</t>
  </si>
  <si>
    <t>经济成本指标</t>
  </si>
  <si>
    <t>项目具体经费</t>
  </si>
  <si>
    <t>&lt;=</t>
  </si>
  <si>
    <t>1000</t>
  </si>
  <si>
    <t>需财政预算安排</t>
  </si>
  <si>
    <t>2026年瑞丽至弄岛高速公路建设进行资金补助</t>
  </si>
  <si>
    <t>建设补助资金到位率</t>
  </si>
  <si>
    <t>减轻财政负担</t>
  </si>
  <si>
    <t>充分发挥建设补助资金效益，减轻财政负担</t>
  </si>
  <si>
    <t>财政预算安排</t>
  </si>
  <si>
    <t>经济成本</t>
  </si>
  <si>
    <t>4022997.1</t>
  </si>
  <si>
    <t>元</t>
  </si>
  <si>
    <t>瑞丽市第十八届人民政府第23次常务会议纪要</t>
  </si>
  <si>
    <t>瑞丽市第十八届人民政府第32次常务会议研究决定将1600万元缺口资金逐年纳入财政预算给予解决。</t>
  </si>
  <si>
    <t>保瑞段工程总量</t>
  </si>
  <si>
    <t>197</t>
  </si>
  <si>
    <t>公里数</t>
  </si>
  <si>
    <t>开工时间2015年</t>
  </si>
  <si>
    <t>促进沿线城市经济发展</t>
  </si>
  <si>
    <t>改善交通状况</t>
  </si>
  <si>
    <t>务对象满意度</t>
  </si>
  <si>
    <t>结合瑞丽市公路水路邮政交通运输“十五五”发展规划和“四好农村路”建设目标，加快推进交通运输各项工作，夯实交通基础设施，保障群众出行、提升运输服务、抓好“四项重点工作”、改善城乡人居环境、做好农村公路管理养护、扎实推进综合运输和道路运输安全管理等工作，有效促进交通运输事业的发展、跨越发展，为试验区建设提供有力的交通运输保障。</t>
  </si>
  <si>
    <t>按照要求开展交通日常管理工作</t>
  </si>
  <si>
    <t>期/月</t>
  </si>
  <si>
    <t>反映部门（单位）运转情况。</t>
  </si>
  <si>
    <t>完成好各项交通运输工作</t>
  </si>
  <si>
    <t>服务能力和水平</t>
  </si>
  <si>
    <t>提升</t>
  </si>
  <si>
    <t>服务能力和水平明显提升</t>
  </si>
  <si>
    <t>建设畅安舒美的交通运输环境</t>
  </si>
  <si>
    <t>建设畅、安、舒、美的交通运输环境</t>
  </si>
  <si>
    <t>反映社会公众对部门（单位）履职情况的满意程度。</t>
  </si>
  <si>
    <t>开展组织好离退休干部党组织工作。</t>
  </si>
  <si>
    <t>退休干部党支部数量</t>
  </si>
  <si>
    <t>反映单位退休干部党支部数量情况。</t>
  </si>
  <si>
    <t>组织学习</t>
  </si>
  <si>
    <t>次</t>
  </si>
  <si>
    <t>反映单位退休干部党支部组织学习的情况。</t>
  </si>
  <si>
    <t>积极发挥老干部作用</t>
  </si>
  <si>
    <t>退休人员满意度</t>
  </si>
  <si>
    <t>做好2026年机关事业单位职工死亡后遗属生活困难补助。</t>
  </si>
  <si>
    <t>遗属生活补助人数</t>
  </si>
  <si>
    <t>反映机关事业单位遗属补助人员情况。</t>
  </si>
  <si>
    <t>保障遗属人员基本生活来源</t>
  </si>
  <si>
    <t>长期</t>
  </si>
  <si>
    <t>受益人员满意度</t>
  </si>
  <si>
    <t>预算06表</t>
  </si>
  <si>
    <t>政府性基金预算支出预算表</t>
  </si>
  <si>
    <t>单位名称：德宏傣族景颇族自治州残疾人联合会</t>
  </si>
  <si>
    <t>本年政府性基金预算支出</t>
  </si>
  <si>
    <t>合  计</t>
  </si>
  <si>
    <t>预算07表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</si>
  <si>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</si>
  <si>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</si>
  <si>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</si>
  <si>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</si>
  <si>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</si>
  <si>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</si>
  <si>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</si>
  <si>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</si>
  <si>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</si>
  <si>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</si>
  <si>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</si>
  <si>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复印件</t>
  </si>
  <si>
    <t>复印机</t>
  </si>
  <si>
    <t>台</t>
  </si>
  <si>
    <t>公务车辆保险费</t>
  </si>
  <si>
    <t>机动车保险
服务</t>
  </si>
  <si>
    <t>项</t>
  </si>
  <si>
    <t>公务车辆维修</t>
  </si>
  <si>
    <r>
      <rPr>
        <sz val="9"/>
        <color rgb="FF000000"/>
        <rFont val="宋体"/>
        <charset val="134"/>
      </rPr>
      <t>车辆维修</t>
    </r>
    <r>
      <rPr>
        <sz val="9"/>
        <color rgb="FF000000"/>
        <rFont val="Calibri"/>
        <charset val="134"/>
      </rPr>
      <t xml:space="preserve">
</t>
    </r>
    <r>
      <rPr>
        <sz val="9"/>
        <color rgb="FF000000"/>
        <rFont val="宋体"/>
        <charset val="134"/>
      </rPr>
      <t>和保养服务</t>
    </r>
  </si>
  <si>
    <t>公务用车油卡充值</t>
  </si>
  <si>
    <r>
      <rPr>
        <sz val="9"/>
        <color rgb="FF000000"/>
        <rFont val="宋体"/>
        <charset val="134"/>
      </rPr>
      <t>车辆加油、</t>
    </r>
    <r>
      <rPr>
        <sz val="9"/>
        <color rgb="FF000000"/>
        <rFont val="Calibri"/>
        <charset val="134"/>
      </rPr>
      <t xml:space="preserve">
</t>
    </r>
    <r>
      <rPr>
        <sz val="9"/>
        <color rgb="FF000000"/>
        <rFont val="宋体"/>
        <charset val="134"/>
      </rPr>
      <t>添加燃料服务</t>
    </r>
  </si>
  <si>
    <t>预算08表</t>
  </si>
  <si>
    <t>政府购买服务项目</t>
  </si>
  <si>
    <t>政府购买服务目录</t>
  </si>
  <si>
    <r>
      <rPr>
        <sz val="11"/>
        <color rgb="FF000000"/>
        <rFont val="宋体"/>
        <charset val="134"/>
      </rPr>
      <t>备注：因</t>
    </r>
    <r>
      <rPr>
        <sz val="11"/>
        <color rgb="FF000000"/>
        <rFont val="Calibri"/>
        <charset val="134"/>
      </rPr>
      <t>2026</t>
    </r>
    <r>
      <rPr>
        <sz val="11"/>
        <color rgb="FF000000"/>
        <rFont val="宋体"/>
        <charset val="134"/>
      </rPr>
      <t>年本部门无政府购买服务预算，本表无数据，此表公开空表。</t>
    </r>
  </si>
  <si>
    <t>预算09-1表</t>
  </si>
  <si>
    <t>单位名称（项目）</t>
  </si>
  <si>
    <t>地区</t>
  </si>
  <si>
    <t>政府性基金</t>
  </si>
  <si>
    <t>畹町镇</t>
  </si>
  <si>
    <t>弄岛镇</t>
  </si>
  <si>
    <t>姐相镇</t>
  </si>
  <si>
    <t>户育乡</t>
  </si>
  <si>
    <t>勐秀乡</t>
  </si>
  <si>
    <r>
      <rPr>
        <sz val="11"/>
        <color rgb="FF000000"/>
        <rFont val="宋体"/>
        <charset val="134"/>
      </rPr>
      <t>备注：因</t>
    </r>
    <r>
      <rPr>
        <sz val="11"/>
        <color rgb="FF000000"/>
        <rFont val="Calibri"/>
        <charset val="134"/>
      </rPr>
      <t>2026</t>
    </r>
    <r>
      <rPr>
        <sz val="11"/>
        <color rgb="FF000000"/>
        <rFont val="宋体"/>
        <charset val="134"/>
      </rPr>
      <t>年本部门无县对下转移支付预算，本表无数据，此表公开空表。</t>
    </r>
  </si>
  <si>
    <t>预算09-2表</t>
  </si>
  <si>
    <t/>
  </si>
  <si>
    <r>
      <rPr>
        <sz val="11"/>
        <color rgb="FF000000"/>
        <rFont val="宋体"/>
        <charset val="134"/>
      </rPr>
      <t>备注：因</t>
    </r>
    <r>
      <rPr>
        <sz val="11"/>
        <color rgb="FF000000"/>
        <rFont val="Calibri"/>
        <charset val="134"/>
      </rPr>
      <t>2026</t>
    </r>
    <r>
      <rPr>
        <sz val="11"/>
        <color rgb="FF000000"/>
        <rFont val="宋体"/>
        <charset val="134"/>
      </rPr>
      <t>年本部门无县对下转移支付绩效目标，本表无数据，此表公开空表。</t>
    </r>
  </si>
  <si>
    <t>预算10表</t>
  </si>
  <si>
    <t>资产类别</t>
  </si>
  <si>
    <t>资产分类代码.名称</t>
  </si>
  <si>
    <t>资产名称</t>
  </si>
  <si>
    <t>计量单位</t>
  </si>
  <si>
    <t>财政部门批复数（元）</t>
  </si>
  <si>
    <t>单价</t>
  </si>
  <si>
    <t>金额</t>
  </si>
  <si>
    <r>
      <rPr>
        <sz val="11"/>
        <color rgb="FF000000"/>
        <rFont val="宋体"/>
        <charset val="134"/>
      </rPr>
      <t>备注：因</t>
    </r>
    <r>
      <rPr>
        <sz val="11"/>
        <color rgb="FF000000"/>
        <rFont val="Calibri"/>
        <charset val="134"/>
      </rPr>
      <t>2026</t>
    </r>
    <r>
      <rPr>
        <sz val="11"/>
        <color rgb="FF000000"/>
        <rFont val="宋体"/>
        <charset val="134"/>
      </rPr>
      <t>年本部门无新增资产配置预算，本表无数据，此表公开空表。</t>
    </r>
  </si>
  <si>
    <t>预算11表</t>
  </si>
  <si>
    <t>上级补助</t>
  </si>
  <si>
    <r>
      <rPr>
        <sz val="11"/>
        <color rgb="FF000000"/>
        <rFont val="宋体"/>
        <charset val="134"/>
      </rPr>
      <t>备注：因</t>
    </r>
    <r>
      <rPr>
        <sz val="11"/>
        <color rgb="FF000000"/>
        <rFont val="Calibri"/>
        <charset val="134"/>
      </rPr>
      <t>2026</t>
    </r>
    <r>
      <rPr>
        <sz val="11"/>
        <color rgb="FF000000"/>
        <rFont val="宋体"/>
        <charset val="134"/>
      </rPr>
      <t>年本部门无上级补助项目支出预算，本表无数据，此表公开空表。</t>
    </r>
  </si>
  <si>
    <t>预算12表</t>
  </si>
  <si>
    <t>项目级次</t>
  </si>
  <si>
    <t>312 民生类</t>
  </si>
  <si>
    <t>本级</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</si>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</sst>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2">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9"/>
      <color rgb="FF000000"/>
      <name val="Calibri"/>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2" borderId="13"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4" applyNumberFormat="0" applyFill="0" applyAlignment="0" applyProtection="0">
      <alignment vertical="center"/>
    </xf>
    <xf numFmtId="0" fontId="29" fillId="0" borderId="14" applyNumberFormat="0" applyFill="0" applyAlignment="0" applyProtection="0">
      <alignment vertical="center"/>
    </xf>
    <xf numFmtId="0" fontId="30" fillId="0" borderId="15" applyNumberFormat="0" applyFill="0" applyAlignment="0" applyProtection="0">
      <alignment vertical="center"/>
    </xf>
    <xf numFmtId="0" fontId="30" fillId="0" borderId="0" applyNumberFormat="0" applyFill="0" applyBorder="0" applyAlignment="0" applyProtection="0">
      <alignment vertical="center"/>
    </xf>
    <xf numFmtId="0" fontId="31" fillId="3" borderId="16" applyNumberFormat="0" applyAlignment="0" applyProtection="0">
      <alignment vertical="center"/>
    </xf>
    <xf numFmtId="0" fontId="32" fillId="4" borderId="17" applyNumberFormat="0" applyAlignment="0" applyProtection="0">
      <alignment vertical="center"/>
    </xf>
    <xf numFmtId="0" fontId="33" fillId="4" borderId="16" applyNumberFormat="0" applyAlignment="0" applyProtection="0">
      <alignment vertical="center"/>
    </xf>
    <xf numFmtId="0" fontId="34" fillId="5" borderId="18" applyNumberFormat="0" applyAlignment="0" applyProtection="0">
      <alignment vertical="center"/>
    </xf>
    <xf numFmtId="0" fontId="35" fillId="0" borderId="19" applyNumberFormat="0" applyFill="0" applyAlignment="0" applyProtection="0">
      <alignment vertical="center"/>
    </xf>
    <xf numFmtId="0" fontId="36" fillId="0" borderId="20"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77" fontId="1" fillId="0" borderId="7">
      <alignment horizontal="right" vertical="center"/>
    </xf>
    <xf numFmtId="178" fontId="1" fillId="0" borderId="7">
      <alignment horizontal="right" vertical="center"/>
    </xf>
    <xf numFmtId="179" fontId="1" fillId="0" borderId="7">
      <alignment horizontal="right" vertical="center"/>
    </xf>
    <xf numFmtId="10" fontId="1" fillId="0" borderId="7">
      <alignment horizontal="right" vertical="center"/>
    </xf>
    <xf numFmtId="180" fontId="1" fillId="0" borderId="7">
      <alignment horizontal="right" vertical="center"/>
    </xf>
  </cellStyleXfs>
  <cellXfs count="173">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6" fontId="1" fillId="0" borderId="7" xfId="51" applyProtection="1">
      <alignment horizontal="right" vertical="center"/>
      <protection locked="0"/>
    </xf>
    <xf numFmtId="0" fontId="2" fillId="0" borderId="7" xfId="0" applyFont="1" applyBorder="1" applyAlignment="1"/>
    <xf numFmtId="49" fontId="1" fillId="0" borderId="7" xfId="50"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5" fillId="0" borderId="0" xfId="0" applyBorder="1" applyAlignment="1">
      <alignment horizontal="right"/>
    </xf>
    <xf numFmtId="0" fontId="4" fillId="0" borderId="0" xfId="0" applyFont="1" applyBorder="1" applyAlignment="1">
      <alignment horizontal="left" vertical="center" wrapText="1"/>
    </xf>
    <xf numFmtId="0" fontId="5" fillId="0" borderId="0" xfId="0" applyBorder="1" applyAlignment="1">
      <alignment wrapText="1"/>
    </xf>
    <xf numFmtId="0" fontId="5" fillId="0" borderId="1" xfId="0" applyBorder="1" applyAlignment="1">
      <alignment horizontal="center" vertical="center"/>
    </xf>
    <xf numFmtId="0" fontId="5" fillId="0" borderId="6" xfId="0" applyBorder="1" applyAlignment="1">
      <alignment horizontal="center" vertical="center"/>
    </xf>
    <xf numFmtId="3" fontId="5" fillId="0" borderId="7" xfId="0" applyNumberFormat="1" applyBorder="1" applyAlignment="1">
      <alignment horizontal="center" vertical="center"/>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0" fontId="2" fillId="0" borderId="0" xfId="0" applyFont="1" applyBorder="1">
      <alignment vertical="top"/>
    </xf>
    <xf numFmtId="0" fontId="5" fillId="0" borderId="5" xfId="0" applyBorder="1" applyAlignment="1">
      <alignment horizontal="center" vertical="center"/>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0" fillId="0" borderId="0" xfId="0" applyBorder="1" applyAlignment="1">
      <alignment horizontal="center" vertical="top"/>
    </xf>
    <xf numFmtId="0" fontId="2" fillId="0" borderId="0" xfId="0" applyFont="1" applyBorder="1" applyAlignment="1">
      <alignment horizontal="center"/>
    </xf>
    <xf numFmtId="0" fontId="5" fillId="0" borderId="0" xfId="0" applyBorder="1" applyAlignment="1">
      <alignment horizontal="center"/>
    </xf>
    <xf numFmtId="0" fontId="5" fillId="0" borderId="8" xfId="0" applyBorder="1" applyAlignment="1">
      <alignment horizontal="center" vertical="center" wrapText="1"/>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0" xfId="0" applyBorder="1" applyAlignment="1">
      <alignment horizontal="center" vertical="center"/>
    </xf>
    <xf numFmtId="0" fontId="5" fillId="0" borderId="10"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0" xfId="0" applyFont="1" applyBorder="1" applyAlignment="1">
      <alignment horizontal="left" vertical="center" wrapText="1"/>
    </xf>
    <xf numFmtId="0" fontId="4" fillId="0" borderId="10" xfId="0" applyFont="1" applyBorder="1" applyAlignment="1">
      <alignment horizontal="center" vertical="center"/>
    </xf>
    <xf numFmtId="0" fontId="7" fillId="0" borderId="6" xfId="0" applyFont="1" applyBorder="1" applyAlignment="1">
      <alignment horizontal="left" vertical="center" wrapText="1"/>
    </xf>
    <xf numFmtId="0" fontId="7" fillId="0" borderId="10" xfId="0" applyFont="1" applyBorder="1" applyAlignment="1">
      <alignment horizontal="left" vertical="center" wrapText="1"/>
    </xf>
    <xf numFmtId="0" fontId="7"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left" vertical="center"/>
    </xf>
    <xf numFmtId="0" fontId="4" fillId="0" borderId="12" xfId="0" applyFont="1" applyBorder="1" applyAlignment="1">
      <alignment horizontal="center" vertical="center"/>
    </xf>
    <xf numFmtId="0" fontId="4" fillId="0" borderId="0" xfId="0" applyFont="1" applyBorder="1" applyAlignment="1" applyProtection="1">
      <alignment horizontal="right"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3" xfId="0" applyBorder="1" applyAlignment="1" applyProtection="1">
      <alignment horizontal="center" vertical="center"/>
      <protection locked="0"/>
    </xf>
    <xf numFmtId="0" fontId="5" fillId="0" borderId="9" xfId="0" applyBorder="1" applyAlignment="1" applyProtection="1">
      <alignment horizontal="center" vertical="center" wrapText="1"/>
      <protection locked="0"/>
    </xf>
    <xf numFmtId="0" fontId="5" fillId="0" borderId="12" xfId="0" applyBorder="1" applyAlignment="1">
      <alignment horizontal="center" vertical="center" wrapText="1"/>
    </xf>
    <xf numFmtId="0" fontId="5" fillId="0" borderId="12" xfId="0" applyBorder="1" applyAlignment="1" applyProtection="1">
      <alignment horizontal="center" vertical="center"/>
      <protection locked="0"/>
    </xf>
    <xf numFmtId="0" fontId="5" fillId="0" borderId="12"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4" fillId="0" borderId="0" xfId="0" applyFont="1" applyBorder="1" applyAlignment="1">
      <alignment horizontal="right"/>
    </xf>
    <xf numFmtId="0" fontId="8" fillId="0" borderId="0" xfId="0" applyFont="1" applyBorder="1" applyAlignment="1" applyProtection="1">
      <alignment horizontal="right"/>
      <protection locked="0"/>
    </xf>
    <xf numFmtId="49" fontId="8" fillId="0" borderId="0" xfId="0" applyNumberFormat="1" applyFont="1" applyBorder="1" applyAlignment="1" applyProtection="1">
      <protection locked="0"/>
    </xf>
    <xf numFmtId="0" fontId="9" fillId="0" borderId="0" xfId="0" applyFont="1" applyBorder="1" applyAlignment="1" applyProtection="1">
      <alignment horizontal="center" vertical="center" wrapText="1"/>
      <protection locked="0"/>
    </xf>
    <xf numFmtId="0" fontId="9" fillId="0" borderId="0" xfId="0" applyFont="1" applyBorder="1" applyAlignment="1" applyProtection="1">
      <alignment horizontal="center" vertical="center"/>
      <protection locked="0"/>
    </xf>
    <xf numFmtId="0" fontId="9" fillId="0" borderId="0" xfId="0" applyFont="1" applyBorder="1" applyAlignment="1">
      <alignment horizontal="center" vertical="center"/>
    </xf>
    <xf numFmtId="0" fontId="10" fillId="0" borderId="0" xfId="0" applyFont="1" applyBorder="1" applyAlignment="1" applyProtection="1">
      <alignment horizontal="left" vertical="center"/>
      <protection locked="0"/>
    </xf>
    <xf numFmtId="0" fontId="11"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0" fontId="4" fillId="0" borderId="7" xfId="0" applyFont="1" applyBorder="1" applyAlignment="1" applyProtection="1">
      <alignment horizontal="left" vertical="center" wrapText="1" indent="1"/>
      <protection locked="0"/>
    </xf>
    <xf numFmtId="0" fontId="4" fillId="0" borderId="7" xfId="0" applyFont="1" applyBorder="1" applyAlignment="1" applyProtection="1">
      <alignment horizontal="left" vertical="center" wrapText="1" indent="2"/>
      <protection locked="0"/>
    </xf>
    <xf numFmtId="49" fontId="12" fillId="0" borderId="0" xfId="50" applyFont="1" applyBorder="1">
      <alignment horizontal="left" vertical="center" wrapText="1"/>
    </xf>
    <xf numFmtId="49" fontId="13" fillId="0" borderId="0" xfId="50" applyFont="1" applyBorder="1" applyAlignment="1">
      <alignment horizontal="center" vertical="center" wrapText="1"/>
    </xf>
    <xf numFmtId="49" fontId="12" fillId="0" borderId="7" xfId="50" applyFont="1" applyAlignment="1">
      <alignment horizontal="center" vertical="center" wrapText="1"/>
    </xf>
    <xf numFmtId="49" fontId="12" fillId="0" borderId="7" xfId="50" applyFont="1">
      <alignment horizontal="left" vertical="center" wrapText="1"/>
    </xf>
    <xf numFmtId="49" fontId="12" fillId="0" borderId="0" xfId="50" applyFont="1" applyBorder="1" applyAlignment="1">
      <alignment horizontal="right" vertical="center" wrapText="1"/>
    </xf>
    <xf numFmtId="49" fontId="12" fillId="0" borderId="0" xfId="0" applyNumberFormat="1" applyFont="1" applyBorder="1" applyAlignment="1">
      <alignment horizontal="right" vertical="center" wrapText="1"/>
    </xf>
    <xf numFmtId="49" fontId="12" fillId="0" borderId="0" xfId="0" applyNumberFormat="1" applyFont="1" applyBorder="1" applyAlignment="1">
      <alignment horizontal="left" vertical="center" wrapText="1"/>
    </xf>
    <xf numFmtId="49" fontId="12" fillId="0" borderId="0" xfId="0" applyNumberFormat="1" applyFont="1" applyBorder="1" applyAlignment="1">
      <alignment horizontal="center" vertical="center" wrapText="1"/>
    </xf>
    <xf numFmtId="49" fontId="12" fillId="0" borderId="7" xfId="0" applyNumberFormat="1" applyFont="1" applyBorder="1" applyAlignment="1">
      <alignment horizontal="center" vertical="center" wrapText="1"/>
    </xf>
    <xf numFmtId="49" fontId="4" fillId="0" borderId="7" xfId="50" applyFont="1">
      <alignment horizontal="left" vertical="center" wrapText="1"/>
    </xf>
    <xf numFmtId="49" fontId="4" fillId="0" borderId="7" xfId="50" applyFont="1" applyAlignment="1">
      <alignment horizontal="center" vertical="center" wrapText="1"/>
    </xf>
    <xf numFmtId="176" fontId="4" fillId="0" borderId="7" xfId="51" applyFont="1">
      <alignment horizontal="right" vertical="center"/>
    </xf>
    <xf numFmtId="0" fontId="14" fillId="0" borderId="0" xfId="0" applyBorder="1">
      <alignment vertical="top"/>
    </xf>
    <xf numFmtId="0" fontId="13" fillId="0" borderId="0" xfId="0" applyFont="1" applyBorder="1" applyAlignment="1">
      <alignment horizontal="center" vertical="center"/>
    </xf>
    <xf numFmtId="0" fontId="14" fillId="0" borderId="7" xfId="0" applyBorder="1" applyAlignment="1">
      <alignment horizontal="center" vertical="center" wrapText="1"/>
    </xf>
    <xf numFmtId="0" fontId="14" fillId="0" borderId="7" xfId="0" applyBorder="1" applyAlignment="1">
      <alignment horizontal="center" vertical="center"/>
    </xf>
    <xf numFmtId="0" fontId="14"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5" fillId="0" borderId="0" xfId="0" applyFont="1" applyBorder="1" applyAlignment="1">
      <alignment horizontal="center" vertical="center" wrapText="1"/>
    </xf>
    <xf numFmtId="0" fontId="5" fillId="0" borderId="0" xfId="0" applyBorder="1" applyAlignment="1">
      <alignment horizontal="left"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4" fontId="16" fillId="0" borderId="7" xfId="0" applyNumberFormat="1" applyFont="1" applyBorder="1" applyAlignment="1">
      <alignment vertical="center"/>
    </xf>
    <xf numFmtId="4" fontId="16" fillId="0" borderId="2" xfId="0" applyNumberFormat="1" applyFont="1" applyBorder="1" applyAlignment="1">
      <alignment vertical="center"/>
    </xf>
    <xf numFmtId="49" fontId="13" fillId="0" borderId="0" xfId="0" applyNumberFormat="1" applyFont="1" applyBorder="1" applyAlignment="1">
      <alignment horizontal="center" vertical="center" wrapText="1"/>
    </xf>
    <xf numFmtId="49" fontId="14" fillId="0" borderId="0" xfId="0" applyNumberFormat="1" applyBorder="1" applyAlignment="1">
      <alignment horizontal="left" vertical="center" wrapText="1"/>
    </xf>
    <xf numFmtId="49" fontId="17" fillId="0" borderId="7" xfId="50" applyFont="1" applyAlignment="1">
      <alignment horizontal="center" vertical="center" wrapText="1"/>
    </xf>
    <xf numFmtId="49" fontId="17" fillId="0" borderId="7" xfId="50" applyFont="1">
      <alignment horizontal="left" vertical="center" wrapText="1"/>
    </xf>
    <xf numFmtId="176" fontId="17" fillId="0" borderId="7" xfId="51" applyFont="1">
      <alignment horizontal="right" vertical="center"/>
    </xf>
    <xf numFmtId="49" fontId="17" fillId="0" borderId="7" xfId="50" applyFont="1" applyAlignment="1">
      <alignment horizontal="left" vertical="center" wrapText="1" indent="1"/>
    </xf>
    <xf numFmtId="49" fontId="17" fillId="0" borderId="7" xfId="50" applyFont="1" applyAlignment="1">
      <alignment horizontal="left" vertical="center" wrapText="1" indent="2"/>
    </xf>
    <xf numFmtId="0" fontId="18" fillId="0" borderId="0" xfId="0" applyFont="1" applyBorder="1" applyAlignment="1">
      <alignment horizontal="center" vertical="center"/>
    </xf>
    <xf numFmtId="0" fontId="19"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20" fillId="0" borderId="7" xfId="0" applyFont="1" applyBorder="1" applyAlignment="1">
      <alignment horizontal="center" vertical="center"/>
    </xf>
    <xf numFmtId="0" fontId="4" fillId="0" borderId="0" xfId="50" applyNumberFormat="1" applyFont="1" applyBorder="1" applyAlignment="1">
      <alignment horizontal="center" vertical="center"/>
    </xf>
    <xf numFmtId="0" fontId="4" fillId="0" borderId="0" xfId="50" applyNumberFormat="1" applyFont="1" applyBorder="1" applyAlignment="1">
      <alignment horizontal="left" vertical="center"/>
    </xf>
    <xf numFmtId="0" fontId="3" fillId="0" borderId="0" xfId="50" applyNumberFormat="1" applyFont="1" applyBorder="1" applyAlignment="1">
      <alignment horizontal="center" vertical="center"/>
    </xf>
    <xf numFmtId="0" fontId="5" fillId="0" borderId="0" xfId="0" applyBorder="1" applyAlignment="1">
      <alignment horizontal="center" vertical="center"/>
    </xf>
    <xf numFmtId="0" fontId="4" fillId="0" borderId="7" xfId="50" applyNumberFormat="1" applyFont="1" applyAlignment="1">
      <alignment horizontal="center" vertical="center" wrapText="1"/>
    </xf>
    <xf numFmtId="0" fontId="4" fillId="0" borderId="7" xfId="0" applyFont="1" applyBorder="1" applyAlignment="1">
      <alignment horizontal="center" vertical="center"/>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0" fontId="12" fillId="0" borderId="0" xfId="0" applyFont="1" applyBorder="1" applyAlignment="1">
      <alignment horizontal="right" vertical="center"/>
    </xf>
    <xf numFmtId="0" fontId="21" fillId="0" borderId="0" xfId="0" applyFont="1" applyBorder="1" applyAlignment="1">
      <alignment horizontal="center" vertical="center"/>
    </xf>
    <xf numFmtId="0" fontId="12" fillId="0" borderId="0" xfId="0" applyFont="1" applyBorder="1" applyAlignment="1">
      <alignment horizontal="left" vertical="top"/>
    </xf>
    <xf numFmtId="0" fontId="14" fillId="0" borderId="7" xfId="0" applyBorder="1" applyAlignment="1">
      <alignment vertical="center"/>
    </xf>
    <xf numFmtId="176" fontId="12" fillId="0" borderId="7" xfId="0" applyNumberFormat="1" applyFont="1" applyBorder="1" applyAlignment="1">
      <alignment horizontal="righ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showZeros="0" tabSelected="1" workbookViewId="0">
      <selection activeCell="C40" sqref="C40"/>
    </sheetView>
  </sheetViews>
  <sheetFormatPr defaultColWidth="10.2761904761905" defaultRowHeight="15" customHeight="1" outlineLevelCol="3"/>
  <cols>
    <col min="1" max="4" width="33.2761904761905" customWidth="1"/>
  </cols>
  <sheetData>
    <row r="1" ht="18.75" customHeight="1" spans="1:4">
      <c r="A1" s="130"/>
      <c r="B1" s="130"/>
      <c r="C1" s="130"/>
      <c r="D1" s="168" t="s">
        <v>0</v>
      </c>
    </row>
    <row r="2" ht="42" customHeight="1" spans="1:4">
      <c r="A2" s="169" t="str">
        <f>"2026"&amp;"年财务收支预算总表"</f>
        <v>2026年财务收支预算总表</v>
      </c>
      <c r="B2" s="169"/>
      <c r="C2" s="169"/>
      <c r="D2" s="169"/>
    </row>
    <row r="3" ht="18.75" customHeight="1" spans="1:4">
      <c r="A3" s="170" t="str">
        <f>"单位名称："&amp;"瑞丽市交通运输局"</f>
        <v>单位名称：瑞丽市交通运输局</v>
      </c>
      <c r="B3" s="170"/>
      <c r="C3" s="130"/>
      <c r="D3" s="168" t="s">
        <v>1</v>
      </c>
    </row>
    <row r="4" ht="18.75" customHeight="1" spans="1:4">
      <c r="A4" s="133" t="s">
        <v>2</v>
      </c>
      <c r="B4" s="133"/>
      <c r="C4" s="133" t="s">
        <v>3</v>
      </c>
      <c r="D4" s="133"/>
    </row>
    <row r="5" ht="18.75" customHeight="1" spans="1:4">
      <c r="A5" s="133" t="s">
        <v>4</v>
      </c>
      <c r="B5" s="133" t="str">
        <f t="shared" ref="B5:D5" si="0">"2026"&amp;"年预算金额"</f>
        <v>2026年预算金额</v>
      </c>
      <c r="C5" s="133" t="s">
        <v>5</v>
      </c>
      <c r="D5" s="133" t="str">
        <f t="shared" si="0"/>
        <v>2026年预算金额</v>
      </c>
    </row>
    <row r="6" ht="18.75" customHeight="1" spans="1:4">
      <c r="A6" s="171" t="s">
        <v>6</v>
      </c>
      <c r="B6" s="172">
        <v>60272656.02</v>
      </c>
      <c r="C6" s="171" t="s">
        <v>7</v>
      </c>
      <c r="D6" s="172"/>
    </row>
    <row r="7" ht="18.75" customHeight="1" spans="1:4">
      <c r="A7" s="171" t="s">
        <v>8</v>
      </c>
      <c r="B7" s="172">
        <v>14360200</v>
      </c>
      <c r="C7" s="171" t="s">
        <v>9</v>
      </c>
      <c r="D7" s="172"/>
    </row>
    <row r="8" ht="18.75" customHeight="1" spans="1:4">
      <c r="A8" s="171" t="s">
        <v>10</v>
      </c>
      <c r="B8" s="172"/>
      <c r="C8" s="171" t="s">
        <v>11</v>
      </c>
      <c r="D8" s="172"/>
    </row>
    <row r="9" ht="18.75" customHeight="1" spans="1:4">
      <c r="A9" s="171" t="s">
        <v>12</v>
      </c>
      <c r="B9" s="172"/>
      <c r="C9" s="171" t="s">
        <v>13</v>
      </c>
      <c r="D9" s="172"/>
    </row>
    <row r="10" ht="18.75" customHeight="1" spans="1:4">
      <c r="A10" s="171" t="s">
        <v>14</v>
      </c>
      <c r="B10" s="172"/>
      <c r="C10" s="171" t="s">
        <v>15</v>
      </c>
      <c r="D10" s="172"/>
    </row>
    <row r="11" ht="18.75" customHeight="1" spans="1:4">
      <c r="A11" s="171" t="s">
        <v>16</v>
      </c>
      <c r="B11" s="172"/>
      <c r="C11" s="171" t="s">
        <v>17</v>
      </c>
      <c r="D11" s="172"/>
    </row>
    <row r="12" ht="18.75" customHeight="1" spans="1:4">
      <c r="A12" s="171" t="s">
        <v>18</v>
      </c>
      <c r="B12" s="172"/>
      <c r="C12" s="171" t="s">
        <v>19</v>
      </c>
      <c r="D12" s="172"/>
    </row>
    <row r="13" ht="18.75" customHeight="1" spans="1:4">
      <c r="A13" s="171" t="s">
        <v>20</v>
      </c>
      <c r="B13" s="172"/>
      <c r="C13" s="171" t="s">
        <v>21</v>
      </c>
      <c r="D13" s="172">
        <v>711451.24</v>
      </c>
    </row>
    <row r="14" ht="18.75" customHeight="1" spans="1:4">
      <c r="A14" s="171" t="s">
        <v>22</v>
      </c>
      <c r="B14" s="172"/>
      <c r="C14" s="171" t="s">
        <v>23</v>
      </c>
      <c r="D14" s="172">
        <v>509842</v>
      </c>
    </row>
    <row r="15" ht="18.75" customHeight="1" spans="1:4">
      <c r="A15" s="171" t="s">
        <v>24</v>
      </c>
      <c r="B15" s="172"/>
      <c r="C15" s="171" t="s">
        <v>25</v>
      </c>
      <c r="D15" s="172"/>
    </row>
    <row r="16" ht="18.75" customHeight="1" spans="1:4">
      <c r="A16" s="171"/>
      <c r="B16" s="171"/>
      <c r="C16" s="171" t="s">
        <v>26</v>
      </c>
      <c r="D16" s="172">
        <v>14360200</v>
      </c>
    </row>
    <row r="17" ht="18.75" customHeight="1" spans="1:4">
      <c r="A17" s="171"/>
      <c r="B17" s="171"/>
      <c r="C17" s="171" t="s">
        <v>27</v>
      </c>
      <c r="D17" s="172"/>
    </row>
    <row r="18" ht="18.75" customHeight="1" spans="1:4">
      <c r="A18" s="171"/>
      <c r="B18" s="171"/>
      <c r="C18" s="171" t="s">
        <v>28</v>
      </c>
      <c r="D18" s="172">
        <v>58570755.1</v>
      </c>
    </row>
    <row r="19" ht="18.75" customHeight="1" spans="1:4">
      <c r="A19" s="171"/>
      <c r="B19" s="171"/>
      <c r="C19" s="171" t="s">
        <v>29</v>
      </c>
      <c r="D19" s="172"/>
    </row>
    <row r="20" ht="18.75" customHeight="1" spans="1:4">
      <c r="A20" s="171"/>
      <c r="B20" s="171"/>
      <c r="C20" s="171" t="s">
        <v>30</v>
      </c>
      <c r="D20" s="172"/>
    </row>
    <row r="21" ht="18.75" customHeight="1" spans="1:4">
      <c r="A21" s="171"/>
      <c r="B21" s="171"/>
      <c r="C21" s="171" t="s">
        <v>31</v>
      </c>
      <c r="D21" s="172"/>
    </row>
    <row r="22" ht="18.75" customHeight="1" spans="1:4">
      <c r="A22" s="171"/>
      <c r="B22" s="171"/>
      <c r="C22" s="171" t="s">
        <v>32</v>
      </c>
      <c r="D22" s="172"/>
    </row>
    <row r="23" ht="18.75" customHeight="1" spans="1:4">
      <c r="A23" s="171"/>
      <c r="B23" s="171"/>
      <c r="C23" s="171" t="s">
        <v>33</v>
      </c>
      <c r="D23" s="172"/>
    </row>
    <row r="24" ht="18.75" customHeight="1" spans="1:4">
      <c r="A24" s="171"/>
      <c r="B24" s="171"/>
      <c r="C24" s="171" t="s">
        <v>34</v>
      </c>
      <c r="D24" s="172">
        <v>480607.68</v>
      </c>
    </row>
    <row r="25" ht="18.75" customHeight="1" spans="1:4">
      <c r="A25" s="171"/>
      <c r="B25" s="171"/>
      <c r="C25" s="171" t="s">
        <v>35</v>
      </c>
      <c r="D25" s="172"/>
    </row>
    <row r="26" ht="18.75" customHeight="1" spans="1:4">
      <c r="A26" s="171"/>
      <c r="B26" s="171"/>
      <c r="C26" s="171" t="s">
        <v>36</v>
      </c>
      <c r="D26" s="172"/>
    </row>
    <row r="27" ht="18.75" customHeight="1" spans="1:4">
      <c r="A27" s="171"/>
      <c r="B27" s="171"/>
      <c r="C27" s="171" t="s">
        <v>37</v>
      </c>
      <c r="D27" s="172"/>
    </row>
    <row r="28" ht="18.75" customHeight="1" spans="1:4">
      <c r="A28" s="171"/>
      <c r="B28" s="171"/>
      <c r="C28" s="171" t="s">
        <v>38</v>
      </c>
      <c r="D28" s="172"/>
    </row>
    <row r="29" ht="18.75" customHeight="1" spans="1:4">
      <c r="A29" s="171"/>
      <c r="B29" s="171"/>
      <c r="C29" s="171" t="s">
        <v>39</v>
      </c>
      <c r="D29" s="172"/>
    </row>
    <row r="30" ht="18.75" customHeight="1" spans="1:4">
      <c r="A30" s="171"/>
      <c r="B30" s="171"/>
      <c r="C30" s="171" t="s">
        <v>40</v>
      </c>
      <c r="D30" s="172"/>
    </row>
    <row r="31" ht="18.75" customHeight="1" spans="1:4">
      <c r="A31" s="171"/>
      <c r="B31" s="171"/>
      <c r="C31" s="171" t="s">
        <v>41</v>
      </c>
      <c r="D31" s="172"/>
    </row>
    <row r="32" ht="18.75" customHeight="1" spans="1:4">
      <c r="A32" s="171"/>
      <c r="B32" s="172"/>
      <c r="C32" s="171" t="s">
        <v>42</v>
      </c>
      <c r="D32" s="172"/>
    </row>
    <row r="33" ht="18.75" customHeight="1" spans="1:4">
      <c r="A33" s="171" t="s">
        <v>43</v>
      </c>
      <c r="B33" s="172">
        <v>74632856.02</v>
      </c>
      <c r="C33" s="171" t="s">
        <v>44</v>
      </c>
      <c r="D33" s="172">
        <v>74632856.02</v>
      </c>
    </row>
    <row r="34" ht="18.75" customHeight="1" spans="1:4">
      <c r="A34" s="171" t="s">
        <v>45</v>
      </c>
      <c r="B34" s="172"/>
      <c r="C34" s="171" t="s">
        <v>46</v>
      </c>
      <c r="D34" s="172"/>
    </row>
    <row r="35" ht="18.75" customHeight="1" spans="1:4">
      <c r="A35" s="171" t="s">
        <v>47</v>
      </c>
      <c r="B35" s="172"/>
      <c r="C35" s="171" t="s">
        <v>47</v>
      </c>
      <c r="D35" s="172"/>
    </row>
    <row r="36" ht="18.75" customHeight="1" spans="1:4">
      <c r="A36" s="171" t="s">
        <v>48</v>
      </c>
      <c r="B36" s="172"/>
      <c r="C36" s="171" t="s">
        <v>49</v>
      </c>
      <c r="D36" s="172"/>
    </row>
    <row r="37" ht="18.75" customHeight="1" spans="1:4">
      <c r="A37" s="171" t="s">
        <v>50</v>
      </c>
      <c r="B37" s="172">
        <v>74632856.02</v>
      </c>
      <c r="C37" s="171" t="s">
        <v>51</v>
      </c>
      <c r="D37" s="172">
        <v>74632856.02</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1"/>
  <sheetViews>
    <sheetView showZeros="0" workbookViewId="0">
      <selection activeCell="A1" sqref="A1"/>
    </sheetView>
  </sheetViews>
  <sheetFormatPr defaultColWidth="9.14285714285714" defaultRowHeight="14.25" customHeight="1" outlineLevelCol="5"/>
  <cols>
    <col min="1" max="6" width="24.3428571428571" customWidth="1"/>
  </cols>
  <sheetData>
    <row r="1" ht="12" customHeight="1" spans="1:6">
      <c r="A1" s="106">
        <v>1</v>
      </c>
      <c r="B1" s="107">
        <v>0</v>
      </c>
      <c r="C1" s="106">
        <v>1</v>
      </c>
      <c r="D1" s="78"/>
      <c r="E1" s="78"/>
      <c r="F1" s="105" t="s">
        <v>595</v>
      </c>
    </row>
    <row r="2" ht="26.25" customHeight="1" spans="1:6">
      <c r="A2" s="108" t="str">
        <f>"2026"&amp;"年部门政府性基金预算支出预算表"</f>
        <v>2026年部门政府性基金预算支出预算表</v>
      </c>
      <c r="B2" s="108" t="s">
        <v>596</v>
      </c>
      <c r="C2" s="109"/>
      <c r="D2" s="110"/>
      <c r="E2" s="110"/>
      <c r="F2" s="110"/>
    </row>
    <row r="3" ht="13.5" customHeight="1" spans="1:6">
      <c r="A3" s="111" t="str">
        <f>"单位名称："&amp;"瑞丽市交通运输局"</f>
        <v>单位名称：瑞丽市交通运输局</v>
      </c>
      <c r="B3" s="111" t="s">
        <v>597</v>
      </c>
      <c r="C3" s="112"/>
      <c r="D3" s="78"/>
      <c r="E3" s="78"/>
      <c r="F3" s="105" t="s">
        <v>1</v>
      </c>
    </row>
    <row r="4" ht="19.5" customHeight="1" spans="1:6">
      <c r="A4" s="59" t="s">
        <v>211</v>
      </c>
      <c r="B4" s="113" t="s">
        <v>74</v>
      </c>
      <c r="C4" s="59" t="s">
        <v>75</v>
      </c>
      <c r="D4" s="35" t="s">
        <v>598</v>
      </c>
      <c r="E4" s="35"/>
      <c r="F4" s="35"/>
    </row>
    <row r="5" ht="18.55" customHeight="1" spans="1:6">
      <c r="A5" s="59"/>
      <c r="B5" s="113"/>
      <c r="C5" s="59"/>
      <c r="D5" s="35" t="s">
        <v>56</v>
      </c>
      <c r="E5" s="35" t="s">
        <v>78</v>
      </c>
      <c r="F5" s="35" t="s">
        <v>79</v>
      </c>
    </row>
    <row r="6" ht="20.25" customHeight="1" spans="1:6">
      <c r="A6" s="59">
        <v>1</v>
      </c>
      <c r="B6" s="114" t="s">
        <v>86</v>
      </c>
      <c r="C6" s="114" t="s">
        <v>87</v>
      </c>
      <c r="D6" s="114" t="s">
        <v>88</v>
      </c>
      <c r="E6" s="114" t="s">
        <v>89</v>
      </c>
      <c r="F6" s="114" t="s">
        <v>90</v>
      </c>
    </row>
    <row r="7" ht="30" customHeight="1" spans="1:6">
      <c r="A7" s="33" t="s">
        <v>72</v>
      </c>
      <c r="B7" s="113"/>
      <c r="C7" s="33"/>
      <c r="D7" s="71">
        <v>14360200</v>
      </c>
      <c r="E7" s="115"/>
      <c r="F7" s="115">
        <v>14360200</v>
      </c>
    </row>
    <row r="8" ht="30" customHeight="1" spans="1:6">
      <c r="A8" s="22"/>
      <c r="B8" s="22" t="s">
        <v>129</v>
      </c>
      <c r="C8" s="22" t="s">
        <v>130</v>
      </c>
      <c r="D8" s="71">
        <v>14360200</v>
      </c>
      <c r="E8" s="115"/>
      <c r="F8" s="115">
        <v>14360200</v>
      </c>
    </row>
    <row r="9" ht="30" customHeight="1" spans="1:6">
      <c r="A9" s="25"/>
      <c r="B9" s="116" t="s">
        <v>131</v>
      </c>
      <c r="C9" s="116" t="s">
        <v>132</v>
      </c>
      <c r="D9" s="71">
        <v>14360200</v>
      </c>
      <c r="E9" s="115"/>
      <c r="F9" s="115">
        <v>14360200</v>
      </c>
    </row>
    <row r="10" ht="30" customHeight="1" spans="1:6">
      <c r="A10" s="25"/>
      <c r="B10" s="117" t="s">
        <v>133</v>
      </c>
      <c r="C10" s="117" t="s">
        <v>134</v>
      </c>
      <c r="D10" s="71">
        <v>14360200</v>
      </c>
      <c r="E10" s="115"/>
      <c r="F10" s="115">
        <v>14360200</v>
      </c>
    </row>
    <row r="11" ht="30" customHeight="1" spans="1:6">
      <c r="A11" s="20" t="s">
        <v>599</v>
      </c>
      <c r="B11" s="20" t="s">
        <v>599</v>
      </c>
      <c r="C11" s="20" t="s">
        <v>599</v>
      </c>
      <c r="D11" s="71">
        <v>14360200</v>
      </c>
      <c r="E11" s="115"/>
      <c r="F11" s="115">
        <v>14360200</v>
      </c>
    </row>
  </sheetData>
  <mergeCells count="7">
    <mergeCell ref="A2:F2"/>
    <mergeCell ref="A3:C3"/>
    <mergeCell ref="D4:F4"/>
    <mergeCell ref="A11:C11"/>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4"/>
  <sheetViews>
    <sheetView showZeros="0" topLeftCell="A7" workbookViewId="0">
      <selection activeCell="L5" sqref="L5:Q5"/>
    </sheetView>
  </sheetViews>
  <sheetFormatPr defaultColWidth="9.14285714285714" defaultRowHeight="14.25" customHeight="1"/>
  <cols>
    <col min="1" max="1" width="16.3428571428571" customWidth="1"/>
    <col min="2" max="3" width="9.62857142857143" customWidth="1"/>
    <col min="4" max="5" width="4.66666666666667" style="79" customWidth="1"/>
    <col min="6" max="6" width="11.2761904761905" customWidth="1"/>
    <col min="7" max="8" width="11.847619047619" customWidth="1"/>
    <col min="9" max="9" width="10.2" customWidth="1"/>
    <col min="10" max="10" width="6.04761904761905" customWidth="1"/>
    <col min="11" max="11" width="9.78095238095238" customWidth="1"/>
    <col min="12" max="14" width="8.21904761904762" customWidth="1"/>
    <col min="15" max="15" width="10.7142857142857" customWidth="1"/>
    <col min="16" max="16" width="6.62857142857143" customWidth="1"/>
    <col min="17" max="17" width="10.3333333333333" customWidth="1"/>
  </cols>
  <sheetData>
    <row r="1" ht="13.5" customHeight="1" spans="1:17">
      <c r="A1" s="3"/>
      <c r="B1" s="3"/>
      <c r="C1" s="3"/>
      <c r="D1" s="80"/>
      <c r="E1" s="80"/>
      <c r="F1" s="3"/>
      <c r="G1" s="3"/>
      <c r="H1" s="3"/>
      <c r="I1" s="3"/>
      <c r="J1" s="3"/>
      <c r="K1" s="1"/>
      <c r="L1" s="1"/>
      <c r="M1" s="1"/>
      <c r="N1" s="1"/>
      <c r="O1" s="96"/>
      <c r="P1" s="96"/>
      <c r="Q1" s="43" t="s">
        <v>600</v>
      </c>
    </row>
    <row r="2" ht="27.75" customHeight="1" spans="1:17">
      <c r="A2" s="44" t="str">
        <f>"2026"&amp;"年部门政府采购预算表"</f>
        <v>2026年部门政府采购预算表</v>
      </c>
      <c r="B2" s="29"/>
      <c r="C2" s="29"/>
      <c r="D2" s="29"/>
      <c r="E2" s="29"/>
      <c r="F2" s="29"/>
      <c r="G2" s="29"/>
      <c r="H2" s="29"/>
      <c r="I2" s="29"/>
      <c r="J2" s="29"/>
      <c r="K2" s="63"/>
      <c r="L2" s="29"/>
      <c r="M2" s="29"/>
      <c r="N2" s="29"/>
      <c r="O2" s="63"/>
      <c r="P2" s="63"/>
      <c r="Q2" s="29"/>
    </row>
    <row r="3" ht="18.75" customHeight="1" spans="1:17">
      <c r="A3" s="45" t="str">
        <f>"单位名称："&amp;"瑞丽市交通运输局"</f>
        <v>单位名称：瑞丽市交通运输局</v>
      </c>
      <c r="B3" s="32"/>
      <c r="C3" s="32"/>
      <c r="D3" s="81"/>
      <c r="E3" s="81"/>
      <c r="F3" s="32"/>
      <c r="G3" s="32"/>
      <c r="H3" s="32"/>
      <c r="I3" s="32"/>
      <c r="J3" s="32"/>
      <c r="K3" s="1"/>
      <c r="L3" s="1"/>
      <c r="M3" s="1"/>
      <c r="N3" s="1"/>
      <c r="O3" s="97"/>
      <c r="P3" s="97"/>
      <c r="Q3" s="105" t="s">
        <v>53</v>
      </c>
    </row>
    <row r="4" ht="15.75" customHeight="1" spans="1:17">
      <c r="A4" s="11" t="s">
        <v>601</v>
      </c>
      <c r="B4" s="82" t="s">
        <v>602</v>
      </c>
      <c r="C4" s="82" t="s">
        <v>603</v>
      </c>
      <c r="D4" s="82" t="s">
        <v>604</v>
      </c>
      <c r="E4" s="82" t="s">
        <v>605</v>
      </c>
      <c r="F4" s="82" t="s">
        <v>606</v>
      </c>
      <c r="G4" s="48" t="s">
        <v>218</v>
      </c>
      <c r="H4" s="48"/>
      <c r="I4" s="48"/>
      <c r="J4" s="48"/>
      <c r="K4" s="98"/>
      <c r="L4" s="48"/>
      <c r="M4" s="48"/>
      <c r="N4" s="48"/>
      <c r="O4" s="99"/>
      <c r="P4" s="98"/>
      <c r="Q4" s="49"/>
    </row>
    <row r="5" ht="17.25" customHeight="1" spans="1:17">
      <c r="A5" s="16"/>
      <c r="B5" s="83"/>
      <c r="C5" s="83"/>
      <c r="D5" s="83"/>
      <c r="E5" s="83"/>
      <c r="F5" s="83"/>
      <c r="G5" s="83" t="s">
        <v>56</v>
      </c>
      <c r="H5" s="83" t="s">
        <v>60</v>
      </c>
      <c r="I5" s="83" t="s">
        <v>607</v>
      </c>
      <c r="J5" s="83" t="s">
        <v>608</v>
      </c>
      <c r="K5" s="100" t="s">
        <v>609</v>
      </c>
      <c r="L5" s="101" t="s">
        <v>610</v>
      </c>
      <c r="M5" s="101"/>
      <c r="N5" s="101"/>
      <c r="O5" s="102"/>
      <c r="P5" s="103"/>
      <c r="Q5" s="84"/>
    </row>
    <row r="6" ht="63" customHeight="1" spans="1:17">
      <c r="A6" s="18"/>
      <c r="B6" s="84"/>
      <c r="C6" s="84"/>
      <c r="D6" s="84"/>
      <c r="E6" s="84"/>
      <c r="F6" s="84"/>
      <c r="G6" s="84"/>
      <c r="H6" s="84" t="s">
        <v>59</v>
      </c>
      <c r="I6" s="84"/>
      <c r="J6" s="84"/>
      <c r="K6" s="104"/>
      <c r="L6" s="84" t="s">
        <v>59</v>
      </c>
      <c r="M6" s="84" t="s">
        <v>66</v>
      </c>
      <c r="N6" s="84" t="s">
        <v>611</v>
      </c>
      <c r="O6" s="33" t="s">
        <v>68</v>
      </c>
      <c r="P6" s="104" t="s">
        <v>69</v>
      </c>
      <c r="Q6" s="84" t="s">
        <v>70</v>
      </c>
    </row>
    <row r="7" ht="15" customHeight="1" spans="1:17">
      <c r="A7" s="68">
        <v>1</v>
      </c>
      <c r="B7" s="85">
        <v>2</v>
      </c>
      <c r="C7" s="85">
        <v>3</v>
      </c>
      <c r="D7" s="85">
        <v>4</v>
      </c>
      <c r="E7" s="85">
        <v>5</v>
      </c>
      <c r="F7" s="85">
        <v>6</v>
      </c>
      <c r="G7" s="86">
        <v>7</v>
      </c>
      <c r="H7" s="86">
        <v>8</v>
      </c>
      <c r="I7" s="86">
        <v>9</v>
      </c>
      <c r="J7" s="86">
        <v>10</v>
      </c>
      <c r="K7" s="86">
        <v>11</v>
      </c>
      <c r="L7" s="86">
        <v>12</v>
      </c>
      <c r="M7" s="86">
        <v>13</v>
      </c>
      <c r="N7" s="86">
        <v>14</v>
      </c>
      <c r="O7" s="86">
        <v>15</v>
      </c>
      <c r="P7" s="86">
        <v>16</v>
      </c>
      <c r="Q7" s="86">
        <v>17</v>
      </c>
    </row>
    <row r="8" ht="52.5" customHeight="1" spans="1:17">
      <c r="A8" s="87" t="s">
        <v>358</v>
      </c>
      <c r="B8" s="88" t="s">
        <v>612</v>
      </c>
      <c r="C8" s="88" t="s">
        <v>613</v>
      </c>
      <c r="D8" s="89" t="s">
        <v>614</v>
      </c>
      <c r="E8" s="89">
        <v>1</v>
      </c>
      <c r="F8" s="23">
        <v>20000</v>
      </c>
      <c r="G8" s="23">
        <v>20000</v>
      </c>
      <c r="H8" s="23">
        <v>20000</v>
      </c>
      <c r="I8" s="23"/>
      <c r="J8" s="23"/>
      <c r="K8" s="23"/>
      <c r="L8" s="23"/>
      <c r="M8" s="23"/>
      <c r="N8" s="23"/>
      <c r="O8" s="23"/>
      <c r="P8" s="23"/>
      <c r="Q8" s="23"/>
    </row>
    <row r="9" ht="52.5" customHeight="1" spans="1:17">
      <c r="A9" s="90" t="s">
        <v>297</v>
      </c>
      <c r="B9" s="88" t="s">
        <v>615</v>
      </c>
      <c r="C9" s="91" t="s">
        <v>616</v>
      </c>
      <c r="D9" s="89" t="s">
        <v>617</v>
      </c>
      <c r="E9" s="89">
        <v>1</v>
      </c>
      <c r="F9" s="23">
        <v>4000</v>
      </c>
      <c r="G9" s="23">
        <v>4000</v>
      </c>
      <c r="H9" s="23">
        <v>4000</v>
      </c>
      <c r="I9" s="23"/>
      <c r="J9" s="23"/>
      <c r="K9" s="23"/>
      <c r="L9" s="23"/>
      <c r="M9" s="23"/>
      <c r="N9" s="23"/>
      <c r="O9" s="23"/>
      <c r="P9" s="23"/>
      <c r="Q9" s="23"/>
    </row>
    <row r="10" ht="52.5" customHeight="1" spans="1:17">
      <c r="A10" s="90" t="s">
        <v>297</v>
      </c>
      <c r="B10" s="88" t="s">
        <v>618</v>
      </c>
      <c r="C10" s="88" t="s">
        <v>619</v>
      </c>
      <c r="D10" s="89" t="s">
        <v>617</v>
      </c>
      <c r="E10" s="89">
        <v>1</v>
      </c>
      <c r="F10" s="23">
        <v>10000</v>
      </c>
      <c r="G10" s="23">
        <v>10000</v>
      </c>
      <c r="H10" s="23">
        <v>10000</v>
      </c>
      <c r="I10" s="23"/>
      <c r="J10" s="23"/>
      <c r="K10" s="23"/>
      <c r="L10" s="23"/>
      <c r="M10" s="23"/>
      <c r="N10" s="23"/>
      <c r="O10" s="23"/>
      <c r="P10" s="23"/>
      <c r="Q10" s="23"/>
    </row>
    <row r="11" ht="52.5" customHeight="1" spans="1:17">
      <c r="A11" s="90" t="s">
        <v>297</v>
      </c>
      <c r="B11" s="88" t="s">
        <v>620</v>
      </c>
      <c r="C11" s="88" t="s">
        <v>621</v>
      </c>
      <c r="D11" s="89" t="s">
        <v>617</v>
      </c>
      <c r="E11" s="89">
        <v>1</v>
      </c>
      <c r="F11" s="23">
        <v>20000</v>
      </c>
      <c r="G11" s="23">
        <v>20000</v>
      </c>
      <c r="H11" s="23">
        <v>20000</v>
      </c>
      <c r="I11" s="23"/>
      <c r="J11" s="23"/>
      <c r="K11" s="23"/>
      <c r="L11" s="23"/>
      <c r="M11" s="23"/>
      <c r="N11" s="23"/>
      <c r="O11" s="23"/>
      <c r="P11" s="23"/>
      <c r="Q11" s="23"/>
    </row>
    <row r="12" ht="52.5" customHeight="1" spans="1:17">
      <c r="A12" s="90"/>
      <c r="B12" s="91"/>
      <c r="C12" s="91"/>
      <c r="D12" s="92"/>
      <c r="E12" s="92"/>
      <c r="F12" s="23"/>
      <c r="G12" s="23"/>
      <c r="H12" s="23"/>
      <c r="I12" s="23"/>
      <c r="J12" s="23"/>
      <c r="K12" s="23"/>
      <c r="L12" s="23"/>
      <c r="M12" s="23"/>
      <c r="N12" s="23"/>
      <c r="O12" s="23"/>
      <c r="P12" s="23"/>
      <c r="Q12" s="23"/>
    </row>
    <row r="13" ht="52.5" customHeight="1" spans="1:17">
      <c r="A13" s="87"/>
      <c r="B13" s="88"/>
      <c r="C13" s="88"/>
      <c r="D13" s="89"/>
      <c r="E13" s="89"/>
      <c r="F13" s="23"/>
      <c r="G13" s="23"/>
      <c r="H13" s="23"/>
      <c r="I13" s="23"/>
      <c r="J13" s="23"/>
      <c r="K13" s="23"/>
      <c r="L13" s="23"/>
      <c r="M13" s="23"/>
      <c r="N13" s="23"/>
      <c r="O13" s="23"/>
      <c r="P13" s="23"/>
      <c r="Q13" s="23"/>
    </row>
    <row r="14" ht="30" customHeight="1" spans="1:17">
      <c r="A14" s="93" t="s">
        <v>599</v>
      </c>
      <c r="B14" s="94"/>
      <c r="C14" s="94"/>
      <c r="D14" s="95"/>
      <c r="E14" s="89"/>
      <c r="F14" s="23">
        <f>SUM(F8:F13)</f>
        <v>54000</v>
      </c>
      <c r="G14" s="23">
        <f>SUM(G8:G13)</f>
        <v>54000</v>
      </c>
      <c r="H14" s="23">
        <f>SUM(H8:H13)</f>
        <v>54000</v>
      </c>
      <c r="I14" s="23"/>
      <c r="J14" s="23"/>
      <c r="K14" s="23"/>
      <c r="L14" s="23"/>
      <c r="M14" s="23"/>
      <c r="N14" s="23"/>
      <c r="O14" s="23"/>
      <c r="P14" s="23"/>
      <c r="Q14" s="23"/>
    </row>
  </sheetData>
  <mergeCells count="16">
    <mergeCell ref="A2:Q2"/>
    <mergeCell ref="A3:F3"/>
    <mergeCell ref="G4:Q4"/>
    <mergeCell ref="L5:Q5"/>
    <mergeCell ref="A14:E14"/>
    <mergeCell ref="A4:A6"/>
    <mergeCell ref="B4:B6"/>
    <mergeCell ref="C4:C6"/>
    <mergeCell ref="D4:D6"/>
    <mergeCell ref="E4:E6"/>
    <mergeCell ref="F4:F6"/>
    <mergeCell ref="G5:G6"/>
    <mergeCell ref="H5:H6"/>
    <mergeCell ref="I5:I6"/>
    <mergeCell ref="J5:J6"/>
    <mergeCell ref="K5:K6"/>
  </mergeCells>
  <pageMargins left="0.751388888888889" right="0.751388888888889" top="1" bottom="1" header="0.5" footer="0.5"/>
  <pageSetup paperSize="9"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1" sqref="A11"/>
    </sheetView>
  </sheetViews>
  <sheetFormatPr defaultColWidth="9.14285714285714" defaultRowHeight="14.25" customHeight="1"/>
  <cols>
    <col min="1" max="1" width="21.4857142857143" customWidth="1"/>
    <col min="2" max="2" width="9.78095238095238" customWidth="1"/>
    <col min="3" max="3" width="19.2" customWidth="1"/>
    <col min="4" max="5" width="12.047619047619" customWidth="1"/>
    <col min="6" max="6" width="5.78095238095238" customWidth="1"/>
    <col min="7" max="7" width="6.48571428571429" customWidth="1"/>
    <col min="8" max="8" width="9.91428571428571" customWidth="1"/>
    <col min="9" max="14" width="11.3428571428571" customWidth="1"/>
  </cols>
  <sheetData>
    <row r="1" ht="17.25" customHeight="1" spans="1:14">
      <c r="A1" s="3"/>
      <c r="B1" s="3"/>
      <c r="C1" s="3"/>
      <c r="D1" s="3"/>
      <c r="E1" s="3"/>
      <c r="F1" s="3"/>
      <c r="G1" s="3"/>
      <c r="H1" s="72"/>
      <c r="I1" s="1"/>
      <c r="J1" s="1"/>
      <c r="K1" s="72"/>
      <c r="L1" s="1"/>
      <c r="M1" s="77"/>
      <c r="N1" s="77" t="s">
        <v>622</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"单位名称："&amp;"瑞丽市交通运输局"</f>
        <v>单位名称：瑞丽市交通运输局</v>
      </c>
      <c r="B3" s="32"/>
      <c r="C3" s="32"/>
      <c r="D3" s="32"/>
      <c r="E3" s="32"/>
      <c r="F3" s="32"/>
      <c r="G3" s="32"/>
      <c r="H3" s="72"/>
      <c r="I3" s="1"/>
      <c r="J3" s="1"/>
      <c r="K3" s="72"/>
      <c r="L3" s="1"/>
      <c r="M3" s="78"/>
      <c r="N3" s="43" t="s">
        <v>53</v>
      </c>
    </row>
    <row r="4" ht="15.75" customHeight="1" spans="1:14">
      <c r="A4" s="11" t="s">
        <v>601</v>
      </c>
      <c r="B4" s="11" t="s">
        <v>623</v>
      </c>
      <c r="C4" s="11" t="s">
        <v>624</v>
      </c>
      <c r="D4" s="12" t="s">
        <v>218</v>
      </c>
      <c r="E4" s="13"/>
      <c r="F4" s="13"/>
      <c r="G4" s="13"/>
      <c r="H4" s="13"/>
      <c r="I4" s="13"/>
      <c r="J4" s="13"/>
      <c r="K4" s="13"/>
      <c r="L4" s="13"/>
      <c r="M4" s="13"/>
      <c r="N4" s="14"/>
    </row>
    <row r="5" ht="17.25" customHeight="1" spans="1:14">
      <c r="A5" s="16"/>
      <c r="B5" s="16"/>
      <c r="C5" s="16"/>
      <c r="D5" s="73" t="s">
        <v>56</v>
      </c>
      <c r="E5" s="11" t="s">
        <v>60</v>
      </c>
      <c r="F5" s="11" t="s">
        <v>607</v>
      </c>
      <c r="G5" s="11" t="s">
        <v>608</v>
      </c>
      <c r="H5" s="11" t="s">
        <v>609</v>
      </c>
      <c r="I5" s="12" t="s">
        <v>610</v>
      </c>
      <c r="J5" s="13"/>
      <c r="K5" s="13"/>
      <c r="L5" s="13"/>
      <c r="M5" s="13"/>
      <c r="N5" s="14"/>
    </row>
    <row r="6" ht="40.5" customHeight="1" spans="1:14">
      <c r="A6" s="18"/>
      <c r="B6" s="18"/>
      <c r="C6" s="18"/>
      <c r="D6" s="68"/>
      <c r="E6" s="16" t="s">
        <v>59</v>
      </c>
      <c r="F6" s="18"/>
      <c r="G6" s="18"/>
      <c r="H6" s="68"/>
      <c r="I6" s="16" t="s">
        <v>59</v>
      </c>
      <c r="J6" s="16" t="s">
        <v>66</v>
      </c>
      <c r="K6" s="16" t="s">
        <v>67</v>
      </c>
      <c r="L6" s="16" t="s">
        <v>68</v>
      </c>
      <c r="M6" s="16" t="s">
        <v>69</v>
      </c>
      <c r="N6" s="16" t="s">
        <v>70</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74"/>
      <c r="B8" s="74"/>
      <c r="C8" s="74"/>
      <c r="D8" s="23"/>
      <c r="E8" s="23"/>
      <c r="F8" s="23"/>
      <c r="G8" s="23"/>
      <c r="H8" s="23"/>
      <c r="I8" s="23"/>
      <c r="J8" s="23"/>
      <c r="K8" s="23"/>
      <c r="L8" s="23"/>
      <c r="M8" s="23"/>
      <c r="N8" s="23"/>
    </row>
    <row r="9" ht="52.5" customHeight="1" spans="1:14">
      <c r="A9" s="75"/>
      <c r="B9" s="75"/>
      <c r="C9" s="75"/>
      <c r="D9" s="23"/>
      <c r="E9" s="23"/>
      <c r="F9" s="23"/>
      <c r="G9" s="23"/>
      <c r="H9" s="23"/>
      <c r="I9" s="23"/>
      <c r="J9" s="23"/>
      <c r="K9" s="23"/>
      <c r="L9" s="23"/>
      <c r="M9" s="23"/>
      <c r="N9" s="23"/>
    </row>
    <row r="10" ht="30" customHeight="1" spans="1:14">
      <c r="A10" s="12" t="s">
        <v>56</v>
      </c>
      <c r="B10" s="76"/>
      <c r="C10" s="76"/>
      <c r="D10" s="23"/>
      <c r="E10" s="23"/>
      <c r="F10" s="23"/>
      <c r="G10" s="23"/>
      <c r="H10" s="23"/>
      <c r="I10" s="23"/>
      <c r="J10" s="23"/>
      <c r="K10" s="23"/>
      <c r="L10" s="23"/>
      <c r="M10" s="23"/>
      <c r="N10" s="23"/>
    </row>
    <row r="11" ht="19" customHeight="1" spans="1:1">
      <c r="A11" s="39" t="s">
        <v>625</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11"/>
  <sheetViews>
    <sheetView showZeros="0" workbookViewId="0">
      <selection activeCell="A11" sqref="A11"/>
    </sheetView>
  </sheetViews>
  <sheetFormatPr defaultColWidth="9.14285714285714" defaultRowHeight="14.25" customHeight="1"/>
  <cols>
    <col min="1" max="1" width="29.2" customWidth="1"/>
    <col min="2" max="9" width="11.4285714285714" customWidth="1"/>
  </cols>
  <sheetData>
    <row r="1" ht="13.5" customHeight="1" spans="1:9">
      <c r="A1" s="3"/>
      <c r="B1" s="3"/>
      <c r="C1" s="3"/>
      <c r="D1" s="1"/>
      <c r="E1" s="4"/>
      <c r="F1" s="4"/>
      <c r="G1" s="4"/>
      <c r="H1" s="4"/>
      <c r="I1" s="4" t="s">
        <v>626</v>
      </c>
    </row>
    <row r="2" ht="27.75" customHeight="1" spans="1:9">
      <c r="A2" s="44" t="str">
        <f>"2026"&amp;"年县对下转移支付预算表"</f>
        <v>2026年县对下转移支付预算表</v>
      </c>
      <c r="B2" s="29"/>
      <c r="C2" s="29"/>
      <c r="D2" s="63"/>
      <c r="E2" s="63"/>
      <c r="F2" s="63"/>
      <c r="G2" s="63"/>
      <c r="H2" s="63"/>
      <c r="I2" s="63"/>
    </row>
    <row r="3" customHeight="1" spans="1:9">
      <c r="A3" s="1"/>
      <c r="B3" s="64"/>
      <c r="C3" s="64"/>
      <c r="D3" s="40"/>
      <c r="E3" s="40"/>
      <c r="F3" s="40"/>
      <c r="G3" s="40"/>
      <c r="H3" s="40"/>
      <c r="I3" s="43" t="s">
        <v>1</v>
      </c>
    </row>
    <row r="4" ht="18" customHeight="1" spans="1:9">
      <c r="A4" s="65" t="str">
        <f>"单位名称："&amp;"瑞丽市交通运输局"</f>
        <v>单位名称：瑞丽市交通运输局</v>
      </c>
      <c r="B4" s="66"/>
      <c r="C4" s="66"/>
      <c r="D4" s="40"/>
      <c r="E4" s="40"/>
      <c r="F4" s="40"/>
      <c r="G4" s="40"/>
      <c r="H4" s="40"/>
      <c r="I4" s="40"/>
    </row>
    <row r="5" ht="19.5" customHeight="1" spans="1:9">
      <c r="A5" s="67" t="s">
        <v>627</v>
      </c>
      <c r="B5" s="35" t="s">
        <v>218</v>
      </c>
      <c r="C5" s="35"/>
      <c r="D5" s="59"/>
      <c r="E5" s="59" t="s">
        <v>628</v>
      </c>
      <c r="F5" s="59"/>
      <c r="G5" s="59"/>
      <c r="H5" s="59"/>
      <c r="I5" s="59"/>
    </row>
    <row r="6" ht="40.5" customHeight="1" spans="1:9">
      <c r="A6" s="68"/>
      <c r="B6" s="35" t="s">
        <v>56</v>
      </c>
      <c r="C6" s="34" t="s">
        <v>60</v>
      </c>
      <c r="D6" s="33" t="s">
        <v>629</v>
      </c>
      <c r="E6" s="33" t="s">
        <v>630</v>
      </c>
      <c r="F6" s="33" t="s">
        <v>631</v>
      </c>
      <c r="G6" s="33" t="s">
        <v>632</v>
      </c>
      <c r="H6" s="33" t="s">
        <v>633</v>
      </c>
      <c r="I6" s="33" t="s">
        <v>634</v>
      </c>
    </row>
    <row r="7" ht="19.5" customHeight="1" spans="1:9">
      <c r="A7" s="35">
        <v>1</v>
      </c>
      <c r="B7" s="35">
        <v>2</v>
      </c>
      <c r="C7" s="69">
        <v>3</v>
      </c>
      <c r="D7" s="70">
        <v>4</v>
      </c>
      <c r="E7" s="69">
        <v>5</v>
      </c>
      <c r="F7" s="70">
        <v>6</v>
      </c>
      <c r="G7" s="69">
        <v>7</v>
      </c>
      <c r="H7" s="70">
        <v>8</v>
      </c>
      <c r="I7" s="69">
        <v>9</v>
      </c>
    </row>
    <row r="8" ht="19.5" customHeight="1" spans="1:9">
      <c r="A8" s="36"/>
      <c r="B8" s="71"/>
      <c r="C8" s="71"/>
      <c r="D8" s="71"/>
      <c r="E8" s="71"/>
      <c r="F8" s="71"/>
      <c r="G8" s="71"/>
      <c r="H8" s="71"/>
      <c r="I8" s="71"/>
    </row>
    <row r="9" ht="19.5" customHeight="1" spans="1:9">
      <c r="A9" s="36"/>
      <c r="B9" s="71"/>
      <c r="C9" s="71"/>
      <c r="D9" s="71"/>
      <c r="E9" s="71"/>
      <c r="F9" s="71"/>
      <c r="G9" s="71"/>
      <c r="H9" s="71"/>
      <c r="I9" s="71"/>
    </row>
    <row r="10" ht="19.5" customHeight="1" spans="1:9">
      <c r="A10" s="52" t="s">
        <v>56</v>
      </c>
      <c r="B10" s="71"/>
      <c r="C10" s="71"/>
      <c r="D10" s="71"/>
      <c r="E10" s="71"/>
      <c r="F10" s="71"/>
      <c r="G10" s="71"/>
      <c r="H10" s="71"/>
      <c r="I10" s="71"/>
    </row>
    <row r="11" ht="25" customHeight="1" spans="1:1">
      <c r="A11" s="39" t="s">
        <v>635</v>
      </c>
    </row>
  </sheetData>
  <mergeCells count="5">
    <mergeCell ref="A2:I2"/>
    <mergeCell ref="A4:D4"/>
    <mergeCell ref="B5:D5"/>
    <mergeCell ref="E5:I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F14" sqref="F14"/>
    </sheetView>
  </sheetViews>
  <sheetFormatPr defaultColWidth="9.14285714285714" defaultRowHeight="12" customHeight="1" outlineLevelRow="7"/>
  <cols>
    <col min="1" max="10" width="13.2" customWidth="1"/>
  </cols>
  <sheetData>
    <row r="1" customHeight="1" spans="10:10">
      <c r="J1" s="62" t="s">
        <v>636</v>
      </c>
    </row>
    <row r="2" ht="28.5" customHeight="1" spans="1:10">
      <c r="A2" s="55" t="str">
        <f>"2026"&amp;"年县对下转移支付绩效目标表"</f>
        <v>2026年县对下转移支付绩效目标表</v>
      </c>
      <c r="B2" s="5"/>
      <c r="C2" s="5"/>
      <c r="D2" s="5"/>
      <c r="E2" s="5"/>
      <c r="F2" s="56"/>
      <c r="G2" s="5"/>
      <c r="H2" s="56"/>
      <c r="I2" s="56"/>
      <c r="J2" s="5"/>
    </row>
    <row r="3" ht="17.25" customHeight="1" spans="1:8">
      <c r="A3" s="6" t="str">
        <f>"单位名称："&amp;"瑞丽市交通运输局"</f>
        <v>单位名称：瑞丽市交通运输局</v>
      </c>
      <c r="B3" s="57"/>
      <c r="C3" s="57"/>
      <c r="D3" s="57"/>
      <c r="E3" s="57"/>
      <c r="F3" s="58"/>
      <c r="G3" s="57"/>
      <c r="H3" s="58"/>
    </row>
    <row r="4" ht="44.25" customHeight="1" spans="1:10">
      <c r="A4" s="34" t="s">
        <v>380</v>
      </c>
      <c r="B4" s="34" t="s">
        <v>381</v>
      </c>
      <c r="C4" s="34" t="s">
        <v>382</v>
      </c>
      <c r="D4" s="34" t="s">
        <v>383</v>
      </c>
      <c r="E4" s="34" t="s">
        <v>384</v>
      </c>
      <c r="F4" s="59" t="s">
        <v>385</v>
      </c>
      <c r="G4" s="34" t="s">
        <v>386</v>
      </c>
      <c r="H4" s="59" t="s">
        <v>387</v>
      </c>
      <c r="I4" s="59" t="s">
        <v>388</v>
      </c>
      <c r="J4" s="34" t="s">
        <v>389</v>
      </c>
    </row>
    <row r="5" ht="14.25" customHeight="1" spans="1:10">
      <c r="A5" s="34">
        <v>1</v>
      </c>
      <c r="B5" s="34">
        <v>2</v>
      </c>
      <c r="C5" s="34">
        <v>3</v>
      </c>
      <c r="D5" s="34">
        <v>4</v>
      </c>
      <c r="E5" s="34">
        <v>5</v>
      </c>
      <c r="F5" s="59">
        <v>6</v>
      </c>
      <c r="G5" s="34">
        <v>7</v>
      </c>
      <c r="H5" s="59">
        <v>8</v>
      </c>
      <c r="I5" s="59">
        <v>9</v>
      </c>
      <c r="J5" s="34">
        <v>10</v>
      </c>
    </row>
    <row r="6" ht="32.7" customHeight="1" spans="1:10">
      <c r="A6" s="36"/>
      <c r="B6" s="50"/>
      <c r="C6" s="50"/>
      <c r="D6" s="50"/>
      <c r="E6" s="60"/>
      <c r="F6" s="61"/>
      <c r="G6" s="60"/>
      <c r="H6" s="61"/>
      <c r="I6" s="61"/>
      <c r="J6" s="60"/>
    </row>
    <row r="7" ht="32.7" customHeight="1" spans="1:10">
      <c r="A7" s="36"/>
      <c r="B7" s="22"/>
      <c r="C7" s="22" t="s">
        <v>637</v>
      </c>
      <c r="D7" s="22" t="s">
        <v>637</v>
      </c>
      <c r="E7" s="36" t="s">
        <v>637</v>
      </c>
      <c r="F7" s="22" t="s">
        <v>637</v>
      </c>
      <c r="G7" s="36" t="s">
        <v>637</v>
      </c>
      <c r="H7" s="22" t="s">
        <v>637</v>
      </c>
      <c r="I7" s="22" t="s">
        <v>637</v>
      </c>
      <c r="J7" s="36" t="s">
        <v>637</v>
      </c>
    </row>
    <row r="8" ht="19" customHeight="1" spans="1:1">
      <c r="A8" s="39" t="s">
        <v>638</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C20" sqref="C20"/>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3" t="s">
        <v>639</v>
      </c>
    </row>
    <row r="2" ht="28.5" customHeight="1" spans="1:8">
      <c r="A2" s="44" t="str">
        <f>"2026"&amp;"年新增资产配置表"</f>
        <v>2026年新增资产配置表</v>
      </c>
      <c r="B2" s="29"/>
      <c r="C2" s="29"/>
      <c r="D2" s="29"/>
      <c r="E2" s="29"/>
      <c r="F2" s="29"/>
      <c r="G2" s="29"/>
      <c r="H2" s="29"/>
    </row>
    <row r="3" ht="13.5" customHeight="1" spans="1:8">
      <c r="A3" s="45" t="str">
        <f>"单位名称："&amp;"瑞丽市交通运输局"</f>
        <v>单位名称：瑞丽市交通运输局</v>
      </c>
      <c r="B3" s="31"/>
      <c r="C3" s="46"/>
      <c r="D3" s="1"/>
      <c r="E3" s="1"/>
      <c r="F3" s="1"/>
      <c r="G3" s="1"/>
      <c r="H3" s="1"/>
    </row>
    <row r="4" ht="18" customHeight="1" spans="1:8">
      <c r="A4" s="11" t="s">
        <v>211</v>
      </c>
      <c r="B4" s="11" t="s">
        <v>640</v>
      </c>
      <c r="C4" s="11" t="s">
        <v>641</v>
      </c>
      <c r="D4" s="11" t="s">
        <v>642</v>
      </c>
      <c r="E4" s="11" t="s">
        <v>643</v>
      </c>
      <c r="F4" s="47" t="s">
        <v>644</v>
      </c>
      <c r="G4" s="48"/>
      <c r="H4" s="49"/>
    </row>
    <row r="5" ht="18" customHeight="1" spans="1:8">
      <c r="A5" s="18"/>
      <c r="B5" s="18"/>
      <c r="C5" s="18"/>
      <c r="D5" s="18"/>
      <c r="E5" s="18"/>
      <c r="F5" s="34" t="s">
        <v>605</v>
      </c>
      <c r="G5" s="34" t="s">
        <v>645</v>
      </c>
      <c r="H5" s="34" t="s">
        <v>646</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56</v>
      </c>
      <c r="B8" s="53"/>
      <c r="C8" s="53"/>
      <c r="D8" s="53"/>
      <c r="E8" s="53"/>
      <c r="F8" s="42"/>
      <c r="G8" s="54"/>
      <c r="H8" s="54"/>
    </row>
    <row r="9" ht="22" customHeight="1" spans="1:1">
      <c r="A9" s="39" t="s">
        <v>647</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B17" sqref="B17"/>
    </sheetView>
  </sheetViews>
  <sheetFormatPr defaultColWidth="9.14285714285714" defaultRowHeight="14.25" customHeight="1"/>
  <cols>
    <col min="1" max="1" width="10.2761904761905" customWidth="1"/>
    <col min="2" max="3" width="23.847619047619" customWidth="1"/>
    <col min="4" max="4" width="11.1428571428571" customWidth="1"/>
    <col min="5" max="5" width="17.7142857142857" customWidth="1"/>
    <col min="6" max="6" width="9.84761904761905" customWidth="1"/>
    <col min="7" max="7" width="17.7142857142857" customWidth="1"/>
    <col min="8" max="11" width="15.4285714285714" customWidth="1"/>
  </cols>
  <sheetData>
    <row r="1" ht="13.5" customHeight="1" spans="1:11">
      <c r="A1" s="1"/>
      <c r="B1" s="1"/>
      <c r="C1" s="1"/>
      <c r="D1" s="2"/>
      <c r="E1" s="2"/>
      <c r="F1" s="2"/>
      <c r="G1" s="2"/>
      <c r="H1" s="3"/>
      <c r="I1" s="3"/>
      <c r="J1" s="3"/>
      <c r="K1" s="4" t="s">
        <v>648</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"单位名称："&amp;"瑞丽市交通运输局"</f>
        <v>单位名称：瑞丽市交通运输局</v>
      </c>
      <c r="B3" s="31"/>
      <c r="C3" s="31"/>
      <c r="D3" s="31"/>
      <c r="E3" s="31"/>
      <c r="F3" s="31"/>
      <c r="G3" s="31"/>
      <c r="H3" s="32"/>
      <c r="I3" s="32"/>
      <c r="J3" s="32"/>
      <c r="K3" s="40" t="s">
        <v>53</v>
      </c>
    </row>
    <row r="4" ht="21.75" customHeight="1" spans="1:11">
      <c r="A4" s="33" t="s">
        <v>320</v>
      </c>
      <c r="B4" s="33" t="s">
        <v>213</v>
      </c>
      <c r="C4" s="33" t="s">
        <v>321</v>
      </c>
      <c r="D4" s="34" t="s">
        <v>214</v>
      </c>
      <c r="E4" s="34" t="s">
        <v>215</v>
      </c>
      <c r="F4" s="34" t="s">
        <v>322</v>
      </c>
      <c r="G4" s="34" t="s">
        <v>323</v>
      </c>
      <c r="H4" s="35" t="s">
        <v>56</v>
      </c>
      <c r="I4" s="35" t="s">
        <v>649</v>
      </c>
      <c r="J4" s="35"/>
      <c r="K4" s="35"/>
    </row>
    <row r="5" ht="21.75" customHeight="1" spans="1:11">
      <c r="A5" s="33"/>
      <c r="B5" s="33"/>
      <c r="C5" s="33"/>
      <c r="D5" s="34"/>
      <c r="E5" s="34"/>
      <c r="F5" s="34"/>
      <c r="G5" s="34"/>
      <c r="H5" s="35"/>
      <c r="I5" s="34" t="s">
        <v>60</v>
      </c>
      <c r="J5" s="34" t="s">
        <v>61</v>
      </c>
      <c r="K5" s="34" t="s">
        <v>62</v>
      </c>
    </row>
    <row r="6" ht="40.5" customHeight="1" spans="1:11">
      <c r="A6" s="33"/>
      <c r="B6" s="33"/>
      <c r="C6" s="33"/>
      <c r="D6" s="34"/>
      <c r="E6" s="34"/>
      <c r="F6" s="34"/>
      <c r="G6" s="34"/>
      <c r="H6" s="35"/>
      <c r="I6" s="34" t="s">
        <v>59</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599</v>
      </c>
      <c r="B10" s="38"/>
      <c r="C10" s="38"/>
      <c r="D10" s="38"/>
      <c r="E10" s="38"/>
      <c r="F10" s="38"/>
      <c r="G10" s="38"/>
      <c r="H10" s="23"/>
      <c r="I10" s="23"/>
      <c r="J10" s="23"/>
      <c r="K10" s="42"/>
    </row>
    <row r="11" ht="22" customHeight="1" spans="1:1">
      <c r="A11" s="39" t="s">
        <v>650</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4"/>
  <sheetViews>
    <sheetView showZeros="0" topLeftCell="A10" workbookViewId="0">
      <selection activeCell="A1" sqref="A1"/>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651</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"单位名称："&amp;"瑞丽市交通运输局"</f>
        <v>单位名称：瑞丽市交通运输局</v>
      </c>
      <c r="B3" s="7"/>
      <c r="C3" s="7"/>
      <c r="D3" s="7"/>
      <c r="E3" s="8"/>
      <c r="F3" s="8"/>
      <c r="G3" s="9" t="s">
        <v>53</v>
      </c>
    </row>
    <row r="4" ht="21.75" customHeight="1" spans="1:7">
      <c r="A4" s="10" t="s">
        <v>321</v>
      </c>
      <c r="B4" s="10" t="s">
        <v>320</v>
      </c>
      <c r="C4" s="10" t="s">
        <v>213</v>
      </c>
      <c r="D4" s="11" t="s">
        <v>652</v>
      </c>
      <c r="E4" s="12" t="s">
        <v>60</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59</v>
      </c>
      <c r="F6" s="18" t="s">
        <v>59</v>
      </c>
      <c r="G6" s="18" t="s">
        <v>59</v>
      </c>
    </row>
    <row r="7" ht="15" customHeight="1" spans="1:7">
      <c r="A7" s="19">
        <v>1</v>
      </c>
      <c r="B7" s="19">
        <v>2</v>
      </c>
      <c r="C7" s="19">
        <v>3</v>
      </c>
      <c r="D7" s="20">
        <v>4</v>
      </c>
      <c r="E7" s="19">
        <v>5</v>
      </c>
      <c r="F7" s="19">
        <v>6</v>
      </c>
      <c r="G7" s="19">
        <v>7</v>
      </c>
    </row>
    <row r="8" ht="52.5" customHeight="1" spans="1:7">
      <c r="A8" s="21" t="s">
        <v>72</v>
      </c>
      <c r="B8" s="22"/>
      <c r="C8" s="22"/>
      <c r="D8" s="22"/>
      <c r="E8" s="23">
        <v>54128069.1</v>
      </c>
      <c r="F8" s="23">
        <v>100000</v>
      </c>
      <c r="G8" s="23"/>
    </row>
    <row r="9" ht="52.5" customHeight="1" spans="1:7">
      <c r="A9" s="24"/>
      <c r="B9" s="22" t="s">
        <v>653</v>
      </c>
      <c r="C9" s="22" t="s">
        <v>353</v>
      </c>
      <c r="D9" s="22" t="s">
        <v>654</v>
      </c>
      <c r="E9" s="23">
        <v>8322</v>
      </c>
      <c r="F9" s="23"/>
      <c r="G9" s="23"/>
    </row>
    <row r="10" ht="52.5" customHeight="1" spans="1:7">
      <c r="A10" s="25"/>
      <c r="B10" s="22" t="s">
        <v>653</v>
      </c>
      <c r="C10" s="22" t="s">
        <v>365</v>
      </c>
      <c r="D10" s="22" t="s">
        <v>654</v>
      </c>
      <c r="E10" s="23">
        <v>1070000</v>
      </c>
      <c r="F10" s="23"/>
      <c r="G10" s="23"/>
    </row>
    <row r="11" ht="52.5" customHeight="1" spans="1:7">
      <c r="A11" s="25"/>
      <c r="B11" s="22" t="s">
        <v>655</v>
      </c>
      <c r="C11" s="22" t="s">
        <v>326</v>
      </c>
      <c r="D11" s="22" t="s">
        <v>654</v>
      </c>
      <c r="E11" s="23">
        <v>300000</v>
      </c>
      <c r="F11" s="23"/>
      <c r="G11" s="23"/>
    </row>
    <row r="12" ht="52.5" customHeight="1" spans="1:7">
      <c r="A12" s="25"/>
      <c r="B12" s="22" t="s">
        <v>655</v>
      </c>
      <c r="C12" s="22" t="s">
        <v>337</v>
      </c>
      <c r="D12" s="22" t="s">
        <v>654</v>
      </c>
      <c r="E12" s="23">
        <v>500000</v>
      </c>
      <c r="F12" s="23"/>
      <c r="G12" s="23"/>
    </row>
    <row r="13" ht="52.5" customHeight="1" spans="1:7">
      <c r="A13" s="25"/>
      <c r="B13" s="22" t="s">
        <v>655</v>
      </c>
      <c r="C13" s="22" t="s">
        <v>377</v>
      </c>
      <c r="D13" s="22" t="s">
        <v>654</v>
      </c>
      <c r="E13" s="23">
        <v>70000</v>
      </c>
      <c r="F13" s="23"/>
      <c r="G13" s="23"/>
    </row>
    <row r="14" ht="52.5" customHeight="1" spans="1:7">
      <c r="A14" s="25"/>
      <c r="B14" s="22" t="s">
        <v>655</v>
      </c>
      <c r="C14" s="22" t="s">
        <v>341</v>
      </c>
      <c r="D14" s="22" t="s">
        <v>654</v>
      </c>
      <c r="E14" s="23">
        <v>3000000</v>
      </c>
      <c r="F14" s="23"/>
      <c r="G14" s="23"/>
    </row>
    <row r="15" ht="52.5" customHeight="1" spans="1:7">
      <c r="A15" s="25"/>
      <c r="B15" s="22" t="s">
        <v>655</v>
      </c>
      <c r="C15" s="22" t="s">
        <v>349</v>
      </c>
      <c r="D15" s="22" t="s">
        <v>654</v>
      </c>
      <c r="E15" s="23">
        <v>3750</v>
      </c>
      <c r="F15" s="23"/>
      <c r="G15" s="23"/>
    </row>
    <row r="16" ht="52.5" customHeight="1" spans="1:7">
      <c r="A16" s="25"/>
      <c r="B16" s="22" t="s">
        <v>655</v>
      </c>
      <c r="C16" s="22" t="s">
        <v>351</v>
      </c>
      <c r="D16" s="22" t="s">
        <v>654</v>
      </c>
      <c r="E16" s="23">
        <v>3000</v>
      </c>
      <c r="F16" s="23"/>
      <c r="G16" s="23"/>
    </row>
    <row r="17" ht="52.5" customHeight="1" spans="1:7">
      <c r="A17" s="25"/>
      <c r="B17" s="22" t="s">
        <v>655</v>
      </c>
      <c r="C17" s="22" t="s">
        <v>345</v>
      </c>
      <c r="D17" s="22" t="s">
        <v>654</v>
      </c>
      <c r="E17" s="23">
        <v>50000</v>
      </c>
      <c r="F17" s="23">
        <v>100000</v>
      </c>
      <c r="G17" s="23"/>
    </row>
    <row r="18" ht="52.5" customHeight="1" spans="1:7">
      <c r="A18" s="25"/>
      <c r="B18" s="22" t="s">
        <v>655</v>
      </c>
      <c r="C18" s="22" t="s">
        <v>335</v>
      </c>
      <c r="D18" s="22" t="s">
        <v>654</v>
      </c>
      <c r="E18" s="23">
        <v>1000000</v>
      </c>
      <c r="F18" s="23"/>
      <c r="G18" s="23"/>
    </row>
    <row r="19" ht="52.5" customHeight="1" spans="1:7">
      <c r="A19" s="25"/>
      <c r="B19" s="22" t="s">
        <v>655</v>
      </c>
      <c r="C19" s="22" t="s">
        <v>367</v>
      </c>
      <c r="D19" s="22" t="s">
        <v>654</v>
      </c>
      <c r="E19" s="23">
        <v>23000000</v>
      </c>
      <c r="F19" s="23"/>
      <c r="G19" s="23"/>
    </row>
    <row r="20" ht="52.5" customHeight="1" spans="1:7">
      <c r="A20" s="25"/>
      <c r="B20" s="22" t="s">
        <v>655</v>
      </c>
      <c r="C20" s="22" t="s">
        <v>331</v>
      </c>
      <c r="D20" s="22" t="s">
        <v>654</v>
      </c>
      <c r="E20" s="23">
        <v>16000000</v>
      </c>
      <c r="F20" s="23"/>
      <c r="G20" s="23"/>
    </row>
    <row r="21" ht="52.5" customHeight="1" spans="1:7">
      <c r="A21" s="25"/>
      <c r="B21" s="22" t="s">
        <v>655</v>
      </c>
      <c r="C21" s="22" t="s">
        <v>371</v>
      </c>
      <c r="D21" s="22" t="s">
        <v>654</v>
      </c>
      <c r="E21" s="23">
        <v>5000000</v>
      </c>
      <c r="F21" s="23"/>
      <c r="G21" s="23"/>
    </row>
    <row r="22" ht="52.5" customHeight="1" spans="1:7">
      <c r="A22" s="25"/>
      <c r="B22" s="22" t="s">
        <v>655</v>
      </c>
      <c r="C22" s="22" t="s">
        <v>343</v>
      </c>
      <c r="D22" s="22" t="s">
        <v>654</v>
      </c>
      <c r="E22" s="23">
        <v>100000</v>
      </c>
      <c r="F22" s="23"/>
      <c r="G22" s="23"/>
    </row>
    <row r="23" ht="52.5" customHeight="1" spans="1:7">
      <c r="A23" s="25"/>
      <c r="B23" s="22" t="s">
        <v>655</v>
      </c>
      <c r="C23" s="22" t="s">
        <v>369</v>
      </c>
      <c r="D23" s="22" t="s">
        <v>654</v>
      </c>
      <c r="E23" s="23">
        <v>4022997.1</v>
      </c>
      <c r="F23" s="23"/>
      <c r="G23" s="23"/>
    </row>
    <row r="24" ht="30" customHeight="1" spans="1:7">
      <c r="A24" s="26" t="s">
        <v>56</v>
      </c>
      <c r="B24" s="27" t="s">
        <v>637</v>
      </c>
      <c r="C24" s="27"/>
      <c r="D24" s="28"/>
      <c r="E24" s="23">
        <v>54128069.1</v>
      </c>
      <c r="F24" s="23">
        <v>100000</v>
      </c>
      <c r="G24" s="23"/>
    </row>
  </sheetData>
  <mergeCells count="11">
    <mergeCell ref="A2:G2"/>
    <mergeCell ref="A3:D3"/>
    <mergeCell ref="E4:G4"/>
    <mergeCell ref="A24:D24"/>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4285714285714" defaultRowHeight="12" customHeight="1"/>
  <cols>
    <col min="1" max="1" width="7.62857142857143" customWidth="1"/>
    <col min="2" max="2" width="11.2" customWidth="1"/>
    <col min="3" max="4" width="13.4857142857143" customWidth="1"/>
    <col min="5" max="5" width="13.2" customWidth="1"/>
    <col min="6" max="6" width="13.2190476190476" customWidth="1"/>
    <col min="7" max="7" width="5.34285714285714" customWidth="1"/>
    <col min="8" max="8" width="8.48571428571429" customWidth="1"/>
    <col min="9" max="12" width="11.9142857142857" customWidth="1"/>
    <col min="13" max="13" width="9.2" customWidth="1"/>
    <col min="14" max="14" width="11.9142857142857" customWidth="1"/>
    <col min="15" max="15" width="4.48571428571429" customWidth="1"/>
    <col min="16" max="19" width="4.91428571428571" customWidth="1"/>
  </cols>
  <sheetData>
    <row r="1" ht="16.5" customHeight="1" spans="1:17">
      <c r="A1" s="164"/>
      <c r="B1" s="1"/>
      <c r="C1" s="1"/>
      <c r="D1" s="1"/>
      <c r="E1" s="1"/>
      <c r="F1" s="1"/>
      <c r="G1" s="1"/>
      <c r="H1" s="1"/>
      <c r="I1" s="72"/>
      <c r="J1" s="1"/>
      <c r="K1" s="1"/>
      <c r="L1" s="1"/>
      <c r="M1" s="1"/>
      <c r="N1" s="1"/>
      <c r="O1" s="1"/>
      <c r="P1" s="77" t="s">
        <v>52</v>
      </c>
      <c r="Q1" s="77" t="s">
        <v>52</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7">
      <c r="A3" s="31" t="str">
        <f>"单位名称："&amp;"瑞丽市交通运输局"</f>
        <v>单位名称：瑞丽市交通运输局</v>
      </c>
      <c r="B3" s="31"/>
      <c r="C3" s="46"/>
      <c r="D3" s="46"/>
      <c r="E3" s="46"/>
      <c r="F3" s="46"/>
      <c r="G3" s="46"/>
      <c r="H3" s="46"/>
      <c r="I3" s="46"/>
      <c r="J3" s="46"/>
      <c r="K3" s="46"/>
      <c r="L3" s="46"/>
      <c r="M3" s="46"/>
      <c r="N3" s="46"/>
      <c r="O3" s="46"/>
      <c r="P3" s="77" t="s">
        <v>53</v>
      </c>
      <c r="Q3" s="77"/>
    </row>
    <row r="4" ht="21" customHeight="1" spans="1:19">
      <c r="A4" s="11" t="s">
        <v>54</v>
      </c>
      <c r="B4" s="11" t="s">
        <v>55</v>
      </c>
      <c r="C4" s="11" t="s">
        <v>56</v>
      </c>
      <c r="D4" s="47" t="s">
        <v>57</v>
      </c>
      <c r="E4" s="48"/>
      <c r="F4" s="48"/>
      <c r="G4" s="48"/>
      <c r="H4" s="48"/>
      <c r="I4" s="13"/>
      <c r="J4" s="48"/>
      <c r="K4" s="48"/>
      <c r="L4" s="48"/>
      <c r="M4" s="48"/>
      <c r="N4" s="49"/>
      <c r="O4" s="47" t="s">
        <v>58</v>
      </c>
      <c r="P4" s="48"/>
      <c r="Q4" s="48"/>
      <c r="R4" s="48"/>
      <c r="S4" s="49"/>
    </row>
    <row r="5" ht="41.25" customHeight="1" spans="1:19">
      <c r="A5" s="16"/>
      <c r="B5" s="16"/>
      <c r="C5" s="16"/>
      <c r="D5" s="16" t="s">
        <v>59</v>
      </c>
      <c r="E5" s="16" t="s">
        <v>60</v>
      </c>
      <c r="F5" s="16" t="s">
        <v>61</v>
      </c>
      <c r="G5" s="16" t="s">
        <v>62</v>
      </c>
      <c r="H5" s="11" t="s">
        <v>63</v>
      </c>
      <c r="I5" s="167" t="s">
        <v>64</v>
      </c>
      <c r="J5" s="167"/>
      <c r="K5" s="167"/>
      <c r="L5" s="167"/>
      <c r="M5" s="167"/>
      <c r="N5" s="167"/>
      <c r="O5" s="11" t="s">
        <v>59</v>
      </c>
      <c r="P5" s="11" t="s">
        <v>60</v>
      </c>
      <c r="Q5" s="11" t="s">
        <v>61</v>
      </c>
      <c r="R5" s="11" t="s">
        <v>62</v>
      </c>
      <c r="S5" s="11" t="s">
        <v>65</v>
      </c>
    </row>
    <row r="6" ht="43.5" customHeight="1" spans="1:19">
      <c r="A6" s="68"/>
      <c r="B6" s="68"/>
      <c r="C6" s="68"/>
      <c r="D6" s="73"/>
      <c r="E6" s="73"/>
      <c r="F6" s="73"/>
      <c r="G6" s="68"/>
      <c r="H6" s="68"/>
      <c r="I6" s="35" t="s">
        <v>59</v>
      </c>
      <c r="J6" s="33" t="s">
        <v>66</v>
      </c>
      <c r="K6" s="33" t="s">
        <v>67</v>
      </c>
      <c r="L6" s="10" t="s">
        <v>68</v>
      </c>
      <c r="M6" s="10" t="s">
        <v>69</v>
      </c>
      <c r="N6" s="10" t="s">
        <v>70</v>
      </c>
      <c r="O6" s="73"/>
      <c r="P6" s="73"/>
      <c r="Q6" s="73"/>
      <c r="R6" s="73"/>
      <c r="S6" s="73"/>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65" t="s">
        <v>71</v>
      </c>
      <c r="B8" s="165" t="s">
        <v>72</v>
      </c>
      <c r="C8" s="23">
        <v>74632856.02</v>
      </c>
      <c r="D8" s="23">
        <v>74632856.02</v>
      </c>
      <c r="E8" s="23">
        <v>60272656.02</v>
      </c>
      <c r="F8" s="23">
        <v>14360200</v>
      </c>
      <c r="G8" s="23"/>
      <c r="H8" s="23"/>
      <c r="I8" s="23"/>
      <c r="J8" s="23"/>
      <c r="K8" s="23"/>
      <c r="L8" s="23"/>
      <c r="M8" s="23"/>
      <c r="N8" s="23"/>
      <c r="O8" s="23"/>
      <c r="P8" s="23"/>
      <c r="Q8" s="23"/>
      <c r="R8" s="23"/>
      <c r="S8" s="23"/>
    </row>
    <row r="9" ht="30" customHeight="1" spans="1:19">
      <c r="A9" s="12" t="s">
        <v>56</v>
      </c>
      <c r="B9" s="166"/>
      <c r="C9" s="156">
        <v>74632856.02</v>
      </c>
      <c r="D9" s="156">
        <v>74632856.02</v>
      </c>
      <c r="E9" s="156">
        <v>60272656.02</v>
      </c>
      <c r="F9" s="156">
        <v>14360200</v>
      </c>
      <c r="G9" s="156"/>
      <c r="H9" s="156"/>
      <c r="I9" s="156"/>
      <c r="J9" s="156"/>
      <c r="K9" s="156"/>
      <c r="L9" s="156"/>
      <c r="M9" s="156"/>
      <c r="N9" s="156"/>
      <c r="O9" s="156"/>
      <c r="P9" s="156"/>
      <c r="Q9" s="156"/>
      <c r="R9" s="156"/>
      <c r="S9" s="156"/>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7"/>
  <sheetViews>
    <sheetView showZeros="0" workbookViewId="0">
      <selection activeCell="A28" sqref="A$1:A$1048576"/>
    </sheetView>
  </sheetViews>
  <sheetFormatPr defaultColWidth="8.84761904761905" defaultRowHeight="15" customHeight="1"/>
  <cols>
    <col min="1" max="1" width="9.62857142857143" style="79" customWidth="1"/>
    <col min="2" max="2" width="9.48571428571429" style="79" customWidth="1"/>
    <col min="3" max="6" width="14.4857142857143" customWidth="1"/>
    <col min="7" max="7" width="12.6285714285714" customWidth="1"/>
    <col min="8" max="8" width="4.34285714285714" customWidth="1"/>
    <col min="9" max="9" width="7.27619047619048" customWidth="1"/>
    <col min="10" max="13" width="12.7809523809524" customWidth="1"/>
    <col min="14" max="14" width="5.78095238095238" customWidth="1"/>
    <col min="15" max="15" width="12.7809523809524" customWidth="1"/>
  </cols>
  <sheetData>
    <row r="1" ht="18.75" customHeight="1" spans="1:15">
      <c r="A1" s="158"/>
      <c r="B1" s="158"/>
      <c r="C1" s="159"/>
      <c r="D1" s="159"/>
      <c r="E1" s="159"/>
      <c r="F1" s="159"/>
      <c r="G1" s="159"/>
      <c r="H1" s="159"/>
      <c r="I1" s="159"/>
      <c r="J1" s="159"/>
      <c r="K1" s="159"/>
      <c r="L1" s="159"/>
      <c r="M1" s="159"/>
      <c r="N1" s="43" t="s">
        <v>73</v>
      </c>
      <c r="O1" s="43"/>
    </row>
    <row r="2" ht="36" customHeight="1" spans="1:15">
      <c r="A2" s="160" t="str">
        <f>"2026"&amp;"年部门支出预算表"</f>
        <v>2026年部门支出预算表</v>
      </c>
      <c r="B2" s="160"/>
      <c r="C2" s="160"/>
      <c r="D2" s="160"/>
      <c r="E2" s="160"/>
      <c r="F2" s="160"/>
      <c r="G2" s="160"/>
      <c r="H2" s="160"/>
      <c r="I2" s="160"/>
      <c r="J2" s="160"/>
      <c r="K2" s="160"/>
      <c r="L2" s="160"/>
      <c r="M2" s="160"/>
      <c r="N2" s="160"/>
      <c r="O2" s="160"/>
    </row>
    <row r="3" ht="18.75" customHeight="1" spans="1:15">
      <c r="A3" s="161" t="str">
        <f>"单位名称："&amp;"瑞丽市交通运输局"</f>
        <v>单位名称：瑞丽市交通运输局</v>
      </c>
      <c r="B3" s="161"/>
      <c r="C3" s="31"/>
      <c r="D3" s="31"/>
      <c r="E3" s="31"/>
      <c r="F3" s="31"/>
      <c r="G3" s="159"/>
      <c r="H3" s="159"/>
      <c r="I3" s="159"/>
      <c r="J3" s="159"/>
      <c r="K3" s="159"/>
      <c r="L3" s="159"/>
      <c r="M3" s="159"/>
      <c r="N3" s="43" t="s">
        <v>1</v>
      </c>
      <c r="O3" s="43"/>
    </row>
    <row r="4" ht="31.5" customHeight="1" spans="1:15">
      <c r="A4" s="162" t="s">
        <v>74</v>
      </c>
      <c r="B4" s="162" t="s">
        <v>75</v>
      </c>
      <c r="C4" s="162" t="s">
        <v>56</v>
      </c>
      <c r="D4" s="162" t="s">
        <v>60</v>
      </c>
      <c r="E4" s="162"/>
      <c r="F4" s="162"/>
      <c r="G4" s="162" t="s">
        <v>61</v>
      </c>
      <c r="H4" s="162" t="s">
        <v>62</v>
      </c>
      <c r="I4" s="162" t="s">
        <v>76</v>
      </c>
      <c r="J4" s="162" t="s">
        <v>77</v>
      </c>
      <c r="K4" s="162"/>
      <c r="L4" s="162"/>
      <c r="M4" s="162"/>
      <c r="N4" s="162"/>
      <c r="O4" s="162"/>
    </row>
    <row r="5" ht="37.3" customHeight="1" spans="1:15">
      <c r="A5" s="162"/>
      <c r="B5" s="162"/>
      <c r="C5" s="162"/>
      <c r="D5" s="162" t="s">
        <v>59</v>
      </c>
      <c r="E5" s="162" t="s">
        <v>78</v>
      </c>
      <c r="F5" s="162" t="s">
        <v>79</v>
      </c>
      <c r="G5" s="162"/>
      <c r="H5" s="162"/>
      <c r="I5" s="162"/>
      <c r="J5" s="162" t="s">
        <v>59</v>
      </c>
      <c r="K5" s="162" t="s">
        <v>80</v>
      </c>
      <c r="L5" s="162" t="s">
        <v>81</v>
      </c>
      <c r="M5" s="162" t="s">
        <v>82</v>
      </c>
      <c r="N5" s="162" t="s">
        <v>83</v>
      </c>
      <c r="O5" s="162" t="s">
        <v>84</v>
      </c>
    </row>
    <row r="6" ht="18.75" customHeight="1" spans="1:15">
      <c r="A6" s="163" t="s">
        <v>85</v>
      </c>
      <c r="B6" s="163" t="s">
        <v>86</v>
      </c>
      <c r="C6" s="163" t="s">
        <v>87</v>
      </c>
      <c r="D6" s="163" t="s">
        <v>88</v>
      </c>
      <c r="E6" s="163" t="s">
        <v>89</v>
      </c>
      <c r="F6" s="163" t="s">
        <v>90</v>
      </c>
      <c r="G6" s="163" t="s">
        <v>91</v>
      </c>
      <c r="H6" s="163" t="s">
        <v>92</v>
      </c>
      <c r="I6" s="163" t="s">
        <v>93</v>
      </c>
      <c r="J6" s="163" t="s">
        <v>94</v>
      </c>
      <c r="K6" s="163" t="s">
        <v>95</v>
      </c>
      <c r="L6" s="163" t="s">
        <v>96</v>
      </c>
      <c r="M6" s="163" t="s">
        <v>97</v>
      </c>
      <c r="N6" s="163" t="s">
        <v>98</v>
      </c>
      <c r="O6" s="163" t="s">
        <v>99</v>
      </c>
    </row>
    <row r="7" ht="52.5" customHeight="1" spans="1:15">
      <c r="A7" s="162" t="s">
        <v>100</v>
      </c>
      <c r="B7" s="162" t="s">
        <v>101</v>
      </c>
      <c r="C7" s="129">
        <v>711451.24</v>
      </c>
      <c r="D7" s="129">
        <v>711451.24</v>
      </c>
      <c r="E7" s="129">
        <v>703129.24</v>
      </c>
      <c r="F7" s="129">
        <v>8322</v>
      </c>
      <c r="G7" s="129"/>
      <c r="H7" s="129"/>
      <c r="I7" s="129"/>
      <c r="J7" s="129"/>
      <c r="K7" s="129"/>
      <c r="L7" s="129"/>
      <c r="M7" s="129"/>
      <c r="N7" s="129"/>
      <c r="O7" s="129"/>
    </row>
    <row r="8" ht="52.5" customHeight="1" spans="1:15">
      <c r="A8" s="162" t="s">
        <v>102</v>
      </c>
      <c r="B8" s="162" t="s">
        <v>103</v>
      </c>
      <c r="C8" s="129">
        <v>651210.24</v>
      </c>
      <c r="D8" s="129">
        <v>651210.24</v>
      </c>
      <c r="E8" s="129">
        <v>651210.24</v>
      </c>
      <c r="F8" s="129"/>
      <c r="G8" s="129"/>
      <c r="H8" s="129"/>
      <c r="I8" s="129"/>
      <c r="J8" s="129"/>
      <c r="K8" s="129"/>
      <c r="L8" s="129"/>
      <c r="M8" s="129"/>
      <c r="N8" s="129"/>
      <c r="O8" s="129"/>
    </row>
    <row r="9" ht="52.5" customHeight="1" spans="1:15">
      <c r="A9" s="162" t="s">
        <v>104</v>
      </c>
      <c r="B9" s="162" t="s">
        <v>105</v>
      </c>
      <c r="C9" s="129">
        <v>6000</v>
      </c>
      <c r="D9" s="129">
        <v>6000</v>
      </c>
      <c r="E9" s="129">
        <v>6000</v>
      </c>
      <c r="F9" s="129"/>
      <c r="G9" s="129"/>
      <c r="H9" s="129"/>
      <c r="I9" s="129"/>
      <c r="J9" s="129"/>
      <c r="K9" s="129"/>
      <c r="L9" s="129"/>
      <c r="M9" s="129"/>
      <c r="N9" s="129"/>
      <c r="O9" s="129"/>
    </row>
    <row r="10" ht="52.5" customHeight="1" spans="1:15">
      <c r="A10" s="162" t="s">
        <v>106</v>
      </c>
      <c r="B10" s="162" t="s">
        <v>107</v>
      </c>
      <c r="C10" s="129">
        <v>5400</v>
      </c>
      <c r="D10" s="129">
        <v>5400</v>
      </c>
      <c r="E10" s="129">
        <v>5400</v>
      </c>
      <c r="F10" s="129"/>
      <c r="G10" s="129"/>
      <c r="H10" s="129"/>
      <c r="I10" s="129"/>
      <c r="J10" s="129"/>
      <c r="K10" s="129"/>
      <c r="L10" s="129"/>
      <c r="M10" s="129"/>
      <c r="N10" s="129"/>
      <c r="O10" s="129"/>
    </row>
    <row r="11" ht="52.5" customHeight="1" spans="1:15">
      <c r="A11" s="162" t="s">
        <v>108</v>
      </c>
      <c r="B11" s="162" t="s">
        <v>109</v>
      </c>
      <c r="C11" s="129">
        <v>639810.24</v>
      </c>
      <c r="D11" s="129">
        <v>639810.24</v>
      </c>
      <c r="E11" s="129">
        <v>639810.24</v>
      </c>
      <c r="F11" s="129"/>
      <c r="G11" s="129"/>
      <c r="H11" s="129"/>
      <c r="I11" s="129"/>
      <c r="J11" s="129"/>
      <c r="K11" s="129"/>
      <c r="L11" s="129"/>
      <c r="M11" s="129"/>
      <c r="N11" s="129"/>
      <c r="O11" s="129"/>
    </row>
    <row r="12" ht="52.5" customHeight="1" spans="1:15">
      <c r="A12" s="162" t="s">
        <v>110</v>
      </c>
      <c r="B12" s="162" t="s">
        <v>111</v>
      </c>
      <c r="C12" s="129">
        <v>8322</v>
      </c>
      <c r="D12" s="129">
        <v>8322</v>
      </c>
      <c r="E12" s="129"/>
      <c r="F12" s="129">
        <v>8322</v>
      </c>
      <c r="G12" s="129"/>
      <c r="H12" s="129"/>
      <c r="I12" s="129"/>
      <c r="J12" s="129"/>
      <c r="K12" s="129"/>
      <c r="L12" s="129"/>
      <c r="M12" s="129"/>
      <c r="N12" s="129"/>
      <c r="O12" s="129"/>
    </row>
    <row r="13" ht="52.5" customHeight="1" spans="1:15">
      <c r="A13" s="162" t="s">
        <v>112</v>
      </c>
      <c r="B13" s="162" t="s">
        <v>113</v>
      </c>
      <c r="C13" s="129">
        <v>8322</v>
      </c>
      <c r="D13" s="129">
        <v>8322</v>
      </c>
      <c r="E13" s="129"/>
      <c r="F13" s="129">
        <v>8322</v>
      </c>
      <c r="G13" s="129"/>
      <c r="H13" s="129"/>
      <c r="I13" s="129"/>
      <c r="J13" s="129"/>
      <c r="K13" s="129"/>
      <c r="L13" s="129"/>
      <c r="M13" s="129"/>
      <c r="N13" s="129"/>
      <c r="O13" s="129"/>
    </row>
    <row r="14" ht="52.5" customHeight="1" spans="1:15">
      <c r="A14" s="162" t="s">
        <v>114</v>
      </c>
      <c r="B14" s="162" t="s">
        <v>115</v>
      </c>
      <c r="C14" s="129">
        <v>51919</v>
      </c>
      <c r="D14" s="129">
        <v>51919</v>
      </c>
      <c r="E14" s="129">
        <v>51919</v>
      </c>
      <c r="F14" s="129"/>
      <c r="G14" s="129"/>
      <c r="H14" s="129"/>
      <c r="I14" s="129"/>
      <c r="J14" s="129"/>
      <c r="K14" s="129"/>
      <c r="L14" s="129"/>
      <c r="M14" s="129"/>
      <c r="N14" s="129"/>
      <c r="O14" s="129"/>
    </row>
    <row r="15" ht="52.5" customHeight="1" spans="1:15">
      <c r="A15" s="162" t="s">
        <v>116</v>
      </c>
      <c r="B15" s="162" t="s">
        <v>115</v>
      </c>
      <c r="C15" s="129">
        <v>51919</v>
      </c>
      <c r="D15" s="129">
        <v>51919</v>
      </c>
      <c r="E15" s="129">
        <v>51919</v>
      </c>
      <c r="F15" s="129"/>
      <c r="G15" s="129"/>
      <c r="H15" s="129"/>
      <c r="I15" s="129"/>
      <c r="J15" s="129"/>
      <c r="K15" s="129"/>
      <c r="L15" s="129"/>
      <c r="M15" s="129"/>
      <c r="N15" s="129"/>
      <c r="O15" s="129"/>
    </row>
    <row r="16" ht="52.5" customHeight="1" spans="1:15">
      <c r="A16" s="162" t="s">
        <v>117</v>
      </c>
      <c r="B16" s="162" t="s">
        <v>118</v>
      </c>
      <c r="C16" s="129">
        <v>509842</v>
      </c>
      <c r="D16" s="129">
        <v>509842</v>
      </c>
      <c r="E16" s="129">
        <v>509842</v>
      </c>
      <c r="F16" s="129"/>
      <c r="G16" s="129"/>
      <c r="H16" s="129"/>
      <c r="I16" s="129"/>
      <c r="J16" s="129"/>
      <c r="K16" s="129"/>
      <c r="L16" s="129"/>
      <c r="M16" s="129"/>
      <c r="N16" s="129"/>
      <c r="O16" s="129"/>
    </row>
    <row r="17" ht="52.5" customHeight="1" spans="1:15">
      <c r="A17" s="162" t="s">
        <v>119</v>
      </c>
      <c r="B17" s="162" t="s">
        <v>120</v>
      </c>
      <c r="C17" s="129">
        <v>509842</v>
      </c>
      <c r="D17" s="129">
        <v>509842</v>
      </c>
      <c r="E17" s="129">
        <v>509842</v>
      </c>
      <c r="F17" s="129"/>
      <c r="G17" s="129"/>
      <c r="H17" s="129"/>
      <c r="I17" s="129"/>
      <c r="J17" s="129"/>
      <c r="K17" s="129"/>
      <c r="L17" s="129"/>
      <c r="M17" s="129"/>
      <c r="N17" s="129"/>
      <c r="O17" s="129"/>
    </row>
    <row r="18" ht="52.5" customHeight="1" spans="1:15">
      <c r="A18" s="162" t="s">
        <v>121</v>
      </c>
      <c r="B18" s="162" t="s">
        <v>122</v>
      </c>
      <c r="C18" s="129">
        <v>267175</v>
      </c>
      <c r="D18" s="129">
        <v>267175</v>
      </c>
      <c r="E18" s="129">
        <v>267175</v>
      </c>
      <c r="F18" s="129"/>
      <c r="G18" s="129"/>
      <c r="H18" s="129"/>
      <c r="I18" s="129"/>
      <c r="J18" s="129"/>
      <c r="K18" s="129"/>
      <c r="L18" s="129"/>
      <c r="M18" s="129"/>
      <c r="N18" s="129"/>
      <c r="O18" s="129"/>
    </row>
    <row r="19" ht="52.5" customHeight="1" spans="1:15">
      <c r="A19" s="162" t="s">
        <v>123</v>
      </c>
      <c r="B19" s="162" t="s">
        <v>124</v>
      </c>
      <c r="C19" s="129">
        <v>9450</v>
      </c>
      <c r="D19" s="129">
        <v>9450</v>
      </c>
      <c r="E19" s="129">
        <v>9450</v>
      </c>
      <c r="F19" s="129"/>
      <c r="G19" s="129"/>
      <c r="H19" s="129"/>
      <c r="I19" s="129"/>
      <c r="J19" s="129"/>
      <c r="K19" s="129"/>
      <c r="L19" s="129"/>
      <c r="M19" s="129"/>
      <c r="N19" s="129"/>
      <c r="O19" s="129"/>
    </row>
    <row r="20" ht="52.5" customHeight="1" spans="1:15">
      <c r="A20" s="162" t="s">
        <v>125</v>
      </c>
      <c r="B20" s="162" t="s">
        <v>126</v>
      </c>
      <c r="C20" s="129">
        <v>206274</v>
      </c>
      <c r="D20" s="129">
        <v>206274</v>
      </c>
      <c r="E20" s="129">
        <v>206274</v>
      </c>
      <c r="F20" s="129"/>
      <c r="G20" s="129"/>
      <c r="H20" s="129"/>
      <c r="I20" s="129"/>
      <c r="J20" s="129"/>
      <c r="K20" s="129"/>
      <c r="L20" s="129"/>
      <c r="M20" s="129"/>
      <c r="N20" s="129"/>
      <c r="O20" s="129"/>
    </row>
    <row r="21" ht="52.5" customHeight="1" spans="1:15">
      <c r="A21" s="162" t="s">
        <v>127</v>
      </c>
      <c r="B21" s="162" t="s">
        <v>128</v>
      </c>
      <c r="C21" s="129">
        <v>26943</v>
      </c>
      <c r="D21" s="129">
        <v>26943</v>
      </c>
      <c r="E21" s="129">
        <v>26943</v>
      </c>
      <c r="F21" s="129"/>
      <c r="G21" s="129"/>
      <c r="H21" s="129"/>
      <c r="I21" s="129"/>
      <c r="J21" s="129"/>
      <c r="K21" s="129"/>
      <c r="L21" s="129"/>
      <c r="M21" s="129"/>
      <c r="N21" s="129"/>
      <c r="O21" s="129"/>
    </row>
    <row r="22" ht="52.5" customHeight="1" spans="1:15">
      <c r="A22" s="162" t="s">
        <v>129</v>
      </c>
      <c r="B22" s="162" t="s">
        <v>130</v>
      </c>
      <c r="C22" s="129">
        <v>14360200</v>
      </c>
      <c r="D22" s="129"/>
      <c r="E22" s="129"/>
      <c r="F22" s="129"/>
      <c r="G22" s="129">
        <v>14360200</v>
      </c>
      <c r="H22" s="129"/>
      <c r="I22" s="129"/>
      <c r="J22" s="129"/>
      <c r="K22" s="129"/>
      <c r="L22" s="129"/>
      <c r="M22" s="129"/>
      <c r="N22" s="129"/>
      <c r="O22" s="129"/>
    </row>
    <row r="23" ht="52.5" customHeight="1" spans="1:15">
      <c r="A23" s="162" t="s">
        <v>131</v>
      </c>
      <c r="B23" s="162" t="s">
        <v>132</v>
      </c>
      <c r="C23" s="129">
        <v>14360200</v>
      </c>
      <c r="D23" s="129"/>
      <c r="E23" s="129"/>
      <c r="F23" s="129"/>
      <c r="G23" s="129">
        <v>14360200</v>
      </c>
      <c r="H23" s="129"/>
      <c r="I23" s="129"/>
      <c r="J23" s="129"/>
      <c r="K23" s="129"/>
      <c r="L23" s="129"/>
      <c r="M23" s="129"/>
      <c r="N23" s="129"/>
      <c r="O23" s="129"/>
    </row>
    <row r="24" ht="52.5" customHeight="1" spans="1:15">
      <c r="A24" s="162" t="s">
        <v>133</v>
      </c>
      <c r="B24" s="162" t="s">
        <v>134</v>
      </c>
      <c r="C24" s="129">
        <v>14360200</v>
      </c>
      <c r="D24" s="129"/>
      <c r="E24" s="129"/>
      <c r="F24" s="129"/>
      <c r="G24" s="129">
        <v>14360200</v>
      </c>
      <c r="H24" s="129"/>
      <c r="I24" s="129"/>
      <c r="J24" s="129"/>
      <c r="K24" s="129"/>
      <c r="L24" s="129"/>
      <c r="M24" s="129"/>
      <c r="N24" s="129"/>
      <c r="O24" s="129"/>
    </row>
    <row r="25" ht="52.5" customHeight="1" spans="1:15">
      <c r="A25" s="162" t="s">
        <v>135</v>
      </c>
      <c r="B25" s="162" t="s">
        <v>136</v>
      </c>
      <c r="C25" s="129">
        <v>58570755.1</v>
      </c>
      <c r="D25" s="129">
        <v>58570755.1</v>
      </c>
      <c r="E25" s="129">
        <v>4451008</v>
      </c>
      <c r="F25" s="129">
        <v>54119747.1</v>
      </c>
      <c r="G25" s="129"/>
      <c r="H25" s="129"/>
      <c r="I25" s="129"/>
      <c r="J25" s="129"/>
      <c r="K25" s="129"/>
      <c r="L25" s="129"/>
      <c r="M25" s="129"/>
      <c r="N25" s="129"/>
      <c r="O25" s="129"/>
    </row>
    <row r="26" ht="52.5" customHeight="1" spans="1:15">
      <c r="A26" s="162" t="s">
        <v>137</v>
      </c>
      <c r="B26" s="162" t="s">
        <v>138</v>
      </c>
      <c r="C26" s="129">
        <v>10170755.1</v>
      </c>
      <c r="D26" s="129">
        <v>10170755.1</v>
      </c>
      <c r="E26" s="129">
        <v>4451008</v>
      </c>
      <c r="F26" s="129">
        <v>5719747.1</v>
      </c>
      <c r="G26" s="129"/>
      <c r="H26" s="129"/>
      <c r="I26" s="129"/>
      <c r="J26" s="129"/>
      <c r="K26" s="129"/>
      <c r="L26" s="129"/>
      <c r="M26" s="129"/>
      <c r="N26" s="129"/>
      <c r="O26" s="129"/>
    </row>
    <row r="27" ht="52.5" customHeight="1" spans="1:15">
      <c r="A27" s="162" t="s">
        <v>139</v>
      </c>
      <c r="B27" s="162" t="s">
        <v>140</v>
      </c>
      <c r="C27" s="129">
        <v>2137854</v>
      </c>
      <c r="D27" s="129">
        <v>2137854</v>
      </c>
      <c r="E27" s="129">
        <v>2081104</v>
      </c>
      <c r="F27" s="129">
        <v>56750</v>
      </c>
      <c r="G27" s="129"/>
      <c r="H27" s="129"/>
      <c r="I27" s="129"/>
      <c r="J27" s="129"/>
      <c r="K27" s="129"/>
      <c r="L27" s="129"/>
      <c r="M27" s="129"/>
      <c r="N27" s="129"/>
      <c r="O27" s="129"/>
    </row>
    <row r="28" ht="52.5" customHeight="1" spans="1:15">
      <c r="A28" s="162" t="s">
        <v>141</v>
      </c>
      <c r="B28" s="162" t="s">
        <v>142</v>
      </c>
      <c r="C28" s="129">
        <v>4592997.1</v>
      </c>
      <c r="D28" s="129">
        <v>4592997.1</v>
      </c>
      <c r="E28" s="129"/>
      <c r="F28" s="129">
        <v>4592997.1</v>
      </c>
      <c r="G28" s="129"/>
      <c r="H28" s="129"/>
      <c r="I28" s="129"/>
      <c r="J28" s="129"/>
      <c r="K28" s="129"/>
      <c r="L28" s="129"/>
      <c r="M28" s="129"/>
      <c r="N28" s="129"/>
      <c r="O28" s="129"/>
    </row>
    <row r="29" ht="52.5" customHeight="1" spans="1:15">
      <c r="A29" s="162" t="s">
        <v>143</v>
      </c>
      <c r="B29" s="162" t="s">
        <v>144</v>
      </c>
      <c r="C29" s="129">
        <v>3439904</v>
      </c>
      <c r="D29" s="129">
        <v>3439904</v>
      </c>
      <c r="E29" s="129">
        <v>2369904</v>
      </c>
      <c r="F29" s="129">
        <v>1070000</v>
      </c>
      <c r="G29" s="129"/>
      <c r="H29" s="129"/>
      <c r="I29" s="129"/>
      <c r="J29" s="129"/>
      <c r="K29" s="129"/>
      <c r="L29" s="129"/>
      <c r="M29" s="129"/>
      <c r="N29" s="129"/>
      <c r="O29" s="129"/>
    </row>
    <row r="30" ht="52.5" customHeight="1" spans="1:15">
      <c r="A30" s="162" t="s">
        <v>145</v>
      </c>
      <c r="B30" s="162" t="s">
        <v>146</v>
      </c>
      <c r="C30" s="129">
        <v>48000000</v>
      </c>
      <c r="D30" s="129">
        <v>48000000</v>
      </c>
      <c r="E30" s="129"/>
      <c r="F30" s="129">
        <v>48000000</v>
      </c>
      <c r="G30" s="129"/>
      <c r="H30" s="129"/>
      <c r="I30" s="129"/>
      <c r="J30" s="129"/>
      <c r="K30" s="129"/>
      <c r="L30" s="129"/>
      <c r="M30" s="129"/>
      <c r="N30" s="129"/>
      <c r="O30" s="129"/>
    </row>
    <row r="31" ht="52.5" customHeight="1" spans="1:15">
      <c r="A31" s="162" t="s">
        <v>147</v>
      </c>
      <c r="B31" s="162" t="s">
        <v>148</v>
      </c>
      <c r="C31" s="129">
        <v>48000000</v>
      </c>
      <c r="D31" s="129">
        <v>48000000</v>
      </c>
      <c r="E31" s="129"/>
      <c r="F31" s="129">
        <v>48000000</v>
      </c>
      <c r="G31" s="129"/>
      <c r="H31" s="129"/>
      <c r="I31" s="129"/>
      <c r="J31" s="129"/>
      <c r="K31" s="129"/>
      <c r="L31" s="129"/>
      <c r="M31" s="129"/>
      <c r="N31" s="129"/>
      <c r="O31" s="129"/>
    </row>
    <row r="32" ht="52.5" customHeight="1" spans="1:15">
      <c r="A32" s="162" t="s">
        <v>149</v>
      </c>
      <c r="B32" s="162" t="s">
        <v>150</v>
      </c>
      <c r="C32" s="129">
        <v>400000</v>
      </c>
      <c r="D32" s="129">
        <v>400000</v>
      </c>
      <c r="E32" s="129"/>
      <c r="F32" s="129">
        <v>400000</v>
      </c>
      <c r="G32" s="129"/>
      <c r="H32" s="129"/>
      <c r="I32" s="129"/>
      <c r="J32" s="129"/>
      <c r="K32" s="129"/>
      <c r="L32" s="129"/>
      <c r="M32" s="129"/>
      <c r="N32" s="129"/>
      <c r="O32" s="129"/>
    </row>
    <row r="33" ht="52.5" customHeight="1" spans="1:15">
      <c r="A33" s="162" t="s">
        <v>151</v>
      </c>
      <c r="B33" s="162" t="s">
        <v>152</v>
      </c>
      <c r="C33" s="129">
        <v>400000</v>
      </c>
      <c r="D33" s="129">
        <v>400000</v>
      </c>
      <c r="E33" s="129"/>
      <c r="F33" s="129">
        <v>400000</v>
      </c>
      <c r="G33" s="129"/>
      <c r="H33" s="129"/>
      <c r="I33" s="129"/>
      <c r="J33" s="129"/>
      <c r="K33" s="129"/>
      <c r="L33" s="129"/>
      <c r="M33" s="129"/>
      <c r="N33" s="129"/>
      <c r="O33" s="129"/>
    </row>
    <row r="34" ht="52.5" customHeight="1" spans="1:15">
      <c r="A34" s="162" t="s">
        <v>153</v>
      </c>
      <c r="B34" s="162" t="s">
        <v>154</v>
      </c>
      <c r="C34" s="129">
        <v>480607.68</v>
      </c>
      <c r="D34" s="129">
        <v>480607.68</v>
      </c>
      <c r="E34" s="129">
        <v>480607.68</v>
      </c>
      <c r="F34" s="129"/>
      <c r="G34" s="129"/>
      <c r="H34" s="129"/>
      <c r="I34" s="129"/>
      <c r="J34" s="129"/>
      <c r="K34" s="129"/>
      <c r="L34" s="129"/>
      <c r="M34" s="129"/>
      <c r="N34" s="129"/>
      <c r="O34" s="129"/>
    </row>
    <row r="35" ht="52.5" customHeight="1" spans="1:15">
      <c r="A35" s="162" t="s">
        <v>155</v>
      </c>
      <c r="B35" s="162" t="s">
        <v>156</v>
      </c>
      <c r="C35" s="129">
        <v>480607.68</v>
      </c>
      <c r="D35" s="129">
        <v>480607.68</v>
      </c>
      <c r="E35" s="129">
        <v>480607.68</v>
      </c>
      <c r="F35" s="129"/>
      <c r="G35" s="129"/>
      <c r="H35" s="129"/>
      <c r="I35" s="129"/>
      <c r="J35" s="129"/>
      <c r="K35" s="129"/>
      <c r="L35" s="129"/>
      <c r="M35" s="129"/>
      <c r="N35" s="129"/>
      <c r="O35" s="129"/>
    </row>
    <row r="36" ht="52.5" customHeight="1" spans="1:15">
      <c r="A36" s="162" t="s">
        <v>157</v>
      </c>
      <c r="B36" s="162" t="s">
        <v>158</v>
      </c>
      <c r="C36" s="129">
        <v>480607.68</v>
      </c>
      <c r="D36" s="129">
        <v>480607.68</v>
      </c>
      <c r="E36" s="129">
        <v>480607.68</v>
      </c>
      <c r="F36" s="129"/>
      <c r="G36" s="129"/>
      <c r="H36" s="129"/>
      <c r="I36" s="129"/>
      <c r="J36" s="129"/>
      <c r="K36" s="129"/>
      <c r="L36" s="129"/>
      <c r="M36" s="129"/>
      <c r="N36" s="129"/>
      <c r="O36" s="129"/>
    </row>
    <row r="37" ht="30" customHeight="1" spans="1:15">
      <c r="A37" s="163" t="s">
        <v>56</v>
      </c>
      <c r="B37" s="163"/>
      <c r="C37" s="129">
        <v>74632856.02</v>
      </c>
      <c r="D37" s="129">
        <v>60272656.02</v>
      </c>
      <c r="E37" s="129">
        <v>6144586.92</v>
      </c>
      <c r="F37" s="129">
        <v>54128069.1</v>
      </c>
      <c r="G37" s="129">
        <v>14360200</v>
      </c>
      <c r="H37" s="129"/>
      <c r="I37" s="129"/>
      <c r="J37" s="129"/>
      <c r="K37" s="129"/>
      <c r="L37" s="129"/>
      <c r="M37" s="129"/>
      <c r="N37" s="129"/>
      <c r="O37" s="129"/>
    </row>
  </sheetData>
  <mergeCells count="13">
    <mergeCell ref="N1:O1"/>
    <mergeCell ref="A2:O2"/>
    <mergeCell ref="A3:F3"/>
    <mergeCell ref="N3:O3"/>
    <mergeCell ref="D4:F4"/>
    <mergeCell ref="J4:O4"/>
    <mergeCell ref="A37:B37"/>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19" workbookViewId="0">
      <selection activeCell="A1" sqref="A1"/>
    </sheetView>
  </sheetViews>
  <sheetFormatPr defaultColWidth="9.14285714285714" defaultRowHeight="14.25" customHeight="1" outlineLevelCol="3"/>
  <cols>
    <col min="1" max="1" width="32.7809523809524" customWidth="1"/>
    <col min="2" max="2" width="23.9142857142857" customWidth="1"/>
    <col min="3" max="3" width="35.4857142857143" customWidth="1"/>
    <col min="4" max="4" width="36.4285714285714" customWidth="1"/>
  </cols>
  <sheetData>
    <row r="1" ht="17.25" customHeight="1" spans="1:4">
      <c r="A1" s="46"/>
      <c r="B1" s="46"/>
      <c r="C1" s="46"/>
      <c r="D1" s="77" t="s">
        <v>159</v>
      </c>
    </row>
    <row r="2" ht="30.75" customHeight="1" spans="1:4">
      <c r="A2" s="151" t="str">
        <f>"2026"&amp;"年部门财政拨款收支预算总表"</f>
        <v>2026年部门财政拨款收支预算总表</v>
      </c>
      <c r="B2" s="151"/>
      <c r="C2" s="151"/>
      <c r="D2" s="151"/>
    </row>
    <row r="3" ht="18.75" customHeight="1" spans="1:4">
      <c r="A3" s="31" t="str">
        <f>"单位名称："&amp;"瑞丽市交通运输局"</f>
        <v>单位名称：瑞丽市交通运输局</v>
      </c>
      <c r="B3" s="152"/>
      <c r="C3" s="152"/>
      <c r="D3" s="78" t="s">
        <v>1</v>
      </c>
    </row>
    <row r="4" ht="19.5" customHeight="1" spans="1:4">
      <c r="A4" s="12" t="s">
        <v>160</v>
      </c>
      <c r="B4" s="14"/>
      <c r="C4" s="12" t="s">
        <v>161</v>
      </c>
      <c r="D4" s="14"/>
    </row>
    <row r="5" ht="21.75" customHeight="1" spans="1:4">
      <c r="A5" s="67" t="s">
        <v>162</v>
      </c>
      <c r="B5" s="11" t="s">
        <v>163</v>
      </c>
      <c r="C5" s="67" t="s">
        <v>164</v>
      </c>
      <c r="D5" s="11" t="s">
        <v>163</v>
      </c>
    </row>
    <row r="6" ht="17.25" customHeight="1" spans="1:4">
      <c r="A6" s="68"/>
      <c r="B6" s="18"/>
      <c r="C6" s="68"/>
      <c r="D6" s="18"/>
    </row>
    <row r="7" ht="19.5" customHeight="1" spans="1:4">
      <c r="A7" s="74" t="s">
        <v>165</v>
      </c>
      <c r="B7" s="23">
        <v>74632856.02</v>
      </c>
      <c r="C7" s="74" t="s">
        <v>166</v>
      </c>
      <c r="D7" s="23">
        <v>74632856.02</v>
      </c>
    </row>
    <row r="8" ht="19.5" customHeight="1" spans="1:4">
      <c r="A8" s="74" t="s">
        <v>167</v>
      </c>
      <c r="B8" s="23">
        <v>60272656.02</v>
      </c>
      <c r="C8" s="153" t="s">
        <v>168</v>
      </c>
      <c r="D8" s="23"/>
    </row>
    <row r="9" ht="19.5" customHeight="1" spans="1:4">
      <c r="A9" s="154" t="s">
        <v>169</v>
      </c>
      <c r="B9" s="23">
        <v>14360200</v>
      </c>
      <c r="C9" s="153" t="s">
        <v>170</v>
      </c>
      <c r="D9" s="23"/>
    </row>
    <row r="10" ht="19.5" customHeight="1" spans="1:4">
      <c r="A10" s="154" t="s">
        <v>171</v>
      </c>
      <c r="B10" s="23"/>
      <c r="C10" s="153" t="s">
        <v>172</v>
      </c>
      <c r="D10" s="23"/>
    </row>
    <row r="11" ht="19.5" customHeight="1" spans="1:4">
      <c r="A11" s="154" t="s">
        <v>173</v>
      </c>
      <c r="B11" s="23"/>
      <c r="C11" s="153" t="s">
        <v>174</v>
      </c>
      <c r="D11" s="23"/>
    </row>
    <row r="12" ht="19.5" customHeight="1" spans="1:4">
      <c r="A12" s="154" t="s">
        <v>167</v>
      </c>
      <c r="B12" s="23"/>
      <c r="C12" s="153" t="s">
        <v>175</v>
      </c>
      <c r="D12" s="23"/>
    </row>
    <row r="13" ht="19.5" customHeight="1" spans="1:4">
      <c r="A13" s="154" t="s">
        <v>169</v>
      </c>
      <c r="B13" s="23"/>
      <c r="C13" s="153" t="s">
        <v>176</v>
      </c>
      <c r="D13" s="23"/>
    </row>
    <row r="14" ht="19.5" customHeight="1" spans="1:4">
      <c r="A14" s="154" t="s">
        <v>171</v>
      </c>
      <c r="B14" s="23"/>
      <c r="C14" s="153" t="s">
        <v>177</v>
      </c>
      <c r="D14" s="23"/>
    </row>
    <row r="15" ht="19.5" customHeight="1" spans="1:4">
      <c r="A15" s="155"/>
      <c r="B15" s="23"/>
      <c r="C15" s="153" t="s">
        <v>178</v>
      </c>
      <c r="D15" s="23">
        <v>711451.24</v>
      </c>
    </row>
    <row r="16" ht="19.5" customHeight="1" spans="1:4">
      <c r="A16" s="155"/>
      <c r="B16" s="23"/>
      <c r="C16" s="153" t="s">
        <v>179</v>
      </c>
      <c r="D16" s="23">
        <v>509842</v>
      </c>
    </row>
    <row r="17" ht="19.5" customHeight="1" spans="1:4">
      <c r="A17" s="155"/>
      <c r="B17" s="23"/>
      <c r="C17" s="153" t="s">
        <v>180</v>
      </c>
      <c r="D17" s="23"/>
    </row>
    <row r="18" ht="19.5" customHeight="1" spans="1:4">
      <c r="A18" s="155"/>
      <c r="B18" s="23"/>
      <c r="C18" s="153" t="s">
        <v>181</v>
      </c>
      <c r="D18" s="23">
        <v>14360200</v>
      </c>
    </row>
    <row r="19" ht="19.5" customHeight="1" spans="1:4">
      <c r="A19" s="155"/>
      <c r="B19" s="23"/>
      <c r="C19" s="153" t="s">
        <v>182</v>
      </c>
      <c r="D19" s="23"/>
    </row>
    <row r="20" ht="19.5" customHeight="1" spans="1:4">
      <c r="A20" s="74"/>
      <c r="B20" s="23"/>
      <c r="C20" s="153" t="s">
        <v>183</v>
      </c>
      <c r="D20" s="23">
        <v>58570755.1</v>
      </c>
    </row>
    <row r="21" ht="19.5" customHeight="1" spans="1:4">
      <c r="A21" s="74"/>
      <c r="B21" s="23"/>
      <c r="C21" s="74" t="s">
        <v>184</v>
      </c>
      <c r="D21" s="23"/>
    </row>
    <row r="22" ht="19.5" customHeight="1" spans="1:4">
      <c r="A22" s="74"/>
      <c r="B22" s="23"/>
      <c r="C22" s="74" t="s">
        <v>185</v>
      </c>
      <c r="D22" s="23"/>
    </row>
    <row r="23" ht="19.5" customHeight="1" spans="1:4">
      <c r="A23" s="74"/>
      <c r="B23" s="23"/>
      <c r="C23" s="74" t="s">
        <v>186</v>
      </c>
      <c r="D23" s="23"/>
    </row>
    <row r="24" ht="19.5" customHeight="1" spans="1:4">
      <c r="A24" s="74"/>
      <c r="B24" s="23"/>
      <c r="C24" s="74" t="s">
        <v>187</v>
      </c>
      <c r="D24" s="23"/>
    </row>
    <row r="25" ht="19.5" customHeight="1" spans="1:4">
      <c r="A25" s="74"/>
      <c r="B25" s="23"/>
      <c r="C25" s="74" t="s">
        <v>188</v>
      </c>
      <c r="D25" s="23"/>
    </row>
    <row r="26" ht="19.5" customHeight="1" spans="1:4">
      <c r="A26" s="153"/>
      <c r="B26" s="23"/>
      <c r="C26" s="74" t="s">
        <v>189</v>
      </c>
      <c r="D26" s="23">
        <v>480607.68</v>
      </c>
    </row>
    <row r="27" ht="19.5" customHeight="1" spans="1:4">
      <c r="A27" s="74"/>
      <c r="B27" s="23"/>
      <c r="C27" s="74" t="s">
        <v>190</v>
      </c>
      <c r="D27" s="23"/>
    </row>
    <row r="28" customHeight="1" spans="1:4">
      <c r="A28" s="74"/>
      <c r="B28" s="23"/>
      <c r="C28" s="154" t="s">
        <v>191</v>
      </c>
      <c r="D28" s="23"/>
    </row>
    <row r="29" ht="19.5" customHeight="1" spans="1:4">
      <c r="A29" s="74"/>
      <c r="B29" s="23"/>
      <c r="C29" s="74" t="s">
        <v>192</v>
      </c>
      <c r="D29" s="23"/>
    </row>
    <row r="30" ht="19.5" customHeight="1" spans="1:4">
      <c r="A30" s="153"/>
      <c r="B30" s="23"/>
      <c r="C30" s="74" t="s">
        <v>193</v>
      </c>
      <c r="D30" s="23"/>
    </row>
    <row r="31" ht="18" customHeight="1" spans="1:4">
      <c r="A31" s="153"/>
      <c r="B31" s="23"/>
      <c r="C31" s="74" t="s">
        <v>194</v>
      </c>
      <c r="D31" s="23"/>
    </row>
    <row r="32" ht="18" customHeight="1" spans="1:4">
      <c r="A32" s="153"/>
      <c r="B32" s="23"/>
      <c r="C32" s="154" t="s">
        <v>195</v>
      </c>
      <c r="D32" s="23"/>
    </row>
    <row r="33" ht="18" customHeight="1" spans="1:4">
      <c r="A33" s="153"/>
      <c r="B33" s="23"/>
      <c r="C33" s="154" t="s">
        <v>196</v>
      </c>
      <c r="D33" s="23"/>
    </row>
    <row r="34" ht="19.5" customHeight="1" spans="1:4">
      <c r="A34" s="153"/>
      <c r="B34" s="156"/>
      <c r="C34" s="74" t="s">
        <v>197</v>
      </c>
      <c r="D34" s="156"/>
    </row>
    <row r="35" ht="19.5" customHeight="1" spans="1:4">
      <c r="A35" s="153"/>
      <c r="B35" s="23"/>
      <c r="C35" s="74" t="s">
        <v>198</v>
      </c>
      <c r="D35" s="23"/>
    </row>
    <row r="36" ht="19.5" customHeight="1" spans="1:4">
      <c r="A36" s="157" t="s">
        <v>50</v>
      </c>
      <c r="B36" s="23">
        <v>74632856.02</v>
      </c>
      <c r="C36" s="157" t="s">
        <v>51</v>
      </c>
      <c r="D36" s="23">
        <v>74632856.02</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4"/>
  <sheetViews>
    <sheetView showZeros="0" topLeftCell="A9" workbookViewId="0">
      <selection activeCell="A1" sqref="A1"/>
    </sheetView>
  </sheetViews>
  <sheetFormatPr defaultColWidth="10.2761904761905" defaultRowHeight="15" customHeight="1" outlineLevelCol="6"/>
  <cols>
    <col min="1" max="1" width="26.3428571428571" customWidth="1"/>
    <col min="2" max="2" width="24.6285714285714" customWidth="1"/>
    <col min="3" max="7" width="19.2761904761905" customWidth="1"/>
  </cols>
  <sheetData>
    <row r="1" ht="18.75" customHeight="1" spans="1:7">
      <c r="A1" s="118"/>
      <c r="B1" s="118"/>
      <c r="C1" s="118"/>
      <c r="D1" s="118"/>
      <c r="E1" s="118"/>
      <c r="F1" s="118"/>
      <c r="G1" s="122" t="s">
        <v>199</v>
      </c>
    </row>
    <row r="2" ht="33" customHeight="1" spans="1:7">
      <c r="A2" s="144" t="str">
        <f>"2026"&amp;"年一般公共预算支出预算表（按功能科目分类）"</f>
        <v>2026年一般公共预算支出预算表（按功能科目分类）</v>
      </c>
      <c r="B2" s="144"/>
      <c r="C2" s="144"/>
      <c r="D2" s="144"/>
      <c r="E2" s="144"/>
      <c r="F2" s="144"/>
      <c r="G2" s="144"/>
    </row>
    <row r="3" ht="18.75" customHeight="1" spans="1:7">
      <c r="A3" s="145" t="str">
        <f>"单位名称："&amp;"瑞丽市交通运输局"</f>
        <v>单位名称：瑞丽市交通运输局</v>
      </c>
      <c r="B3" s="145"/>
      <c r="C3" s="118"/>
      <c r="D3" s="118"/>
      <c r="E3" s="118"/>
      <c r="F3" s="118"/>
      <c r="G3" s="122" t="s">
        <v>1</v>
      </c>
    </row>
    <row r="4" ht="18.75" customHeight="1" spans="1:7">
      <c r="A4" s="146" t="s">
        <v>200</v>
      </c>
      <c r="B4" s="146"/>
      <c r="C4" s="146" t="s">
        <v>56</v>
      </c>
      <c r="D4" s="146" t="s">
        <v>78</v>
      </c>
      <c r="E4" s="146"/>
      <c r="F4" s="146"/>
      <c r="G4" s="146" t="s">
        <v>79</v>
      </c>
    </row>
    <row r="5" ht="18.75" customHeight="1" spans="1:7">
      <c r="A5" s="146" t="s">
        <v>74</v>
      </c>
      <c r="B5" s="146" t="s">
        <v>75</v>
      </c>
      <c r="C5" s="146"/>
      <c r="D5" s="146" t="s">
        <v>59</v>
      </c>
      <c r="E5" s="146" t="s">
        <v>201</v>
      </c>
      <c r="F5" s="146" t="s">
        <v>202</v>
      </c>
      <c r="G5" s="146"/>
    </row>
    <row r="6" ht="18.75" customHeight="1" spans="1:7">
      <c r="A6" s="146" t="s">
        <v>85</v>
      </c>
      <c r="B6" s="146" t="s">
        <v>86</v>
      </c>
      <c r="C6" s="146" t="s">
        <v>87</v>
      </c>
      <c r="D6" s="146" t="s">
        <v>88</v>
      </c>
      <c r="E6" s="146" t="s">
        <v>89</v>
      </c>
      <c r="F6" s="146" t="s">
        <v>90</v>
      </c>
      <c r="G6" s="146" t="s">
        <v>91</v>
      </c>
    </row>
    <row r="7" ht="18.75" customHeight="1" spans="1:7">
      <c r="A7" s="147" t="s">
        <v>100</v>
      </c>
      <c r="B7" s="147" t="s">
        <v>101</v>
      </c>
      <c r="C7" s="148">
        <v>711451.24</v>
      </c>
      <c r="D7" s="148">
        <v>703129.24</v>
      </c>
      <c r="E7" s="148">
        <v>691729.24</v>
      </c>
      <c r="F7" s="148">
        <v>11400</v>
      </c>
      <c r="G7" s="148">
        <v>8322</v>
      </c>
    </row>
    <row r="8" ht="18.75" customHeight="1" outlineLevel="1" spans="1:7">
      <c r="A8" s="149" t="s">
        <v>102</v>
      </c>
      <c r="B8" s="149" t="s">
        <v>103</v>
      </c>
      <c r="C8" s="148">
        <v>651210.24</v>
      </c>
      <c r="D8" s="148">
        <v>651210.24</v>
      </c>
      <c r="E8" s="148">
        <v>639810.24</v>
      </c>
      <c r="F8" s="148">
        <v>11400</v>
      </c>
      <c r="G8" s="148"/>
    </row>
    <row r="9" ht="18.75" customHeight="1" outlineLevel="2" spans="1:7">
      <c r="A9" s="150" t="s">
        <v>104</v>
      </c>
      <c r="B9" s="150" t="s">
        <v>105</v>
      </c>
      <c r="C9" s="148">
        <v>6000</v>
      </c>
      <c r="D9" s="148">
        <v>6000</v>
      </c>
      <c r="E9" s="148"/>
      <c r="F9" s="148">
        <v>6000</v>
      </c>
      <c r="G9" s="148"/>
    </row>
    <row r="10" ht="18.75" customHeight="1" outlineLevel="2" spans="1:7">
      <c r="A10" s="150" t="s">
        <v>106</v>
      </c>
      <c r="B10" s="150" t="s">
        <v>107</v>
      </c>
      <c r="C10" s="148">
        <v>5400</v>
      </c>
      <c r="D10" s="148">
        <v>5400</v>
      </c>
      <c r="E10" s="148"/>
      <c r="F10" s="148">
        <v>5400</v>
      </c>
      <c r="G10" s="148"/>
    </row>
    <row r="11" ht="18.75" customHeight="1" outlineLevel="2" spans="1:7">
      <c r="A11" s="150" t="s">
        <v>108</v>
      </c>
      <c r="B11" s="150" t="s">
        <v>109</v>
      </c>
      <c r="C11" s="148">
        <v>639810.24</v>
      </c>
      <c r="D11" s="148">
        <v>639810.24</v>
      </c>
      <c r="E11" s="148">
        <v>639810.24</v>
      </c>
      <c r="F11" s="148"/>
      <c r="G11" s="148"/>
    </row>
    <row r="12" ht="18.75" customHeight="1" outlineLevel="1" spans="1:7">
      <c r="A12" s="149" t="s">
        <v>110</v>
      </c>
      <c r="B12" s="149" t="s">
        <v>111</v>
      </c>
      <c r="C12" s="148">
        <v>8322</v>
      </c>
      <c r="D12" s="148"/>
      <c r="E12" s="148"/>
      <c r="F12" s="148"/>
      <c r="G12" s="148">
        <v>8322</v>
      </c>
    </row>
    <row r="13" ht="18.75" customHeight="1" outlineLevel="2" spans="1:7">
      <c r="A13" s="150" t="s">
        <v>112</v>
      </c>
      <c r="B13" s="150" t="s">
        <v>113</v>
      </c>
      <c r="C13" s="148">
        <v>8322</v>
      </c>
      <c r="D13" s="148"/>
      <c r="E13" s="148"/>
      <c r="F13" s="148"/>
      <c r="G13" s="148">
        <v>8322</v>
      </c>
    </row>
    <row r="14" ht="18.75" customHeight="1" outlineLevel="1" spans="1:7">
      <c r="A14" s="149" t="s">
        <v>114</v>
      </c>
      <c r="B14" s="149" t="s">
        <v>115</v>
      </c>
      <c r="C14" s="148">
        <v>51919</v>
      </c>
      <c r="D14" s="148">
        <v>51919</v>
      </c>
      <c r="E14" s="148">
        <v>51919</v>
      </c>
      <c r="F14" s="148"/>
      <c r="G14" s="148"/>
    </row>
    <row r="15" ht="18.75" customHeight="1" outlineLevel="2" spans="1:7">
      <c r="A15" s="150" t="s">
        <v>116</v>
      </c>
      <c r="B15" s="150" t="s">
        <v>115</v>
      </c>
      <c r="C15" s="148">
        <v>51919</v>
      </c>
      <c r="D15" s="148">
        <v>51919</v>
      </c>
      <c r="E15" s="148">
        <v>51919</v>
      </c>
      <c r="F15" s="148"/>
      <c r="G15" s="148"/>
    </row>
    <row r="16" ht="18.75" customHeight="1" spans="1:7">
      <c r="A16" s="147" t="s">
        <v>117</v>
      </c>
      <c r="B16" s="147" t="s">
        <v>118</v>
      </c>
      <c r="C16" s="148">
        <v>509842</v>
      </c>
      <c r="D16" s="148">
        <v>509842</v>
      </c>
      <c r="E16" s="148">
        <v>509842</v>
      </c>
      <c r="F16" s="148"/>
      <c r="G16" s="148"/>
    </row>
    <row r="17" ht="18.75" customHeight="1" outlineLevel="1" spans="1:7">
      <c r="A17" s="149" t="s">
        <v>119</v>
      </c>
      <c r="B17" s="149" t="s">
        <v>120</v>
      </c>
      <c r="C17" s="148">
        <v>509842</v>
      </c>
      <c r="D17" s="148">
        <v>509842</v>
      </c>
      <c r="E17" s="148">
        <v>509842</v>
      </c>
      <c r="F17" s="148"/>
      <c r="G17" s="148"/>
    </row>
    <row r="18" ht="18.75" customHeight="1" outlineLevel="2" spans="1:7">
      <c r="A18" s="150" t="s">
        <v>121</v>
      </c>
      <c r="B18" s="150" t="s">
        <v>122</v>
      </c>
      <c r="C18" s="148">
        <v>267175</v>
      </c>
      <c r="D18" s="148">
        <v>267175</v>
      </c>
      <c r="E18" s="148">
        <v>267175</v>
      </c>
      <c r="F18" s="148"/>
      <c r="G18" s="148"/>
    </row>
    <row r="19" ht="18.75" customHeight="1" outlineLevel="2" spans="1:7">
      <c r="A19" s="150" t="s">
        <v>123</v>
      </c>
      <c r="B19" s="150" t="s">
        <v>124</v>
      </c>
      <c r="C19" s="148">
        <v>9450</v>
      </c>
      <c r="D19" s="148">
        <v>9450</v>
      </c>
      <c r="E19" s="148">
        <v>9450</v>
      </c>
      <c r="F19" s="148"/>
      <c r="G19" s="148"/>
    </row>
    <row r="20" ht="18.75" customHeight="1" outlineLevel="2" spans="1:7">
      <c r="A20" s="150" t="s">
        <v>125</v>
      </c>
      <c r="B20" s="150" t="s">
        <v>126</v>
      </c>
      <c r="C20" s="148">
        <v>206274</v>
      </c>
      <c r="D20" s="148">
        <v>206274</v>
      </c>
      <c r="E20" s="148">
        <v>206274</v>
      </c>
      <c r="F20" s="148"/>
      <c r="G20" s="148"/>
    </row>
    <row r="21" ht="18.75" customHeight="1" outlineLevel="2" spans="1:7">
      <c r="A21" s="150" t="s">
        <v>127</v>
      </c>
      <c r="B21" s="150" t="s">
        <v>128</v>
      </c>
      <c r="C21" s="148">
        <v>26943</v>
      </c>
      <c r="D21" s="148">
        <v>26943</v>
      </c>
      <c r="E21" s="148">
        <v>26943</v>
      </c>
      <c r="F21" s="148"/>
      <c r="G21" s="148"/>
    </row>
    <row r="22" ht="18.75" customHeight="1" spans="1:7">
      <c r="A22" s="147" t="s">
        <v>135</v>
      </c>
      <c r="B22" s="147" t="s">
        <v>136</v>
      </c>
      <c r="C22" s="148">
        <v>58570755.1</v>
      </c>
      <c r="D22" s="148">
        <v>4451008</v>
      </c>
      <c r="E22" s="148">
        <v>4073480</v>
      </c>
      <c r="F22" s="148">
        <v>377528</v>
      </c>
      <c r="G22" s="148">
        <v>54119747.1</v>
      </c>
    </row>
    <row r="23" ht="18.75" customHeight="1" outlineLevel="1" spans="1:7">
      <c r="A23" s="149" t="s">
        <v>137</v>
      </c>
      <c r="B23" s="149" t="s">
        <v>138</v>
      </c>
      <c r="C23" s="148">
        <v>10170755.1</v>
      </c>
      <c r="D23" s="148">
        <v>4451008</v>
      </c>
      <c r="E23" s="148">
        <v>4073480</v>
      </c>
      <c r="F23" s="148">
        <v>377528</v>
      </c>
      <c r="G23" s="148">
        <v>5719747.1</v>
      </c>
    </row>
    <row r="24" ht="18.75" customHeight="1" outlineLevel="2" spans="1:7">
      <c r="A24" s="150" t="s">
        <v>139</v>
      </c>
      <c r="B24" s="150" t="s">
        <v>140</v>
      </c>
      <c r="C24" s="148">
        <v>2137854</v>
      </c>
      <c r="D24" s="148">
        <v>2081104</v>
      </c>
      <c r="E24" s="148">
        <v>1793576</v>
      </c>
      <c r="F24" s="148">
        <v>287528</v>
      </c>
      <c r="G24" s="148">
        <v>56750</v>
      </c>
    </row>
    <row r="25" ht="18.75" customHeight="1" outlineLevel="2" spans="1:7">
      <c r="A25" s="150" t="s">
        <v>141</v>
      </c>
      <c r="B25" s="150" t="s">
        <v>142</v>
      </c>
      <c r="C25" s="148">
        <v>4592997.1</v>
      </c>
      <c r="D25" s="148"/>
      <c r="E25" s="148"/>
      <c r="F25" s="148"/>
      <c r="G25" s="148">
        <v>4592997.1</v>
      </c>
    </row>
    <row r="26" ht="18.75" customHeight="1" outlineLevel="2" spans="1:7">
      <c r="A26" s="150" t="s">
        <v>143</v>
      </c>
      <c r="B26" s="150" t="s">
        <v>144</v>
      </c>
      <c r="C26" s="148">
        <v>3439904</v>
      </c>
      <c r="D26" s="148">
        <v>2369904</v>
      </c>
      <c r="E26" s="148">
        <v>2279904</v>
      </c>
      <c r="F26" s="148">
        <v>90000</v>
      </c>
      <c r="G26" s="148">
        <v>1070000</v>
      </c>
    </row>
    <row r="27" ht="18.75" customHeight="1" outlineLevel="1" spans="1:7">
      <c r="A27" s="149" t="s">
        <v>145</v>
      </c>
      <c r="B27" s="149" t="s">
        <v>146</v>
      </c>
      <c r="C27" s="148">
        <v>48000000</v>
      </c>
      <c r="D27" s="148"/>
      <c r="E27" s="148"/>
      <c r="F27" s="148"/>
      <c r="G27" s="148">
        <v>48000000</v>
      </c>
    </row>
    <row r="28" ht="18.75" customHeight="1" outlineLevel="2" spans="1:7">
      <c r="A28" s="150" t="s">
        <v>147</v>
      </c>
      <c r="B28" s="150" t="s">
        <v>148</v>
      </c>
      <c r="C28" s="148">
        <v>48000000</v>
      </c>
      <c r="D28" s="148"/>
      <c r="E28" s="148"/>
      <c r="F28" s="148"/>
      <c r="G28" s="148">
        <v>48000000</v>
      </c>
    </row>
    <row r="29" ht="18.75" customHeight="1" outlineLevel="1" spans="1:7">
      <c r="A29" s="149" t="s">
        <v>149</v>
      </c>
      <c r="B29" s="149" t="s">
        <v>150</v>
      </c>
      <c r="C29" s="148">
        <v>400000</v>
      </c>
      <c r="D29" s="148"/>
      <c r="E29" s="148"/>
      <c r="F29" s="148"/>
      <c r="G29" s="148">
        <v>400000</v>
      </c>
    </row>
    <row r="30" ht="18.75" customHeight="1" outlineLevel="2" spans="1:7">
      <c r="A30" s="150" t="s">
        <v>151</v>
      </c>
      <c r="B30" s="150" t="s">
        <v>152</v>
      </c>
      <c r="C30" s="148">
        <v>400000</v>
      </c>
      <c r="D30" s="148"/>
      <c r="E30" s="148"/>
      <c r="F30" s="148"/>
      <c r="G30" s="148">
        <v>400000</v>
      </c>
    </row>
    <row r="31" ht="18.75" customHeight="1" spans="1:7">
      <c r="A31" s="147" t="s">
        <v>153</v>
      </c>
      <c r="B31" s="147" t="s">
        <v>154</v>
      </c>
      <c r="C31" s="148">
        <v>480607.68</v>
      </c>
      <c r="D31" s="148">
        <v>480607.68</v>
      </c>
      <c r="E31" s="148">
        <v>480607.68</v>
      </c>
      <c r="F31" s="148"/>
      <c r="G31" s="148"/>
    </row>
    <row r="32" ht="18.75" customHeight="1" outlineLevel="1" spans="1:7">
      <c r="A32" s="149" t="s">
        <v>155</v>
      </c>
      <c r="B32" s="149" t="s">
        <v>156</v>
      </c>
      <c r="C32" s="148">
        <v>480607.68</v>
      </c>
      <c r="D32" s="148">
        <v>480607.68</v>
      </c>
      <c r="E32" s="148">
        <v>480607.68</v>
      </c>
      <c r="F32" s="148"/>
      <c r="G32" s="148"/>
    </row>
    <row r="33" ht="18.75" customHeight="1" outlineLevel="2" spans="1:7">
      <c r="A33" s="150" t="s">
        <v>157</v>
      </c>
      <c r="B33" s="150" t="s">
        <v>158</v>
      </c>
      <c r="C33" s="148">
        <v>480607.68</v>
      </c>
      <c r="D33" s="148">
        <v>480607.68</v>
      </c>
      <c r="E33" s="148">
        <v>480607.68</v>
      </c>
      <c r="F33" s="148"/>
      <c r="G33" s="148"/>
    </row>
    <row r="34" ht="18.75" customHeight="1" spans="1:7">
      <c r="A34" s="146" t="s">
        <v>56</v>
      </c>
      <c r="B34" s="146"/>
      <c r="C34" s="148">
        <v>60272656.02</v>
      </c>
      <c r="D34" s="148">
        <v>6144586.92</v>
      </c>
      <c r="E34" s="148">
        <v>5755658.92</v>
      </c>
      <c r="F34" s="148">
        <v>388928</v>
      </c>
      <c r="G34" s="148">
        <v>54128069.1</v>
      </c>
    </row>
  </sheetData>
  <mergeCells count="7">
    <mergeCell ref="A2:G2"/>
    <mergeCell ref="A3:C3"/>
    <mergeCell ref="A4:B4"/>
    <mergeCell ref="D4:F4"/>
    <mergeCell ref="A34:B34"/>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1" sqref="A1"/>
    </sheetView>
  </sheetViews>
  <sheetFormatPr defaultColWidth="9.14285714285714" defaultRowHeight="14.25" customHeight="1" outlineLevelRow="6" outlineLevelCol="5"/>
  <cols>
    <col min="1" max="1" width="28.2" customWidth="1"/>
    <col min="2" max="2" width="18.3428571428571" customWidth="1"/>
    <col min="3" max="3" width="17.2761904761905" customWidth="1"/>
    <col min="4" max="4" width="21.6285714285714" customWidth="1"/>
    <col min="5" max="5" width="19.7809523809524" customWidth="1"/>
    <col min="6" max="6" width="18.7142857142857" customWidth="1"/>
  </cols>
  <sheetData>
    <row r="1" customHeight="1" spans="1:6">
      <c r="A1" s="135"/>
      <c r="B1" s="135"/>
      <c r="C1" s="136"/>
      <c r="D1" s="1"/>
      <c r="E1" s="1"/>
      <c r="F1" s="137" t="s">
        <v>203</v>
      </c>
    </row>
    <row r="2" ht="33.75" customHeight="1" spans="1:6">
      <c r="A2" s="138" t="str">
        <f>"2026"&amp;"年一般公共预算“三公”经费支出预算表"</f>
        <v>2026年一般公共预算“三公”经费支出预算表</v>
      </c>
      <c r="B2" s="138"/>
      <c r="C2" s="138"/>
      <c r="D2" s="138"/>
      <c r="E2" s="138"/>
      <c r="F2" s="138"/>
    </row>
    <row r="3" ht="21.75" customHeight="1" spans="1:6">
      <c r="A3" s="139" t="str">
        <f>"单位名称："&amp;"瑞丽市交通运输局"</f>
        <v>单位名称：瑞丽市交通运输局</v>
      </c>
      <c r="B3" s="135"/>
      <c r="C3" s="136"/>
      <c r="D3" s="3"/>
      <c r="E3" s="1"/>
      <c r="F3" s="137" t="s">
        <v>53</v>
      </c>
    </row>
    <row r="4" ht="19.5" customHeight="1" spans="1:6">
      <c r="A4" s="11" t="s">
        <v>204</v>
      </c>
      <c r="B4" s="67" t="s">
        <v>205</v>
      </c>
      <c r="C4" s="12" t="s">
        <v>206</v>
      </c>
      <c r="D4" s="13"/>
      <c r="E4" s="14"/>
      <c r="F4" s="67" t="s">
        <v>207</v>
      </c>
    </row>
    <row r="5" ht="19.5" customHeight="1" spans="1:6">
      <c r="A5" s="18"/>
      <c r="B5" s="68"/>
      <c r="C5" s="35" t="s">
        <v>59</v>
      </c>
      <c r="D5" s="35" t="s">
        <v>208</v>
      </c>
      <c r="E5" s="35" t="s">
        <v>209</v>
      </c>
      <c r="F5" s="68"/>
    </row>
    <row r="6" ht="18.75" customHeight="1" spans="1:6">
      <c r="A6" s="140">
        <v>1</v>
      </c>
      <c r="B6" s="140">
        <v>2</v>
      </c>
      <c r="C6" s="141">
        <v>3</v>
      </c>
      <c r="D6" s="140">
        <v>4</v>
      </c>
      <c r="E6" s="140">
        <v>5</v>
      </c>
      <c r="F6" s="140">
        <v>6</v>
      </c>
    </row>
    <row r="7" ht="24.75" customHeight="1" spans="1:6">
      <c r="A7" s="142">
        <v>77500</v>
      </c>
      <c r="B7" s="142">
        <v>30000</v>
      </c>
      <c r="C7" s="143">
        <v>40000</v>
      </c>
      <c r="D7" s="142"/>
      <c r="E7" s="142">
        <v>40000</v>
      </c>
      <c r="F7" s="142">
        <v>7500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64"/>
  <sheetViews>
    <sheetView showZeros="0" workbookViewId="0">
      <selection activeCell="C52" sqref="C52"/>
    </sheetView>
  </sheetViews>
  <sheetFormatPr defaultColWidth="10.2761904761905" defaultRowHeight="15" customHeight="1"/>
  <cols>
    <col min="1" max="2" width="12.4285714285714"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761904761905" customWidth="1"/>
    <col min="10" max="11" width="6" customWidth="1"/>
    <col min="12" max="12" width="12.2761904761905" customWidth="1"/>
    <col min="13" max="13" width="3.71428571428571" customWidth="1"/>
    <col min="14" max="14" width="5.04761904761905" customWidth="1"/>
    <col min="15" max="15" width="5.78095238095238" customWidth="1"/>
    <col min="16" max="16" width="6.57142857142857" customWidth="1"/>
    <col min="17" max="17" width="4.78095238095238" customWidth="1"/>
    <col min="18" max="18" width="4.27619047619048" customWidth="1"/>
    <col min="19" max="23" width="4.71428571428571" customWidth="1"/>
  </cols>
  <sheetData>
    <row r="1" ht="18.75" customHeight="1" spans="1:23">
      <c r="A1" s="130"/>
      <c r="B1" s="130"/>
      <c r="C1" s="130"/>
      <c r="D1" s="130"/>
      <c r="E1" s="130"/>
      <c r="F1" s="130"/>
      <c r="G1" s="130"/>
      <c r="H1" s="130"/>
      <c r="I1" s="130"/>
      <c r="J1" s="130"/>
      <c r="K1" s="130"/>
      <c r="L1" s="130"/>
      <c r="M1" s="130"/>
      <c r="N1" s="130"/>
      <c r="O1" s="130"/>
      <c r="P1" s="130"/>
      <c r="Q1" s="130"/>
      <c r="R1" s="130"/>
      <c r="S1" s="130"/>
      <c r="T1" s="134" t="s">
        <v>210</v>
      </c>
      <c r="U1" s="134"/>
      <c r="V1" s="134"/>
      <c r="W1" s="134"/>
    </row>
    <row r="2" ht="45.75" customHeight="1" spans="1:23">
      <c r="A2" s="131" t="str">
        <f>"2026"&amp;"年部门基本支出预算表"</f>
        <v>2026年部门基本支出预算表</v>
      </c>
      <c r="B2" s="131"/>
      <c r="C2" s="131"/>
      <c r="D2" s="131"/>
      <c r="E2" s="131"/>
      <c r="F2" s="131"/>
      <c r="G2" s="131"/>
      <c r="H2" s="131"/>
      <c r="I2" s="131"/>
      <c r="J2" s="131"/>
      <c r="K2" s="131"/>
      <c r="L2" s="131"/>
      <c r="M2" s="131"/>
      <c r="N2" s="131"/>
      <c r="O2" s="131"/>
      <c r="P2" s="131"/>
      <c r="Q2" s="131"/>
      <c r="R2" s="131"/>
      <c r="S2" s="131"/>
      <c r="T2" s="131"/>
      <c r="U2" s="131"/>
      <c r="V2" s="131"/>
      <c r="W2" s="131"/>
    </row>
    <row r="3" ht="18.75" customHeight="1" spans="1:23">
      <c r="A3" s="130" t="str">
        <f>"单位名称："&amp;"瑞丽市交通运输局"</f>
        <v>单位名称：瑞丽市交通运输局</v>
      </c>
      <c r="B3" s="130"/>
      <c r="C3" s="130"/>
      <c r="D3" s="130"/>
      <c r="E3" s="130"/>
      <c r="F3" s="130"/>
      <c r="G3" s="130"/>
      <c r="H3" s="130"/>
      <c r="I3" s="130"/>
      <c r="J3" s="130"/>
      <c r="K3" s="130"/>
      <c r="L3" s="130"/>
      <c r="M3" s="130"/>
      <c r="N3" s="130"/>
      <c r="O3" s="130"/>
      <c r="P3" s="130"/>
      <c r="Q3" s="130"/>
      <c r="R3" s="130"/>
      <c r="S3" s="130"/>
      <c r="T3" s="134" t="s">
        <v>53</v>
      </c>
      <c r="U3" s="134"/>
      <c r="V3" s="134"/>
      <c r="W3" s="134"/>
    </row>
    <row r="4" ht="18.75" customHeight="1" spans="1:23">
      <c r="A4" s="132" t="s">
        <v>211</v>
      </c>
      <c r="B4" s="132" t="s">
        <v>212</v>
      </c>
      <c r="C4" s="132" t="s">
        <v>213</v>
      </c>
      <c r="D4" s="132" t="s">
        <v>214</v>
      </c>
      <c r="E4" s="132" t="s">
        <v>215</v>
      </c>
      <c r="F4" s="132" t="s">
        <v>216</v>
      </c>
      <c r="G4" s="132" t="s">
        <v>217</v>
      </c>
      <c r="H4" s="132" t="s">
        <v>218</v>
      </c>
      <c r="I4" s="132"/>
      <c r="J4" s="132"/>
      <c r="K4" s="132"/>
      <c r="L4" s="132"/>
      <c r="M4" s="132"/>
      <c r="N4" s="132"/>
      <c r="O4" s="132"/>
      <c r="P4" s="132"/>
      <c r="Q4" s="132"/>
      <c r="R4" s="132"/>
      <c r="S4" s="132"/>
      <c r="T4" s="132"/>
      <c r="U4" s="132"/>
      <c r="V4" s="132"/>
      <c r="W4" s="132"/>
    </row>
    <row r="5" ht="28.3" customHeight="1" spans="1:23">
      <c r="A5" s="132"/>
      <c r="B5" s="132"/>
      <c r="C5" s="132"/>
      <c r="D5" s="132"/>
      <c r="E5" s="132"/>
      <c r="F5" s="132"/>
      <c r="G5" s="132"/>
      <c r="H5" s="132" t="s">
        <v>219</v>
      </c>
      <c r="I5" s="132" t="s">
        <v>60</v>
      </c>
      <c r="J5" s="132" t="s">
        <v>220</v>
      </c>
      <c r="K5" s="132" t="s">
        <v>221</v>
      </c>
      <c r="L5" s="132" t="s">
        <v>222</v>
      </c>
      <c r="M5" s="132" t="s">
        <v>223</v>
      </c>
      <c r="N5" s="132" t="s">
        <v>224</v>
      </c>
      <c r="O5" s="132" t="s">
        <v>61</v>
      </c>
      <c r="P5" s="132" t="s">
        <v>62</v>
      </c>
      <c r="Q5" s="132" t="s">
        <v>63</v>
      </c>
      <c r="R5" s="132" t="s">
        <v>77</v>
      </c>
      <c r="S5" s="132"/>
      <c r="T5" s="132"/>
      <c r="U5" s="132"/>
      <c r="V5" s="132"/>
      <c r="W5" s="132"/>
    </row>
    <row r="6" ht="24" customHeight="1" spans="1:23">
      <c r="A6" s="132"/>
      <c r="B6" s="132"/>
      <c r="C6" s="132"/>
      <c r="D6" s="132"/>
      <c r="E6" s="132"/>
      <c r="F6" s="132"/>
      <c r="G6" s="132"/>
      <c r="H6" s="132"/>
      <c r="I6" s="132" t="s">
        <v>225</v>
      </c>
      <c r="J6" s="132" t="s">
        <v>220</v>
      </c>
      <c r="K6" s="132" t="s">
        <v>221</v>
      </c>
      <c r="L6" s="132" t="s">
        <v>222</v>
      </c>
      <c r="M6" s="132" t="s">
        <v>223</v>
      </c>
      <c r="N6" s="132" t="s">
        <v>60</v>
      </c>
      <c r="O6" s="132" t="s">
        <v>61</v>
      </c>
      <c r="P6" s="132" t="s">
        <v>62</v>
      </c>
      <c r="Q6" s="132"/>
      <c r="R6" s="132" t="s">
        <v>59</v>
      </c>
      <c r="S6" s="132" t="s">
        <v>66</v>
      </c>
      <c r="T6" s="132" t="s">
        <v>67</v>
      </c>
      <c r="U6" s="132" t="s">
        <v>68</v>
      </c>
      <c r="V6" s="132" t="s">
        <v>69</v>
      </c>
      <c r="W6" s="132" t="s">
        <v>70</v>
      </c>
    </row>
    <row r="7" ht="32.05" customHeight="1" spans="1:23">
      <c r="A7" s="132"/>
      <c r="B7" s="132"/>
      <c r="C7" s="132"/>
      <c r="D7" s="132"/>
      <c r="E7" s="132"/>
      <c r="F7" s="132"/>
      <c r="G7" s="132"/>
      <c r="H7" s="132"/>
      <c r="I7" s="132" t="s">
        <v>59</v>
      </c>
      <c r="J7" s="132"/>
      <c r="K7" s="132"/>
      <c r="L7" s="132"/>
      <c r="M7" s="132"/>
      <c r="N7" s="132"/>
      <c r="O7" s="132"/>
      <c r="P7" s="132"/>
      <c r="Q7" s="132"/>
      <c r="R7" s="132"/>
      <c r="S7" s="132"/>
      <c r="T7" s="132"/>
      <c r="U7" s="132"/>
      <c r="V7" s="132"/>
      <c r="W7" s="132"/>
    </row>
    <row r="8" ht="18.75" customHeight="1" spans="1:23">
      <c r="A8" s="132" t="s">
        <v>85</v>
      </c>
      <c r="B8" s="132" t="s">
        <v>86</v>
      </c>
      <c r="C8" s="132" t="s">
        <v>87</v>
      </c>
      <c r="D8" s="132" t="s">
        <v>88</v>
      </c>
      <c r="E8" s="132" t="s">
        <v>89</v>
      </c>
      <c r="F8" s="132" t="s">
        <v>90</v>
      </c>
      <c r="G8" s="132" t="s">
        <v>91</v>
      </c>
      <c r="H8" s="132" t="s">
        <v>92</v>
      </c>
      <c r="I8" s="132" t="s">
        <v>93</v>
      </c>
      <c r="J8" s="132" t="s">
        <v>94</v>
      </c>
      <c r="K8" s="132" t="s">
        <v>95</v>
      </c>
      <c r="L8" s="132" t="s">
        <v>96</v>
      </c>
      <c r="M8" s="132" t="s">
        <v>97</v>
      </c>
      <c r="N8" s="132" t="s">
        <v>98</v>
      </c>
      <c r="O8" s="132" t="s">
        <v>99</v>
      </c>
      <c r="P8" s="132" t="s">
        <v>226</v>
      </c>
      <c r="Q8" s="132" t="s">
        <v>227</v>
      </c>
      <c r="R8" s="132" t="s">
        <v>228</v>
      </c>
      <c r="S8" s="132" t="s">
        <v>229</v>
      </c>
      <c r="T8" s="132" t="s">
        <v>230</v>
      </c>
      <c r="U8" s="132" t="s">
        <v>231</v>
      </c>
      <c r="V8" s="132" t="s">
        <v>232</v>
      </c>
      <c r="W8" s="132" t="s">
        <v>233</v>
      </c>
    </row>
    <row r="9" ht="53.25" customHeight="1" spans="1:23">
      <c r="A9" s="127" t="s">
        <v>72</v>
      </c>
      <c r="B9" s="127"/>
      <c r="C9" s="127"/>
      <c r="D9" s="127"/>
      <c r="E9" s="127"/>
      <c r="F9" s="127"/>
      <c r="G9" s="127"/>
      <c r="H9" s="129">
        <v>6144586.92</v>
      </c>
      <c r="I9" s="129">
        <v>6144586.92</v>
      </c>
      <c r="J9" s="129"/>
      <c r="K9" s="129"/>
      <c r="L9" s="129">
        <v>6144586.92</v>
      </c>
      <c r="M9" s="129"/>
      <c r="N9" s="129"/>
      <c r="O9" s="129"/>
      <c r="P9" s="129"/>
      <c r="Q9" s="129"/>
      <c r="R9" s="129"/>
      <c r="S9" s="129"/>
      <c r="T9" s="129"/>
      <c r="U9" s="129"/>
      <c r="V9" s="129"/>
      <c r="W9" s="129"/>
    </row>
    <row r="10" ht="53.25" customHeight="1" outlineLevel="1" spans="1:23">
      <c r="A10" s="127" t="s">
        <v>72</v>
      </c>
      <c r="B10" s="127" t="s">
        <v>234</v>
      </c>
      <c r="C10" s="127" t="s">
        <v>235</v>
      </c>
      <c r="D10" s="127" t="s">
        <v>139</v>
      </c>
      <c r="E10" s="127" t="s">
        <v>140</v>
      </c>
      <c r="F10" s="127" t="s">
        <v>236</v>
      </c>
      <c r="G10" s="127" t="s">
        <v>237</v>
      </c>
      <c r="H10" s="129">
        <v>61196</v>
      </c>
      <c r="I10" s="129">
        <v>61196</v>
      </c>
      <c r="J10" s="129"/>
      <c r="K10" s="129"/>
      <c r="L10" s="129">
        <v>61196</v>
      </c>
      <c r="M10" s="129"/>
      <c r="N10" s="129"/>
      <c r="O10" s="129"/>
      <c r="P10" s="129"/>
      <c r="Q10" s="129"/>
      <c r="R10" s="129"/>
      <c r="S10" s="129"/>
      <c r="T10" s="129"/>
      <c r="U10" s="129"/>
      <c r="V10" s="129"/>
      <c r="W10" s="129"/>
    </row>
    <row r="11" ht="53.25" customHeight="1" outlineLevel="1" spans="1:23">
      <c r="A11" s="127" t="s">
        <v>72</v>
      </c>
      <c r="B11" s="127" t="s">
        <v>238</v>
      </c>
      <c r="C11" s="127" t="s">
        <v>239</v>
      </c>
      <c r="D11" s="127" t="s">
        <v>139</v>
      </c>
      <c r="E11" s="127" t="s">
        <v>140</v>
      </c>
      <c r="F11" s="127" t="s">
        <v>240</v>
      </c>
      <c r="G11" s="127" t="s">
        <v>241</v>
      </c>
      <c r="H11" s="129">
        <v>734352</v>
      </c>
      <c r="I11" s="129">
        <v>734352</v>
      </c>
      <c r="J11" s="129"/>
      <c r="K11" s="129"/>
      <c r="L11" s="129">
        <v>734352</v>
      </c>
      <c r="M11" s="127"/>
      <c r="N11" s="129"/>
      <c r="O11" s="129"/>
      <c r="P11" s="129"/>
      <c r="Q11" s="129"/>
      <c r="R11" s="129"/>
      <c r="S11" s="129"/>
      <c r="T11" s="129"/>
      <c r="U11" s="129"/>
      <c r="V11" s="129"/>
      <c r="W11" s="129"/>
    </row>
    <row r="12" ht="53.25" customHeight="1" outlineLevel="1" spans="1:23">
      <c r="A12" s="127" t="s">
        <v>72</v>
      </c>
      <c r="B12" s="127" t="s">
        <v>242</v>
      </c>
      <c r="C12" s="127" t="s">
        <v>243</v>
      </c>
      <c r="D12" s="127" t="s">
        <v>143</v>
      </c>
      <c r="E12" s="127" t="s">
        <v>144</v>
      </c>
      <c r="F12" s="127" t="s">
        <v>244</v>
      </c>
      <c r="G12" s="127" t="s">
        <v>245</v>
      </c>
      <c r="H12" s="129">
        <v>241356</v>
      </c>
      <c r="I12" s="129">
        <v>241356</v>
      </c>
      <c r="J12" s="129"/>
      <c r="K12" s="129"/>
      <c r="L12" s="129">
        <v>241356</v>
      </c>
      <c r="M12" s="127"/>
      <c r="N12" s="129"/>
      <c r="O12" s="129"/>
      <c r="P12" s="129"/>
      <c r="Q12" s="129"/>
      <c r="R12" s="129"/>
      <c r="S12" s="129"/>
      <c r="T12" s="129"/>
      <c r="U12" s="129"/>
      <c r="V12" s="129"/>
      <c r="W12" s="129"/>
    </row>
    <row r="13" ht="53.25" customHeight="1" outlineLevel="1" spans="1:23">
      <c r="A13" s="127" t="s">
        <v>72</v>
      </c>
      <c r="B13" s="127" t="s">
        <v>234</v>
      </c>
      <c r="C13" s="127" t="s">
        <v>235</v>
      </c>
      <c r="D13" s="127" t="s">
        <v>139</v>
      </c>
      <c r="E13" s="127" t="s">
        <v>140</v>
      </c>
      <c r="F13" s="127" t="s">
        <v>236</v>
      </c>
      <c r="G13" s="127" t="s">
        <v>237</v>
      </c>
      <c r="H13" s="129">
        <v>41000</v>
      </c>
      <c r="I13" s="129">
        <v>41000</v>
      </c>
      <c r="J13" s="129"/>
      <c r="K13" s="129"/>
      <c r="L13" s="129">
        <v>41000</v>
      </c>
      <c r="M13" s="127"/>
      <c r="N13" s="129"/>
      <c r="O13" s="129"/>
      <c r="P13" s="129"/>
      <c r="Q13" s="129"/>
      <c r="R13" s="129"/>
      <c r="S13" s="129"/>
      <c r="T13" s="129"/>
      <c r="U13" s="129"/>
      <c r="V13" s="129"/>
      <c r="W13" s="129"/>
    </row>
    <row r="14" ht="53.25" customHeight="1" outlineLevel="1" spans="1:23">
      <c r="A14" s="127" t="s">
        <v>72</v>
      </c>
      <c r="B14" s="127" t="s">
        <v>246</v>
      </c>
      <c r="C14" s="127" t="s">
        <v>247</v>
      </c>
      <c r="D14" s="127" t="s">
        <v>143</v>
      </c>
      <c r="E14" s="127" t="s">
        <v>144</v>
      </c>
      <c r="F14" s="127" t="s">
        <v>244</v>
      </c>
      <c r="G14" s="127" t="s">
        <v>245</v>
      </c>
      <c r="H14" s="129">
        <v>70956</v>
      </c>
      <c r="I14" s="129">
        <v>70956</v>
      </c>
      <c r="J14" s="129"/>
      <c r="K14" s="129"/>
      <c r="L14" s="129">
        <v>70956</v>
      </c>
      <c r="M14" s="127"/>
      <c r="N14" s="129"/>
      <c r="O14" s="129"/>
      <c r="P14" s="129"/>
      <c r="Q14" s="129"/>
      <c r="R14" s="129"/>
      <c r="S14" s="129"/>
      <c r="T14" s="129"/>
      <c r="U14" s="129"/>
      <c r="V14" s="129"/>
      <c r="W14" s="129"/>
    </row>
    <row r="15" ht="53.25" customHeight="1" outlineLevel="1" spans="1:23">
      <c r="A15" s="127" t="s">
        <v>72</v>
      </c>
      <c r="B15" s="127" t="s">
        <v>248</v>
      </c>
      <c r="C15" s="127" t="s">
        <v>249</v>
      </c>
      <c r="D15" s="127" t="s">
        <v>143</v>
      </c>
      <c r="E15" s="127" t="s">
        <v>144</v>
      </c>
      <c r="F15" s="127" t="s">
        <v>240</v>
      </c>
      <c r="G15" s="127" t="s">
        <v>241</v>
      </c>
      <c r="H15" s="129">
        <v>851472</v>
      </c>
      <c r="I15" s="129">
        <v>851472</v>
      </c>
      <c r="J15" s="129"/>
      <c r="K15" s="129"/>
      <c r="L15" s="129">
        <v>851472</v>
      </c>
      <c r="M15" s="127"/>
      <c r="N15" s="129"/>
      <c r="O15" s="129"/>
      <c r="P15" s="129"/>
      <c r="Q15" s="129"/>
      <c r="R15" s="129"/>
      <c r="S15" s="129"/>
      <c r="T15" s="129"/>
      <c r="U15" s="129"/>
      <c r="V15" s="129"/>
      <c r="W15" s="129"/>
    </row>
    <row r="16" ht="53.25" customHeight="1" outlineLevel="1" spans="1:23">
      <c r="A16" s="127" t="s">
        <v>72</v>
      </c>
      <c r="B16" s="127" t="s">
        <v>238</v>
      </c>
      <c r="C16" s="127" t="s">
        <v>239</v>
      </c>
      <c r="D16" s="127" t="s">
        <v>139</v>
      </c>
      <c r="E16" s="127" t="s">
        <v>140</v>
      </c>
      <c r="F16" s="127" t="s">
        <v>240</v>
      </c>
      <c r="G16" s="127" t="s">
        <v>241</v>
      </c>
      <c r="H16" s="129">
        <v>110000</v>
      </c>
      <c r="I16" s="129">
        <v>110000</v>
      </c>
      <c r="J16" s="129"/>
      <c r="K16" s="129"/>
      <c r="L16" s="129">
        <v>110000</v>
      </c>
      <c r="M16" s="127"/>
      <c r="N16" s="129"/>
      <c r="O16" s="129"/>
      <c r="P16" s="129"/>
      <c r="Q16" s="129"/>
      <c r="R16" s="129"/>
      <c r="S16" s="129"/>
      <c r="T16" s="129"/>
      <c r="U16" s="129"/>
      <c r="V16" s="129"/>
      <c r="W16" s="129"/>
    </row>
    <row r="17" ht="53.25" customHeight="1" outlineLevel="1" spans="1:23">
      <c r="A17" s="127" t="s">
        <v>72</v>
      </c>
      <c r="B17" s="127" t="s">
        <v>248</v>
      </c>
      <c r="C17" s="127" t="s">
        <v>249</v>
      </c>
      <c r="D17" s="127" t="s">
        <v>143</v>
      </c>
      <c r="E17" s="127" t="s">
        <v>144</v>
      </c>
      <c r="F17" s="127" t="s">
        <v>240</v>
      </c>
      <c r="G17" s="127" t="s">
        <v>241</v>
      </c>
      <c r="H17" s="129">
        <v>175000</v>
      </c>
      <c r="I17" s="129">
        <v>175000</v>
      </c>
      <c r="J17" s="129"/>
      <c r="K17" s="129"/>
      <c r="L17" s="129">
        <v>175000</v>
      </c>
      <c r="M17" s="127"/>
      <c r="N17" s="129"/>
      <c r="O17" s="129"/>
      <c r="P17" s="129"/>
      <c r="Q17" s="129"/>
      <c r="R17" s="129"/>
      <c r="S17" s="129"/>
      <c r="T17" s="129"/>
      <c r="U17" s="129"/>
      <c r="V17" s="129"/>
      <c r="W17" s="129"/>
    </row>
    <row r="18" ht="53.25" customHeight="1" outlineLevel="1" spans="1:23">
      <c r="A18" s="127" t="s">
        <v>72</v>
      </c>
      <c r="B18" s="127" t="s">
        <v>250</v>
      </c>
      <c r="C18" s="127" t="s">
        <v>251</v>
      </c>
      <c r="D18" s="127" t="s">
        <v>139</v>
      </c>
      <c r="E18" s="127" t="s">
        <v>140</v>
      </c>
      <c r="F18" s="127" t="s">
        <v>252</v>
      </c>
      <c r="G18" s="127" t="s">
        <v>253</v>
      </c>
      <c r="H18" s="129"/>
      <c r="I18" s="129"/>
      <c r="J18" s="129"/>
      <c r="K18" s="129"/>
      <c r="L18" s="129"/>
      <c r="M18" s="127"/>
      <c r="N18" s="129"/>
      <c r="O18" s="129"/>
      <c r="P18" s="129"/>
      <c r="Q18" s="129"/>
      <c r="R18" s="129"/>
      <c r="S18" s="129"/>
      <c r="T18" s="129"/>
      <c r="U18" s="129"/>
      <c r="V18" s="129"/>
      <c r="W18" s="129"/>
    </row>
    <row r="19" ht="53.25" customHeight="1" outlineLevel="1" spans="1:23">
      <c r="A19" s="127" t="s">
        <v>72</v>
      </c>
      <c r="B19" s="127" t="s">
        <v>254</v>
      </c>
      <c r="C19" s="127" t="s">
        <v>255</v>
      </c>
      <c r="D19" s="127" t="s">
        <v>143</v>
      </c>
      <c r="E19" s="127" t="s">
        <v>144</v>
      </c>
      <c r="F19" s="127" t="s">
        <v>252</v>
      </c>
      <c r="G19" s="127" t="s">
        <v>253</v>
      </c>
      <c r="H19" s="129"/>
      <c r="I19" s="129"/>
      <c r="J19" s="129"/>
      <c r="K19" s="129"/>
      <c r="L19" s="129"/>
      <c r="M19" s="127"/>
      <c r="N19" s="129"/>
      <c r="O19" s="129"/>
      <c r="P19" s="129"/>
      <c r="Q19" s="129"/>
      <c r="R19" s="129"/>
      <c r="S19" s="129"/>
      <c r="T19" s="129"/>
      <c r="U19" s="129"/>
      <c r="V19" s="129"/>
      <c r="W19" s="129"/>
    </row>
    <row r="20" ht="53.25" customHeight="1" outlineLevel="1" spans="1:23">
      <c r="A20" s="127" t="s">
        <v>72</v>
      </c>
      <c r="B20" s="127" t="s">
        <v>254</v>
      </c>
      <c r="C20" s="127" t="s">
        <v>255</v>
      </c>
      <c r="D20" s="127" t="s">
        <v>143</v>
      </c>
      <c r="E20" s="127" t="s">
        <v>144</v>
      </c>
      <c r="F20" s="127" t="s">
        <v>252</v>
      </c>
      <c r="G20" s="127" t="s">
        <v>253</v>
      </c>
      <c r="H20" s="129">
        <v>88920</v>
      </c>
      <c r="I20" s="129">
        <v>88920</v>
      </c>
      <c r="J20" s="129"/>
      <c r="K20" s="129"/>
      <c r="L20" s="129">
        <v>88920</v>
      </c>
      <c r="M20" s="127"/>
      <c r="N20" s="129"/>
      <c r="O20" s="129"/>
      <c r="P20" s="129"/>
      <c r="Q20" s="129"/>
      <c r="R20" s="129"/>
      <c r="S20" s="129"/>
      <c r="T20" s="129"/>
      <c r="U20" s="129"/>
      <c r="V20" s="129"/>
      <c r="W20" s="129"/>
    </row>
    <row r="21" ht="53.25" customHeight="1" outlineLevel="1" spans="1:23">
      <c r="A21" s="127" t="s">
        <v>72</v>
      </c>
      <c r="B21" s="127" t="s">
        <v>250</v>
      </c>
      <c r="C21" s="127" t="s">
        <v>251</v>
      </c>
      <c r="D21" s="127" t="s">
        <v>139</v>
      </c>
      <c r="E21" s="127" t="s">
        <v>140</v>
      </c>
      <c r="F21" s="127" t="s">
        <v>252</v>
      </c>
      <c r="G21" s="127" t="s">
        <v>253</v>
      </c>
      <c r="H21" s="129">
        <v>740028</v>
      </c>
      <c r="I21" s="129">
        <v>740028</v>
      </c>
      <c r="J21" s="129"/>
      <c r="K21" s="129"/>
      <c r="L21" s="129">
        <v>740028</v>
      </c>
      <c r="M21" s="127"/>
      <c r="N21" s="129"/>
      <c r="O21" s="129"/>
      <c r="P21" s="129"/>
      <c r="Q21" s="129"/>
      <c r="R21" s="129"/>
      <c r="S21" s="129"/>
      <c r="T21" s="129"/>
      <c r="U21" s="129"/>
      <c r="V21" s="129"/>
      <c r="W21" s="129"/>
    </row>
    <row r="22" ht="53.25" customHeight="1" outlineLevel="1" spans="1:23">
      <c r="A22" s="127" t="s">
        <v>72</v>
      </c>
      <c r="B22" s="127" t="s">
        <v>250</v>
      </c>
      <c r="C22" s="127" t="s">
        <v>251</v>
      </c>
      <c r="D22" s="127" t="s">
        <v>139</v>
      </c>
      <c r="E22" s="127" t="s">
        <v>140</v>
      </c>
      <c r="F22" s="127" t="s">
        <v>252</v>
      </c>
      <c r="G22" s="127" t="s">
        <v>253</v>
      </c>
      <c r="H22" s="129">
        <v>98000</v>
      </c>
      <c r="I22" s="129">
        <v>98000</v>
      </c>
      <c r="J22" s="129"/>
      <c r="K22" s="129"/>
      <c r="L22" s="129">
        <v>98000</v>
      </c>
      <c r="M22" s="127"/>
      <c r="N22" s="129"/>
      <c r="O22" s="129"/>
      <c r="P22" s="129"/>
      <c r="Q22" s="129"/>
      <c r="R22" s="129"/>
      <c r="S22" s="129"/>
      <c r="T22" s="129"/>
      <c r="U22" s="129"/>
      <c r="V22" s="129"/>
      <c r="W22" s="129"/>
    </row>
    <row r="23" ht="53.25" customHeight="1" outlineLevel="1" spans="1:23">
      <c r="A23" s="127" t="s">
        <v>72</v>
      </c>
      <c r="B23" s="127" t="s">
        <v>254</v>
      </c>
      <c r="C23" s="127" t="s">
        <v>255</v>
      </c>
      <c r="D23" s="127" t="s">
        <v>143</v>
      </c>
      <c r="E23" s="127" t="s">
        <v>144</v>
      </c>
      <c r="F23" s="127" t="s">
        <v>252</v>
      </c>
      <c r="G23" s="127" t="s">
        <v>253</v>
      </c>
      <c r="H23" s="129">
        <v>15100</v>
      </c>
      <c r="I23" s="129">
        <v>15100</v>
      </c>
      <c r="J23" s="129"/>
      <c r="K23" s="129"/>
      <c r="L23" s="129">
        <v>15100</v>
      </c>
      <c r="M23" s="127"/>
      <c r="N23" s="129"/>
      <c r="O23" s="129"/>
      <c r="P23" s="129"/>
      <c r="Q23" s="129"/>
      <c r="R23" s="129"/>
      <c r="S23" s="129"/>
      <c r="T23" s="129"/>
      <c r="U23" s="129"/>
      <c r="V23" s="129"/>
      <c r="W23" s="129"/>
    </row>
    <row r="24" ht="53.25" customHeight="1" outlineLevel="1" spans="1:23">
      <c r="A24" s="127" t="s">
        <v>72</v>
      </c>
      <c r="B24" s="127" t="s">
        <v>256</v>
      </c>
      <c r="C24" s="127" t="s">
        <v>257</v>
      </c>
      <c r="D24" s="127" t="s">
        <v>139</v>
      </c>
      <c r="E24" s="127" t="s">
        <v>140</v>
      </c>
      <c r="F24" s="127" t="s">
        <v>236</v>
      </c>
      <c r="G24" s="127" t="s">
        <v>237</v>
      </c>
      <c r="H24" s="129">
        <v>9000</v>
      </c>
      <c r="I24" s="129">
        <v>9000</v>
      </c>
      <c r="J24" s="129"/>
      <c r="K24" s="129"/>
      <c r="L24" s="129">
        <v>9000</v>
      </c>
      <c r="M24" s="127"/>
      <c r="N24" s="129"/>
      <c r="O24" s="129"/>
      <c r="P24" s="129"/>
      <c r="Q24" s="129"/>
      <c r="R24" s="129"/>
      <c r="S24" s="129"/>
      <c r="T24" s="129"/>
      <c r="U24" s="129"/>
      <c r="V24" s="129"/>
      <c r="W24" s="129"/>
    </row>
    <row r="25" ht="53.25" customHeight="1" outlineLevel="1" spans="1:23">
      <c r="A25" s="127" t="s">
        <v>72</v>
      </c>
      <c r="B25" s="127" t="s">
        <v>258</v>
      </c>
      <c r="C25" s="127" t="s">
        <v>259</v>
      </c>
      <c r="D25" s="127" t="s">
        <v>143</v>
      </c>
      <c r="E25" s="127" t="s">
        <v>144</v>
      </c>
      <c r="F25" s="127" t="s">
        <v>244</v>
      </c>
      <c r="G25" s="127" t="s">
        <v>245</v>
      </c>
      <c r="H25" s="129">
        <v>9000</v>
      </c>
      <c r="I25" s="129">
        <v>9000</v>
      </c>
      <c r="J25" s="129"/>
      <c r="K25" s="129"/>
      <c r="L25" s="129">
        <v>9000</v>
      </c>
      <c r="M25" s="127"/>
      <c r="N25" s="129"/>
      <c r="O25" s="129"/>
      <c r="P25" s="129"/>
      <c r="Q25" s="129"/>
      <c r="R25" s="129"/>
      <c r="S25" s="129"/>
      <c r="T25" s="129"/>
      <c r="U25" s="129"/>
      <c r="V25" s="129"/>
      <c r="W25" s="129"/>
    </row>
    <row r="26" ht="53.25" customHeight="1" outlineLevel="1" spans="1:23">
      <c r="A26" s="127" t="s">
        <v>72</v>
      </c>
      <c r="B26" s="127" t="s">
        <v>260</v>
      </c>
      <c r="C26" s="127" t="s">
        <v>261</v>
      </c>
      <c r="D26" s="127" t="s">
        <v>143</v>
      </c>
      <c r="E26" s="127" t="s">
        <v>144</v>
      </c>
      <c r="F26" s="127" t="s">
        <v>244</v>
      </c>
      <c r="G26" s="127" t="s">
        <v>245</v>
      </c>
      <c r="H26" s="129">
        <v>233460</v>
      </c>
      <c r="I26" s="129">
        <v>233460</v>
      </c>
      <c r="J26" s="129"/>
      <c r="K26" s="129"/>
      <c r="L26" s="129">
        <v>233460</v>
      </c>
      <c r="M26" s="127"/>
      <c r="N26" s="129"/>
      <c r="O26" s="129"/>
      <c r="P26" s="129"/>
      <c r="Q26" s="129"/>
      <c r="R26" s="129"/>
      <c r="S26" s="129"/>
      <c r="T26" s="129"/>
      <c r="U26" s="129"/>
      <c r="V26" s="129"/>
      <c r="W26" s="129"/>
    </row>
    <row r="27" ht="53.25" customHeight="1" outlineLevel="1" spans="1:23">
      <c r="A27" s="127" t="s">
        <v>72</v>
      </c>
      <c r="B27" s="127" t="s">
        <v>242</v>
      </c>
      <c r="C27" s="127" t="s">
        <v>243</v>
      </c>
      <c r="D27" s="127" t="s">
        <v>143</v>
      </c>
      <c r="E27" s="127" t="s">
        <v>144</v>
      </c>
      <c r="F27" s="127" t="s">
        <v>244</v>
      </c>
      <c r="G27" s="127" t="s">
        <v>245</v>
      </c>
      <c r="H27" s="129">
        <v>401640</v>
      </c>
      <c r="I27" s="129">
        <v>401640</v>
      </c>
      <c r="J27" s="129"/>
      <c r="K27" s="129"/>
      <c r="L27" s="129">
        <v>401640</v>
      </c>
      <c r="M27" s="127"/>
      <c r="N27" s="129"/>
      <c r="O27" s="129"/>
      <c r="P27" s="129"/>
      <c r="Q27" s="129"/>
      <c r="R27" s="129"/>
      <c r="S27" s="129"/>
      <c r="T27" s="129"/>
      <c r="U27" s="129"/>
      <c r="V27" s="129"/>
      <c r="W27" s="129"/>
    </row>
    <row r="28" ht="53.25" customHeight="1" outlineLevel="1" spans="1:23">
      <c r="A28" s="127" t="s">
        <v>72</v>
      </c>
      <c r="B28" s="127" t="s">
        <v>260</v>
      </c>
      <c r="C28" s="127" t="s">
        <v>261</v>
      </c>
      <c r="D28" s="127" t="s">
        <v>143</v>
      </c>
      <c r="E28" s="127" t="s">
        <v>144</v>
      </c>
      <c r="F28" s="127" t="s">
        <v>244</v>
      </c>
      <c r="G28" s="127" t="s">
        <v>245</v>
      </c>
      <c r="H28" s="129">
        <v>193000</v>
      </c>
      <c r="I28" s="129">
        <v>193000</v>
      </c>
      <c r="J28" s="129"/>
      <c r="K28" s="129"/>
      <c r="L28" s="129">
        <v>193000</v>
      </c>
      <c r="M28" s="127"/>
      <c r="N28" s="129"/>
      <c r="O28" s="129"/>
      <c r="P28" s="129"/>
      <c r="Q28" s="129"/>
      <c r="R28" s="129"/>
      <c r="S28" s="129"/>
      <c r="T28" s="129"/>
      <c r="U28" s="129"/>
      <c r="V28" s="129"/>
      <c r="W28" s="129"/>
    </row>
    <row r="29" ht="53.25" customHeight="1" outlineLevel="1" spans="1:23">
      <c r="A29" s="127" t="s">
        <v>72</v>
      </c>
      <c r="B29" s="127" t="s">
        <v>262</v>
      </c>
      <c r="C29" s="127" t="s">
        <v>263</v>
      </c>
      <c r="D29" s="127" t="s">
        <v>108</v>
      </c>
      <c r="E29" s="127" t="s">
        <v>109</v>
      </c>
      <c r="F29" s="127" t="s">
        <v>264</v>
      </c>
      <c r="G29" s="127" t="s">
        <v>265</v>
      </c>
      <c r="H29" s="129">
        <v>560810.24</v>
      </c>
      <c r="I29" s="129">
        <v>560810.24</v>
      </c>
      <c r="J29" s="129"/>
      <c r="K29" s="129"/>
      <c r="L29" s="129">
        <v>560810.24</v>
      </c>
      <c r="M29" s="127"/>
      <c r="N29" s="129"/>
      <c r="O29" s="129"/>
      <c r="P29" s="129"/>
      <c r="Q29" s="129"/>
      <c r="R29" s="129"/>
      <c r="S29" s="129"/>
      <c r="T29" s="129"/>
      <c r="U29" s="129"/>
      <c r="V29" s="129"/>
      <c r="W29" s="129"/>
    </row>
    <row r="30" ht="53.25" customHeight="1" outlineLevel="1" spans="1:23">
      <c r="A30" s="127" t="s">
        <v>72</v>
      </c>
      <c r="B30" s="127" t="s">
        <v>262</v>
      </c>
      <c r="C30" s="127" t="s">
        <v>263</v>
      </c>
      <c r="D30" s="127" t="s">
        <v>108</v>
      </c>
      <c r="E30" s="127" t="s">
        <v>109</v>
      </c>
      <c r="F30" s="127" t="s">
        <v>264</v>
      </c>
      <c r="G30" s="127" t="s">
        <v>265</v>
      </c>
      <c r="H30" s="129">
        <v>79000</v>
      </c>
      <c r="I30" s="129">
        <v>79000</v>
      </c>
      <c r="J30" s="129"/>
      <c r="K30" s="129"/>
      <c r="L30" s="129">
        <v>79000</v>
      </c>
      <c r="M30" s="127"/>
      <c r="N30" s="129"/>
      <c r="O30" s="129"/>
      <c r="P30" s="129"/>
      <c r="Q30" s="129"/>
      <c r="R30" s="129"/>
      <c r="S30" s="129"/>
      <c r="T30" s="129"/>
      <c r="U30" s="129"/>
      <c r="V30" s="129"/>
      <c r="W30" s="129"/>
    </row>
    <row r="31" ht="53.25" customHeight="1" outlineLevel="1" spans="1:23">
      <c r="A31" s="127" t="s">
        <v>72</v>
      </c>
      <c r="B31" s="127" t="s">
        <v>266</v>
      </c>
      <c r="C31" s="127" t="s">
        <v>267</v>
      </c>
      <c r="D31" s="127" t="s">
        <v>123</v>
      </c>
      <c r="E31" s="127" t="s">
        <v>124</v>
      </c>
      <c r="F31" s="127" t="s">
        <v>268</v>
      </c>
      <c r="G31" s="127" t="s">
        <v>269</v>
      </c>
      <c r="H31" s="129">
        <v>9450</v>
      </c>
      <c r="I31" s="129">
        <v>9450</v>
      </c>
      <c r="J31" s="129"/>
      <c r="K31" s="129"/>
      <c r="L31" s="129">
        <v>9450</v>
      </c>
      <c r="M31" s="127"/>
      <c r="N31" s="129"/>
      <c r="O31" s="129"/>
      <c r="P31" s="129"/>
      <c r="Q31" s="129"/>
      <c r="R31" s="129"/>
      <c r="S31" s="129"/>
      <c r="T31" s="129"/>
      <c r="U31" s="129"/>
      <c r="V31" s="129"/>
      <c r="W31" s="129"/>
    </row>
    <row r="32" ht="53.25" customHeight="1" outlineLevel="1" spans="1:23">
      <c r="A32" s="127" t="s">
        <v>72</v>
      </c>
      <c r="B32" s="127" t="s">
        <v>266</v>
      </c>
      <c r="C32" s="127" t="s">
        <v>267</v>
      </c>
      <c r="D32" s="127" t="s">
        <v>121</v>
      </c>
      <c r="E32" s="127" t="s">
        <v>122</v>
      </c>
      <c r="F32" s="127" t="s">
        <v>268</v>
      </c>
      <c r="G32" s="127" t="s">
        <v>269</v>
      </c>
      <c r="H32" s="129">
        <v>8400</v>
      </c>
      <c r="I32" s="129">
        <v>8400</v>
      </c>
      <c r="J32" s="129"/>
      <c r="K32" s="129"/>
      <c r="L32" s="129">
        <v>8400</v>
      </c>
      <c r="M32" s="127"/>
      <c r="N32" s="129"/>
      <c r="O32" s="129"/>
      <c r="P32" s="129"/>
      <c r="Q32" s="129"/>
      <c r="R32" s="129"/>
      <c r="S32" s="129"/>
      <c r="T32" s="129"/>
      <c r="U32" s="129"/>
      <c r="V32" s="129"/>
      <c r="W32" s="129"/>
    </row>
    <row r="33" ht="53.25" customHeight="1" outlineLevel="1" spans="1:23">
      <c r="A33" s="127" t="s">
        <v>72</v>
      </c>
      <c r="B33" s="127" t="s">
        <v>270</v>
      </c>
      <c r="C33" s="127" t="s">
        <v>271</v>
      </c>
      <c r="D33" s="127" t="s">
        <v>121</v>
      </c>
      <c r="E33" s="127" t="s">
        <v>122</v>
      </c>
      <c r="F33" s="127" t="s">
        <v>268</v>
      </c>
      <c r="G33" s="127" t="s">
        <v>269</v>
      </c>
      <c r="H33" s="129">
        <v>210304</v>
      </c>
      <c r="I33" s="129">
        <v>210304</v>
      </c>
      <c r="J33" s="129"/>
      <c r="K33" s="129"/>
      <c r="L33" s="129">
        <v>210304</v>
      </c>
      <c r="M33" s="127"/>
      <c r="N33" s="129"/>
      <c r="O33" s="129"/>
      <c r="P33" s="129"/>
      <c r="Q33" s="129"/>
      <c r="R33" s="129"/>
      <c r="S33" s="129"/>
      <c r="T33" s="129"/>
      <c r="U33" s="129"/>
      <c r="V33" s="129"/>
      <c r="W33" s="129"/>
    </row>
    <row r="34" ht="53.25" customHeight="1" outlineLevel="1" spans="1:23">
      <c r="A34" s="127" t="s">
        <v>72</v>
      </c>
      <c r="B34" s="127" t="s">
        <v>272</v>
      </c>
      <c r="C34" s="127" t="s">
        <v>273</v>
      </c>
      <c r="D34" s="127" t="s">
        <v>121</v>
      </c>
      <c r="E34" s="127" t="s">
        <v>122</v>
      </c>
      <c r="F34" s="127" t="s">
        <v>268</v>
      </c>
      <c r="G34" s="127" t="s">
        <v>269</v>
      </c>
      <c r="H34" s="129">
        <v>14021</v>
      </c>
      <c r="I34" s="129">
        <v>14021</v>
      </c>
      <c r="J34" s="129"/>
      <c r="K34" s="129"/>
      <c r="L34" s="129">
        <v>14021</v>
      </c>
      <c r="M34" s="127"/>
      <c r="N34" s="129"/>
      <c r="O34" s="129"/>
      <c r="P34" s="129"/>
      <c r="Q34" s="129"/>
      <c r="R34" s="129"/>
      <c r="S34" s="129"/>
      <c r="T34" s="129"/>
      <c r="U34" s="129"/>
      <c r="V34" s="129"/>
      <c r="W34" s="129"/>
    </row>
    <row r="35" ht="53.25" customHeight="1" outlineLevel="1" spans="1:23">
      <c r="A35" s="127" t="s">
        <v>72</v>
      </c>
      <c r="B35" s="127" t="s">
        <v>272</v>
      </c>
      <c r="C35" s="127" t="s">
        <v>273</v>
      </c>
      <c r="D35" s="127" t="s">
        <v>123</v>
      </c>
      <c r="E35" s="127" t="s">
        <v>124</v>
      </c>
      <c r="F35" s="127" t="s">
        <v>268</v>
      </c>
      <c r="G35" s="127" t="s">
        <v>269</v>
      </c>
      <c r="H35" s="129"/>
      <c r="I35" s="129"/>
      <c r="J35" s="129"/>
      <c r="K35" s="129"/>
      <c r="L35" s="129"/>
      <c r="M35" s="127"/>
      <c r="N35" s="129"/>
      <c r="O35" s="129"/>
      <c r="P35" s="129"/>
      <c r="Q35" s="129"/>
      <c r="R35" s="129"/>
      <c r="S35" s="129"/>
      <c r="T35" s="129"/>
      <c r="U35" s="129"/>
      <c r="V35" s="129"/>
      <c r="W35" s="129"/>
    </row>
    <row r="36" ht="53.25" customHeight="1" outlineLevel="1" spans="1:23">
      <c r="A36" s="127" t="s">
        <v>72</v>
      </c>
      <c r="B36" s="127" t="s">
        <v>270</v>
      </c>
      <c r="C36" s="127" t="s">
        <v>271</v>
      </c>
      <c r="D36" s="127" t="s">
        <v>121</v>
      </c>
      <c r="E36" s="127" t="s">
        <v>122</v>
      </c>
      <c r="F36" s="127" t="s">
        <v>268</v>
      </c>
      <c r="G36" s="127" t="s">
        <v>269</v>
      </c>
      <c r="H36" s="129">
        <v>30000</v>
      </c>
      <c r="I36" s="129">
        <v>30000</v>
      </c>
      <c r="J36" s="129"/>
      <c r="K36" s="129"/>
      <c r="L36" s="129">
        <v>30000</v>
      </c>
      <c r="M36" s="127"/>
      <c r="N36" s="129"/>
      <c r="O36" s="129"/>
      <c r="P36" s="129"/>
      <c r="Q36" s="129"/>
      <c r="R36" s="129"/>
      <c r="S36" s="129"/>
      <c r="T36" s="129"/>
      <c r="U36" s="129"/>
      <c r="V36" s="129"/>
      <c r="W36" s="129"/>
    </row>
    <row r="37" ht="53.25" customHeight="1" outlineLevel="1" spans="1:23">
      <c r="A37" s="127" t="s">
        <v>72</v>
      </c>
      <c r="B37" s="127" t="s">
        <v>266</v>
      </c>
      <c r="C37" s="127" t="s">
        <v>267</v>
      </c>
      <c r="D37" s="127" t="s">
        <v>121</v>
      </c>
      <c r="E37" s="127" t="s">
        <v>122</v>
      </c>
      <c r="F37" s="127" t="s">
        <v>268</v>
      </c>
      <c r="G37" s="127" t="s">
        <v>269</v>
      </c>
      <c r="H37" s="129">
        <v>2450</v>
      </c>
      <c r="I37" s="129">
        <v>2450</v>
      </c>
      <c r="J37" s="129"/>
      <c r="K37" s="129"/>
      <c r="L37" s="129">
        <v>2450</v>
      </c>
      <c r="M37" s="127"/>
      <c r="N37" s="129"/>
      <c r="O37" s="129"/>
      <c r="P37" s="129"/>
      <c r="Q37" s="129"/>
      <c r="R37" s="129"/>
      <c r="S37" s="129"/>
      <c r="T37" s="129"/>
      <c r="U37" s="129"/>
      <c r="V37" s="129"/>
      <c r="W37" s="129"/>
    </row>
    <row r="38" ht="53.25" customHeight="1" outlineLevel="1" spans="1:23">
      <c r="A38" s="127" t="s">
        <v>72</v>
      </c>
      <c r="B38" s="127" t="s">
        <v>272</v>
      </c>
      <c r="C38" s="127" t="s">
        <v>273</v>
      </c>
      <c r="D38" s="127" t="s">
        <v>121</v>
      </c>
      <c r="E38" s="127" t="s">
        <v>122</v>
      </c>
      <c r="F38" s="127" t="s">
        <v>268</v>
      </c>
      <c r="G38" s="127" t="s">
        <v>269</v>
      </c>
      <c r="H38" s="129">
        <v>2000</v>
      </c>
      <c r="I38" s="129">
        <v>2000</v>
      </c>
      <c r="J38" s="129"/>
      <c r="K38" s="129"/>
      <c r="L38" s="129">
        <v>2000</v>
      </c>
      <c r="M38" s="127"/>
      <c r="N38" s="129"/>
      <c r="O38" s="129"/>
      <c r="P38" s="129"/>
      <c r="Q38" s="129"/>
      <c r="R38" s="129"/>
      <c r="S38" s="129"/>
      <c r="T38" s="129"/>
      <c r="U38" s="129"/>
      <c r="V38" s="129"/>
      <c r="W38" s="129"/>
    </row>
    <row r="39" ht="53.25" customHeight="1" outlineLevel="1" spans="1:23">
      <c r="A39" s="127" t="s">
        <v>72</v>
      </c>
      <c r="B39" s="127" t="s">
        <v>274</v>
      </c>
      <c r="C39" s="127" t="s">
        <v>126</v>
      </c>
      <c r="D39" s="127" t="s">
        <v>125</v>
      </c>
      <c r="E39" s="127" t="s">
        <v>126</v>
      </c>
      <c r="F39" s="127" t="s">
        <v>275</v>
      </c>
      <c r="G39" s="127" t="s">
        <v>276</v>
      </c>
      <c r="H39" s="129">
        <v>186274</v>
      </c>
      <c r="I39" s="129">
        <v>186274</v>
      </c>
      <c r="J39" s="129"/>
      <c r="K39" s="129"/>
      <c r="L39" s="129">
        <v>186274</v>
      </c>
      <c r="M39" s="127"/>
      <c r="N39" s="129"/>
      <c r="O39" s="129"/>
      <c r="P39" s="129"/>
      <c r="Q39" s="129"/>
      <c r="R39" s="129"/>
      <c r="S39" s="129"/>
      <c r="T39" s="129"/>
      <c r="U39" s="129"/>
      <c r="V39" s="129"/>
      <c r="W39" s="129"/>
    </row>
    <row r="40" ht="53.25" customHeight="1" outlineLevel="1" spans="1:23">
      <c r="A40" s="127" t="s">
        <v>72</v>
      </c>
      <c r="B40" s="127" t="s">
        <v>274</v>
      </c>
      <c r="C40" s="127" t="s">
        <v>126</v>
      </c>
      <c r="D40" s="127" t="s">
        <v>125</v>
      </c>
      <c r="E40" s="127" t="s">
        <v>126</v>
      </c>
      <c r="F40" s="127" t="s">
        <v>275</v>
      </c>
      <c r="G40" s="127" t="s">
        <v>276</v>
      </c>
      <c r="H40" s="129">
        <v>20000</v>
      </c>
      <c r="I40" s="129">
        <v>20000</v>
      </c>
      <c r="J40" s="129"/>
      <c r="K40" s="129"/>
      <c r="L40" s="129">
        <v>20000</v>
      </c>
      <c r="M40" s="127"/>
      <c r="N40" s="129"/>
      <c r="O40" s="129"/>
      <c r="P40" s="129"/>
      <c r="Q40" s="129"/>
      <c r="R40" s="129"/>
      <c r="S40" s="129"/>
      <c r="T40" s="129"/>
      <c r="U40" s="129"/>
      <c r="V40" s="129"/>
      <c r="W40" s="129"/>
    </row>
    <row r="41" ht="53.25" customHeight="1" outlineLevel="1" spans="1:23">
      <c r="A41" s="127" t="s">
        <v>72</v>
      </c>
      <c r="B41" s="127" t="s">
        <v>277</v>
      </c>
      <c r="C41" s="127" t="s">
        <v>278</v>
      </c>
      <c r="D41" s="127" t="s">
        <v>127</v>
      </c>
      <c r="E41" s="127" t="s">
        <v>128</v>
      </c>
      <c r="F41" s="127" t="s">
        <v>279</v>
      </c>
      <c r="G41" s="127" t="s">
        <v>280</v>
      </c>
      <c r="H41" s="129">
        <v>4852</v>
      </c>
      <c r="I41" s="129">
        <v>4852</v>
      </c>
      <c r="J41" s="129"/>
      <c r="K41" s="129"/>
      <c r="L41" s="129">
        <v>4852</v>
      </c>
      <c r="M41" s="127"/>
      <c r="N41" s="129"/>
      <c r="O41" s="129"/>
      <c r="P41" s="129"/>
      <c r="Q41" s="129"/>
      <c r="R41" s="129"/>
      <c r="S41" s="129"/>
      <c r="T41" s="129"/>
      <c r="U41" s="129"/>
      <c r="V41" s="129"/>
      <c r="W41" s="129"/>
    </row>
    <row r="42" ht="53.25" customHeight="1" outlineLevel="1" spans="1:23">
      <c r="A42" s="127" t="s">
        <v>72</v>
      </c>
      <c r="B42" s="127" t="s">
        <v>277</v>
      </c>
      <c r="C42" s="127" t="s">
        <v>278</v>
      </c>
      <c r="D42" s="127" t="s">
        <v>127</v>
      </c>
      <c r="E42" s="127" t="s">
        <v>128</v>
      </c>
      <c r="F42" s="127" t="s">
        <v>279</v>
      </c>
      <c r="G42" s="127" t="s">
        <v>280</v>
      </c>
      <c r="H42" s="129">
        <v>16991</v>
      </c>
      <c r="I42" s="129">
        <v>16991</v>
      </c>
      <c r="J42" s="129"/>
      <c r="K42" s="129"/>
      <c r="L42" s="129">
        <v>16991</v>
      </c>
      <c r="M42" s="127"/>
      <c r="N42" s="129"/>
      <c r="O42" s="129"/>
      <c r="P42" s="129"/>
      <c r="Q42" s="129"/>
      <c r="R42" s="129"/>
      <c r="S42" s="129"/>
      <c r="T42" s="129"/>
      <c r="U42" s="129"/>
      <c r="V42" s="129"/>
      <c r="W42" s="129"/>
    </row>
    <row r="43" ht="53.25" customHeight="1" outlineLevel="1" spans="1:23">
      <c r="A43" s="127" t="s">
        <v>72</v>
      </c>
      <c r="B43" s="127" t="s">
        <v>281</v>
      </c>
      <c r="C43" s="127" t="s">
        <v>282</v>
      </c>
      <c r="D43" s="127" t="s">
        <v>116</v>
      </c>
      <c r="E43" s="127" t="s">
        <v>115</v>
      </c>
      <c r="F43" s="127" t="s">
        <v>279</v>
      </c>
      <c r="G43" s="127" t="s">
        <v>280</v>
      </c>
      <c r="H43" s="129">
        <v>45919</v>
      </c>
      <c r="I43" s="129">
        <v>45919</v>
      </c>
      <c r="J43" s="129"/>
      <c r="K43" s="129"/>
      <c r="L43" s="129">
        <v>45919</v>
      </c>
      <c r="M43" s="127"/>
      <c r="N43" s="129"/>
      <c r="O43" s="129"/>
      <c r="P43" s="129"/>
      <c r="Q43" s="129"/>
      <c r="R43" s="129"/>
      <c r="S43" s="129"/>
      <c r="T43" s="129"/>
      <c r="U43" s="129"/>
      <c r="V43" s="129"/>
      <c r="W43" s="129"/>
    </row>
    <row r="44" ht="53.25" customHeight="1" outlineLevel="1" spans="1:23">
      <c r="A44" s="127" t="s">
        <v>72</v>
      </c>
      <c r="B44" s="127" t="s">
        <v>277</v>
      </c>
      <c r="C44" s="127" t="s">
        <v>278</v>
      </c>
      <c r="D44" s="127" t="s">
        <v>127</v>
      </c>
      <c r="E44" s="127" t="s">
        <v>128</v>
      </c>
      <c r="F44" s="127" t="s">
        <v>279</v>
      </c>
      <c r="G44" s="127" t="s">
        <v>280</v>
      </c>
      <c r="H44" s="129">
        <v>5100</v>
      </c>
      <c r="I44" s="129">
        <v>5100</v>
      </c>
      <c r="J44" s="129"/>
      <c r="K44" s="129"/>
      <c r="L44" s="129">
        <v>5100</v>
      </c>
      <c r="M44" s="127"/>
      <c r="N44" s="129"/>
      <c r="O44" s="129"/>
      <c r="P44" s="129"/>
      <c r="Q44" s="129"/>
      <c r="R44" s="129"/>
      <c r="S44" s="129"/>
      <c r="T44" s="129"/>
      <c r="U44" s="129"/>
      <c r="V44" s="129"/>
      <c r="W44" s="129"/>
    </row>
    <row r="45" ht="53.25" customHeight="1" outlineLevel="1" spans="1:23">
      <c r="A45" s="127" t="s">
        <v>72</v>
      </c>
      <c r="B45" s="127" t="s">
        <v>281</v>
      </c>
      <c r="C45" s="127" t="s">
        <v>282</v>
      </c>
      <c r="D45" s="127" t="s">
        <v>116</v>
      </c>
      <c r="E45" s="127" t="s">
        <v>115</v>
      </c>
      <c r="F45" s="127" t="s">
        <v>279</v>
      </c>
      <c r="G45" s="127" t="s">
        <v>280</v>
      </c>
      <c r="H45" s="129">
        <v>6000</v>
      </c>
      <c r="I45" s="129">
        <v>6000</v>
      </c>
      <c r="J45" s="129"/>
      <c r="K45" s="129"/>
      <c r="L45" s="129">
        <v>6000</v>
      </c>
      <c r="M45" s="127"/>
      <c r="N45" s="129"/>
      <c r="O45" s="129"/>
      <c r="P45" s="129"/>
      <c r="Q45" s="129"/>
      <c r="R45" s="129"/>
      <c r="S45" s="129"/>
      <c r="T45" s="129"/>
      <c r="U45" s="129"/>
      <c r="V45" s="129"/>
      <c r="W45" s="129"/>
    </row>
    <row r="46" ht="53.25" customHeight="1" outlineLevel="1" spans="1:23">
      <c r="A46" s="127" t="s">
        <v>72</v>
      </c>
      <c r="B46" s="127" t="s">
        <v>283</v>
      </c>
      <c r="C46" s="127" t="s">
        <v>158</v>
      </c>
      <c r="D46" s="127" t="s">
        <v>157</v>
      </c>
      <c r="E46" s="127" t="s">
        <v>158</v>
      </c>
      <c r="F46" s="127" t="s">
        <v>284</v>
      </c>
      <c r="G46" s="127" t="s">
        <v>158</v>
      </c>
      <c r="H46" s="129">
        <v>420607.68</v>
      </c>
      <c r="I46" s="129">
        <v>420607.68</v>
      </c>
      <c r="J46" s="129"/>
      <c r="K46" s="129"/>
      <c r="L46" s="129">
        <v>420607.68</v>
      </c>
      <c r="M46" s="127"/>
      <c r="N46" s="129"/>
      <c r="O46" s="129"/>
      <c r="P46" s="129"/>
      <c r="Q46" s="129"/>
      <c r="R46" s="129"/>
      <c r="S46" s="129"/>
      <c r="T46" s="129"/>
      <c r="U46" s="129"/>
      <c r="V46" s="129"/>
      <c r="W46" s="129"/>
    </row>
    <row r="47" ht="53.25" customHeight="1" outlineLevel="1" spans="1:23">
      <c r="A47" s="127" t="s">
        <v>72</v>
      </c>
      <c r="B47" s="127" t="s">
        <v>283</v>
      </c>
      <c r="C47" s="127" t="s">
        <v>158</v>
      </c>
      <c r="D47" s="127" t="s">
        <v>157</v>
      </c>
      <c r="E47" s="127" t="s">
        <v>158</v>
      </c>
      <c r="F47" s="127" t="s">
        <v>284</v>
      </c>
      <c r="G47" s="127" t="s">
        <v>158</v>
      </c>
      <c r="H47" s="129">
        <v>60000</v>
      </c>
      <c r="I47" s="129">
        <v>60000</v>
      </c>
      <c r="J47" s="129"/>
      <c r="K47" s="129"/>
      <c r="L47" s="129">
        <v>60000</v>
      </c>
      <c r="M47" s="127"/>
      <c r="N47" s="129"/>
      <c r="O47" s="129"/>
      <c r="P47" s="129"/>
      <c r="Q47" s="129"/>
      <c r="R47" s="129"/>
      <c r="S47" s="129"/>
      <c r="T47" s="129"/>
      <c r="U47" s="129"/>
      <c r="V47" s="129"/>
      <c r="W47" s="129"/>
    </row>
    <row r="48" ht="53.25" customHeight="1" outlineLevel="1" spans="1:23">
      <c r="A48" s="127" t="s">
        <v>72</v>
      </c>
      <c r="B48" s="127" t="s">
        <v>285</v>
      </c>
      <c r="C48" s="127" t="s">
        <v>286</v>
      </c>
      <c r="D48" s="127" t="s">
        <v>139</v>
      </c>
      <c r="E48" s="127" t="s">
        <v>140</v>
      </c>
      <c r="F48" s="127" t="s">
        <v>287</v>
      </c>
      <c r="G48" s="127" t="s">
        <v>288</v>
      </c>
      <c r="H48" s="129">
        <v>5000</v>
      </c>
      <c r="I48" s="129">
        <v>5000</v>
      </c>
      <c r="J48" s="129"/>
      <c r="K48" s="129"/>
      <c r="L48" s="129">
        <v>5000</v>
      </c>
      <c r="M48" s="127"/>
      <c r="N48" s="129"/>
      <c r="O48" s="129"/>
      <c r="P48" s="129"/>
      <c r="Q48" s="129"/>
      <c r="R48" s="129"/>
      <c r="S48" s="129"/>
      <c r="T48" s="129"/>
      <c r="U48" s="129"/>
      <c r="V48" s="129"/>
      <c r="W48" s="129"/>
    </row>
    <row r="49" ht="53.25" customHeight="1" outlineLevel="1" spans="1:23">
      <c r="A49" s="127" t="s">
        <v>72</v>
      </c>
      <c r="B49" s="127" t="s">
        <v>285</v>
      </c>
      <c r="C49" s="127" t="s">
        <v>286</v>
      </c>
      <c r="D49" s="127" t="s">
        <v>139</v>
      </c>
      <c r="E49" s="127" t="s">
        <v>140</v>
      </c>
      <c r="F49" s="127" t="s">
        <v>289</v>
      </c>
      <c r="G49" s="127" t="s">
        <v>290</v>
      </c>
      <c r="H49" s="129">
        <v>7500</v>
      </c>
      <c r="I49" s="129">
        <v>7500</v>
      </c>
      <c r="J49" s="129"/>
      <c r="K49" s="129"/>
      <c r="L49" s="129">
        <v>7500</v>
      </c>
      <c r="M49" s="127"/>
      <c r="N49" s="129"/>
      <c r="O49" s="129"/>
      <c r="P49" s="129"/>
      <c r="Q49" s="129"/>
      <c r="R49" s="129"/>
      <c r="S49" s="129"/>
      <c r="T49" s="129"/>
      <c r="U49" s="129"/>
      <c r="V49" s="129"/>
      <c r="W49" s="129"/>
    </row>
    <row r="50" ht="53.25" customHeight="1" outlineLevel="1" spans="1:23">
      <c r="A50" s="127" t="s">
        <v>72</v>
      </c>
      <c r="B50" s="127" t="s">
        <v>285</v>
      </c>
      <c r="C50" s="127" t="s">
        <v>286</v>
      </c>
      <c r="D50" s="127" t="s">
        <v>139</v>
      </c>
      <c r="E50" s="127" t="s">
        <v>140</v>
      </c>
      <c r="F50" s="127" t="s">
        <v>291</v>
      </c>
      <c r="G50" s="127" t="s">
        <v>292</v>
      </c>
      <c r="H50" s="129">
        <v>5000</v>
      </c>
      <c r="I50" s="129">
        <v>5000</v>
      </c>
      <c r="J50" s="129"/>
      <c r="K50" s="129"/>
      <c r="L50" s="129">
        <v>5000</v>
      </c>
      <c r="M50" s="127"/>
      <c r="N50" s="129"/>
      <c r="O50" s="129"/>
      <c r="P50" s="129"/>
      <c r="Q50" s="129"/>
      <c r="R50" s="129"/>
      <c r="S50" s="129"/>
      <c r="T50" s="129"/>
      <c r="U50" s="129"/>
      <c r="V50" s="129"/>
      <c r="W50" s="129"/>
    </row>
    <row r="51" ht="53.25" customHeight="1" outlineLevel="1" spans="1:23">
      <c r="A51" s="127" t="s">
        <v>72</v>
      </c>
      <c r="B51" s="127" t="s">
        <v>293</v>
      </c>
      <c r="C51" s="127" t="s">
        <v>294</v>
      </c>
      <c r="D51" s="127" t="s">
        <v>139</v>
      </c>
      <c r="E51" s="127" t="s">
        <v>140</v>
      </c>
      <c r="F51" s="127" t="s">
        <v>295</v>
      </c>
      <c r="G51" s="127" t="s">
        <v>207</v>
      </c>
      <c r="H51" s="129">
        <v>7500</v>
      </c>
      <c r="I51" s="129">
        <v>7500</v>
      </c>
      <c r="J51" s="129"/>
      <c r="K51" s="129"/>
      <c r="L51" s="129">
        <v>7500</v>
      </c>
      <c r="M51" s="127"/>
      <c r="N51" s="129"/>
      <c r="O51" s="129"/>
      <c r="P51" s="129"/>
      <c r="Q51" s="129"/>
      <c r="R51" s="129"/>
      <c r="S51" s="129"/>
      <c r="T51" s="129"/>
      <c r="U51" s="129"/>
      <c r="V51" s="129"/>
      <c r="W51" s="129"/>
    </row>
    <row r="52" ht="53.25" customHeight="1" outlineLevel="1" spans="1:23">
      <c r="A52" s="127" t="s">
        <v>72</v>
      </c>
      <c r="B52" s="127" t="s">
        <v>296</v>
      </c>
      <c r="C52" s="127" t="s">
        <v>297</v>
      </c>
      <c r="D52" s="127" t="s">
        <v>139</v>
      </c>
      <c r="E52" s="127" t="s">
        <v>140</v>
      </c>
      <c r="F52" s="127" t="s">
        <v>298</v>
      </c>
      <c r="G52" s="127" t="s">
        <v>299</v>
      </c>
      <c r="H52" s="129">
        <v>18000</v>
      </c>
      <c r="I52" s="129">
        <v>18000</v>
      </c>
      <c r="J52" s="129"/>
      <c r="K52" s="129"/>
      <c r="L52" s="129">
        <v>18000</v>
      </c>
      <c r="M52" s="127"/>
      <c r="N52" s="129"/>
      <c r="O52" s="129"/>
      <c r="P52" s="129"/>
      <c r="Q52" s="129"/>
      <c r="R52" s="129"/>
      <c r="S52" s="129"/>
      <c r="T52" s="129"/>
      <c r="U52" s="129"/>
      <c r="V52" s="129"/>
      <c r="W52" s="129"/>
    </row>
    <row r="53" ht="53.25" customHeight="1" outlineLevel="1" spans="1:23">
      <c r="A53" s="127" t="s">
        <v>72</v>
      </c>
      <c r="B53" s="127" t="s">
        <v>285</v>
      </c>
      <c r="C53" s="127" t="s">
        <v>286</v>
      </c>
      <c r="D53" s="127" t="s">
        <v>139</v>
      </c>
      <c r="E53" s="127" t="s">
        <v>140</v>
      </c>
      <c r="F53" s="127" t="s">
        <v>300</v>
      </c>
      <c r="G53" s="127" t="s">
        <v>301</v>
      </c>
      <c r="H53" s="129">
        <v>17000</v>
      </c>
      <c r="I53" s="129">
        <v>17000</v>
      </c>
      <c r="J53" s="129"/>
      <c r="K53" s="129"/>
      <c r="L53" s="129">
        <v>17000</v>
      </c>
      <c r="M53" s="127"/>
      <c r="N53" s="129"/>
      <c r="O53" s="129"/>
      <c r="P53" s="129"/>
      <c r="Q53" s="129"/>
      <c r="R53" s="129"/>
      <c r="S53" s="129"/>
      <c r="T53" s="129"/>
      <c r="U53" s="129"/>
      <c r="V53" s="129"/>
      <c r="W53" s="129"/>
    </row>
    <row r="54" ht="53.25" customHeight="1" outlineLevel="1" spans="1:23">
      <c r="A54" s="127" t="s">
        <v>72</v>
      </c>
      <c r="B54" s="127" t="s">
        <v>302</v>
      </c>
      <c r="C54" s="127" t="s">
        <v>303</v>
      </c>
      <c r="D54" s="127" t="s">
        <v>139</v>
      </c>
      <c r="E54" s="127" t="s">
        <v>140</v>
      </c>
      <c r="F54" s="127" t="s">
        <v>304</v>
      </c>
      <c r="G54" s="127" t="s">
        <v>305</v>
      </c>
      <c r="H54" s="129">
        <v>10000</v>
      </c>
      <c r="I54" s="129">
        <v>10000</v>
      </c>
      <c r="J54" s="129"/>
      <c r="K54" s="129"/>
      <c r="L54" s="129">
        <v>10000</v>
      </c>
      <c r="M54" s="127"/>
      <c r="N54" s="129"/>
      <c r="O54" s="129"/>
      <c r="P54" s="129"/>
      <c r="Q54" s="129"/>
      <c r="R54" s="129"/>
      <c r="S54" s="129"/>
      <c r="T54" s="129"/>
      <c r="U54" s="129"/>
      <c r="V54" s="129"/>
      <c r="W54" s="129"/>
    </row>
    <row r="55" ht="53.25" customHeight="1" outlineLevel="1" spans="1:23">
      <c r="A55" s="127" t="s">
        <v>72</v>
      </c>
      <c r="B55" s="127" t="s">
        <v>302</v>
      </c>
      <c r="C55" s="127" t="s">
        <v>303</v>
      </c>
      <c r="D55" s="127" t="s">
        <v>143</v>
      </c>
      <c r="E55" s="127" t="s">
        <v>144</v>
      </c>
      <c r="F55" s="127" t="s">
        <v>304</v>
      </c>
      <c r="G55" s="127" t="s">
        <v>305</v>
      </c>
      <c r="H55" s="129">
        <v>20000</v>
      </c>
      <c r="I55" s="129">
        <v>20000</v>
      </c>
      <c r="J55" s="129"/>
      <c r="K55" s="129"/>
      <c r="L55" s="129">
        <v>20000</v>
      </c>
      <c r="M55" s="127"/>
      <c r="N55" s="129"/>
      <c r="O55" s="129"/>
      <c r="P55" s="129"/>
      <c r="Q55" s="129"/>
      <c r="R55" s="129"/>
      <c r="S55" s="129"/>
      <c r="T55" s="129"/>
      <c r="U55" s="129"/>
      <c r="V55" s="129"/>
      <c r="W55" s="129"/>
    </row>
    <row r="56" ht="53.25" customHeight="1" outlineLevel="1" spans="1:23">
      <c r="A56" s="127" t="s">
        <v>72</v>
      </c>
      <c r="B56" s="127" t="s">
        <v>285</v>
      </c>
      <c r="C56" s="127" t="s">
        <v>286</v>
      </c>
      <c r="D56" s="127" t="s">
        <v>143</v>
      </c>
      <c r="E56" s="127" t="s">
        <v>144</v>
      </c>
      <c r="F56" s="127" t="s">
        <v>306</v>
      </c>
      <c r="G56" s="127" t="s">
        <v>307</v>
      </c>
      <c r="H56" s="129">
        <v>48000</v>
      </c>
      <c r="I56" s="129">
        <v>48000</v>
      </c>
      <c r="J56" s="129"/>
      <c r="K56" s="129"/>
      <c r="L56" s="129">
        <v>48000</v>
      </c>
      <c r="M56" s="127"/>
      <c r="N56" s="129"/>
      <c r="O56" s="129"/>
      <c r="P56" s="129"/>
      <c r="Q56" s="129"/>
      <c r="R56" s="129"/>
      <c r="S56" s="129"/>
      <c r="T56" s="129"/>
      <c r="U56" s="129"/>
      <c r="V56" s="129"/>
      <c r="W56" s="129"/>
    </row>
    <row r="57" ht="53.25" customHeight="1" outlineLevel="1" spans="1:23">
      <c r="A57" s="127" t="s">
        <v>72</v>
      </c>
      <c r="B57" s="127" t="s">
        <v>296</v>
      </c>
      <c r="C57" s="127" t="s">
        <v>297</v>
      </c>
      <c r="D57" s="127" t="s">
        <v>143</v>
      </c>
      <c r="E57" s="127" t="s">
        <v>144</v>
      </c>
      <c r="F57" s="127" t="s">
        <v>298</v>
      </c>
      <c r="G57" s="127" t="s">
        <v>299</v>
      </c>
      <c r="H57" s="129">
        <v>22000</v>
      </c>
      <c r="I57" s="129">
        <v>22000</v>
      </c>
      <c r="J57" s="129"/>
      <c r="K57" s="129"/>
      <c r="L57" s="129">
        <v>22000</v>
      </c>
      <c r="M57" s="127"/>
      <c r="N57" s="129"/>
      <c r="O57" s="129"/>
      <c r="P57" s="129"/>
      <c r="Q57" s="129"/>
      <c r="R57" s="129"/>
      <c r="S57" s="129"/>
      <c r="T57" s="129"/>
      <c r="U57" s="129"/>
      <c r="V57" s="129"/>
      <c r="W57" s="129"/>
    </row>
    <row r="58" ht="53.25" customHeight="1" outlineLevel="1" spans="1:23">
      <c r="A58" s="127" t="s">
        <v>72</v>
      </c>
      <c r="B58" s="127" t="s">
        <v>308</v>
      </c>
      <c r="C58" s="127" t="s">
        <v>309</v>
      </c>
      <c r="D58" s="127" t="s">
        <v>104</v>
      </c>
      <c r="E58" s="127" t="s">
        <v>105</v>
      </c>
      <c r="F58" s="127" t="s">
        <v>300</v>
      </c>
      <c r="G58" s="127" t="s">
        <v>301</v>
      </c>
      <c r="H58" s="129">
        <v>6000</v>
      </c>
      <c r="I58" s="129">
        <v>6000</v>
      </c>
      <c r="J58" s="129"/>
      <c r="K58" s="129"/>
      <c r="L58" s="129">
        <v>6000</v>
      </c>
      <c r="M58" s="127"/>
      <c r="N58" s="129"/>
      <c r="O58" s="129"/>
      <c r="P58" s="129"/>
      <c r="Q58" s="129"/>
      <c r="R58" s="129"/>
      <c r="S58" s="129"/>
      <c r="T58" s="129"/>
      <c r="U58" s="129"/>
      <c r="V58" s="129"/>
      <c r="W58" s="129"/>
    </row>
    <row r="59" ht="53.25" customHeight="1" outlineLevel="1" spans="1:23">
      <c r="A59" s="127" t="s">
        <v>72</v>
      </c>
      <c r="B59" s="127" t="s">
        <v>308</v>
      </c>
      <c r="C59" s="127" t="s">
        <v>309</v>
      </c>
      <c r="D59" s="127" t="s">
        <v>106</v>
      </c>
      <c r="E59" s="127" t="s">
        <v>107</v>
      </c>
      <c r="F59" s="127" t="s">
        <v>310</v>
      </c>
      <c r="G59" s="127" t="s">
        <v>311</v>
      </c>
      <c r="H59" s="129">
        <v>3000</v>
      </c>
      <c r="I59" s="129">
        <v>3000</v>
      </c>
      <c r="J59" s="129"/>
      <c r="K59" s="129"/>
      <c r="L59" s="129">
        <v>3000</v>
      </c>
      <c r="M59" s="127"/>
      <c r="N59" s="129"/>
      <c r="O59" s="129"/>
      <c r="P59" s="129"/>
      <c r="Q59" s="129"/>
      <c r="R59" s="129"/>
      <c r="S59" s="129"/>
      <c r="T59" s="129"/>
      <c r="U59" s="129"/>
      <c r="V59" s="129"/>
      <c r="W59" s="129"/>
    </row>
    <row r="60" ht="53.25" customHeight="1" outlineLevel="1" spans="1:23">
      <c r="A60" s="127" t="s">
        <v>72</v>
      </c>
      <c r="B60" s="127" t="s">
        <v>308</v>
      </c>
      <c r="C60" s="127" t="s">
        <v>309</v>
      </c>
      <c r="D60" s="127" t="s">
        <v>106</v>
      </c>
      <c r="E60" s="127" t="s">
        <v>107</v>
      </c>
      <c r="F60" s="127" t="s">
        <v>300</v>
      </c>
      <c r="G60" s="127" t="s">
        <v>301</v>
      </c>
      <c r="H60" s="129">
        <v>2400</v>
      </c>
      <c r="I60" s="129">
        <v>2400</v>
      </c>
      <c r="J60" s="129"/>
      <c r="K60" s="129"/>
      <c r="L60" s="129">
        <v>2400</v>
      </c>
      <c r="M60" s="127"/>
      <c r="N60" s="129"/>
      <c r="O60" s="129"/>
      <c r="P60" s="129"/>
      <c r="Q60" s="129"/>
      <c r="R60" s="129"/>
      <c r="S60" s="129"/>
      <c r="T60" s="129"/>
      <c r="U60" s="129"/>
      <c r="V60" s="129"/>
      <c r="W60" s="129"/>
    </row>
    <row r="61" ht="53.25" customHeight="1" outlineLevel="1" spans="1:23">
      <c r="A61" s="127" t="s">
        <v>72</v>
      </c>
      <c r="B61" s="127" t="s">
        <v>312</v>
      </c>
      <c r="C61" s="127" t="s">
        <v>313</v>
      </c>
      <c r="D61" s="127" t="s">
        <v>139</v>
      </c>
      <c r="E61" s="127" t="s">
        <v>140</v>
      </c>
      <c r="F61" s="127" t="s">
        <v>314</v>
      </c>
      <c r="G61" s="127" t="s">
        <v>313</v>
      </c>
      <c r="H61" s="129">
        <v>72928</v>
      </c>
      <c r="I61" s="129">
        <v>72928</v>
      </c>
      <c r="J61" s="129"/>
      <c r="K61" s="129"/>
      <c r="L61" s="129">
        <v>72928</v>
      </c>
      <c r="M61" s="127"/>
      <c r="N61" s="129"/>
      <c r="O61" s="129"/>
      <c r="P61" s="129"/>
      <c r="Q61" s="129"/>
      <c r="R61" s="129"/>
      <c r="S61" s="129"/>
      <c r="T61" s="129"/>
      <c r="U61" s="129"/>
      <c r="V61" s="129"/>
      <c r="W61" s="129"/>
    </row>
    <row r="62" ht="53.25" customHeight="1" outlineLevel="1" spans="1:23">
      <c r="A62" s="127" t="s">
        <v>72</v>
      </c>
      <c r="B62" s="127" t="s">
        <v>315</v>
      </c>
      <c r="C62" s="127" t="s">
        <v>316</v>
      </c>
      <c r="D62" s="127" t="s">
        <v>139</v>
      </c>
      <c r="E62" s="127" t="s">
        <v>140</v>
      </c>
      <c r="F62" s="127" t="s">
        <v>317</v>
      </c>
      <c r="G62" s="127" t="s">
        <v>318</v>
      </c>
      <c r="H62" s="129">
        <v>126600</v>
      </c>
      <c r="I62" s="129">
        <v>126600</v>
      </c>
      <c r="J62" s="129"/>
      <c r="K62" s="129"/>
      <c r="L62" s="129">
        <v>126600</v>
      </c>
      <c r="M62" s="127"/>
      <c r="N62" s="129"/>
      <c r="O62" s="129"/>
      <c r="P62" s="129"/>
      <c r="Q62" s="129"/>
      <c r="R62" s="129"/>
      <c r="S62" s="129"/>
      <c r="T62" s="129"/>
      <c r="U62" s="129"/>
      <c r="V62" s="129"/>
      <c r="W62" s="129"/>
    </row>
    <row r="63" ht="53.25" customHeight="1" outlineLevel="1" spans="1:23">
      <c r="A63" s="127" t="s">
        <v>72</v>
      </c>
      <c r="B63" s="127" t="s">
        <v>315</v>
      </c>
      <c r="C63" s="127" t="s">
        <v>316</v>
      </c>
      <c r="D63" s="127" t="s">
        <v>139</v>
      </c>
      <c r="E63" s="127" t="s">
        <v>140</v>
      </c>
      <c r="F63" s="127" t="s">
        <v>317</v>
      </c>
      <c r="G63" s="127" t="s">
        <v>318</v>
      </c>
      <c r="H63" s="129">
        <v>18000</v>
      </c>
      <c r="I63" s="129">
        <v>18000</v>
      </c>
      <c r="J63" s="129"/>
      <c r="K63" s="129"/>
      <c r="L63" s="129">
        <v>18000</v>
      </c>
      <c r="M63" s="127"/>
      <c r="N63" s="129"/>
      <c r="O63" s="129"/>
      <c r="P63" s="129"/>
      <c r="Q63" s="129"/>
      <c r="R63" s="129"/>
      <c r="S63" s="129"/>
      <c r="T63" s="129"/>
      <c r="U63" s="129"/>
      <c r="V63" s="129"/>
      <c r="W63" s="129"/>
    </row>
    <row r="64" ht="30.75" customHeight="1" spans="1:23">
      <c r="A64" s="133" t="s">
        <v>56</v>
      </c>
      <c r="B64" s="133"/>
      <c r="C64" s="133"/>
      <c r="D64" s="133"/>
      <c r="E64" s="133"/>
      <c r="F64" s="133"/>
      <c r="G64" s="133"/>
      <c r="H64" s="129">
        <v>6144586.92</v>
      </c>
      <c r="I64" s="129">
        <v>6144586.92</v>
      </c>
      <c r="J64" s="129"/>
      <c r="K64" s="129"/>
      <c r="L64" s="129">
        <v>6144586.92</v>
      </c>
      <c r="M64" s="129"/>
      <c r="N64" s="129"/>
      <c r="O64" s="129"/>
      <c r="P64" s="129"/>
      <c r="Q64" s="129"/>
      <c r="R64" s="129"/>
      <c r="S64" s="129"/>
      <c r="T64" s="129"/>
      <c r="U64" s="129"/>
      <c r="V64" s="129"/>
      <c r="W64" s="129"/>
    </row>
  </sheetData>
  <mergeCells count="32">
    <mergeCell ref="T1:W1"/>
    <mergeCell ref="A2:W2"/>
    <mergeCell ref="A3:G3"/>
    <mergeCell ref="T3:W3"/>
    <mergeCell ref="H4:W4"/>
    <mergeCell ref="I5:M5"/>
    <mergeCell ref="N5:P5"/>
    <mergeCell ref="R5:W5"/>
    <mergeCell ref="A64:G64"/>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62"/>
  <sheetViews>
    <sheetView showZeros="0" topLeftCell="A28" workbookViewId="0">
      <selection activeCell="C34" sqref="C34"/>
    </sheetView>
  </sheetViews>
  <sheetFormatPr defaultColWidth="10.2761904761905"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7619047619048" customWidth="1"/>
    <col min="7" max="7" width="5.27619047619048" customWidth="1"/>
    <col min="8" max="8" width="5.84761904761905" customWidth="1"/>
    <col min="9" max="11" width="12.847619047619" customWidth="1"/>
    <col min="12" max="12" width="14"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23" t="s">
        <v>319</v>
      </c>
      <c r="B1" s="123"/>
      <c r="C1" s="123"/>
      <c r="D1" s="123"/>
      <c r="E1" s="123"/>
      <c r="F1" s="123"/>
      <c r="G1" s="123"/>
      <c r="H1" s="123"/>
      <c r="I1" s="123"/>
      <c r="J1" s="123"/>
      <c r="K1" s="123"/>
      <c r="L1" s="123"/>
      <c r="M1" s="123"/>
      <c r="N1" s="123"/>
      <c r="O1" s="123"/>
      <c r="P1" s="123"/>
      <c r="Q1" s="123"/>
      <c r="R1" s="123"/>
      <c r="S1" s="123"/>
      <c r="T1" s="123"/>
      <c r="U1" s="123"/>
      <c r="V1" s="123"/>
      <c r="W1" s="123"/>
    </row>
    <row r="2" ht="26.25" customHeight="1" spans="1:23">
      <c r="A2" s="119" t="str">
        <f>"2026"&amp;"年部门项目支出预算表"</f>
        <v>2026年部门项目支出预算表</v>
      </c>
      <c r="B2" s="119"/>
      <c r="C2" s="119" t="s">
        <v>85</v>
      </c>
      <c r="D2" s="119"/>
      <c r="E2" s="119"/>
      <c r="F2" s="119"/>
      <c r="G2" s="119"/>
      <c r="H2" s="119"/>
      <c r="I2" s="119"/>
      <c r="J2" s="119"/>
      <c r="K2" s="119"/>
      <c r="L2" s="119"/>
      <c r="M2" s="119"/>
      <c r="N2" s="119"/>
      <c r="O2" s="119"/>
      <c r="P2" s="119"/>
      <c r="Q2" s="119"/>
      <c r="R2" s="119"/>
      <c r="S2" s="119"/>
      <c r="T2" s="119"/>
      <c r="U2" s="119"/>
      <c r="V2" s="119"/>
      <c r="W2" s="119"/>
    </row>
    <row r="3" ht="18.75" customHeight="1" spans="1:23">
      <c r="A3" s="124" t="str">
        <f>"单位名称："&amp;"瑞丽市交通运输局"</f>
        <v>单位名称：瑞丽市交通运输局</v>
      </c>
      <c r="B3" s="124"/>
      <c r="C3" s="124"/>
      <c r="D3" s="124"/>
      <c r="E3" s="124"/>
      <c r="F3" s="124"/>
      <c r="G3" s="124"/>
      <c r="H3" s="125"/>
      <c r="I3" s="125"/>
      <c r="J3" s="125"/>
      <c r="K3" s="125"/>
      <c r="L3" s="125"/>
      <c r="M3" s="125"/>
      <c r="N3" s="125"/>
      <c r="O3" s="125"/>
      <c r="P3" s="125"/>
      <c r="Q3" s="125"/>
      <c r="R3" s="125"/>
      <c r="S3" s="125"/>
      <c r="T3" s="125"/>
      <c r="U3" s="125"/>
      <c r="V3" s="123" t="s">
        <v>53</v>
      </c>
      <c r="W3" s="123"/>
    </row>
    <row r="4" ht="26.25" customHeight="1" spans="1:23">
      <c r="A4" s="126" t="s">
        <v>320</v>
      </c>
      <c r="B4" s="126" t="s">
        <v>212</v>
      </c>
      <c r="C4" s="126" t="s">
        <v>213</v>
      </c>
      <c r="D4" s="126" t="s">
        <v>321</v>
      </c>
      <c r="E4" s="126" t="s">
        <v>214</v>
      </c>
      <c r="F4" s="126" t="s">
        <v>215</v>
      </c>
      <c r="G4" s="126" t="s">
        <v>322</v>
      </c>
      <c r="H4" s="126" t="s">
        <v>323</v>
      </c>
      <c r="I4" s="126" t="s">
        <v>56</v>
      </c>
      <c r="J4" s="126" t="s">
        <v>324</v>
      </c>
      <c r="K4" s="126"/>
      <c r="L4" s="126"/>
      <c r="M4" s="126"/>
      <c r="N4" s="126" t="s">
        <v>224</v>
      </c>
      <c r="O4" s="126"/>
      <c r="P4" s="126"/>
      <c r="Q4" s="126" t="s">
        <v>63</v>
      </c>
      <c r="R4" s="126" t="s">
        <v>77</v>
      </c>
      <c r="S4" s="126"/>
      <c r="T4" s="126"/>
      <c r="U4" s="126"/>
      <c r="V4" s="126"/>
      <c r="W4" s="126"/>
    </row>
    <row r="5" ht="26.25" customHeight="1" spans="1:23">
      <c r="A5" s="126"/>
      <c r="B5" s="126"/>
      <c r="C5" s="126"/>
      <c r="D5" s="126"/>
      <c r="E5" s="126"/>
      <c r="F5" s="126"/>
      <c r="G5" s="126"/>
      <c r="H5" s="126"/>
      <c r="I5" s="126"/>
      <c r="J5" s="126" t="s">
        <v>60</v>
      </c>
      <c r="K5" s="126"/>
      <c r="L5" s="126" t="s">
        <v>61</v>
      </c>
      <c r="M5" s="126" t="s">
        <v>62</v>
      </c>
      <c r="N5" s="126" t="s">
        <v>60</v>
      </c>
      <c r="O5" s="126" t="s">
        <v>61</v>
      </c>
      <c r="P5" s="126" t="s">
        <v>62</v>
      </c>
      <c r="Q5" s="126"/>
      <c r="R5" s="126" t="s">
        <v>59</v>
      </c>
      <c r="S5" s="126" t="s">
        <v>66</v>
      </c>
      <c r="T5" s="126" t="s">
        <v>67</v>
      </c>
      <c r="U5" s="126" t="s">
        <v>68</v>
      </c>
      <c r="V5" s="126" t="s">
        <v>69</v>
      </c>
      <c r="W5" s="126" t="s">
        <v>70</v>
      </c>
    </row>
    <row r="6" ht="26.25" customHeight="1" spans="1:23">
      <c r="A6" s="126"/>
      <c r="B6" s="126"/>
      <c r="C6" s="126"/>
      <c r="D6" s="126"/>
      <c r="E6" s="126"/>
      <c r="F6" s="126"/>
      <c r="G6" s="126"/>
      <c r="H6" s="126"/>
      <c r="I6" s="126"/>
      <c r="J6" s="126" t="s">
        <v>59</v>
      </c>
      <c r="K6" s="126" t="s">
        <v>325</v>
      </c>
      <c r="L6" s="126"/>
      <c r="M6" s="126"/>
      <c r="N6" s="126"/>
      <c r="O6" s="126"/>
      <c r="P6" s="126"/>
      <c r="Q6" s="126"/>
      <c r="R6" s="126"/>
      <c r="S6" s="126"/>
      <c r="T6" s="126"/>
      <c r="U6" s="126"/>
      <c r="V6" s="126"/>
      <c r="W6" s="126"/>
    </row>
    <row r="7" ht="18.75" customHeight="1" spans="1:23">
      <c r="A7" s="126" t="s">
        <v>85</v>
      </c>
      <c r="B7" s="126" t="s">
        <v>86</v>
      </c>
      <c r="C7" s="126" t="s">
        <v>87</v>
      </c>
      <c r="D7" s="126" t="s">
        <v>88</v>
      </c>
      <c r="E7" s="126" t="s">
        <v>89</v>
      </c>
      <c r="F7" s="126" t="s">
        <v>90</v>
      </c>
      <c r="G7" s="126" t="s">
        <v>91</v>
      </c>
      <c r="H7" s="126" t="s">
        <v>92</v>
      </c>
      <c r="I7" s="126" t="s">
        <v>93</v>
      </c>
      <c r="J7" s="126" t="s">
        <v>94</v>
      </c>
      <c r="K7" s="126" t="s">
        <v>95</v>
      </c>
      <c r="L7" s="126" t="s">
        <v>96</v>
      </c>
      <c r="M7" s="126" t="s">
        <v>97</v>
      </c>
      <c r="N7" s="126" t="s">
        <v>98</v>
      </c>
      <c r="O7" s="126" t="s">
        <v>99</v>
      </c>
      <c r="P7" s="126" t="s">
        <v>226</v>
      </c>
      <c r="Q7" s="126" t="s">
        <v>227</v>
      </c>
      <c r="R7" s="126" t="s">
        <v>228</v>
      </c>
      <c r="S7" s="126" t="s">
        <v>229</v>
      </c>
      <c r="T7" s="126" t="s">
        <v>230</v>
      </c>
      <c r="U7" s="126" t="s">
        <v>231</v>
      </c>
      <c r="V7" s="126" t="s">
        <v>232</v>
      </c>
      <c r="W7" s="126" t="s">
        <v>233</v>
      </c>
    </row>
    <row r="8" ht="52.5" customHeight="1" spans="1:23">
      <c r="A8" s="127"/>
      <c r="B8" s="127"/>
      <c r="C8" s="127" t="s">
        <v>326</v>
      </c>
      <c r="D8" s="127"/>
      <c r="E8" s="127"/>
      <c r="F8" s="127"/>
      <c r="G8" s="127"/>
      <c r="H8" s="127"/>
      <c r="I8" s="129">
        <v>300000</v>
      </c>
      <c r="J8" s="129">
        <v>300000</v>
      </c>
      <c r="K8" s="129">
        <v>300000</v>
      </c>
      <c r="L8" s="129"/>
      <c r="M8" s="129"/>
      <c r="N8" s="129"/>
      <c r="O8" s="129"/>
      <c r="P8" s="129"/>
      <c r="Q8" s="129"/>
      <c r="R8" s="129"/>
      <c r="S8" s="129"/>
      <c r="T8" s="129"/>
      <c r="U8" s="129"/>
      <c r="V8" s="129"/>
      <c r="W8" s="129"/>
    </row>
    <row r="9" ht="52.5" customHeight="1" outlineLevel="1" spans="1:23">
      <c r="A9" s="127" t="s">
        <v>327</v>
      </c>
      <c r="B9" s="127" t="s">
        <v>328</v>
      </c>
      <c r="C9" s="127" t="s">
        <v>326</v>
      </c>
      <c r="D9" s="127" t="s">
        <v>72</v>
      </c>
      <c r="E9" s="127" t="s">
        <v>151</v>
      </c>
      <c r="F9" s="127" t="s">
        <v>152</v>
      </c>
      <c r="G9" s="127" t="s">
        <v>329</v>
      </c>
      <c r="H9" s="127" t="s">
        <v>330</v>
      </c>
      <c r="I9" s="129">
        <v>300000</v>
      </c>
      <c r="J9" s="129">
        <v>300000</v>
      </c>
      <c r="K9" s="129">
        <v>300000</v>
      </c>
      <c r="L9" s="129"/>
      <c r="M9" s="129"/>
      <c r="N9" s="129"/>
      <c r="O9" s="129"/>
      <c r="P9" s="129"/>
      <c r="Q9" s="129"/>
      <c r="R9" s="129"/>
      <c r="S9" s="129"/>
      <c r="T9" s="129"/>
      <c r="U9" s="129"/>
      <c r="V9" s="129"/>
      <c r="W9" s="129"/>
    </row>
    <row r="10" ht="52.5" customHeight="1" spans="1:23">
      <c r="A10" s="127"/>
      <c r="B10" s="127"/>
      <c r="C10" s="127" t="s">
        <v>331</v>
      </c>
      <c r="D10" s="127"/>
      <c r="E10" s="127"/>
      <c r="F10" s="127"/>
      <c r="G10" s="127"/>
      <c r="H10" s="127"/>
      <c r="I10" s="129">
        <v>16000000</v>
      </c>
      <c r="J10" s="129">
        <v>16000000</v>
      </c>
      <c r="K10" s="129">
        <v>16000000</v>
      </c>
      <c r="L10" s="129"/>
      <c r="M10" s="129"/>
      <c r="N10" s="127"/>
      <c r="O10" s="127"/>
      <c r="P10" s="127"/>
      <c r="Q10" s="129"/>
      <c r="R10" s="129"/>
      <c r="S10" s="129"/>
      <c r="T10" s="129"/>
      <c r="U10" s="129"/>
      <c r="V10" s="129"/>
      <c r="W10" s="129"/>
    </row>
    <row r="11" ht="52.5" customHeight="1" outlineLevel="1" spans="1:23">
      <c r="A11" s="127" t="s">
        <v>327</v>
      </c>
      <c r="B11" s="127" t="s">
        <v>332</v>
      </c>
      <c r="C11" s="127" t="s">
        <v>331</v>
      </c>
      <c r="D11" s="127" t="s">
        <v>72</v>
      </c>
      <c r="E11" s="127" t="s">
        <v>147</v>
      </c>
      <c r="F11" s="127" t="s">
        <v>148</v>
      </c>
      <c r="G11" s="127" t="s">
        <v>333</v>
      </c>
      <c r="H11" s="127" t="s">
        <v>334</v>
      </c>
      <c r="I11" s="129">
        <v>16000000</v>
      </c>
      <c r="J11" s="129">
        <v>16000000</v>
      </c>
      <c r="K11" s="129">
        <v>16000000</v>
      </c>
      <c r="L11" s="129"/>
      <c r="M11" s="129"/>
      <c r="N11" s="127"/>
      <c r="O11" s="127"/>
      <c r="P11" s="127"/>
      <c r="Q11" s="129"/>
      <c r="R11" s="129"/>
      <c r="S11" s="129"/>
      <c r="T11" s="129"/>
      <c r="U11" s="129"/>
      <c r="V11" s="129"/>
      <c r="W11" s="129"/>
    </row>
    <row r="12" ht="52.5" customHeight="1" spans="1:23">
      <c r="A12" s="127"/>
      <c r="B12" s="127"/>
      <c r="C12" s="127" t="s">
        <v>335</v>
      </c>
      <c r="D12" s="127"/>
      <c r="E12" s="127"/>
      <c r="F12" s="127"/>
      <c r="G12" s="127"/>
      <c r="H12" s="127"/>
      <c r="I12" s="129">
        <v>1000000</v>
      </c>
      <c r="J12" s="129">
        <v>1000000</v>
      </c>
      <c r="K12" s="129">
        <v>1000000</v>
      </c>
      <c r="L12" s="129"/>
      <c r="M12" s="129"/>
      <c r="N12" s="127"/>
      <c r="O12" s="127"/>
      <c r="P12" s="127"/>
      <c r="Q12" s="129"/>
      <c r="R12" s="129"/>
      <c r="S12" s="129"/>
      <c r="T12" s="129"/>
      <c r="U12" s="129"/>
      <c r="V12" s="129"/>
      <c r="W12" s="129"/>
    </row>
    <row r="13" ht="52.5" customHeight="1" outlineLevel="1" spans="1:23">
      <c r="A13" s="127" t="s">
        <v>327</v>
      </c>
      <c r="B13" s="127" t="s">
        <v>336</v>
      </c>
      <c r="C13" s="127" t="s">
        <v>335</v>
      </c>
      <c r="D13" s="127" t="s">
        <v>72</v>
      </c>
      <c r="E13" s="127" t="s">
        <v>147</v>
      </c>
      <c r="F13" s="127" t="s">
        <v>148</v>
      </c>
      <c r="G13" s="127" t="s">
        <v>333</v>
      </c>
      <c r="H13" s="127" t="s">
        <v>334</v>
      </c>
      <c r="I13" s="129">
        <v>1000000</v>
      </c>
      <c r="J13" s="129">
        <v>1000000</v>
      </c>
      <c r="K13" s="129">
        <v>1000000</v>
      </c>
      <c r="L13" s="129"/>
      <c r="M13" s="129"/>
      <c r="N13" s="127"/>
      <c r="O13" s="127"/>
      <c r="P13" s="127"/>
      <c r="Q13" s="129"/>
      <c r="R13" s="129"/>
      <c r="S13" s="129"/>
      <c r="T13" s="129"/>
      <c r="U13" s="129"/>
      <c r="V13" s="129"/>
      <c r="W13" s="129"/>
    </row>
    <row r="14" ht="52.5" customHeight="1" spans="1:23">
      <c r="A14" s="127"/>
      <c r="B14" s="127"/>
      <c r="C14" s="127" t="s">
        <v>337</v>
      </c>
      <c r="D14" s="127"/>
      <c r="E14" s="127"/>
      <c r="F14" s="127"/>
      <c r="G14" s="127"/>
      <c r="H14" s="127"/>
      <c r="I14" s="129">
        <v>500000</v>
      </c>
      <c r="J14" s="129">
        <v>500000</v>
      </c>
      <c r="K14" s="129">
        <v>500000</v>
      </c>
      <c r="L14" s="129"/>
      <c r="M14" s="129"/>
      <c r="N14" s="127"/>
      <c r="O14" s="127"/>
      <c r="P14" s="127"/>
      <c r="Q14" s="129"/>
      <c r="R14" s="129"/>
      <c r="S14" s="129"/>
      <c r="T14" s="129"/>
      <c r="U14" s="129"/>
      <c r="V14" s="129"/>
      <c r="W14" s="129"/>
    </row>
    <row r="15" ht="52.5" customHeight="1" outlineLevel="1" spans="1:23">
      <c r="A15" s="127" t="s">
        <v>327</v>
      </c>
      <c r="B15" s="127" t="s">
        <v>338</v>
      </c>
      <c r="C15" s="127" t="s">
        <v>337</v>
      </c>
      <c r="D15" s="127" t="s">
        <v>72</v>
      </c>
      <c r="E15" s="127" t="s">
        <v>141</v>
      </c>
      <c r="F15" s="127" t="s">
        <v>142</v>
      </c>
      <c r="G15" s="127" t="s">
        <v>339</v>
      </c>
      <c r="H15" s="127" t="s">
        <v>340</v>
      </c>
      <c r="I15" s="129">
        <v>500000</v>
      </c>
      <c r="J15" s="129">
        <v>500000</v>
      </c>
      <c r="K15" s="129">
        <v>500000</v>
      </c>
      <c r="L15" s="129"/>
      <c r="M15" s="129"/>
      <c r="N15" s="127"/>
      <c r="O15" s="127"/>
      <c r="P15" s="127"/>
      <c r="Q15" s="129"/>
      <c r="R15" s="129"/>
      <c r="S15" s="129"/>
      <c r="T15" s="129"/>
      <c r="U15" s="129"/>
      <c r="V15" s="129"/>
      <c r="W15" s="129"/>
    </row>
    <row r="16" ht="52.5" customHeight="1" spans="1:23">
      <c r="A16" s="127"/>
      <c r="B16" s="127"/>
      <c r="C16" s="127" t="s">
        <v>341</v>
      </c>
      <c r="D16" s="127"/>
      <c r="E16" s="127"/>
      <c r="F16" s="127"/>
      <c r="G16" s="127"/>
      <c r="H16" s="127"/>
      <c r="I16" s="129">
        <v>3000000</v>
      </c>
      <c r="J16" s="129">
        <v>3000000</v>
      </c>
      <c r="K16" s="129">
        <v>3000000</v>
      </c>
      <c r="L16" s="129"/>
      <c r="M16" s="129"/>
      <c r="N16" s="127"/>
      <c r="O16" s="127"/>
      <c r="P16" s="127"/>
      <c r="Q16" s="129"/>
      <c r="R16" s="129"/>
      <c r="S16" s="129"/>
      <c r="T16" s="129"/>
      <c r="U16" s="129"/>
      <c r="V16" s="129"/>
      <c r="W16" s="129"/>
    </row>
    <row r="17" ht="52.5" customHeight="1" outlineLevel="1" spans="1:23">
      <c r="A17" s="127" t="s">
        <v>327</v>
      </c>
      <c r="B17" s="127" t="s">
        <v>342</v>
      </c>
      <c r="C17" s="127" t="s">
        <v>341</v>
      </c>
      <c r="D17" s="127" t="s">
        <v>72</v>
      </c>
      <c r="E17" s="127" t="s">
        <v>147</v>
      </c>
      <c r="F17" s="127" t="s">
        <v>148</v>
      </c>
      <c r="G17" s="127" t="s">
        <v>333</v>
      </c>
      <c r="H17" s="127" t="s">
        <v>334</v>
      </c>
      <c r="I17" s="129">
        <v>3000000</v>
      </c>
      <c r="J17" s="129">
        <v>3000000</v>
      </c>
      <c r="K17" s="129">
        <v>3000000</v>
      </c>
      <c r="L17" s="129"/>
      <c r="M17" s="129"/>
      <c r="N17" s="127"/>
      <c r="O17" s="127"/>
      <c r="P17" s="127"/>
      <c r="Q17" s="129"/>
      <c r="R17" s="129"/>
      <c r="S17" s="129"/>
      <c r="T17" s="129"/>
      <c r="U17" s="129"/>
      <c r="V17" s="129"/>
      <c r="W17" s="129"/>
    </row>
    <row r="18" ht="52.5" customHeight="1" spans="1:23">
      <c r="A18" s="127"/>
      <c r="B18" s="127"/>
      <c r="C18" s="127" t="s">
        <v>343</v>
      </c>
      <c r="D18" s="127"/>
      <c r="E18" s="127"/>
      <c r="F18" s="127"/>
      <c r="G18" s="127"/>
      <c r="H18" s="127"/>
      <c r="I18" s="129">
        <v>100000</v>
      </c>
      <c r="J18" s="129">
        <v>100000</v>
      </c>
      <c r="K18" s="129">
        <v>100000</v>
      </c>
      <c r="L18" s="129"/>
      <c r="M18" s="129"/>
      <c r="N18" s="127"/>
      <c r="O18" s="127"/>
      <c r="P18" s="127"/>
      <c r="Q18" s="129"/>
      <c r="R18" s="129"/>
      <c r="S18" s="129"/>
      <c r="T18" s="129"/>
      <c r="U18" s="129"/>
      <c r="V18" s="129"/>
      <c r="W18" s="129"/>
    </row>
    <row r="19" ht="52.5" customHeight="1" outlineLevel="1" spans="1:23">
      <c r="A19" s="127" t="s">
        <v>327</v>
      </c>
      <c r="B19" s="127" t="s">
        <v>344</v>
      </c>
      <c r="C19" s="127" t="s">
        <v>343</v>
      </c>
      <c r="D19" s="127" t="s">
        <v>72</v>
      </c>
      <c r="E19" s="127" t="s">
        <v>151</v>
      </c>
      <c r="F19" s="127" t="s">
        <v>152</v>
      </c>
      <c r="G19" s="127" t="s">
        <v>329</v>
      </c>
      <c r="H19" s="127" t="s">
        <v>330</v>
      </c>
      <c r="I19" s="129">
        <v>100000</v>
      </c>
      <c r="J19" s="129">
        <v>100000</v>
      </c>
      <c r="K19" s="129">
        <v>100000</v>
      </c>
      <c r="L19" s="129"/>
      <c r="M19" s="129"/>
      <c r="N19" s="127"/>
      <c r="O19" s="127"/>
      <c r="P19" s="127"/>
      <c r="Q19" s="129"/>
      <c r="R19" s="129"/>
      <c r="S19" s="129"/>
      <c r="T19" s="129"/>
      <c r="U19" s="129"/>
      <c r="V19" s="129"/>
      <c r="W19" s="129"/>
    </row>
    <row r="20" ht="52.5" customHeight="1" spans="1:23">
      <c r="A20" s="127"/>
      <c r="B20" s="127"/>
      <c r="C20" s="127" t="s">
        <v>345</v>
      </c>
      <c r="D20" s="127"/>
      <c r="E20" s="127"/>
      <c r="F20" s="127"/>
      <c r="G20" s="127"/>
      <c r="H20" s="127"/>
      <c r="I20" s="129">
        <v>50000</v>
      </c>
      <c r="J20" s="129">
        <v>50000</v>
      </c>
      <c r="K20" s="129">
        <v>50000</v>
      </c>
      <c r="L20" s="129"/>
      <c r="M20" s="129"/>
      <c r="N20" s="127"/>
      <c r="O20" s="127"/>
      <c r="P20" s="127"/>
      <c r="Q20" s="129"/>
      <c r="R20" s="129"/>
      <c r="S20" s="129"/>
      <c r="T20" s="129"/>
      <c r="U20" s="129"/>
      <c r="V20" s="129"/>
      <c r="W20" s="129"/>
    </row>
    <row r="21" ht="52.5" customHeight="1" outlineLevel="1" spans="1:23">
      <c r="A21" s="127" t="s">
        <v>327</v>
      </c>
      <c r="B21" s="127" t="s">
        <v>346</v>
      </c>
      <c r="C21" s="127" t="s">
        <v>345</v>
      </c>
      <c r="D21" s="127" t="s">
        <v>72</v>
      </c>
      <c r="E21" s="127" t="s">
        <v>139</v>
      </c>
      <c r="F21" s="127" t="s">
        <v>140</v>
      </c>
      <c r="G21" s="127" t="s">
        <v>310</v>
      </c>
      <c r="H21" s="127" t="s">
        <v>311</v>
      </c>
      <c r="I21" s="129">
        <v>20000</v>
      </c>
      <c r="J21" s="129">
        <v>20000</v>
      </c>
      <c r="K21" s="129">
        <v>20000</v>
      </c>
      <c r="L21" s="129"/>
      <c r="M21" s="129"/>
      <c r="N21" s="127"/>
      <c r="O21" s="127"/>
      <c r="P21" s="127"/>
      <c r="Q21" s="129"/>
      <c r="R21" s="129"/>
      <c r="S21" s="129"/>
      <c r="T21" s="129"/>
      <c r="U21" s="129"/>
      <c r="V21" s="129"/>
      <c r="W21" s="129"/>
    </row>
    <row r="22" ht="52.5" customHeight="1" outlineLevel="1" spans="1:23">
      <c r="A22" s="127" t="s">
        <v>327</v>
      </c>
      <c r="B22" s="127" t="s">
        <v>346</v>
      </c>
      <c r="C22" s="127" t="s">
        <v>345</v>
      </c>
      <c r="D22" s="127" t="s">
        <v>72</v>
      </c>
      <c r="E22" s="127" t="s">
        <v>139</v>
      </c>
      <c r="F22" s="127" t="s">
        <v>140</v>
      </c>
      <c r="G22" s="127" t="s">
        <v>287</v>
      </c>
      <c r="H22" s="127" t="s">
        <v>288</v>
      </c>
      <c r="I22" s="129">
        <v>5000</v>
      </c>
      <c r="J22" s="129">
        <v>5000</v>
      </c>
      <c r="K22" s="129">
        <v>5000</v>
      </c>
      <c r="L22" s="129"/>
      <c r="M22" s="129"/>
      <c r="N22" s="127"/>
      <c r="O22" s="127"/>
      <c r="P22" s="127"/>
      <c r="Q22" s="129"/>
      <c r="R22" s="129"/>
      <c r="S22" s="129"/>
      <c r="T22" s="129"/>
      <c r="U22" s="129"/>
      <c r="V22" s="129"/>
      <c r="W22" s="129"/>
    </row>
    <row r="23" ht="52.5" customHeight="1" outlineLevel="1" spans="1:23">
      <c r="A23" s="127" t="s">
        <v>327</v>
      </c>
      <c r="B23" s="127" t="s">
        <v>346</v>
      </c>
      <c r="C23" s="127" t="s">
        <v>345</v>
      </c>
      <c r="D23" s="127" t="s">
        <v>72</v>
      </c>
      <c r="E23" s="127" t="s">
        <v>139</v>
      </c>
      <c r="F23" s="127" t="s">
        <v>140</v>
      </c>
      <c r="G23" s="127" t="s">
        <v>289</v>
      </c>
      <c r="H23" s="127" t="s">
        <v>290</v>
      </c>
      <c r="I23" s="129">
        <v>5000</v>
      </c>
      <c r="J23" s="129">
        <v>5000</v>
      </c>
      <c r="K23" s="129">
        <v>5000</v>
      </c>
      <c r="L23" s="129"/>
      <c r="M23" s="129"/>
      <c r="N23" s="127"/>
      <c r="O23" s="127"/>
      <c r="P23" s="127"/>
      <c r="Q23" s="129"/>
      <c r="R23" s="129"/>
      <c r="S23" s="129"/>
      <c r="T23" s="129"/>
      <c r="U23" s="129"/>
      <c r="V23" s="129"/>
      <c r="W23" s="129"/>
    </row>
    <row r="24" ht="52.5" customHeight="1" outlineLevel="1" spans="1:23">
      <c r="A24" s="127" t="s">
        <v>327</v>
      </c>
      <c r="B24" s="127" t="s">
        <v>346</v>
      </c>
      <c r="C24" s="127" t="s">
        <v>345</v>
      </c>
      <c r="D24" s="127" t="s">
        <v>72</v>
      </c>
      <c r="E24" s="127" t="s">
        <v>139</v>
      </c>
      <c r="F24" s="127" t="s">
        <v>140</v>
      </c>
      <c r="G24" s="127" t="s">
        <v>347</v>
      </c>
      <c r="H24" s="127" t="s">
        <v>348</v>
      </c>
      <c r="I24" s="129">
        <v>20000</v>
      </c>
      <c r="J24" s="129">
        <v>20000</v>
      </c>
      <c r="K24" s="129">
        <v>20000</v>
      </c>
      <c r="L24" s="129"/>
      <c r="M24" s="129"/>
      <c r="N24" s="127"/>
      <c r="O24" s="127"/>
      <c r="P24" s="127"/>
      <c r="Q24" s="129"/>
      <c r="R24" s="129"/>
      <c r="S24" s="129"/>
      <c r="T24" s="129"/>
      <c r="U24" s="129"/>
      <c r="V24" s="129"/>
      <c r="W24" s="129"/>
    </row>
    <row r="25" ht="52.5" customHeight="1" spans="1:23">
      <c r="A25" s="127"/>
      <c r="B25" s="127"/>
      <c r="C25" s="127" t="s">
        <v>349</v>
      </c>
      <c r="D25" s="127"/>
      <c r="E25" s="127"/>
      <c r="F25" s="127"/>
      <c r="G25" s="127"/>
      <c r="H25" s="127"/>
      <c r="I25" s="129">
        <v>3750</v>
      </c>
      <c r="J25" s="129">
        <v>3750</v>
      </c>
      <c r="K25" s="129">
        <v>3750</v>
      </c>
      <c r="L25" s="129"/>
      <c r="M25" s="129"/>
      <c r="N25" s="127"/>
      <c r="O25" s="127"/>
      <c r="P25" s="127"/>
      <c r="Q25" s="129"/>
      <c r="R25" s="129"/>
      <c r="S25" s="129"/>
      <c r="T25" s="129"/>
      <c r="U25" s="129"/>
      <c r="V25" s="129"/>
      <c r="W25" s="129"/>
    </row>
    <row r="26" ht="52.5" customHeight="1" outlineLevel="1" spans="1:23">
      <c r="A26" s="127" t="s">
        <v>327</v>
      </c>
      <c r="B26" s="127" t="s">
        <v>350</v>
      </c>
      <c r="C26" s="127" t="s">
        <v>349</v>
      </c>
      <c r="D26" s="127" t="s">
        <v>72</v>
      </c>
      <c r="E26" s="127" t="s">
        <v>139</v>
      </c>
      <c r="F26" s="127" t="s">
        <v>140</v>
      </c>
      <c r="G26" s="127" t="s">
        <v>310</v>
      </c>
      <c r="H26" s="127" t="s">
        <v>311</v>
      </c>
      <c r="I26" s="129">
        <v>3750</v>
      </c>
      <c r="J26" s="129">
        <v>3750</v>
      </c>
      <c r="K26" s="129">
        <v>3750</v>
      </c>
      <c r="L26" s="129"/>
      <c r="M26" s="129"/>
      <c r="N26" s="127"/>
      <c r="O26" s="127"/>
      <c r="P26" s="127"/>
      <c r="Q26" s="129"/>
      <c r="R26" s="129"/>
      <c r="S26" s="129"/>
      <c r="T26" s="129"/>
      <c r="U26" s="129"/>
      <c r="V26" s="129"/>
      <c r="W26" s="129"/>
    </row>
    <row r="27" ht="52.5" customHeight="1" spans="1:23">
      <c r="A27" s="127"/>
      <c r="B27" s="127"/>
      <c r="C27" s="127" t="s">
        <v>351</v>
      </c>
      <c r="D27" s="127"/>
      <c r="E27" s="127"/>
      <c r="F27" s="127"/>
      <c r="G27" s="127"/>
      <c r="H27" s="127"/>
      <c r="I27" s="129">
        <v>3000</v>
      </c>
      <c r="J27" s="129">
        <v>3000</v>
      </c>
      <c r="K27" s="129">
        <v>3000</v>
      </c>
      <c r="L27" s="129"/>
      <c r="M27" s="129"/>
      <c r="N27" s="127"/>
      <c r="O27" s="127"/>
      <c r="P27" s="127"/>
      <c r="Q27" s="129"/>
      <c r="R27" s="129"/>
      <c r="S27" s="129"/>
      <c r="T27" s="129"/>
      <c r="U27" s="129"/>
      <c r="V27" s="129"/>
      <c r="W27" s="129"/>
    </row>
    <row r="28" ht="52.5" customHeight="1" outlineLevel="1" spans="1:23">
      <c r="A28" s="127" t="s">
        <v>327</v>
      </c>
      <c r="B28" s="127" t="s">
        <v>352</v>
      </c>
      <c r="C28" s="127" t="s">
        <v>351</v>
      </c>
      <c r="D28" s="127" t="s">
        <v>72</v>
      </c>
      <c r="E28" s="127" t="s">
        <v>139</v>
      </c>
      <c r="F28" s="127" t="s">
        <v>140</v>
      </c>
      <c r="G28" s="127" t="s">
        <v>310</v>
      </c>
      <c r="H28" s="127" t="s">
        <v>311</v>
      </c>
      <c r="I28" s="129">
        <v>3000</v>
      </c>
      <c r="J28" s="129">
        <v>3000</v>
      </c>
      <c r="K28" s="129">
        <v>3000</v>
      </c>
      <c r="L28" s="129"/>
      <c r="M28" s="129"/>
      <c r="N28" s="127"/>
      <c r="O28" s="127"/>
      <c r="P28" s="127"/>
      <c r="Q28" s="129"/>
      <c r="R28" s="129"/>
      <c r="S28" s="129"/>
      <c r="T28" s="129"/>
      <c r="U28" s="129"/>
      <c r="V28" s="129"/>
      <c r="W28" s="129"/>
    </row>
    <row r="29" ht="52.5" customHeight="1" spans="1:23">
      <c r="A29" s="127"/>
      <c r="B29" s="127"/>
      <c r="C29" s="127" t="s">
        <v>353</v>
      </c>
      <c r="D29" s="127"/>
      <c r="E29" s="127"/>
      <c r="F29" s="127"/>
      <c r="G29" s="127"/>
      <c r="H29" s="127"/>
      <c r="I29" s="129">
        <v>8322</v>
      </c>
      <c r="J29" s="129">
        <v>8322</v>
      </c>
      <c r="K29" s="129">
        <v>8322</v>
      </c>
      <c r="L29" s="129"/>
      <c r="M29" s="129"/>
      <c r="N29" s="127"/>
      <c r="O29" s="127"/>
      <c r="P29" s="127"/>
      <c r="Q29" s="129"/>
      <c r="R29" s="129"/>
      <c r="S29" s="129"/>
      <c r="T29" s="129"/>
      <c r="U29" s="129"/>
      <c r="V29" s="129"/>
      <c r="W29" s="129"/>
    </row>
    <row r="30" ht="52.5" customHeight="1" outlineLevel="1" spans="1:23">
      <c r="A30" s="127" t="s">
        <v>354</v>
      </c>
      <c r="B30" s="127" t="s">
        <v>355</v>
      </c>
      <c r="C30" s="127" t="s">
        <v>353</v>
      </c>
      <c r="D30" s="127" t="s">
        <v>72</v>
      </c>
      <c r="E30" s="127" t="s">
        <v>112</v>
      </c>
      <c r="F30" s="127" t="s">
        <v>113</v>
      </c>
      <c r="G30" s="127" t="s">
        <v>356</v>
      </c>
      <c r="H30" s="127" t="s">
        <v>357</v>
      </c>
      <c r="I30" s="129">
        <v>8322</v>
      </c>
      <c r="J30" s="129">
        <v>8322</v>
      </c>
      <c r="K30" s="129">
        <v>8322</v>
      </c>
      <c r="L30" s="129"/>
      <c r="M30" s="129"/>
      <c r="N30" s="127"/>
      <c r="O30" s="127"/>
      <c r="P30" s="127"/>
      <c r="Q30" s="129"/>
      <c r="R30" s="129"/>
      <c r="S30" s="129"/>
      <c r="T30" s="129"/>
      <c r="U30" s="129"/>
      <c r="V30" s="129"/>
      <c r="W30" s="129"/>
    </row>
    <row r="31" ht="52.5" customHeight="1" spans="1:23">
      <c r="A31" s="127"/>
      <c r="B31" s="127"/>
      <c r="C31" s="127" t="s">
        <v>358</v>
      </c>
      <c r="D31" s="127"/>
      <c r="E31" s="127"/>
      <c r="F31" s="127"/>
      <c r="G31" s="127"/>
      <c r="H31" s="127"/>
      <c r="I31" s="129">
        <v>2360200</v>
      </c>
      <c r="J31" s="129"/>
      <c r="K31" s="129"/>
      <c r="L31" s="129">
        <v>2360200</v>
      </c>
      <c r="M31" s="129"/>
      <c r="N31" s="127"/>
      <c r="O31" s="127"/>
      <c r="P31" s="127"/>
      <c r="Q31" s="129"/>
      <c r="R31" s="129"/>
      <c r="S31" s="129"/>
      <c r="T31" s="129"/>
      <c r="U31" s="129"/>
      <c r="V31" s="129"/>
      <c r="W31" s="129"/>
    </row>
    <row r="32" ht="52.5" customHeight="1" outlineLevel="1" spans="1:23">
      <c r="A32" s="127" t="s">
        <v>354</v>
      </c>
      <c r="B32" s="127" t="s">
        <v>359</v>
      </c>
      <c r="C32" s="127" t="s">
        <v>358</v>
      </c>
      <c r="D32" s="127" t="s">
        <v>72</v>
      </c>
      <c r="E32" s="127" t="s">
        <v>133</v>
      </c>
      <c r="F32" s="127" t="s">
        <v>134</v>
      </c>
      <c r="G32" s="127" t="s">
        <v>310</v>
      </c>
      <c r="H32" s="127" t="s">
        <v>311</v>
      </c>
      <c r="I32" s="129">
        <v>29800</v>
      </c>
      <c r="J32" s="129"/>
      <c r="K32" s="129"/>
      <c r="L32" s="129">
        <v>29800</v>
      </c>
      <c r="M32" s="129"/>
      <c r="N32" s="127"/>
      <c r="O32" s="127"/>
      <c r="P32" s="127"/>
      <c r="Q32" s="129"/>
      <c r="R32" s="129"/>
      <c r="S32" s="129"/>
      <c r="T32" s="129"/>
      <c r="U32" s="129"/>
      <c r="V32" s="129"/>
      <c r="W32" s="129"/>
    </row>
    <row r="33" ht="52.5" customHeight="1" outlineLevel="1" spans="1:23">
      <c r="A33" s="127" t="s">
        <v>354</v>
      </c>
      <c r="B33" s="127" t="s">
        <v>359</v>
      </c>
      <c r="C33" s="127" t="s">
        <v>358</v>
      </c>
      <c r="D33" s="127" t="s">
        <v>72</v>
      </c>
      <c r="E33" s="127" t="s">
        <v>133</v>
      </c>
      <c r="F33" s="127" t="s">
        <v>134</v>
      </c>
      <c r="G33" s="127" t="s">
        <v>347</v>
      </c>
      <c r="H33" s="127" t="s">
        <v>348</v>
      </c>
      <c r="I33" s="129">
        <v>30000</v>
      </c>
      <c r="J33" s="129"/>
      <c r="K33" s="129"/>
      <c r="L33" s="129">
        <v>30000</v>
      </c>
      <c r="M33" s="129"/>
      <c r="N33" s="127"/>
      <c r="O33" s="127"/>
      <c r="P33" s="127"/>
      <c r="Q33" s="129"/>
      <c r="R33" s="129"/>
      <c r="S33" s="129"/>
      <c r="T33" s="129"/>
      <c r="U33" s="129"/>
      <c r="V33" s="129"/>
      <c r="W33" s="129"/>
    </row>
    <row r="34" ht="52.5" customHeight="1" outlineLevel="1" spans="1:23">
      <c r="A34" s="127" t="s">
        <v>354</v>
      </c>
      <c r="B34" s="127" t="s">
        <v>359</v>
      </c>
      <c r="C34" s="127" t="s">
        <v>358</v>
      </c>
      <c r="D34" s="127" t="s">
        <v>72</v>
      </c>
      <c r="E34" s="127" t="s">
        <v>133</v>
      </c>
      <c r="F34" s="127" t="s">
        <v>134</v>
      </c>
      <c r="G34" s="127" t="s">
        <v>360</v>
      </c>
      <c r="H34" s="127" t="s">
        <v>361</v>
      </c>
      <c r="I34" s="129">
        <v>20000</v>
      </c>
      <c r="J34" s="129"/>
      <c r="K34" s="129"/>
      <c r="L34" s="129">
        <v>20000</v>
      </c>
      <c r="M34" s="129"/>
      <c r="N34" s="127"/>
      <c r="O34" s="127"/>
      <c r="P34" s="127"/>
      <c r="Q34" s="129"/>
      <c r="R34" s="129"/>
      <c r="S34" s="129"/>
      <c r="T34" s="129"/>
      <c r="U34" s="129"/>
      <c r="V34" s="129"/>
      <c r="W34" s="129"/>
    </row>
    <row r="35" ht="52.5" customHeight="1" outlineLevel="1" spans="1:23">
      <c r="A35" s="127" t="s">
        <v>354</v>
      </c>
      <c r="B35" s="127" t="s">
        <v>359</v>
      </c>
      <c r="C35" s="127" t="s">
        <v>358</v>
      </c>
      <c r="D35" s="127" t="s">
        <v>72</v>
      </c>
      <c r="E35" s="127" t="s">
        <v>133</v>
      </c>
      <c r="F35" s="127" t="s">
        <v>134</v>
      </c>
      <c r="G35" s="127" t="s">
        <v>362</v>
      </c>
      <c r="H35" s="127" t="s">
        <v>334</v>
      </c>
      <c r="I35" s="129">
        <v>63800</v>
      </c>
      <c r="J35" s="129"/>
      <c r="K35" s="129"/>
      <c r="L35" s="129">
        <v>63800</v>
      </c>
      <c r="M35" s="129"/>
      <c r="N35" s="127"/>
      <c r="O35" s="127"/>
      <c r="P35" s="127"/>
      <c r="Q35" s="129"/>
      <c r="R35" s="129"/>
      <c r="S35" s="129"/>
      <c r="T35" s="129"/>
      <c r="U35" s="129"/>
      <c r="V35" s="129"/>
      <c r="W35" s="129"/>
    </row>
    <row r="36" ht="52.5" customHeight="1" outlineLevel="1" spans="1:23">
      <c r="A36" s="127" t="s">
        <v>354</v>
      </c>
      <c r="B36" s="127" t="s">
        <v>359</v>
      </c>
      <c r="C36" s="127" t="s">
        <v>358</v>
      </c>
      <c r="D36" s="127" t="s">
        <v>72</v>
      </c>
      <c r="E36" s="127" t="s">
        <v>133</v>
      </c>
      <c r="F36" s="127" t="s">
        <v>134</v>
      </c>
      <c r="G36" s="127" t="s">
        <v>363</v>
      </c>
      <c r="H36" s="127" t="s">
        <v>364</v>
      </c>
      <c r="I36" s="129">
        <v>115000</v>
      </c>
      <c r="J36" s="129"/>
      <c r="K36" s="129"/>
      <c r="L36" s="129">
        <v>115000</v>
      </c>
      <c r="M36" s="129"/>
      <c r="N36" s="127"/>
      <c r="O36" s="127"/>
      <c r="P36" s="127"/>
      <c r="Q36" s="129"/>
      <c r="R36" s="129"/>
      <c r="S36" s="129"/>
      <c r="T36" s="129"/>
      <c r="U36" s="129"/>
      <c r="V36" s="129"/>
      <c r="W36" s="129"/>
    </row>
    <row r="37" ht="52.5" customHeight="1" outlineLevel="1" spans="1:23">
      <c r="A37" s="127" t="s">
        <v>354</v>
      </c>
      <c r="B37" s="127" t="s">
        <v>359</v>
      </c>
      <c r="C37" s="127" t="s">
        <v>358</v>
      </c>
      <c r="D37" s="127" t="s">
        <v>72</v>
      </c>
      <c r="E37" s="127" t="s">
        <v>133</v>
      </c>
      <c r="F37" s="127" t="s">
        <v>134</v>
      </c>
      <c r="G37" s="127" t="s">
        <v>363</v>
      </c>
      <c r="H37" s="127" t="s">
        <v>364</v>
      </c>
      <c r="I37" s="129">
        <v>76500</v>
      </c>
      <c r="J37" s="129"/>
      <c r="K37" s="129"/>
      <c r="L37" s="129">
        <v>76500</v>
      </c>
      <c r="M37" s="129"/>
      <c r="N37" s="127"/>
      <c r="O37" s="127"/>
      <c r="P37" s="127"/>
      <c r="Q37" s="129"/>
      <c r="R37" s="129"/>
      <c r="S37" s="129"/>
      <c r="T37" s="129"/>
      <c r="U37" s="129"/>
      <c r="V37" s="129"/>
      <c r="W37" s="129"/>
    </row>
    <row r="38" ht="52.5" customHeight="1" outlineLevel="1" spans="1:23">
      <c r="A38" s="127" t="s">
        <v>354</v>
      </c>
      <c r="B38" s="127" t="s">
        <v>359</v>
      </c>
      <c r="C38" s="127" t="s">
        <v>358</v>
      </c>
      <c r="D38" s="127" t="s">
        <v>72</v>
      </c>
      <c r="E38" s="127" t="s">
        <v>133</v>
      </c>
      <c r="F38" s="127" t="s">
        <v>134</v>
      </c>
      <c r="G38" s="127" t="s">
        <v>363</v>
      </c>
      <c r="H38" s="127" t="s">
        <v>364</v>
      </c>
      <c r="I38" s="129">
        <v>17900</v>
      </c>
      <c r="J38" s="129"/>
      <c r="K38" s="129"/>
      <c r="L38" s="129">
        <v>17900</v>
      </c>
      <c r="M38" s="129"/>
      <c r="N38" s="127"/>
      <c r="O38" s="127"/>
      <c r="P38" s="127"/>
      <c r="Q38" s="129"/>
      <c r="R38" s="129"/>
      <c r="S38" s="129"/>
      <c r="T38" s="129"/>
      <c r="U38" s="129"/>
      <c r="V38" s="129"/>
      <c r="W38" s="129"/>
    </row>
    <row r="39" ht="52.5" customHeight="1" outlineLevel="1" spans="1:23">
      <c r="A39" s="127" t="s">
        <v>354</v>
      </c>
      <c r="B39" s="127" t="s">
        <v>359</v>
      </c>
      <c r="C39" s="127" t="s">
        <v>358</v>
      </c>
      <c r="D39" s="127" t="s">
        <v>72</v>
      </c>
      <c r="E39" s="127" t="s">
        <v>133</v>
      </c>
      <c r="F39" s="127" t="s">
        <v>134</v>
      </c>
      <c r="G39" s="127" t="s">
        <v>363</v>
      </c>
      <c r="H39" s="127" t="s">
        <v>364</v>
      </c>
      <c r="I39" s="129">
        <v>23700</v>
      </c>
      <c r="J39" s="129"/>
      <c r="K39" s="129"/>
      <c r="L39" s="129">
        <v>23700</v>
      </c>
      <c r="M39" s="129"/>
      <c r="N39" s="127"/>
      <c r="O39" s="127"/>
      <c r="P39" s="127"/>
      <c r="Q39" s="129"/>
      <c r="R39" s="129"/>
      <c r="S39" s="129"/>
      <c r="T39" s="129"/>
      <c r="U39" s="129"/>
      <c r="V39" s="129"/>
      <c r="W39" s="129"/>
    </row>
    <row r="40" ht="52.5" customHeight="1" outlineLevel="1" spans="1:23">
      <c r="A40" s="127" t="s">
        <v>354</v>
      </c>
      <c r="B40" s="127" t="s">
        <v>359</v>
      </c>
      <c r="C40" s="127" t="s">
        <v>358</v>
      </c>
      <c r="D40" s="127" t="s">
        <v>72</v>
      </c>
      <c r="E40" s="127" t="s">
        <v>133</v>
      </c>
      <c r="F40" s="127" t="s">
        <v>134</v>
      </c>
      <c r="G40" s="127" t="s">
        <v>363</v>
      </c>
      <c r="H40" s="127" t="s">
        <v>364</v>
      </c>
      <c r="I40" s="129">
        <v>28800</v>
      </c>
      <c r="J40" s="129"/>
      <c r="K40" s="129"/>
      <c r="L40" s="129">
        <v>28800</v>
      </c>
      <c r="M40" s="129"/>
      <c r="N40" s="127"/>
      <c r="O40" s="127"/>
      <c r="P40" s="127"/>
      <c r="Q40" s="129"/>
      <c r="R40" s="129"/>
      <c r="S40" s="129"/>
      <c r="T40" s="129"/>
      <c r="U40" s="129"/>
      <c r="V40" s="129"/>
      <c r="W40" s="129"/>
    </row>
    <row r="41" ht="52.5" customHeight="1" outlineLevel="1" spans="1:23">
      <c r="A41" s="127" t="s">
        <v>354</v>
      </c>
      <c r="B41" s="127" t="s">
        <v>359</v>
      </c>
      <c r="C41" s="127" t="s">
        <v>358</v>
      </c>
      <c r="D41" s="127" t="s">
        <v>72</v>
      </c>
      <c r="E41" s="127" t="s">
        <v>133</v>
      </c>
      <c r="F41" s="127" t="s">
        <v>134</v>
      </c>
      <c r="G41" s="127" t="s">
        <v>363</v>
      </c>
      <c r="H41" s="127" t="s">
        <v>364</v>
      </c>
      <c r="I41" s="129">
        <v>270700</v>
      </c>
      <c r="J41" s="129"/>
      <c r="K41" s="129"/>
      <c r="L41" s="129">
        <v>270700</v>
      </c>
      <c r="M41" s="129"/>
      <c r="N41" s="127"/>
      <c r="O41" s="127"/>
      <c r="P41" s="127"/>
      <c r="Q41" s="129"/>
      <c r="R41" s="129"/>
      <c r="S41" s="129"/>
      <c r="T41" s="129"/>
      <c r="U41" s="129"/>
      <c r="V41" s="129"/>
      <c r="W41" s="129"/>
    </row>
    <row r="42" ht="52.5" customHeight="1" outlineLevel="1" spans="1:23">
      <c r="A42" s="127" t="s">
        <v>354</v>
      </c>
      <c r="B42" s="127" t="s">
        <v>359</v>
      </c>
      <c r="C42" s="127" t="s">
        <v>358</v>
      </c>
      <c r="D42" s="127" t="s">
        <v>72</v>
      </c>
      <c r="E42" s="127" t="s">
        <v>133</v>
      </c>
      <c r="F42" s="127" t="s">
        <v>134</v>
      </c>
      <c r="G42" s="127" t="s">
        <v>363</v>
      </c>
      <c r="H42" s="127" t="s">
        <v>364</v>
      </c>
      <c r="I42" s="129">
        <v>46500</v>
      </c>
      <c r="J42" s="129"/>
      <c r="K42" s="129"/>
      <c r="L42" s="129">
        <v>46500</v>
      </c>
      <c r="M42" s="129"/>
      <c r="N42" s="127"/>
      <c r="O42" s="127"/>
      <c r="P42" s="127"/>
      <c r="Q42" s="129"/>
      <c r="R42" s="129"/>
      <c r="S42" s="129"/>
      <c r="T42" s="129"/>
      <c r="U42" s="129"/>
      <c r="V42" s="129"/>
      <c r="W42" s="129"/>
    </row>
    <row r="43" ht="52.5" customHeight="1" outlineLevel="1" spans="1:23">
      <c r="A43" s="127" t="s">
        <v>354</v>
      </c>
      <c r="B43" s="127" t="s">
        <v>359</v>
      </c>
      <c r="C43" s="127" t="s">
        <v>358</v>
      </c>
      <c r="D43" s="127" t="s">
        <v>72</v>
      </c>
      <c r="E43" s="127" t="s">
        <v>133</v>
      </c>
      <c r="F43" s="127" t="s">
        <v>134</v>
      </c>
      <c r="G43" s="127" t="s">
        <v>363</v>
      </c>
      <c r="H43" s="127" t="s">
        <v>364</v>
      </c>
      <c r="I43" s="129">
        <v>59500</v>
      </c>
      <c r="J43" s="129"/>
      <c r="K43" s="129"/>
      <c r="L43" s="129">
        <v>59500</v>
      </c>
      <c r="M43" s="129"/>
      <c r="N43" s="127"/>
      <c r="O43" s="127"/>
      <c r="P43" s="127"/>
      <c r="Q43" s="129"/>
      <c r="R43" s="129"/>
      <c r="S43" s="129"/>
      <c r="T43" s="129"/>
      <c r="U43" s="129"/>
      <c r="V43" s="129"/>
      <c r="W43" s="129"/>
    </row>
    <row r="44" ht="52.5" customHeight="1" outlineLevel="1" spans="1:23">
      <c r="A44" s="127" t="s">
        <v>354</v>
      </c>
      <c r="B44" s="127" t="s">
        <v>359</v>
      </c>
      <c r="C44" s="127" t="s">
        <v>358</v>
      </c>
      <c r="D44" s="127" t="s">
        <v>72</v>
      </c>
      <c r="E44" s="127" t="s">
        <v>133</v>
      </c>
      <c r="F44" s="127" t="s">
        <v>134</v>
      </c>
      <c r="G44" s="127" t="s">
        <v>363</v>
      </c>
      <c r="H44" s="127" t="s">
        <v>364</v>
      </c>
      <c r="I44" s="129">
        <v>79200</v>
      </c>
      <c r="J44" s="129"/>
      <c r="K44" s="129"/>
      <c r="L44" s="129">
        <v>79200</v>
      </c>
      <c r="M44" s="129"/>
      <c r="N44" s="127"/>
      <c r="O44" s="127"/>
      <c r="P44" s="127"/>
      <c r="Q44" s="129"/>
      <c r="R44" s="129"/>
      <c r="S44" s="129"/>
      <c r="T44" s="129"/>
      <c r="U44" s="129"/>
      <c r="V44" s="129"/>
      <c r="W44" s="129"/>
    </row>
    <row r="45" ht="52.5" customHeight="1" outlineLevel="1" spans="1:23">
      <c r="A45" s="127" t="s">
        <v>354</v>
      </c>
      <c r="B45" s="127" t="s">
        <v>359</v>
      </c>
      <c r="C45" s="127" t="s">
        <v>358</v>
      </c>
      <c r="D45" s="127" t="s">
        <v>72</v>
      </c>
      <c r="E45" s="127" t="s">
        <v>133</v>
      </c>
      <c r="F45" s="127" t="s">
        <v>134</v>
      </c>
      <c r="G45" s="127" t="s">
        <v>363</v>
      </c>
      <c r="H45" s="127" t="s">
        <v>364</v>
      </c>
      <c r="I45" s="129">
        <v>1100000</v>
      </c>
      <c r="J45" s="129"/>
      <c r="K45" s="129"/>
      <c r="L45" s="129">
        <v>1100000</v>
      </c>
      <c r="M45" s="129"/>
      <c r="N45" s="127"/>
      <c r="O45" s="127"/>
      <c r="P45" s="127"/>
      <c r="Q45" s="129"/>
      <c r="R45" s="129"/>
      <c r="S45" s="129"/>
      <c r="T45" s="129"/>
      <c r="U45" s="129"/>
      <c r="V45" s="129"/>
      <c r="W45" s="129"/>
    </row>
    <row r="46" ht="52.5" customHeight="1" outlineLevel="1" spans="1:23">
      <c r="A46" s="127" t="s">
        <v>354</v>
      </c>
      <c r="B46" s="127" t="s">
        <v>359</v>
      </c>
      <c r="C46" s="127" t="s">
        <v>358</v>
      </c>
      <c r="D46" s="127" t="s">
        <v>72</v>
      </c>
      <c r="E46" s="127" t="s">
        <v>133</v>
      </c>
      <c r="F46" s="127" t="s">
        <v>134</v>
      </c>
      <c r="G46" s="127" t="s">
        <v>363</v>
      </c>
      <c r="H46" s="127" t="s">
        <v>364</v>
      </c>
      <c r="I46" s="129">
        <v>22900</v>
      </c>
      <c r="J46" s="129"/>
      <c r="K46" s="129"/>
      <c r="L46" s="129">
        <v>22900</v>
      </c>
      <c r="M46" s="129"/>
      <c r="N46" s="127"/>
      <c r="O46" s="127"/>
      <c r="P46" s="127"/>
      <c r="Q46" s="129"/>
      <c r="R46" s="129"/>
      <c r="S46" s="129"/>
      <c r="T46" s="129"/>
      <c r="U46" s="129"/>
      <c r="V46" s="129"/>
      <c r="W46" s="129"/>
    </row>
    <row r="47" ht="52.5" customHeight="1" outlineLevel="1" spans="1:23">
      <c r="A47" s="127" t="s">
        <v>354</v>
      </c>
      <c r="B47" s="127" t="s">
        <v>359</v>
      </c>
      <c r="C47" s="127" t="s">
        <v>358</v>
      </c>
      <c r="D47" s="127" t="s">
        <v>72</v>
      </c>
      <c r="E47" s="127" t="s">
        <v>133</v>
      </c>
      <c r="F47" s="127" t="s">
        <v>134</v>
      </c>
      <c r="G47" s="127" t="s">
        <v>363</v>
      </c>
      <c r="H47" s="127" t="s">
        <v>364</v>
      </c>
      <c r="I47" s="129">
        <v>212700</v>
      </c>
      <c r="J47" s="129"/>
      <c r="K47" s="129"/>
      <c r="L47" s="129">
        <v>212700</v>
      </c>
      <c r="M47" s="129"/>
      <c r="N47" s="127"/>
      <c r="O47" s="127"/>
      <c r="P47" s="127"/>
      <c r="Q47" s="129"/>
      <c r="R47" s="129"/>
      <c r="S47" s="129"/>
      <c r="T47" s="129"/>
      <c r="U47" s="129"/>
      <c r="V47" s="129"/>
      <c r="W47" s="129"/>
    </row>
    <row r="48" ht="52.5" customHeight="1" outlineLevel="1" spans="1:23">
      <c r="A48" s="127" t="s">
        <v>354</v>
      </c>
      <c r="B48" s="127" t="s">
        <v>359</v>
      </c>
      <c r="C48" s="127" t="s">
        <v>358</v>
      </c>
      <c r="D48" s="127" t="s">
        <v>72</v>
      </c>
      <c r="E48" s="127" t="s">
        <v>133</v>
      </c>
      <c r="F48" s="127" t="s">
        <v>134</v>
      </c>
      <c r="G48" s="127" t="s">
        <v>363</v>
      </c>
      <c r="H48" s="127" t="s">
        <v>364</v>
      </c>
      <c r="I48" s="129">
        <v>8300</v>
      </c>
      <c r="J48" s="129"/>
      <c r="K48" s="129"/>
      <c r="L48" s="129">
        <v>8300</v>
      </c>
      <c r="M48" s="129"/>
      <c r="N48" s="127"/>
      <c r="O48" s="127"/>
      <c r="P48" s="127"/>
      <c r="Q48" s="129"/>
      <c r="R48" s="129"/>
      <c r="S48" s="129"/>
      <c r="T48" s="129"/>
      <c r="U48" s="129"/>
      <c r="V48" s="129"/>
      <c r="W48" s="129"/>
    </row>
    <row r="49" ht="52.5" customHeight="1" outlineLevel="1" spans="1:23">
      <c r="A49" s="127" t="s">
        <v>354</v>
      </c>
      <c r="B49" s="127" t="s">
        <v>359</v>
      </c>
      <c r="C49" s="127" t="s">
        <v>358</v>
      </c>
      <c r="D49" s="127" t="s">
        <v>72</v>
      </c>
      <c r="E49" s="127" t="s">
        <v>133</v>
      </c>
      <c r="F49" s="127" t="s">
        <v>134</v>
      </c>
      <c r="G49" s="127" t="s">
        <v>363</v>
      </c>
      <c r="H49" s="127" t="s">
        <v>364</v>
      </c>
      <c r="I49" s="129">
        <v>154900</v>
      </c>
      <c r="J49" s="129"/>
      <c r="K49" s="129"/>
      <c r="L49" s="129">
        <v>154900</v>
      </c>
      <c r="M49" s="129"/>
      <c r="N49" s="127"/>
      <c r="O49" s="127"/>
      <c r="P49" s="127"/>
      <c r="Q49" s="129"/>
      <c r="R49" s="129"/>
      <c r="S49" s="129"/>
      <c r="T49" s="129"/>
      <c r="U49" s="129"/>
      <c r="V49" s="129"/>
      <c r="W49" s="129"/>
    </row>
    <row r="50" ht="52.5" customHeight="1" spans="1:23">
      <c r="A50" s="127"/>
      <c r="B50" s="127"/>
      <c r="C50" s="127" t="s">
        <v>365</v>
      </c>
      <c r="D50" s="127"/>
      <c r="E50" s="127"/>
      <c r="F50" s="127"/>
      <c r="G50" s="127"/>
      <c r="H50" s="127"/>
      <c r="I50" s="129">
        <v>1070000</v>
      </c>
      <c r="J50" s="129">
        <v>1070000</v>
      </c>
      <c r="K50" s="129">
        <v>1070000</v>
      </c>
      <c r="L50" s="129"/>
      <c r="M50" s="129"/>
      <c r="N50" s="127"/>
      <c r="O50" s="127"/>
      <c r="P50" s="127"/>
      <c r="Q50" s="129"/>
      <c r="R50" s="129"/>
      <c r="S50" s="129"/>
      <c r="T50" s="129"/>
      <c r="U50" s="129"/>
      <c r="V50" s="129"/>
      <c r="W50" s="129"/>
    </row>
    <row r="51" ht="52.5" customHeight="1" outlineLevel="1" spans="1:23">
      <c r="A51" s="127" t="s">
        <v>354</v>
      </c>
      <c r="B51" s="127" t="s">
        <v>366</v>
      </c>
      <c r="C51" s="127" t="s">
        <v>365</v>
      </c>
      <c r="D51" s="127" t="s">
        <v>72</v>
      </c>
      <c r="E51" s="127" t="s">
        <v>143</v>
      </c>
      <c r="F51" s="127" t="s">
        <v>144</v>
      </c>
      <c r="G51" s="127" t="s">
        <v>363</v>
      </c>
      <c r="H51" s="127" t="s">
        <v>364</v>
      </c>
      <c r="I51" s="129">
        <v>1070000</v>
      </c>
      <c r="J51" s="129">
        <v>1070000</v>
      </c>
      <c r="K51" s="129">
        <v>1070000</v>
      </c>
      <c r="L51" s="129"/>
      <c r="M51" s="129"/>
      <c r="N51" s="127"/>
      <c r="O51" s="127"/>
      <c r="P51" s="127"/>
      <c r="Q51" s="129"/>
      <c r="R51" s="129"/>
      <c r="S51" s="129"/>
      <c r="T51" s="129"/>
      <c r="U51" s="129"/>
      <c r="V51" s="129"/>
      <c r="W51" s="129"/>
    </row>
    <row r="52" ht="52.5" customHeight="1" spans="1:23">
      <c r="A52" s="127"/>
      <c r="B52" s="127"/>
      <c r="C52" s="127" t="s">
        <v>367</v>
      </c>
      <c r="D52" s="127"/>
      <c r="E52" s="127"/>
      <c r="F52" s="127"/>
      <c r="G52" s="127"/>
      <c r="H52" s="127"/>
      <c r="I52" s="129">
        <v>23000000</v>
      </c>
      <c r="J52" s="129">
        <v>23000000</v>
      </c>
      <c r="K52" s="129">
        <v>23000000</v>
      </c>
      <c r="L52" s="129"/>
      <c r="M52" s="129"/>
      <c r="N52" s="127"/>
      <c r="O52" s="127"/>
      <c r="P52" s="127"/>
      <c r="Q52" s="129"/>
      <c r="R52" s="129"/>
      <c r="S52" s="129"/>
      <c r="T52" s="129"/>
      <c r="U52" s="129"/>
      <c r="V52" s="129"/>
      <c r="W52" s="129"/>
    </row>
    <row r="53" ht="52.5" customHeight="1" outlineLevel="1" spans="1:23">
      <c r="A53" s="127" t="s">
        <v>327</v>
      </c>
      <c r="B53" s="127" t="s">
        <v>368</v>
      </c>
      <c r="C53" s="127" t="s">
        <v>367</v>
      </c>
      <c r="D53" s="127" t="s">
        <v>72</v>
      </c>
      <c r="E53" s="127" t="s">
        <v>147</v>
      </c>
      <c r="F53" s="127" t="s">
        <v>148</v>
      </c>
      <c r="G53" s="127" t="s">
        <v>333</v>
      </c>
      <c r="H53" s="127" t="s">
        <v>334</v>
      </c>
      <c r="I53" s="129">
        <v>23000000</v>
      </c>
      <c r="J53" s="129">
        <v>23000000</v>
      </c>
      <c r="K53" s="129">
        <v>23000000</v>
      </c>
      <c r="L53" s="129"/>
      <c r="M53" s="129"/>
      <c r="N53" s="127"/>
      <c r="O53" s="127"/>
      <c r="P53" s="127"/>
      <c r="Q53" s="129"/>
      <c r="R53" s="129"/>
      <c r="S53" s="129"/>
      <c r="T53" s="129"/>
      <c r="U53" s="129"/>
      <c r="V53" s="129"/>
      <c r="W53" s="129"/>
    </row>
    <row r="54" ht="52.5" customHeight="1" spans="1:23">
      <c r="A54" s="127"/>
      <c r="B54" s="127"/>
      <c r="C54" s="127" t="s">
        <v>369</v>
      </c>
      <c r="D54" s="127"/>
      <c r="E54" s="127"/>
      <c r="F54" s="127"/>
      <c r="G54" s="127"/>
      <c r="H54" s="127"/>
      <c r="I54" s="129">
        <v>4022997.1</v>
      </c>
      <c r="J54" s="129">
        <v>4022997.1</v>
      </c>
      <c r="K54" s="129">
        <v>4022997.1</v>
      </c>
      <c r="L54" s="129"/>
      <c r="M54" s="129"/>
      <c r="N54" s="127"/>
      <c r="O54" s="127"/>
      <c r="P54" s="127"/>
      <c r="Q54" s="129"/>
      <c r="R54" s="129"/>
      <c r="S54" s="129"/>
      <c r="T54" s="129"/>
      <c r="U54" s="129"/>
      <c r="V54" s="129"/>
      <c r="W54" s="129"/>
    </row>
    <row r="55" ht="52.5" customHeight="1" outlineLevel="1" spans="1:23">
      <c r="A55" s="127" t="s">
        <v>327</v>
      </c>
      <c r="B55" s="127" t="s">
        <v>370</v>
      </c>
      <c r="C55" s="127" t="s">
        <v>369</v>
      </c>
      <c r="D55" s="127" t="s">
        <v>72</v>
      </c>
      <c r="E55" s="127" t="s">
        <v>141</v>
      </c>
      <c r="F55" s="127" t="s">
        <v>142</v>
      </c>
      <c r="G55" s="127" t="s">
        <v>362</v>
      </c>
      <c r="H55" s="127" t="s">
        <v>334</v>
      </c>
      <c r="I55" s="129">
        <v>4022997.1</v>
      </c>
      <c r="J55" s="129">
        <v>4022997.1</v>
      </c>
      <c r="K55" s="129">
        <v>4022997.1</v>
      </c>
      <c r="L55" s="129"/>
      <c r="M55" s="129"/>
      <c r="N55" s="127"/>
      <c r="O55" s="127"/>
      <c r="P55" s="127"/>
      <c r="Q55" s="129"/>
      <c r="R55" s="129"/>
      <c r="S55" s="129"/>
      <c r="T55" s="129"/>
      <c r="U55" s="129"/>
      <c r="V55" s="129"/>
      <c r="W55" s="129"/>
    </row>
    <row r="56" ht="52.5" customHeight="1" spans="1:23">
      <c r="A56" s="127"/>
      <c r="B56" s="127"/>
      <c r="C56" s="127" t="s">
        <v>371</v>
      </c>
      <c r="D56" s="127"/>
      <c r="E56" s="127"/>
      <c r="F56" s="127"/>
      <c r="G56" s="127"/>
      <c r="H56" s="127"/>
      <c r="I56" s="129">
        <v>5000000</v>
      </c>
      <c r="J56" s="129">
        <v>5000000</v>
      </c>
      <c r="K56" s="129">
        <v>5000000</v>
      </c>
      <c r="L56" s="129"/>
      <c r="M56" s="129"/>
      <c r="N56" s="127"/>
      <c r="O56" s="127"/>
      <c r="P56" s="127"/>
      <c r="Q56" s="129"/>
      <c r="R56" s="129"/>
      <c r="S56" s="129"/>
      <c r="T56" s="129"/>
      <c r="U56" s="129"/>
      <c r="V56" s="129"/>
      <c r="W56" s="129"/>
    </row>
    <row r="57" ht="52.5" customHeight="1" outlineLevel="1" spans="1:23">
      <c r="A57" s="127" t="s">
        <v>327</v>
      </c>
      <c r="B57" s="127" t="s">
        <v>372</v>
      </c>
      <c r="C57" s="127" t="s">
        <v>371</v>
      </c>
      <c r="D57" s="127" t="s">
        <v>72</v>
      </c>
      <c r="E57" s="127" t="s">
        <v>147</v>
      </c>
      <c r="F57" s="127" t="s">
        <v>148</v>
      </c>
      <c r="G57" s="127" t="s">
        <v>333</v>
      </c>
      <c r="H57" s="127" t="s">
        <v>334</v>
      </c>
      <c r="I57" s="129">
        <v>5000000</v>
      </c>
      <c r="J57" s="129">
        <v>5000000</v>
      </c>
      <c r="K57" s="129">
        <v>5000000</v>
      </c>
      <c r="L57" s="129"/>
      <c r="M57" s="129"/>
      <c r="N57" s="127"/>
      <c r="O57" s="127"/>
      <c r="P57" s="127"/>
      <c r="Q57" s="129"/>
      <c r="R57" s="129"/>
      <c r="S57" s="129"/>
      <c r="T57" s="129"/>
      <c r="U57" s="129"/>
      <c r="V57" s="129"/>
      <c r="W57" s="129"/>
    </row>
    <row r="58" ht="52.5" customHeight="1" spans="1:23">
      <c r="A58" s="127"/>
      <c r="B58" s="127"/>
      <c r="C58" s="127" t="s">
        <v>373</v>
      </c>
      <c r="D58" s="127"/>
      <c r="E58" s="127"/>
      <c r="F58" s="127"/>
      <c r="G58" s="127"/>
      <c r="H58" s="127"/>
      <c r="I58" s="129">
        <v>12000000</v>
      </c>
      <c r="J58" s="129"/>
      <c r="K58" s="129"/>
      <c r="L58" s="129">
        <v>12000000</v>
      </c>
      <c r="M58" s="129"/>
      <c r="N58" s="127"/>
      <c r="O58" s="127"/>
      <c r="P58" s="127"/>
      <c r="Q58" s="129"/>
      <c r="R58" s="129"/>
      <c r="S58" s="129"/>
      <c r="T58" s="129"/>
      <c r="U58" s="129"/>
      <c r="V58" s="129"/>
      <c r="W58" s="129"/>
    </row>
    <row r="59" ht="52.5" customHeight="1" outlineLevel="1" spans="1:23">
      <c r="A59" s="127" t="s">
        <v>327</v>
      </c>
      <c r="B59" s="127" t="s">
        <v>374</v>
      </c>
      <c r="C59" s="127" t="s">
        <v>373</v>
      </c>
      <c r="D59" s="127" t="s">
        <v>72</v>
      </c>
      <c r="E59" s="127" t="s">
        <v>133</v>
      </c>
      <c r="F59" s="127" t="s">
        <v>134</v>
      </c>
      <c r="G59" s="127" t="s">
        <v>375</v>
      </c>
      <c r="H59" s="127" t="s">
        <v>376</v>
      </c>
      <c r="I59" s="129">
        <v>12000000</v>
      </c>
      <c r="J59" s="129"/>
      <c r="K59" s="129"/>
      <c r="L59" s="129">
        <v>12000000</v>
      </c>
      <c r="M59" s="129"/>
      <c r="N59" s="127"/>
      <c r="O59" s="127"/>
      <c r="P59" s="127"/>
      <c r="Q59" s="129"/>
      <c r="R59" s="129"/>
      <c r="S59" s="129"/>
      <c r="T59" s="129"/>
      <c r="U59" s="129"/>
      <c r="V59" s="129"/>
      <c r="W59" s="129"/>
    </row>
    <row r="60" ht="52.5" customHeight="1" spans="1:23">
      <c r="A60" s="127"/>
      <c r="B60" s="127"/>
      <c r="C60" s="127" t="s">
        <v>377</v>
      </c>
      <c r="D60" s="127"/>
      <c r="E60" s="127"/>
      <c r="F60" s="127"/>
      <c r="G60" s="127"/>
      <c r="H60" s="127"/>
      <c r="I60" s="129">
        <v>70000</v>
      </c>
      <c r="J60" s="129">
        <v>70000</v>
      </c>
      <c r="K60" s="129">
        <v>70000</v>
      </c>
      <c r="L60" s="129"/>
      <c r="M60" s="129"/>
      <c r="N60" s="127"/>
      <c r="O60" s="127"/>
      <c r="P60" s="127"/>
      <c r="Q60" s="129"/>
      <c r="R60" s="129"/>
      <c r="S60" s="129"/>
      <c r="T60" s="129"/>
      <c r="U60" s="129"/>
      <c r="V60" s="129"/>
      <c r="W60" s="129"/>
    </row>
    <row r="61" ht="52.5" customHeight="1" outlineLevel="1" spans="1:23">
      <c r="A61" s="127" t="s">
        <v>327</v>
      </c>
      <c r="B61" s="127" t="s">
        <v>378</v>
      </c>
      <c r="C61" s="127" t="s">
        <v>377</v>
      </c>
      <c r="D61" s="127" t="s">
        <v>72</v>
      </c>
      <c r="E61" s="127" t="s">
        <v>141</v>
      </c>
      <c r="F61" s="127" t="s">
        <v>142</v>
      </c>
      <c r="G61" s="127" t="s">
        <v>375</v>
      </c>
      <c r="H61" s="127" t="s">
        <v>376</v>
      </c>
      <c r="I61" s="129">
        <v>70000</v>
      </c>
      <c r="J61" s="129">
        <v>70000</v>
      </c>
      <c r="K61" s="129">
        <v>70000</v>
      </c>
      <c r="L61" s="129"/>
      <c r="M61" s="129"/>
      <c r="N61" s="127"/>
      <c r="O61" s="127"/>
      <c r="P61" s="127"/>
      <c r="Q61" s="129"/>
      <c r="R61" s="129"/>
      <c r="S61" s="129"/>
      <c r="T61" s="129"/>
      <c r="U61" s="129"/>
      <c r="V61" s="129"/>
      <c r="W61" s="129"/>
    </row>
    <row r="62" ht="30" customHeight="1" spans="1:23">
      <c r="A62" s="128" t="s">
        <v>56</v>
      </c>
      <c r="B62" s="128"/>
      <c r="C62" s="128"/>
      <c r="D62" s="128"/>
      <c r="E62" s="128"/>
      <c r="F62" s="128"/>
      <c r="G62" s="128"/>
      <c r="H62" s="128"/>
      <c r="I62" s="129">
        <v>68488269.1</v>
      </c>
      <c r="J62" s="129">
        <v>54128069.1</v>
      </c>
      <c r="K62" s="129">
        <v>54128069.1</v>
      </c>
      <c r="L62" s="129">
        <v>14360200</v>
      </c>
      <c r="M62" s="129"/>
      <c r="N62" s="129"/>
      <c r="O62" s="129"/>
      <c r="P62" s="129"/>
      <c r="Q62" s="129"/>
      <c r="R62" s="129"/>
      <c r="S62" s="129"/>
      <c r="T62" s="129"/>
      <c r="U62" s="129"/>
      <c r="V62" s="129"/>
      <c r="W62" s="129"/>
    </row>
  </sheetData>
  <mergeCells count="30">
    <mergeCell ref="A1:W1"/>
    <mergeCell ref="A2:W2"/>
    <mergeCell ref="A3:G3"/>
    <mergeCell ref="V3:W3"/>
    <mergeCell ref="J4:M4"/>
    <mergeCell ref="N4:P4"/>
    <mergeCell ref="R4:W4"/>
    <mergeCell ref="J5:K5"/>
    <mergeCell ref="A62:H62"/>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103"/>
  <sheetViews>
    <sheetView showZeros="0" workbookViewId="0">
      <selection activeCell="A1" sqref="A1"/>
    </sheetView>
  </sheetViews>
  <sheetFormatPr defaultColWidth="10.2761904761905" defaultRowHeight="15" customHeight="1"/>
  <cols>
    <col min="1" max="9" width="14.2761904761905" customWidth="1"/>
    <col min="10" max="10" width="34.2761904761905" customWidth="1"/>
  </cols>
  <sheetData>
    <row r="1" ht="18.75" customHeight="1" spans="1:10">
      <c r="A1" s="118"/>
      <c r="B1" s="118"/>
      <c r="C1" s="118"/>
      <c r="D1" s="118"/>
      <c r="E1" s="118"/>
      <c r="F1" s="118"/>
      <c r="G1" s="118"/>
      <c r="H1" s="118"/>
      <c r="I1" s="118"/>
      <c r="J1" s="122" t="s">
        <v>379</v>
      </c>
    </row>
    <row r="2" ht="34.5" customHeight="1" spans="1:10">
      <c r="A2" s="119" t="str">
        <f>"2026"&amp;"年部门项目支出绩效目标表"</f>
        <v>2026年部门项目支出绩效目标表</v>
      </c>
      <c r="B2" s="119"/>
      <c r="C2" s="119"/>
      <c r="D2" s="119"/>
      <c r="E2" s="119"/>
      <c r="F2" s="119"/>
      <c r="G2" s="119"/>
      <c r="H2" s="119"/>
      <c r="I2" s="119"/>
      <c r="J2" s="119"/>
    </row>
    <row r="3" ht="18.75" customHeight="1" spans="1:10">
      <c r="A3" s="118" t="str">
        <f>"单位名称："&amp;"瑞丽市交通运输局"</f>
        <v>单位名称：瑞丽市交通运输局</v>
      </c>
      <c r="B3" s="118"/>
      <c r="C3" s="118"/>
      <c r="D3" s="118"/>
      <c r="E3" s="118"/>
      <c r="F3" s="118"/>
      <c r="G3" s="118"/>
      <c r="H3" s="118"/>
      <c r="I3" s="118"/>
      <c r="J3" s="118"/>
    </row>
    <row r="4" ht="22.5" customHeight="1" spans="1:10">
      <c r="A4" s="120" t="s">
        <v>380</v>
      </c>
      <c r="B4" s="120" t="s">
        <v>381</v>
      </c>
      <c r="C4" s="120" t="s">
        <v>382</v>
      </c>
      <c r="D4" s="120" t="s">
        <v>383</v>
      </c>
      <c r="E4" s="120" t="s">
        <v>384</v>
      </c>
      <c r="F4" s="120" t="s">
        <v>385</v>
      </c>
      <c r="G4" s="120" t="s">
        <v>386</v>
      </c>
      <c r="H4" s="120" t="s">
        <v>387</v>
      </c>
      <c r="I4" s="120" t="s">
        <v>388</v>
      </c>
      <c r="J4" s="120" t="s">
        <v>389</v>
      </c>
    </row>
    <row r="5" ht="22.5" customHeight="1" spans="1:10">
      <c r="A5" s="120" t="s">
        <v>85</v>
      </c>
      <c r="B5" s="120" t="s">
        <v>86</v>
      </c>
      <c r="C5" s="120" t="s">
        <v>87</v>
      </c>
      <c r="D5" s="120" t="s">
        <v>88</v>
      </c>
      <c r="E5" s="120" t="s">
        <v>89</v>
      </c>
      <c r="F5" s="120" t="s">
        <v>90</v>
      </c>
      <c r="G5" s="120" t="s">
        <v>91</v>
      </c>
      <c r="H5" s="120" t="s">
        <v>92</v>
      </c>
      <c r="I5" s="120" t="s">
        <v>93</v>
      </c>
      <c r="J5" s="120" t="s">
        <v>94</v>
      </c>
    </row>
    <row r="6" ht="52.5" customHeight="1" spans="1:10">
      <c r="A6" s="120" t="s">
        <v>72</v>
      </c>
      <c r="B6" s="120"/>
      <c r="C6" s="120"/>
      <c r="D6" s="120"/>
      <c r="E6" s="120"/>
      <c r="F6" s="120"/>
      <c r="G6" s="120"/>
      <c r="H6" s="120"/>
      <c r="I6" s="120"/>
      <c r="J6" s="120"/>
    </row>
    <row r="7" ht="52.5" customHeight="1" outlineLevel="1" spans="1:10">
      <c r="A7" s="121" t="s">
        <v>365</v>
      </c>
      <c r="B7" s="121" t="s">
        <v>390</v>
      </c>
      <c r="C7" s="121" t="s">
        <v>391</v>
      </c>
      <c r="D7" s="121" t="s">
        <v>392</v>
      </c>
      <c r="E7" s="121" t="s">
        <v>393</v>
      </c>
      <c r="F7" s="121" t="s">
        <v>394</v>
      </c>
      <c r="G7" s="120" t="s">
        <v>395</v>
      </c>
      <c r="H7" s="120" t="s">
        <v>396</v>
      </c>
      <c r="I7" s="121" t="s">
        <v>397</v>
      </c>
      <c r="J7" s="121" t="s">
        <v>398</v>
      </c>
    </row>
    <row r="8" ht="52.5" customHeight="1" outlineLevel="1" spans="1:10">
      <c r="A8" s="121" t="s">
        <v>365</v>
      </c>
      <c r="B8" s="121" t="s">
        <v>390</v>
      </c>
      <c r="C8" s="121" t="s">
        <v>391</v>
      </c>
      <c r="D8" s="121" t="s">
        <v>399</v>
      </c>
      <c r="E8" s="121" t="s">
        <v>400</v>
      </c>
      <c r="F8" s="121" t="s">
        <v>394</v>
      </c>
      <c r="G8" s="120" t="s">
        <v>401</v>
      </c>
      <c r="H8" s="120" t="s">
        <v>402</v>
      </c>
      <c r="I8" s="121" t="s">
        <v>397</v>
      </c>
      <c r="J8" s="121" t="s">
        <v>403</v>
      </c>
    </row>
    <row r="9" ht="52.5" customHeight="1" outlineLevel="1" spans="1:10">
      <c r="A9" s="121" t="s">
        <v>365</v>
      </c>
      <c r="B9" s="121" t="s">
        <v>390</v>
      </c>
      <c r="C9" s="121" t="s">
        <v>391</v>
      </c>
      <c r="D9" s="121" t="s">
        <v>404</v>
      </c>
      <c r="E9" s="121" t="s">
        <v>405</v>
      </c>
      <c r="F9" s="121" t="s">
        <v>394</v>
      </c>
      <c r="G9" s="120" t="s">
        <v>401</v>
      </c>
      <c r="H9" s="120" t="s">
        <v>402</v>
      </c>
      <c r="I9" s="121" t="s">
        <v>397</v>
      </c>
      <c r="J9" s="121" t="s">
        <v>406</v>
      </c>
    </row>
    <row r="10" ht="52.5" customHeight="1" outlineLevel="1" spans="1:10">
      <c r="A10" s="121" t="s">
        <v>365</v>
      </c>
      <c r="B10" s="121" t="s">
        <v>390</v>
      </c>
      <c r="C10" s="121" t="s">
        <v>407</v>
      </c>
      <c r="D10" s="121" t="s">
        <v>408</v>
      </c>
      <c r="E10" s="121" t="s">
        <v>409</v>
      </c>
      <c r="F10" s="121" t="s">
        <v>410</v>
      </c>
      <c r="G10" s="120" t="s">
        <v>411</v>
      </c>
      <c r="H10" s="120" t="s">
        <v>402</v>
      </c>
      <c r="I10" s="121" t="s">
        <v>397</v>
      </c>
      <c r="J10" s="121" t="s">
        <v>412</v>
      </c>
    </row>
    <row r="11" ht="52.5" customHeight="1" outlineLevel="1" spans="1:10">
      <c r="A11" s="121" t="s">
        <v>365</v>
      </c>
      <c r="B11" s="121" t="s">
        <v>390</v>
      </c>
      <c r="C11" s="121" t="s">
        <v>413</v>
      </c>
      <c r="D11" s="121" t="s">
        <v>414</v>
      </c>
      <c r="E11" s="121" t="s">
        <v>415</v>
      </c>
      <c r="F11" s="121" t="s">
        <v>410</v>
      </c>
      <c r="G11" s="120" t="s">
        <v>411</v>
      </c>
      <c r="H11" s="120" t="s">
        <v>402</v>
      </c>
      <c r="I11" s="121" t="s">
        <v>397</v>
      </c>
      <c r="J11" s="121" t="s">
        <v>416</v>
      </c>
    </row>
    <row r="12" ht="52.5" customHeight="1" outlineLevel="1" spans="1:10">
      <c r="A12" s="121" t="s">
        <v>358</v>
      </c>
      <c r="B12" s="121" t="s">
        <v>417</v>
      </c>
      <c r="C12" s="121" t="s">
        <v>391</v>
      </c>
      <c r="D12" s="121" t="s">
        <v>392</v>
      </c>
      <c r="E12" s="121" t="s">
        <v>418</v>
      </c>
      <c r="F12" s="121" t="s">
        <v>394</v>
      </c>
      <c r="G12" s="120" t="s">
        <v>395</v>
      </c>
      <c r="H12" s="120" t="s">
        <v>396</v>
      </c>
      <c r="I12" s="121" t="s">
        <v>397</v>
      </c>
      <c r="J12" s="121" t="s">
        <v>398</v>
      </c>
    </row>
    <row r="13" ht="52.5" customHeight="1" outlineLevel="1" spans="1:10">
      <c r="A13" s="121" t="s">
        <v>358</v>
      </c>
      <c r="B13" s="121" t="s">
        <v>417</v>
      </c>
      <c r="C13" s="121" t="s">
        <v>391</v>
      </c>
      <c r="D13" s="121" t="s">
        <v>399</v>
      </c>
      <c r="E13" s="121" t="s">
        <v>400</v>
      </c>
      <c r="F13" s="121" t="s">
        <v>394</v>
      </c>
      <c r="G13" s="120" t="s">
        <v>401</v>
      </c>
      <c r="H13" s="120" t="s">
        <v>402</v>
      </c>
      <c r="I13" s="121" t="s">
        <v>397</v>
      </c>
      <c r="J13" s="121" t="s">
        <v>403</v>
      </c>
    </row>
    <row r="14" ht="52.5" customHeight="1" outlineLevel="1" spans="1:10">
      <c r="A14" s="121" t="s">
        <v>358</v>
      </c>
      <c r="B14" s="121" t="s">
        <v>417</v>
      </c>
      <c r="C14" s="121" t="s">
        <v>391</v>
      </c>
      <c r="D14" s="121" t="s">
        <v>404</v>
      </c>
      <c r="E14" s="121" t="s">
        <v>405</v>
      </c>
      <c r="F14" s="121" t="s">
        <v>394</v>
      </c>
      <c r="G14" s="120" t="s">
        <v>401</v>
      </c>
      <c r="H14" s="120" t="s">
        <v>402</v>
      </c>
      <c r="I14" s="121" t="s">
        <v>397</v>
      </c>
      <c r="J14" s="121" t="s">
        <v>406</v>
      </c>
    </row>
    <row r="15" ht="52.5" customHeight="1" outlineLevel="1" spans="1:10">
      <c r="A15" s="121" t="s">
        <v>358</v>
      </c>
      <c r="B15" s="121" t="s">
        <v>417</v>
      </c>
      <c r="C15" s="121" t="s">
        <v>407</v>
      </c>
      <c r="D15" s="121" t="s">
        <v>408</v>
      </c>
      <c r="E15" s="121" t="s">
        <v>409</v>
      </c>
      <c r="F15" s="121" t="s">
        <v>410</v>
      </c>
      <c r="G15" s="120" t="s">
        <v>411</v>
      </c>
      <c r="H15" s="120" t="s">
        <v>402</v>
      </c>
      <c r="I15" s="121" t="s">
        <v>397</v>
      </c>
      <c r="J15" s="121" t="s">
        <v>412</v>
      </c>
    </row>
    <row r="16" ht="52.5" customHeight="1" outlineLevel="1" spans="1:10">
      <c r="A16" s="121" t="s">
        <v>358</v>
      </c>
      <c r="B16" s="121" t="s">
        <v>417</v>
      </c>
      <c r="C16" s="121" t="s">
        <v>413</v>
      </c>
      <c r="D16" s="121" t="s">
        <v>414</v>
      </c>
      <c r="E16" s="121" t="s">
        <v>415</v>
      </c>
      <c r="F16" s="121" t="s">
        <v>410</v>
      </c>
      <c r="G16" s="120" t="s">
        <v>411</v>
      </c>
      <c r="H16" s="120" t="s">
        <v>402</v>
      </c>
      <c r="I16" s="121" t="s">
        <v>397</v>
      </c>
      <c r="J16" s="121" t="s">
        <v>416</v>
      </c>
    </row>
    <row r="17" ht="52.5" customHeight="1" outlineLevel="1" spans="1:10">
      <c r="A17" s="121" t="s">
        <v>343</v>
      </c>
      <c r="B17" s="121" t="s">
        <v>419</v>
      </c>
      <c r="C17" s="121" t="s">
        <v>391</v>
      </c>
      <c r="D17" s="121" t="s">
        <v>392</v>
      </c>
      <c r="E17" s="121" t="s">
        <v>420</v>
      </c>
      <c r="F17" s="121" t="s">
        <v>394</v>
      </c>
      <c r="G17" s="120" t="s">
        <v>88</v>
      </c>
      <c r="H17" s="120" t="s">
        <v>421</v>
      </c>
      <c r="I17" s="121" t="s">
        <v>397</v>
      </c>
      <c r="J17" s="121" t="s">
        <v>422</v>
      </c>
    </row>
    <row r="18" ht="52.5" customHeight="1" outlineLevel="1" spans="1:10">
      <c r="A18" s="121" t="s">
        <v>343</v>
      </c>
      <c r="B18" s="121" t="s">
        <v>419</v>
      </c>
      <c r="C18" s="121" t="s">
        <v>391</v>
      </c>
      <c r="D18" s="121" t="s">
        <v>392</v>
      </c>
      <c r="E18" s="121" t="s">
        <v>423</v>
      </c>
      <c r="F18" s="121" t="s">
        <v>394</v>
      </c>
      <c r="G18" s="120" t="s">
        <v>88</v>
      </c>
      <c r="H18" s="120" t="s">
        <v>424</v>
      </c>
      <c r="I18" s="121" t="s">
        <v>397</v>
      </c>
      <c r="J18" s="121" t="s">
        <v>425</v>
      </c>
    </row>
    <row r="19" ht="52.5" customHeight="1" outlineLevel="1" spans="1:10">
      <c r="A19" s="121" t="s">
        <v>343</v>
      </c>
      <c r="B19" s="121" t="s">
        <v>419</v>
      </c>
      <c r="C19" s="121" t="s">
        <v>391</v>
      </c>
      <c r="D19" s="121" t="s">
        <v>404</v>
      </c>
      <c r="E19" s="121" t="s">
        <v>426</v>
      </c>
      <c r="F19" s="121" t="s">
        <v>394</v>
      </c>
      <c r="G19" s="120" t="s">
        <v>427</v>
      </c>
      <c r="H19" s="120" t="s">
        <v>428</v>
      </c>
      <c r="I19" s="121" t="s">
        <v>397</v>
      </c>
      <c r="J19" s="121" t="s">
        <v>429</v>
      </c>
    </row>
    <row r="20" ht="52.5" customHeight="1" outlineLevel="1" spans="1:10">
      <c r="A20" s="121" t="s">
        <v>343</v>
      </c>
      <c r="B20" s="121" t="s">
        <v>419</v>
      </c>
      <c r="C20" s="121" t="s">
        <v>407</v>
      </c>
      <c r="D20" s="121" t="s">
        <v>408</v>
      </c>
      <c r="E20" s="121" t="s">
        <v>430</v>
      </c>
      <c r="F20" s="121" t="s">
        <v>394</v>
      </c>
      <c r="G20" s="120" t="s">
        <v>431</v>
      </c>
      <c r="H20" s="120"/>
      <c r="I20" s="121" t="s">
        <v>432</v>
      </c>
      <c r="J20" s="121" t="s">
        <v>430</v>
      </c>
    </row>
    <row r="21" ht="52.5" customHeight="1" outlineLevel="1" spans="1:10">
      <c r="A21" s="121" t="s">
        <v>343</v>
      </c>
      <c r="B21" s="121" t="s">
        <v>419</v>
      </c>
      <c r="C21" s="121" t="s">
        <v>413</v>
      </c>
      <c r="D21" s="121" t="s">
        <v>414</v>
      </c>
      <c r="E21" s="121" t="s">
        <v>415</v>
      </c>
      <c r="F21" s="121" t="s">
        <v>410</v>
      </c>
      <c r="G21" s="120" t="s">
        <v>411</v>
      </c>
      <c r="H21" s="120" t="s">
        <v>402</v>
      </c>
      <c r="I21" s="121" t="s">
        <v>397</v>
      </c>
      <c r="J21" s="121" t="s">
        <v>433</v>
      </c>
    </row>
    <row r="22" ht="52.5" customHeight="1" outlineLevel="1" spans="1:10">
      <c r="A22" s="121" t="s">
        <v>337</v>
      </c>
      <c r="B22" s="121" t="s">
        <v>434</v>
      </c>
      <c r="C22" s="121" t="s">
        <v>391</v>
      </c>
      <c r="D22" s="121" t="s">
        <v>392</v>
      </c>
      <c r="E22" s="121" t="s">
        <v>435</v>
      </c>
      <c r="F22" s="121" t="s">
        <v>394</v>
      </c>
      <c r="G22" s="120" t="s">
        <v>436</v>
      </c>
      <c r="H22" s="120" t="s">
        <v>396</v>
      </c>
      <c r="I22" s="121" t="s">
        <v>397</v>
      </c>
      <c r="J22" s="121" t="s">
        <v>398</v>
      </c>
    </row>
    <row r="23" ht="52.5" customHeight="1" outlineLevel="1" spans="1:10">
      <c r="A23" s="121" t="s">
        <v>337</v>
      </c>
      <c r="B23" s="121" t="s">
        <v>434</v>
      </c>
      <c r="C23" s="121" t="s">
        <v>407</v>
      </c>
      <c r="D23" s="121" t="s">
        <v>437</v>
      </c>
      <c r="E23" s="121" t="s">
        <v>438</v>
      </c>
      <c r="F23" s="121" t="s">
        <v>394</v>
      </c>
      <c r="G23" s="120" t="s">
        <v>94</v>
      </c>
      <c r="H23" s="120" t="s">
        <v>428</v>
      </c>
      <c r="I23" s="121" t="s">
        <v>397</v>
      </c>
      <c r="J23" s="121" t="s">
        <v>439</v>
      </c>
    </row>
    <row r="24" ht="52.5" customHeight="1" outlineLevel="1" spans="1:10">
      <c r="A24" s="121" t="s">
        <v>337</v>
      </c>
      <c r="B24" s="121" t="s">
        <v>434</v>
      </c>
      <c r="C24" s="121" t="s">
        <v>413</v>
      </c>
      <c r="D24" s="121" t="s">
        <v>414</v>
      </c>
      <c r="E24" s="121" t="s">
        <v>440</v>
      </c>
      <c r="F24" s="121" t="s">
        <v>410</v>
      </c>
      <c r="G24" s="120" t="s">
        <v>441</v>
      </c>
      <c r="H24" s="120" t="s">
        <v>402</v>
      </c>
      <c r="I24" s="121" t="s">
        <v>397</v>
      </c>
      <c r="J24" s="121" t="s">
        <v>416</v>
      </c>
    </row>
    <row r="25" ht="52.5" customHeight="1" outlineLevel="1" spans="1:10">
      <c r="A25" s="121" t="s">
        <v>335</v>
      </c>
      <c r="B25" s="121" t="s">
        <v>442</v>
      </c>
      <c r="C25" s="121" t="s">
        <v>391</v>
      </c>
      <c r="D25" s="121" t="s">
        <v>392</v>
      </c>
      <c r="E25" s="121" t="s">
        <v>335</v>
      </c>
      <c r="F25" s="121" t="s">
        <v>394</v>
      </c>
      <c r="G25" s="120" t="s">
        <v>443</v>
      </c>
      <c r="H25" s="120" t="s">
        <v>444</v>
      </c>
      <c r="I25" s="121" t="s">
        <v>397</v>
      </c>
      <c r="J25" s="121" t="s">
        <v>335</v>
      </c>
    </row>
    <row r="26" ht="52.5" customHeight="1" outlineLevel="1" spans="1:10">
      <c r="A26" s="121" t="s">
        <v>335</v>
      </c>
      <c r="B26" s="121" t="s">
        <v>442</v>
      </c>
      <c r="C26" s="121" t="s">
        <v>391</v>
      </c>
      <c r="D26" s="121" t="s">
        <v>404</v>
      </c>
      <c r="E26" s="121" t="s">
        <v>445</v>
      </c>
      <c r="F26" s="121" t="s">
        <v>410</v>
      </c>
      <c r="G26" s="120" t="s">
        <v>441</v>
      </c>
      <c r="H26" s="120" t="s">
        <v>402</v>
      </c>
      <c r="I26" s="121" t="s">
        <v>397</v>
      </c>
      <c r="J26" s="121" t="s">
        <v>445</v>
      </c>
    </row>
    <row r="27" ht="52.5" customHeight="1" outlineLevel="1" spans="1:10">
      <c r="A27" s="121" t="s">
        <v>335</v>
      </c>
      <c r="B27" s="121" t="s">
        <v>442</v>
      </c>
      <c r="C27" s="121" t="s">
        <v>407</v>
      </c>
      <c r="D27" s="121" t="s">
        <v>446</v>
      </c>
      <c r="E27" s="121" t="s">
        <v>447</v>
      </c>
      <c r="F27" s="121" t="s">
        <v>394</v>
      </c>
      <c r="G27" s="120" t="s">
        <v>448</v>
      </c>
      <c r="H27" s="120"/>
      <c r="I27" s="121" t="s">
        <v>432</v>
      </c>
      <c r="J27" s="121" t="s">
        <v>448</v>
      </c>
    </row>
    <row r="28" ht="52.5" customHeight="1" outlineLevel="1" spans="1:10">
      <c r="A28" s="121" t="s">
        <v>335</v>
      </c>
      <c r="B28" s="121" t="s">
        <v>442</v>
      </c>
      <c r="C28" s="121" t="s">
        <v>413</v>
      </c>
      <c r="D28" s="121" t="s">
        <v>414</v>
      </c>
      <c r="E28" s="121" t="s">
        <v>414</v>
      </c>
      <c r="F28" s="121" t="s">
        <v>410</v>
      </c>
      <c r="G28" s="120" t="s">
        <v>441</v>
      </c>
      <c r="H28" s="120" t="s">
        <v>402</v>
      </c>
      <c r="I28" s="121" t="s">
        <v>397</v>
      </c>
      <c r="J28" s="121" t="s">
        <v>414</v>
      </c>
    </row>
    <row r="29" ht="52.5" customHeight="1" outlineLevel="1" spans="1:10">
      <c r="A29" s="121" t="s">
        <v>373</v>
      </c>
      <c r="B29" s="121" t="s">
        <v>449</v>
      </c>
      <c r="C29" s="121" t="s">
        <v>391</v>
      </c>
      <c r="D29" s="121" t="s">
        <v>392</v>
      </c>
      <c r="E29" s="121" t="s">
        <v>450</v>
      </c>
      <c r="F29" s="121" t="s">
        <v>394</v>
      </c>
      <c r="G29" s="120" t="s">
        <v>451</v>
      </c>
      <c r="H29" s="120" t="s">
        <v>396</v>
      </c>
      <c r="I29" s="121" t="s">
        <v>397</v>
      </c>
      <c r="J29" s="121" t="s">
        <v>452</v>
      </c>
    </row>
    <row r="30" ht="52.5" customHeight="1" outlineLevel="1" spans="1:10">
      <c r="A30" s="121" t="s">
        <v>373</v>
      </c>
      <c r="B30" s="121" t="s">
        <v>449</v>
      </c>
      <c r="C30" s="121" t="s">
        <v>391</v>
      </c>
      <c r="D30" s="121" t="s">
        <v>392</v>
      </c>
      <c r="E30" s="121" t="s">
        <v>453</v>
      </c>
      <c r="F30" s="121" t="s">
        <v>394</v>
      </c>
      <c r="G30" s="120" t="s">
        <v>427</v>
      </c>
      <c r="H30" s="120" t="s">
        <v>454</v>
      </c>
      <c r="I30" s="121" t="s">
        <v>397</v>
      </c>
      <c r="J30" s="121" t="s">
        <v>452</v>
      </c>
    </row>
    <row r="31" ht="52.5" customHeight="1" outlineLevel="1" spans="1:10">
      <c r="A31" s="121" t="s">
        <v>373</v>
      </c>
      <c r="B31" s="121" t="s">
        <v>449</v>
      </c>
      <c r="C31" s="121" t="s">
        <v>391</v>
      </c>
      <c r="D31" s="121" t="s">
        <v>399</v>
      </c>
      <c r="E31" s="121" t="s">
        <v>455</v>
      </c>
      <c r="F31" s="121" t="s">
        <v>394</v>
      </c>
      <c r="G31" s="120" t="s">
        <v>456</v>
      </c>
      <c r="H31" s="120"/>
      <c r="I31" s="121" t="s">
        <v>432</v>
      </c>
      <c r="J31" s="121" t="s">
        <v>456</v>
      </c>
    </row>
    <row r="32" ht="52.5" customHeight="1" outlineLevel="1" spans="1:10">
      <c r="A32" s="121" t="s">
        <v>373</v>
      </c>
      <c r="B32" s="121" t="s">
        <v>449</v>
      </c>
      <c r="C32" s="121" t="s">
        <v>391</v>
      </c>
      <c r="D32" s="121" t="s">
        <v>399</v>
      </c>
      <c r="E32" s="121" t="s">
        <v>457</v>
      </c>
      <c r="F32" s="121" t="s">
        <v>394</v>
      </c>
      <c r="G32" s="120" t="s">
        <v>401</v>
      </c>
      <c r="H32" s="120" t="s">
        <v>402</v>
      </c>
      <c r="I32" s="121" t="s">
        <v>397</v>
      </c>
      <c r="J32" s="121" t="s">
        <v>403</v>
      </c>
    </row>
    <row r="33" ht="52.5" customHeight="1" outlineLevel="1" spans="1:10">
      <c r="A33" s="121" t="s">
        <v>373</v>
      </c>
      <c r="B33" s="121" t="s">
        <v>449</v>
      </c>
      <c r="C33" s="121" t="s">
        <v>407</v>
      </c>
      <c r="D33" s="121" t="s">
        <v>437</v>
      </c>
      <c r="E33" s="121" t="s">
        <v>438</v>
      </c>
      <c r="F33" s="121" t="s">
        <v>394</v>
      </c>
      <c r="G33" s="120" t="s">
        <v>94</v>
      </c>
      <c r="H33" s="120" t="s">
        <v>428</v>
      </c>
      <c r="I33" s="121" t="s">
        <v>397</v>
      </c>
      <c r="J33" s="121" t="s">
        <v>439</v>
      </c>
    </row>
    <row r="34" ht="52.5" customHeight="1" outlineLevel="1" spans="1:10">
      <c r="A34" s="121" t="s">
        <v>373</v>
      </c>
      <c r="B34" s="121" t="s">
        <v>449</v>
      </c>
      <c r="C34" s="121" t="s">
        <v>413</v>
      </c>
      <c r="D34" s="121" t="s">
        <v>414</v>
      </c>
      <c r="E34" s="121" t="s">
        <v>458</v>
      </c>
      <c r="F34" s="121" t="s">
        <v>410</v>
      </c>
      <c r="G34" s="120" t="s">
        <v>459</v>
      </c>
      <c r="H34" s="120" t="s">
        <v>402</v>
      </c>
      <c r="I34" s="121" t="s">
        <v>397</v>
      </c>
      <c r="J34" s="121" t="s">
        <v>416</v>
      </c>
    </row>
    <row r="35" ht="52.5" customHeight="1" outlineLevel="1" spans="1:10">
      <c r="A35" s="121" t="s">
        <v>377</v>
      </c>
      <c r="B35" s="121" t="s">
        <v>460</v>
      </c>
      <c r="C35" s="121" t="s">
        <v>391</v>
      </c>
      <c r="D35" s="121" t="s">
        <v>392</v>
      </c>
      <c r="E35" s="121" t="s">
        <v>461</v>
      </c>
      <c r="F35" s="121" t="s">
        <v>394</v>
      </c>
      <c r="G35" s="120" t="s">
        <v>462</v>
      </c>
      <c r="H35" s="120" t="s">
        <v>396</v>
      </c>
      <c r="I35" s="121" t="s">
        <v>397</v>
      </c>
      <c r="J35" s="121" t="s">
        <v>452</v>
      </c>
    </row>
    <row r="36" ht="52.5" customHeight="1" outlineLevel="1" spans="1:10">
      <c r="A36" s="121" t="s">
        <v>377</v>
      </c>
      <c r="B36" s="121" t="s">
        <v>460</v>
      </c>
      <c r="C36" s="121" t="s">
        <v>391</v>
      </c>
      <c r="D36" s="121" t="s">
        <v>399</v>
      </c>
      <c r="E36" s="121" t="s">
        <v>455</v>
      </c>
      <c r="F36" s="121" t="s">
        <v>394</v>
      </c>
      <c r="G36" s="120" t="s">
        <v>456</v>
      </c>
      <c r="H36" s="120"/>
      <c r="I36" s="121" t="s">
        <v>432</v>
      </c>
      <c r="J36" s="121" t="s">
        <v>456</v>
      </c>
    </row>
    <row r="37" ht="52.5" customHeight="1" outlineLevel="1" spans="1:10">
      <c r="A37" s="121" t="s">
        <v>377</v>
      </c>
      <c r="B37" s="121" t="s">
        <v>460</v>
      </c>
      <c r="C37" s="121" t="s">
        <v>407</v>
      </c>
      <c r="D37" s="121" t="s">
        <v>463</v>
      </c>
      <c r="E37" s="121" t="s">
        <v>464</v>
      </c>
      <c r="F37" s="121" t="s">
        <v>394</v>
      </c>
      <c r="G37" s="120" t="s">
        <v>459</v>
      </c>
      <c r="H37" s="120" t="s">
        <v>402</v>
      </c>
      <c r="I37" s="121" t="s">
        <v>397</v>
      </c>
      <c r="J37" s="121" t="s">
        <v>465</v>
      </c>
    </row>
    <row r="38" ht="52.5" customHeight="1" outlineLevel="1" spans="1:10">
      <c r="A38" s="121" t="s">
        <v>377</v>
      </c>
      <c r="B38" s="121" t="s">
        <v>460</v>
      </c>
      <c r="C38" s="121" t="s">
        <v>407</v>
      </c>
      <c r="D38" s="121" t="s">
        <v>437</v>
      </c>
      <c r="E38" s="121" t="s">
        <v>438</v>
      </c>
      <c r="F38" s="121" t="s">
        <v>394</v>
      </c>
      <c r="G38" s="120" t="s">
        <v>92</v>
      </c>
      <c r="H38" s="120" t="s">
        <v>428</v>
      </c>
      <c r="I38" s="121" t="s">
        <v>397</v>
      </c>
      <c r="J38" s="121" t="s">
        <v>439</v>
      </c>
    </row>
    <row r="39" ht="52.5" customHeight="1" outlineLevel="1" spans="1:10">
      <c r="A39" s="121" t="s">
        <v>377</v>
      </c>
      <c r="B39" s="121" t="s">
        <v>460</v>
      </c>
      <c r="C39" s="121" t="s">
        <v>413</v>
      </c>
      <c r="D39" s="121" t="s">
        <v>414</v>
      </c>
      <c r="E39" s="121" t="s">
        <v>458</v>
      </c>
      <c r="F39" s="121" t="s">
        <v>410</v>
      </c>
      <c r="G39" s="120" t="s">
        <v>459</v>
      </c>
      <c r="H39" s="120" t="s">
        <v>402</v>
      </c>
      <c r="I39" s="121" t="s">
        <v>397</v>
      </c>
      <c r="J39" s="121" t="s">
        <v>416</v>
      </c>
    </row>
    <row r="40" ht="52.5" customHeight="1" outlineLevel="1" spans="1:10">
      <c r="A40" s="121" t="s">
        <v>326</v>
      </c>
      <c r="B40" s="121" t="s">
        <v>466</v>
      </c>
      <c r="C40" s="121" t="s">
        <v>391</v>
      </c>
      <c r="D40" s="121" t="s">
        <v>392</v>
      </c>
      <c r="E40" s="121" t="s">
        <v>467</v>
      </c>
      <c r="F40" s="121" t="s">
        <v>410</v>
      </c>
      <c r="G40" s="120" t="s">
        <v>441</v>
      </c>
      <c r="H40" s="120" t="s">
        <v>402</v>
      </c>
      <c r="I40" s="121" t="s">
        <v>397</v>
      </c>
      <c r="J40" s="121" t="s">
        <v>467</v>
      </c>
    </row>
    <row r="41" ht="52.5" customHeight="1" outlineLevel="1" spans="1:10">
      <c r="A41" s="121" t="s">
        <v>326</v>
      </c>
      <c r="B41" s="121" t="s">
        <v>466</v>
      </c>
      <c r="C41" s="121" t="s">
        <v>407</v>
      </c>
      <c r="D41" s="121" t="s">
        <v>446</v>
      </c>
      <c r="E41" s="121" t="s">
        <v>468</v>
      </c>
      <c r="F41" s="121" t="s">
        <v>410</v>
      </c>
      <c r="G41" s="120" t="s">
        <v>459</v>
      </c>
      <c r="H41" s="120" t="s">
        <v>469</v>
      </c>
      <c r="I41" s="121" t="s">
        <v>397</v>
      </c>
      <c r="J41" s="121" t="s">
        <v>468</v>
      </c>
    </row>
    <row r="42" ht="52.5" customHeight="1" outlineLevel="1" spans="1:10">
      <c r="A42" s="121" t="s">
        <v>326</v>
      </c>
      <c r="B42" s="121" t="s">
        <v>466</v>
      </c>
      <c r="C42" s="121" t="s">
        <v>407</v>
      </c>
      <c r="D42" s="121" t="s">
        <v>408</v>
      </c>
      <c r="E42" s="121" t="s">
        <v>470</v>
      </c>
      <c r="F42" s="121" t="s">
        <v>410</v>
      </c>
      <c r="G42" s="120" t="s">
        <v>431</v>
      </c>
      <c r="H42" s="120"/>
      <c r="I42" s="121" t="s">
        <v>432</v>
      </c>
      <c r="J42" s="121" t="s">
        <v>470</v>
      </c>
    </row>
    <row r="43" ht="52.5" customHeight="1" outlineLevel="1" spans="1:10">
      <c r="A43" s="121" t="s">
        <v>326</v>
      </c>
      <c r="B43" s="121" t="s">
        <v>466</v>
      </c>
      <c r="C43" s="121" t="s">
        <v>407</v>
      </c>
      <c r="D43" s="121" t="s">
        <v>408</v>
      </c>
      <c r="E43" s="121" t="s">
        <v>471</v>
      </c>
      <c r="F43" s="121" t="s">
        <v>410</v>
      </c>
      <c r="G43" s="120" t="s">
        <v>459</v>
      </c>
      <c r="H43" s="120" t="s">
        <v>402</v>
      </c>
      <c r="I43" s="121" t="s">
        <v>397</v>
      </c>
      <c r="J43" s="121" t="s">
        <v>471</v>
      </c>
    </row>
    <row r="44" ht="52.5" customHeight="1" outlineLevel="1" spans="1:10">
      <c r="A44" s="121" t="s">
        <v>326</v>
      </c>
      <c r="B44" s="121" t="s">
        <v>466</v>
      </c>
      <c r="C44" s="121" t="s">
        <v>413</v>
      </c>
      <c r="D44" s="121" t="s">
        <v>414</v>
      </c>
      <c r="E44" s="121" t="s">
        <v>472</v>
      </c>
      <c r="F44" s="121" t="s">
        <v>410</v>
      </c>
      <c r="G44" s="120" t="s">
        <v>459</v>
      </c>
      <c r="H44" s="120" t="s">
        <v>402</v>
      </c>
      <c r="I44" s="121" t="s">
        <v>397</v>
      </c>
      <c r="J44" s="121" t="s">
        <v>473</v>
      </c>
    </row>
    <row r="45" ht="52.5" customHeight="1" outlineLevel="1" spans="1:10">
      <c r="A45" s="121" t="s">
        <v>326</v>
      </c>
      <c r="B45" s="121" t="s">
        <v>466</v>
      </c>
      <c r="C45" s="121" t="s">
        <v>413</v>
      </c>
      <c r="D45" s="121" t="s">
        <v>414</v>
      </c>
      <c r="E45" s="121" t="s">
        <v>472</v>
      </c>
      <c r="F45" s="121" t="s">
        <v>410</v>
      </c>
      <c r="G45" s="120" t="s">
        <v>459</v>
      </c>
      <c r="H45" s="120" t="s">
        <v>402</v>
      </c>
      <c r="I45" s="121" t="s">
        <v>397</v>
      </c>
      <c r="J45" s="121" t="s">
        <v>474</v>
      </c>
    </row>
    <row r="46" ht="52.5" customHeight="1" outlineLevel="1" spans="1:10">
      <c r="A46" s="121" t="s">
        <v>341</v>
      </c>
      <c r="B46" s="121" t="s">
        <v>475</v>
      </c>
      <c r="C46" s="121" t="s">
        <v>391</v>
      </c>
      <c r="D46" s="121" t="s">
        <v>392</v>
      </c>
      <c r="E46" s="121" t="s">
        <v>476</v>
      </c>
      <c r="F46" s="121" t="s">
        <v>410</v>
      </c>
      <c r="G46" s="120" t="s">
        <v>477</v>
      </c>
      <c r="H46" s="120" t="s">
        <v>396</v>
      </c>
      <c r="I46" s="121" t="s">
        <v>397</v>
      </c>
      <c r="J46" s="121" t="s">
        <v>398</v>
      </c>
    </row>
    <row r="47" ht="52.5" customHeight="1" outlineLevel="1" spans="1:10">
      <c r="A47" s="121" t="s">
        <v>341</v>
      </c>
      <c r="B47" s="121" t="s">
        <v>475</v>
      </c>
      <c r="C47" s="121" t="s">
        <v>391</v>
      </c>
      <c r="D47" s="121" t="s">
        <v>392</v>
      </c>
      <c r="E47" s="121" t="s">
        <v>478</v>
      </c>
      <c r="F47" s="121" t="s">
        <v>410</v>
      </c>
      <c r="G47" s="120" t="s">
        <v>459</v>
      </c>
      <c r="H47" s="120" t="s">
        <v>402</v>
      </c>
      <c r="I47" s="121" t="s">
        <v>397</v>
      </c>
      <c r="J47" s="121" t="s">
        <v>479</v>
      </c>
    </row>
    <row r="48" ht="52.5" customHeight="1" outlineLevel="1" spans="1:10">
      <c r="A48" s="121" t="s">
        <v>341</v>
      </c>
      <c r="B48" s="121" t="s">
        <v>475</v>
      </c>
      <c r="C48" s="121" t="s">
        <v>391</v>
      </c>
      <c r="D48" s="121" t="s">
        <v>392</v>
      </c>
      <c r="E48" s="121" t="s">
        <v>480</v>
      </c>
      <c r="F48" s="121" t="s">
        <v>410</v>
      </c>
      <c r="G48" s="120" t="s">
        <v>90</v>
      </c>
      <c r="H48" s="120" t="s">
        <v>454</v>
      </c>
      <c r="I48" s="121" t="s">
        <v>397</v>
      </c>
      <c r="J48" s="121" t="s">
        <v>452</v>
      </c>
    </row>
    <row r="49" ht="52.5" customHeight="1" outlineLevel="1" spans="1:10">
      <c r="A49" s="121" t="s">
        <v>341</v>
      </c>
      <c r="B49" s="121" t="s">
        <v>475</v>
      </c>
      <c r="C49" s="121" t="s">
        <v>391</v>
      </c>
      <c r="D49" s="121" t="s">
        <v>392</v>
      </c>
      <c r="E49" s="121" t="s">
        <v>481</v>
      </c>
      <c r="F49" s="121" t="s">
        <v>394</v>
      </c>
      <c r="G49" s="120" t="s">
        <v>401</v>
      </c>
      <c r="H49" s="120" t="s">
        <v>402</v>
      </c>
      <c r="I49" s="121" t="s">
        <v>397</v>
      </c>
      <c r="J49" s="121" t="s">
        <v>482</v>
      </c>
    </row>
    <row r="50" ht="52.5" customHeight="1" outlineLevel="1" spans="1:10">
      <c r="A50" s="121" t="s">
        <v>341</v>
      </c>
      <c r="B50" s="121" t="s">
        <v>475</v>
      </c>
      <c r="C50" s="121" t="s">
        <v>391</v>
      </c>
      <c r="D50" s="121" t="s">
        <v>399</v>
      </c>
      <c r="E50" s="121" t="s">
        <v>483</v>
      </c>
      <c r="F50" s="121" t="s">
        <v>394</v>
      </c>
      <c r="G50" s="120" t="s">
        <v>401</v>
      </c>
      <c r="H50" s="120" t="s">
        <v>402</v>
      </c>
      <c r="I50" s="121" t="s">
        <v>397</v>
      </c>
      <c r="J50" s="121" t="s">
        <v>403</v>
      </c>
    </row>
    <row r="51" ht="52.5" customHeight="1" outlineLevel="1" spans="1:10">
      <c r="A51" s="121" t="s">
        <v>341</v>
      </c>
      <c r="B51" s="121" t="s">
        <v>475</v>
      </c>
      <c r="C51" s="121" t="s">
        <v>391</v>
      </c>
      <c r="D51" s="121" t="s">
        <v>404</v>
      </c>
      <c r="E51" s="121" t="s">
        <v>484</v>
      </c>
      <c r="F51" s="121" t="s">
        <v>394</v>
      </c>
      <c r="G51" s="120" t="s">
        <v>401</v>
      </c>
      <c r="H51" s="120" t="s">
        <v>402</v>
      </c>
      <c r="I51" s="121" t="s">
        <v>397</v>
      </c>
      <c r="J51" s="121" t="s">
        <v>485</v>
      </c>
    </row>
    <row r="52" ht="52.5" customHeight="1" outlineLevel="1" spans="1:10">
      <c r="A52" s="121" t="s">
        <v>341</v>
      </c>
      <c r="B52" s="121" t="s">
        <v>475</v>
      </c>
      <c r="C52" s="121" t="s">
        <v>391</v>
      </c>
      <c r="D52" s="121" t="s">
        <v>404</v>
      </c>
      <c r="E52" s="121" t="s">
        <v>486</v>
      </c>
      <c r="F52" s="121" t="s">
        <v>394</v>
      </c>
      <c r="G52" s="120" t="s">
        <v>401</v>
      </c>
      <c r="H52" s="120" t="s">
        <v>402</v>
      </c>
      <c r="I52" s="121" t="s">
        <v>397</v>
      </c>
      <c r="J52" s="121" t="s">
        <v>487</v>
      </c>
    </row>
    <row r="53" ht="52.5" customHeight="1" outlineLevel="1" spans="1:10">
      <c r="A53" s="121" t="s">
        <v>341</v>
      </c>
      <c r="B53" s="121" t="s">
        <v>475</v>
      </c>
      <c r="C53" s="121" t="s">
        <v>407</v>
      </c>
      <c r="D53" s="121" t="s">
        <v>408</v>
      </c>
      <c r="E53" s="121" t="s">
        <v>488</v>
      </c>
      <c r="F53" s="121" t="s">
        <v>410</v>
      </c>
      <c r="G53" s="120" t="s">
        <v>489</v>
      </c>
      <c r="H53" s="120" t="s">
        <v>402</v>
      </c>
      <c r="I53" s="121" t="s">
        <v>397</v>
      </c>
      <c r="J53" s="121" t="s">
        <v>490</v>
      </c>
    </row>
    <row r="54" ht="52.5" customHeight="1" outlineLevel="1" spans="1:10">
      <c r="A54" s="121" t="s">
        <v>341</v>
      </c>
      <c r="B54" s="121" t="s">
        <v>475</v>
      </c>
      <c r="C54" s="121" t="s">
        <v>407</v>
      </c>
      <c r="D54" s="121" t="s">
        <v>408</v>
      </c>
      <c r="E54" s="121" t="s">
        <v>491</v>
      </c>
      <c r="F54" s="121" t="s">
        <v>394</v>
      </c>
      <c r="G54" s="120" t="s">
        <v>401</v>
      </c>
      <c r="H54" s="120" t="s">
        <v>402</v>
      </c>
      <c r="I54" s="121" t="s">
        <v>397</v>
      </c>
      <c r="J54" s="121" t="s">
        <v>492</v>
      </c>
    </row>
    <row r="55" ht="52.5" customHeight="1" outlineLevel="1" spans="1:10">
      <c r="A55" s="121" t="s">
        <v>341</v>
      </c>
      <c r="B55" s="121" t="s">
        <v>475</v>
      </c>
      <c r="C55" s="121" t="s">
        <v>407</v>
      </c>
      <c r="D55" s="121" t="s">
        <v>408</v>
      </c>
      <c r="E55" s="121" t="s">
        <v>493</v>
      </c>
      <c r="F55" s="121" t="s">
        <v>394</v>
      </c>
      <c r="G55" s="120" t="s">
        <v>441</v>
      </c>
      <c r="H55" s="120" t="s">
        <v>402</v>
      </c>
      <c r="I55" s="121" t="s">
        <v>397</v>
      </c>
      <c r="J55" s="121" t="s">
        <v>412</v>
      </c>
    </row>
    <row r="56" ht="52.5" customHeight="1" outlineLevel="1" spans="1:10">
      <c r="A56" s="121" t="s">
        <v>341</v>
      </c>
      <c r="B56" s="121" t="s">
        <v>475</v>
      </c>
      <c r="C56" s="121" t="s">
        <v>407</v>
      </c>
      <c r="D56" s="121" t="s">
        <v>437</v>
      </c>
      <c r="E56" s="121" t="s">
        <v>494</v>
      </c>
      <c r="F56" s="121" t="s">
        <v>394</v>
      </c>
      <c r="G56" s="120" t="s">
        <v>495</v>
      </c>
      <c r="H56" s="120" t="s">
        <v>428</v>
      </c>
      <c r="I56" s="121" t="s">
        <v>397</v>
      </c>
      <c r="J56" s="121" t="s">
        <v>439</v>
      </c>
    </row>
    <row r="57" ht="52.5" customHeight="1" outlineLevel="1" spans="1:10">
      <c r="A57" s="121" t="s">
        <v>341</v>
      </c>
      <c r="B57" s="121" t="s">
        <v>475</v>
      </c>
      <c r="C57" s="121" t="s">
        <v>413</v>
      </c>
      <c r="D57" s="121" t="s">
        <v>414</v>
      </c>
      <c r="E57" s="121" t="s">
        <v>415</v>
      </c>
      <c r="F57" s="121" t="s">
        <v>410</v>
      </c>
      <c r="G57" s="120" t="s">
        <v>441</v>
      </c>
      <c r="H57" s="120" t="s">
        <v>402</v>
      </c>
      <c r="I57" s="121" t="s">
        <v>397</v>
      </c>
      <c r="J57" s="121" t="s">
        <v>496</v>
      </c>
    </row>
    <row r="58" ht="52.5" customHeight="1" outlineLevel="1" spans="1:10">
      <c r="A58" s="121" t="s">
        <v>349</v>
      </c>
      <c r="B58" s="121" t="s">
        <v>497</v>
      </c>
      <c r="C58" s="121" t="s">
        <v>391</v>
      </c>
      <c r="D58" s="121" t="s">
        <v>392</v>
      </c>
      <c r="E58" s="121" t="s">
        <v>498</v>
      </c>
      <c r="F58" s="121" t="s">
        <v>394</v>
      </c>
      <c r="G58" s="120" t="s">
        <v>499</v>
      </c>
      <c r="H58" s="120" t="s">
        <v>500</v>
      </c>
      <c r="I58" s="121" t="s">
        <v>397</v>
      </c>
      <c r="J58" s="121" t="s">
        <v>501</v>
      </c>
    </row>
    <row r="59" ht="52.5" customHeight="1" outlineLevel="1" spans="1:10">
      <c r="A59" s="121" t="s">
        <v>349</v>
      </c>
      <c r="B59" s="121" t="s">
        <v>497</v>
      </c>
      <c r="C59" s="121" t="s">
        <v>391</v>
      </c>
      <c r="D59" s="121" t="s">
        <v>392</v>
      </c>
      <c r="E59" s="121" t="s">
        <v>502</v>
      </c>
      <c r="F59" s="121" t="s">
        <v>394</v>
      </c>
      <c r="G59" s="120" t="s">
        <v>503</v>
      </c>
      <c r="H59" s="120" t="s">
        <v>504</v>
      </c>
      <c r="I59" s="121" t="s">
        <v>397</v>
      </c>
      <c r="J59" s="121" t="s">
        <v>505</v>
      </c>
    </row>
    <row r="60" ht="52.5" customHeight="1" outlineLevel="1" spans="1:10">
      <c r="A60" s="121" t="s">
        <v>349</v>
      </c>
      <c r="B60" s="121" t="s">
        <v>497</v>
      </c>
      <c r="C60" s="121" t="s">
        <v>407</v>
      </c>
      <c r="D60" s="121" t="s">
        <v>408</v>
      </c>
      <c r="E60" s="121" t="s">
        <v>506</v>
      </c>
      <c r="F60" s="121" t="s">
        <v>394</v>
      </c>
      <c r="G60" s="120" t="s">
        <v>507</v>
      </c>
      <c r="H60" s="120"/>
      <c r="I60" s="121" t="s">
        <v>432</v>
      </c>
      <c r="J60" s="121" t="s">
        <v>506</v>
      </c>
    </row>
    <row r="61" ht="52.5" customHeight="1" outlineLevel="1" spans="1:10">
      <c r="A61" s="121" t="s">
        <v>349</v>
      </c>
      <c r="B61" s="121" t="s">
        <v>497</v>
      </c>
      <c r="C61" s="121" t="s">
        <v>407</v>
      </c>
      <c r="D61" s="121" t="s">
        <v>437</v>
      </c>
      <c r="E61" s="121" t="s">
        <v>508</v>
      </c>
      <c r="F61" s="121" t="s">
        <v>394</v>
      </c>
      <c r="G61" s="120" t="s">
        <v>509</v>
      </c>
      <c r="H61" s="120"/>
      <c r="I61" s="121" t="s">
        <v>432</v>
      </c>
      <c r="J61" s="121" t="s">
        <v>510</v>
      </c>
    </row>
    <row r="62" ht="52.5" customHeight="1" outlineLevel="1" spans="1:10">
      <c r="A62" s="121" t="s">
        <v>349</v>
      </c>
      <c r="B62" s="121" t="s">
        <v>497</v>
      </c>
      <c r="C62" s="121" t="s">
        <v>413</v>
      </c>
      <c r="D62" s="121" t="s">
        <v>414</v>
      </c>
      <c r="E62" s="121" t="s">
        <v>511</v>
      </c>
      <c r="F62" s="121" t="s">
        <v>410</v>
      </c>
      <c r="G62" s="120" t="s">
        <v>459</v>
      </c>
      <c r="H62" s="120" t="s">
        <v>402</v>
      </c>
      <c r="I62" s="121" t="s">
        <v>397</v>
      </c>
      <c r="J62" s="121" t="s">
        <v>512</v>
      </c>
    </row>
    <row r="63" ht="52.5" customHeight="1" outlineLevel="1" spans="1:10">
      <c r="A63" s="121" t="s">
        <v>367</v>
      </c>
      <c r="B63" s="121" t="s">
        <v>513</v>
      </c>
      <c r="C63" s="121" t="s">
        <v>391</v>
      </c>
      <c r="D63" s="121" t="s">
        <v>392</v>
      </c>
      <c r="E63" s="121" t="s">
        <v>514</v>
      </c>
      <c r="F63" s="121" t="s">
        <v>394</v>
      </c>
      <c r="G63" s="120" t="s">
        <v>515</v>
      </c>
      <c r="H63" s="120" t="s">
        <v>516</v>
      </c>
      <c r="I63" s="121" t="s">
        <v>397</v>
      </c>
      <c r="J63" s="121" t="s">
        <v>514</v>
      </c>
    </row>
    <row r="64" ht="52.5" customHeight="1" outlineLevel="1" spans="1:10">
      <c r="A64" s="121" t="s">
        <v>367</v>
      </c>
      <c r="B64" s="121" t="s">
        <v>513</v>
      </c>
      <c r="C64" s="121" t="s">
        <v>391</v>
      </c>
      <c r="D64" s="121" t="s">
        <v>392</v>
      </c>
      <c r="E64" s="121" t="s">
        <v>517</v>
      </c>
      <c r="F64" s="121" t="s">
        <v>394</v>
      </c>
      <c r="G64" s="120" t="s">
        <v>518</v>
      </c>
      <c r="H64" s="120" t="s">
        <v>516</v>
      </c>
      <c r="I64" s="121" t="s">
        <v>397</v>
      </c>
      <c r="J64" s="121" t="s">
        <v>517</v>
      </c>
    </row>
    <row r="65" ht="52.5" customHeight="1" outlineLevel="1" spans="1:10">
      <c r="A65" s="121" t="s">
        <v>367</v>
      </c>
      <c r="B65" s="121" t="s">
        <v>513</v>
      </c>
      <c r="C65" s="121" t="s">
        <v>391</v>
      </c>
      <c r="D65" s="121" t="s">
        <v>399</v>
      </c>
      <c r="E65" s="121" t="s">
        <v>483</v>
      </c>
      <c r="F65" s="121" t="s">
        <v>394</v>
      </c>
      <c r="G65" s="120" t="s">
        <v>401</v>
      </c>
      <c r="H65" s="120" t="s">
        <v>402</v>
      </c>
      <c r="I65" s="121" t="s">
        <v>397</v>
      </c>
      <c r="J65" s="121" t="s">
        <v>483</v>
      </c>
    </row>
    <row r="66" ht="52.5" customHeight="1" outlineLevel="1" spans="1:10">
      <c r="A66" s="121" t="s">
        <v>367</v>
      </c>
      <c r="B66" s="121" t="s">
        <v>513</v>
      </c>
      <c r="C66" s="121" t="s">
        <v>391</v>
      </c>
      <c r="D66" s="121" t="s">
        <v>404</v>
      </c>
      <c r="E66" s="121" t="s">
        <v>486</v>
      </c>
      <c r="F66" s="121" t="s">
        <v>394</v>
      </c>
      <c r="G66" s="120" t="s">
        <v>401</v>
      </c>
      <c r="H66" s="120" t="s">
        <v>402</v>
      </c>
      <c r="I66" s="121" t="s">
        <v>397</v>
      </c>
      <c r="J66" s="121" t="s">
        <v>519</v>
      </c>
    </row>
    <row r="67" ht="52.5" customHeight="1" outlineLevel="1" spans="1:10">
      <c r="A67" s="121" t="s">
        <v>367</v>
      </c>
      <c r="B67" s="121" t="s">
        <v>513</v>
      </c>
      <c r="C67" s="121" t="s">
        <v>391</v>
      </c>
      <c r="D67" s="121" t="s">
        <v>404</v>
      </c>
      <c r="E67" s="121" t="s">
        <v>484</v>
      </c>
      <c r="F67" s="121" t="s">
        <v>394</v>
      </c>
      <c r="G67" s="120" t="s">
        <v>401</v>
      </c>
      <c r="H67" s="120" t="s">
        <v>402</v>
      </c>
      <c r="I67" s="121" t="s">
        <v>397</v>
      </c>
      <c r="J67" s="121" t="s">
        <v>520</v>
      </c>
    </row>
    <row r="68" ht="52.5" customHeight="1" outlineLevel="1" spans="1:10">
      <c r="A68" s="121" t="s">
        <v>367</v>
      </c>
      <c r="B68" s="121" t="s">
        <v>513</v>
      </c>
      <c r="C68" s="121" t="s">
        <v>407</v>
      </c>
      <c r="D68" s="121" t="s">
        <v>446</v>
      </c>
      <c r="E68" s="121" t="s">
        <v>521</v>
      </c>
      <c r="F68" s="121" t="s">
        <v>394</v>
      </c>
      <c r="G68" s="120" t="s">
        <v>522</v>
      </c>
      <c r="H68" s="120"/>
      <c r="I68" s="121" t="s">
        <v>432</v>
      </c>
      <c r="J68" s="121" t="s">
        <v>521</v>
      </c>
    </row>
    <row r="69" ht="52.5" customHeight="1" outlineLevel="1" spans="1:10">
      <c r="A69" s="121" t="s">
        <v>367</v>
      </c>
      <c r="B69" s="121" t="s">
        <v>513</v>
      </c>
      <c r="C69" s="121" t="s">
        <v>407</v>
      </c>
      <c r="D69" s="121" t="s">
        <v>408</v>
      </c>
      <c r="E69" s="121" t="s">
        <v>488</v>
      </c>
      <c r="F69" s="121" t="s">
        <v>410</v>
      </c>
      <c r="G69" s="120" t="s">
        <v>489</v>
      </c>
      <c r="H69" s="120" t="s">
        <v>402</v>
      </c>
      <c r="I69" s="121" t="s">
        <v>397</v>
      </c>
      <c r="J69" s="121" t="s">
        <v>523</v>
      </c>
    </row>
    <row r="70" ht="52.5" customHeight="1" outlineLevel="1" spans="1:10">
      <c r="A70" s="121" t="s">
        <v>367</v>
      </c>
      <c r="B70" s="121" t="s">
        <v>513</v>
      </c>
      <c r="C70" s="121" t="s">
        <v>407</v>
      </c>
      <c r="D70" s="121" t="s">
        <v>408</v>
      </c>
      <c r="E70" s="121" t="s">
        <v>493</v>
      </c>
      <c r="F70" s="121" t="s">
        <v>410</v>
      </c>
      <c r="G70" s="120" t="s">
        <v>441</v>
      </c>
      <c r="H70" s="120" t="s">
        <v>402</v>
      </c>
      <c r="I70" s="121" t="s">
        <v>397</v>
      </c>
      <c r="J70" s="121" t="s">
        <v>524</v>
      </c>
    </row>
    <row r="71" ht="52.5" customHeight="1" outlineLevel="1" spans="1:10">
      <c r="A71" s="121" t="s">
        <v>367</v>
      </c>
      <c r="B71" s="121" t="s">
        <v>513</v>
      </c>
      <c r="C71" s="121" t="s">
        <v>413</v>
      </c>
      <c r="D71" s="121" t="s">
        <v>414</v>
      </c>
      <c r="E71" s="121" t="s">
        <v>525</v>
      </c>
      <c r="F71" s="121" t="s">
        <v>410</v>
      </c>
      <c r="G71" s="120" t="s">
        <v>441</v>
      </c>
      <c r="H71" s="120" t="s">
        <v>402</v>
      </c>
      <c r="I71" s="121" t="s">
        <v>397</v>
      </c>
      <c r="J71" s="121" t="s">
        <v>526</v>
      </c>
    </row>
    <row r="72" ht="52.5" customHeight="1" outlineLevel="1" spans="1:10">
      <c r="A72" s="121" t="s">
        <v>371</v>
      </c>
      <c r="B72" s="121" t="s">
        <v>527</v>
      </c>
      <c r="C72" s="121" t="s">
        <v>391</v>
      </c>
      <c r="D72" s="121" t="s">
        <v>392</v>
      </c>
      <c r="E72" s="121" t="s">
        <v>528</v>
      </c>
      <c r="F72" s="121" t="s">
        <v>394</v>
      </c>
      <c r="G72" s="120" t="s">
        <v>529</v>
      </c>
      <c r="H72" s="120" t="s">
        <v>516</v>
      </c>
      <c r="I72" s="121" t="s">
        <v>397</v>
      </c>
      <c r="J72" s="121" t="s">
        <v>530</v>
      </c>
    </row>
    <row r="73" ht="52.5" customHeight="1" outlineLevel="1" spans="1:10">
      <c r="A73" s="121" t="s">
        <v>371</v>
      </c>
      <c r="B73" s="121" t="s">
        <v>527</v>
      </c>
      <c r="C73" s="121" t="s">
        <v>391</v>
      </c>
      <c r="D73" s="121" t="s">
        <v>392</v>
      </c>
      <c r="E73" s="121" t="s">
        <v>531</v>
      </c>
      <c r="F73" s="121" t="s">
        <v>394</v>
      </c>
      <c r="G73" s="120" t="s">
        <v>230</v>
      </c>
      <c r="H73" s="120" t="s">
        <v>516</v>
      </c>
      <c r="I73" s="121" t="s">
        <v>397</v>
      </c>
      <c r="J73" s="121" t="s">
        <v>532</v>
      </c>
    </row>
    <row r="74" ht="52.5" customHeight="1" outlineLevel="1" spans="1:10">
      <c r="A74" s="121" t="s">
        <v>371</v>
      </c>
      <c r="B74" s="121" t="s">
        <v>527</v>
      </c>
      <c r="C74" s="121" t="s">
        <v>391</v>
      </c>
      <c r="D74" s="121" t="s">
        <v>392</v>
      </c>
      <c r="E74" s="121" t="s">
        <v>533</v>
      </c>
      <c r="F74" s="121" t="s">
        <v>394</v>
      </c>
      <c r="G74" s="120" t="s">
        <v>534</v>
      </c>
      <c r="H74" s="120" t="s">
        <v>516</v>
      </c>
      <c r="I74" s="121" t="s">
        <v>397</v>
      </c>
      <c r="J74" s="121" t="s">
        <v>532</v>
      </c>
    </row>
    <row r="75" ht="52.5" customHeight="1" outlineLevel="1" spans="1:10">
      <c r="A75" s="121" t="s">
        <v>371</v>
      </c>
      <c r="B75" s="121" t="s">
        <v>527</v>
      </c>
      <c r="C75" s="121" t="s">
        <v>391</v>
      </c>
      <c r="D75" s="121" t="s">
        <v>392</v>
      </c>
      <c r="E75" s="121" t="s">
        <v>535</v>
      </c>
      <c r="F75" s="121" t="s">
        <v>394</v>
      </c>
      <c r="G75" s="120" t="s">
        <v>536</v>
      </c>
      <c r="H75" s="120" t="s">
        <v>516</v>
      </c>
      <c r="I75" s="121" t="s">
        <v>397</v>
      </c>
      <c r="J75" s="121" t="s">
        <v>532</v>
      </c>
    </row>
    <row r="76" ht="52.5" customHeight="1" outlineLevel="1" spans="1:10">
      <c r="A76" s="121" t="s">
        <v>371</v>
      </c>
      <c r="B76" s="121" t="s">
        <v>527</v>
      </c>
      <c r="C76" s="121" t="s">
        <v>391</v>
      </c>
      <c r="D76" s="121" t="s">
        <v>399</v>
      </c>
      <c r="E76" s="121" t="s">
        <v>400</v>
      </c>
      <c r="F76" s="121" t="s">
        <v>394</v>
      </c>
      <c r="G76" s="120" t="s">
        <v>401</v>
      </c>
      <c r="H76" s="120" t="s">
        <v>402</v>
      </c>
      <c r="I76" s="121" t="s">
        <v>397</v>
      </c>
      <c r="J76" s="121" t="s">
        <v>537</v>
      </c>
    </row>
    <row r="77" ht="52.5" customHeight="1" outlineLevel="1" spans="1:10">
      <c r="A77" s="121" t="s">
        <v>371</v>
      </c>
      <c r="B77" s="121" t="s">
        <v>527</v>
      </c>
      <c r="C77" s="121" t="s">
        <v>391</v>
      </c>
      <c r="D77" s="121" t="s">
        <v>404</v>
      </c>
      <c r="E77" s="121" t="s">
        <v>538</v>
      </c>
      <c r="F77" s="121" t="s">
        <v>394</v>
      </c>
      <c r="G77" s="120" t="s">
        <v>539</v>
      </c>
      <c r="H77" s="120"/>
      <c r="I77" s="121" t="s">
        <v>432</v>
      </c>
      <c r="J77" s="121" t="s">
        <v>540</v>
      </c>
    </row>
    <row r="78" ht="52.5" customHeight="1" outlineLevel="1" spans="1:10">
      <c r="A78" s="121" t="s">
        <v>371</v>
      </c>
      <c r="B78" s="121" t="s">
        <v>527</v>
      </c>
      <c r="C78" s="121" t="s">
        <v>391</v>
      </c>
      <c r="D78" s="121" t="s">
        <v>404</v>
      </c>
      <c r="E78" s="121" t="s">
        <v>541</v>
      </c>
      <c r="F78" s="121" t="s">
        <v>394</v>
      </c>
      <c r="G78" s="120" t="s">
        <v>542</v>
      </c>
      <c r="H78" s="120"/>
      <c r="I78" s="121" t="s">
        <v>432</v>
      </c>
      <c r="J78" s="121" t="s">
        <v>543</v>
      </c>
    </row>
    <row r="79" ht="52.5" customHeight="1" outlineLevel="1" spans="1:10">
      <c r="A79" s="121" t="s">
        <v>371</v>
      </c>
      <c r="B79" s="121" t="s">
        <v>527</v>
      </c>
      <c r="C79" s="121" t="s">
        <v>407</v>
      </c>
      <c r="D79" s="121" t="s">
        <v>446</v>
      </c>
      <c r="E79" s="121" t="s">
        <v>446</v>
      </c>
      <c r="F79" s="121" t="s">
        <v>410</v>
      </c>
      <c r="G79" s="120" t="s">
        <v>522</v>
      </c>
      <c r="H79" s="120"/>
      <c r="I79" s="121" t="s">
        <v>432</v>
      </c>
      <c r="J79" s="121" t="s">
        <v>544</v>
      </c>
    </row>
    <row r="80" ht="52.5" customHeight="1" outlineLevel="1" spans="1:10">
      <c r="A80" s="121" t="s">
        <v>371</v>
      </c>
      <c r="B80" s="121" t="s">
        <v>527</v>
      </c>
      <c r="C80" s="121" t="s">
        <v>407</v>
      </c>
      <c r="D80" s="121" t="s">
        <v>408</v>
      </c>
      <c r="E80" s="121" t="s">
        <v>488</v>
      </c>
      <c r="F80" s="121" t="s">
        <v>410</v>
      </c>
      <c r="G80" s="120" t="s">
        <v>489</v>
      </c>
      <c r="H80" s="120" t="s">
        <v>402</v>
      </c>
      <c r="I80" s="121" t="s">
        <v>397</v>
      </c>
      <c r="J80" s="121" t="s">
        <v>545</v>
      </c>
    </row>
    <row r="81" ht="52.5" customHeight="1" outlineLevel="1" spans="1:10">
      <c r="A81" s="121" t="s">
        <v>371</v>
      </c>
      <c r="B81" s="121" t="s">
        <v>527</v>
      </c>
      <c r="C81" s="121" t="s">
        <v>407</v>
      </c>
      <c r="D81" s="121" t="s">
        <v>408</v>
      </c>
      <c r="E81" s="121" t="s">
        <v>493</v>
      </c>
      <c r="F81" s="121" t="s">
        <v>410</v>
      </c>
      <c r="G81" s="120" t="s">
        <v>441</v>
      </c>
      <c r="H81" s="120" t="s">
        <v>402</v>
      </c>
      <c r="I81" s="121" t="s">
        <v>397</v>
      </c>
      <c r="J81" s="121" t="s">
        <v>545</v>
      </c>
    </row>
    <row r="82" ht="52.5" customHeight="1" outlineLevel="1" spans="1:10">
      <c r="A82" s="121" t="s">
        <v>371</v>
      </c>
      <c r="B82" s="121" t="s">
        <v>527</v>
      </c>
      <c r="C82" s="121" t="s">
        <v>413</v>
      </c>
      <c r="D82" s="121" t="s">
        <v>414</v>
      </c>
      <c r="E82" s="121" t="s">
        <v>414</v>
      </c>
      <c r="F82" s="121" t="s">
        <v>410</v>
      </c>
      <c r="G82" s="120" t="s">
        <v>441</v>
      </c>
      <c r="H82" s="120" t="s">
        <v>402</v>
      </c>
      <c r="I82" s="121" t="s">
        <v>397</v>
      </c>
      <c r="J82" s="121" t="s">
        <v>546</v>
      </c>
    </row>
    <row r="83" ht="52.5" customHeight="1" outlineLevel="1" spans="1:10">
      <c r="A83" s="121" t="s">
        <v>371</v>
      </c>
      <c r="B83" s="121" t="s">
        <v>527</v>
      </c>
      <c r="C83" s="121" t="s">
        <v>547</v>
      </c>
      <c r="D83" s="121" t="s">
        <v>548</v>
      </c>
      <c r="E83" s="121" t="s">
        <v>549</v>
      </c>
      <c r="F83" s="121" t="s">
        <v>550</v>
      </c>
      <c r="G83" s="120" t="s">
        <v>551</v>
      </c>
      <c r="H83" s="120" t="s">
        <v>444</v>
      </c>
      <c r="I83" s="121" t="s">
        <v>397</v>
      </c>
      <c r="J83" s="121" t="s">
        <v>552</v>
      </c>
    </row>
    <row r="84" ht="52.5" customHeight="1" outlineLevel="1" spans="1:10">
      <c r="A84" s="121" t="s">
        <v>369</v>
      </c>
      <c r="B84" s="121" t="s">
        <v>553</v>
      </c>
      <c r="C84" s="121" t="s">
        <v>391</v>
      </c>
      <c r="D84" s="121" t="s">
        <v>404</v>
      </c>
      <c r="E84" s="121" t="s">
        <v>554</v>
      </c>
      <c r="F84" s="121" t="s">
        <v>410</v>
      </c>
      <c r="G84" s="120" t="s">
        <v>441</v>
      </c>
      <c r="H84" s="120" t="s">
        <v>402</v>
      </c>
      <c r="I84" s="121" t="s">
        <v>397</v>
      </c>
      <c r="J84" s="121" t="s">
        <v>554</v>
      </c>
    </row>
    <row r="85" ht="52.5" customHeight="1" outlineLevel="1" spans="1:10">
      <c r="A85" s="121" t="s">
        <v>369</v>
      </c>
      <c r="B85" s="121" t="s">
        <v>553</v>
      </c>
      <c r="C85" s="121" t="s">
        <v>407</v>
      </c>
      <c r="D85" s="121" t="s">
        <v>446</v>
      </c>
      <c r="E85" s="121" t="s">
        <v>446</v>
      </c>
      <c r="F85" s="121" t="s">
        <v>394</v>
      </c>
      <c r="G85" s="120" t="s">
        <v>555</v>
      </c>
      <c r="H85" s="120"/>
      <c r="I85" s="121" t="s">
        <v>432</v>
      </c>
      <c r="J85" s="121" t="s">
        <v>556</v>
      </c>
    </row>
    <row r="86" ht="52.5" customHeight="1" outlineLevel="1" spans="1:10">
      <c r="A86" s="121" t="s">
        <v>369</v>
      </c>
      <c r="B86" s="121" t="s">
        <v>553</v>
      </c>
      <c r="C86" s="121" t="s">
        <v>413</v>
      </c>
      <c r="D86" s="121" t="s">
        <v>414</v>
      </c>
      <c r="E86" s="121" t="s">
        <v>414</v>
      </c>
      <c r="F86" s="121" t="s">
        <v>410</v>
      </c>
      <c r="G86" s="120" t="s">
        <v>441</v>
      </c>
      <c r="H86" s="120" t="s">
        <v>402</v>
      </c>
      <c r="I86" s="121" t="s">
        <v>397</v>
      </c>
      <c r="J86" s="121" t="s">
        <v>557</v>
      </c>
    </row>
    <row r="87" ht="52.5" customHeight="1" outlineLevel="1" spans="1:10">
      <c r="A87" s="121" t="s">
        <v>369</v>
      </c>
      <c r="B87" s="121" t="s">
        <v>553</v>
      </c>
      <c r="C87" s="121" t="s">
        <v>547</v>
      </c>
      <c r="D87" s="121" t="s">
        <v>548</v>
      </c>
      <c r="E87" s="121" t="s">
        <v>558</v>
      </c>
      <c r="F87" s="121" t="s">
        <v>550</v>
      </c>
      <c r="G87" s="120" t="s">
        <v>559</v>
      </c>
      <c r="H87" s="120" t="s">
        <v>560</v>
      </c>
      <c r="I87" s="121" t="s">
        <v>397</v>
      </c>
      <c r="J87" s="121" t="s">
        <v>561</v>
      </c>
    </row>
    <row r="88" ht="52.5" customHeight="1" outlineLevel="1" spans="1:10">
      <c r="A88" s="121" t="s">
        <v>331</v>
      </c>
      <c r="B88" s="121" t="s">
        <v>562</v>
      </c>
      <c r="C88" s="121" t="s">
        <v>391</v>
      </c>
      <c r="D88" s="121" t="s">
        <v>392</v>
      </c>
      <c r="E88" s="121" t="s">
        <v>563</v>
      </c>
      <c r="F88" s="121" t="s">
        <v>394</v>
      </c>
      <c r="G88" s="120" t="s">
        <v>564</v>
      </c>
      <c r="H88" s="120" t="s">
        <v>396</v>
      </c>
      <c r="I88" s="121" t="s">
        <v>397</v>
      </c>
      <c r="J88" s="121" t="s">
        <v>565</v>
      </c>
    </row>
    <row r="89" ht="52.5" customHeight="1" outlineLevel="1" spans="1:10">
      <c r="A89" s="121" t="s">
        <v>331</v>
      </c>
      <c r="B89" s="121" t="s">
        <v>562</v>
      </c>
      <c r="C89" s="121" t="s">
        <v>391</v>
      </c>
      <c r="D89" s="121" t="s">
        <v>404</v>
      </c>
      <c r="E89" s="121" t="s">
        <v>486</v>
      </c>
      <c r="F89" s="121" t="s">
        <v>394</v>
      </c>
      <c r="G89" s="120" t="s">
        <v>401</v>
      </c>
      <c r="H89" s="120" t="s">
        <v>402</v>
      </c>
      <c r="I89" s="121" t="s">
        <v>397</v>
      </c>
      <c r="J89" s="121" t="s">
        <v>566</v>
      </c>
    </row>
    <row r="90" ht="52.5" customHeight="1" outlineLevel="1" spans="1:10">
      <c r="A90" s="121" t="s">
        <v>331</v>
      </c>
      <c r="B90" s="121" t="s">
        <v>562</v>
      </c>
      <c r="C90" s="121" t="s">
        <v>407</v>
      </c>
      <c r="D90" s="121" t="s">
        <v>446</v>
      </c>
      <c r="E90" s="121" t="s">
        <v>447</v>
      </c>
      <c r="F90" s="121" t="s">
        <v>394</v>
      </c>
      <c r="G90" s="120" t="s">
        <v>567</v>
      </c>
      <c r="H90" s="120"/>
      <c r="I90" s="121" t="s">
        <v>432</v>
      </c>
      <c r="J90" s="121" t="s">
        <v>568</v>
      </c>
    </row>
    <row r="91" ht="52.5" customHeight="1" outlineLevel="1" spans="1:10">
      <c r="A91" s="121" t="s">
        <v>331</v>
      </c>
      <c r="B91" s="121" t="s">
        <v>562</v>
      </c>
      <c r="C91" s="121" t="s">
        <v>413</v>
      </c>
      <c r="D91" s="121" t="s">
        <v>414</v>
      </c>
      <c r="E91" s="121" t="s">
        <v>569</v>
      </c>
      <c r="F91" s="121" t="s">
        <v>410</v>
      </c>
      <c r="G91" s="120" t="s">
        <v>441</v>
      </c>
      <c r="H91" s="120" t="s">
        <v>402</v>
      </c>
      <c r="I91" s="121" t="s">
        <v>397</v>
      </c>
      <c r="J91" s="121" t="s">
        <v>526</v>
      </c>
    </row>
    <row r="92" ht="52.5" customHeight="1" outlineLevel="1" spans="1:10">
      <c r="A92" s="121" t="s">
        <v>345</v>
      </c>
      <c r="B92" s="121" t="s">
        <v>570</v>
      </c>
      <c r="C92" s="121" t="s">
        <v>391</v>
      </c>
      <c r="D92" s="121" t="s">
        <v>392</v>
      </c>
      <c r="E92" s="121" t="s">
        <v>571</v>
      </c>
      <c r="F92" s="121" t="s">
        <v>394</v>
      </c>
      <c r="G92" s="120" t="s">
        <v>96</v>
      </c>
      <c r="H92" s="120" t="s">
        <v>572</v>
      </c>
      <c r="I92" s="121" t="s">
        <v>397</v>
      </c>
      <c r="J92" s="121" t="s">
        <v>573</v>
      </c>
    </row>
    <row r="93" ht="52.5" customHeight="1" outlineLevel="1" spans="1:10">
      <c r="A93" s="121" t="s">
        <v>345</v>
      </c>
      <c r="B93" s="121" t="s">
        <v>570</v>
      </c>
      <c r="C93" s="121" t="s">
        <v>391</v>
      </c>
      <c r="D93" s="121" t="s">
        <v>399</v>
      </c>
      <c r="E93" s="121" t="s">
        <v>574</v>
      </c>
      <c r="F93" s="121" t="s">
        <v>394</v>
      </c>
      <c r="G93" s="120" t="s">
        <v>401</v>
      </c>
      <c r="H93" s="120" t="s">
        <v>402</v>
      </c>
      <c r="I93" s="121" t="s">
        <v>397</v>
      </c>
      <c r="J93" s="121" t="s">
        <v>573</v>
      </c>
    </row>
    <row r="94" ht="52.5" customHeight="1" outlineLevel="1" spans="1:10">
      <c r="A94" s="121" t="s">
        <v>345</v>
      </c>
      <c r="B94" s="121" t="s">
        <v>570</v>
      </c>
      <c r="C94" s="121" t="s">
        <v>407</v>
      </c>
      <c r="D94" s="121" t="s">
        <v>408</v>
      </c>
      <c r="E94" s="121" t="s">
        <v>575</v>
      </c>
      <c r="F94" s="121" t="s">
        <v>394</v>
      </c>
      <c r="G94" s="120" t="s">
        <v>576</v>
      </c>
      <c r="H94" s="120"/>
      <c r="I94" s="121" t="s">
        <v>432</v>
      </c>
      <c r="J94" s="121" t="s">
        <v>577</v>
      </c>
    </row>
    <row r="95" ht="52.5" customHeight="1" outlineLevel="1" spans="1:10">
      <c r="A95" s="121" t="s">
        <v>345</v>
      </c>
      <c r="B95" s="121" t="s">
        <v>570</v>
      </c>
      <c r="C95" s="121" t="s">
        <v>407</v>
      </c>
      <c r="D95" s="121" t="s">
        <v>437</v>
      </c>
      <c r="E95" s="121" t="s">
        <v>578</v>
      </c>
      <c r="F95" s="121" t="s">
        <v>394</v>
      </c>
      <c r="G95" s="120" t="s">
        <v>507</v>
      </c>
      <c r="H95" s="120"/>
      <c r="I95" s="121" t="s">
        <v>432</v>
      </c>
      <c r="J95" s="121" t="s">
        <v>579</v>
      </c>
    </row>
    <row r="96" ht="52.5" customHeight="1" outlineLevel="1" spans="1:10">
      <c r="A96" s="121" t="s">
        <v>345</v>
      </c>
      <c r="B96" s="121" t="s">
        <v>570</v>
      </c>
      <c r="C96" s="121" t="s">
        <v>413</v>
      </c>
      <c r="D96" s="121" t="s">
        <v>414</v>
      </c>
      <c r="E96" s="121" t="s">
        <v>526</v>
      </c>
      <c r="F96" s="121" t="s">
        <v>410</v>
      </c>
      <c r="G96" s="120" t="s">
        <v>459</v>
      </c>
      <c r="H96" s="120" t="s">
        <v>402</v>
      </c>
      <c r="I96" s="121" t="s">
        <v>397</v>
      </c>
      <c r="J96" s="121" t="s">
        <v>580</v>
      </c>
    </row>
    <row r="97" ht="52.5" customHeight="1" outlineLevel="1" spans="1:10">
      <c r="A97" s="121" t="s">
        <v>351</v>
      </c>
      <c r="B97" s="121" t="s">
        <v>581</v>
      </c>
      <c r="C97" s="121" t="s">
        <v>391</v>
      </c>
      <c r="D97" s="121" t="s">
        <v>392</v>
      </c>
      <c r="E97" s="121" t="s">
        <v>582</v>
      </c>
      <c r="F97" s="121" t="s">
        <v>394</v>
      </c>
      <c r="G97" s="120" t="s">
        <v>85</v>
      </c>
      <c r="H97" s="120" t="s">
        <v>454</v>
      </c>
      <c r="I97" s="121" t="s">
        <v>397</v>
      </c>
      <c r="J97" s="121" t="s">
        <v>583</v>
      </c>
    </row>
    <row r="98" ht="52.5" customHeight="1" outlineLevel="1" spans="1:10">
      <c r="A98" s="121" t="s">
        <v>351</v>
      </c>
      <c r="B98" s="121" t="s">
        <v>581</v>
      </c>
      <c r="C98" s="121" t="s">
        <v>391</v>
      </c>
      <c r="D98" s="121" t="s">
        <v>392</v>
      </c>
      <c r="E98" s="121" t="s">
        <v>584</v>
      </c>
      <c r="F98" s="121" t="s">
        <v>410</v>
      </c>
      <c r="G98" s="120" t="s">
        <v>88</v>
      </c>
      <c r="H98" s="120" t="s">
        <v>585</v>
      </c>
      <c r="I98" s="121" t="s">
        <v>397</v>
      </c>
      <c r="J98" s="121" t="s">
        <v>586</v>
      </c>
    </row>
    <row r="99" ht="52.5" customHeight="1" outlineLevel="1" spans="1:10">
      <c r="A99" s="121" t="s">
        <v>351</v>
      </c>
      <c r="B99" s="121" t="s">
        <v>581</v>
      </c>
      <c r="C99" s="121" t="s">
        <v>407</v>
      </c>
      <c r="D99" s="121" t="s">
        <v>408</v>
      </c>
      <c r="E99" s="121" t="s">
        <v>587</v>
      </c>
      <c r="F99" s="121" t="s">
        <v>394</v>
      </c>
      <c r="G99" s="120" t="s">
        <v>507</v>
      </c>
      <c r="H99" s="120"/>
      <c r="I99" s="121" t="s">
        <v>432</v>
      </c>
      <c r="J99" s="121" t="s">
        <v>587</v>
      </c>
    </row>
    <row r="100" ht="52.5" customHeight="1" outlineLevel="1" spans="1:10">
      <c r="A100" s="121" t="s">
        <v>351</v>
      </c>
      <c r="B100" s="121" t="s">
        <v>581</v>
      </c>
      <c r="C100" s="121" t="s">
        <v>413</v>
      </c>
      <c r="D100" s="121" t="s">
        <v>414</v>
      </c>
      <c r="E100" s="121" t="s">
        <v>588</v>
      </c>
      <c r="F100" s="121" t="s">
        <v>410</v>
      </c>
      <c r="G100" s="120" t="s">
        <v>459</v>
      </c>
      <c r="H100" s="120" t="s">
        <v>402</v>
      </c>
      <c r="I100" s="121" t="s">
        <v>397</v>
      </c>
      <c r="J100" s="121" t="s">
        <v>512</v>
      </c>
    </row>
    <row r="101" ht="52.5" customHeight="1" outlineLevel="1" spans="1:10">
      <c r="A101" s="121" t="s">
        <v>353</v>
      </c>
      <c r="B101" s="121" t="s">
        <v>589</v>
      </c>
      <c r="C101" s="121" t="s">
        <v>391</v>
      </c>
      <c r="D101" s="121" t="s">
        <v>392</v>
      </c>
      <c r="E101" s="121" t="s">
        <v>590</v>
      </c>
      <c r="F101" s="121" t="s">
        <v>394</v>
      </c>
      <c r="G101" s="120" t="s">
        <v>85</v>
      </c>
      <c r="H101" s="120" t="s">
        <v>500</v>
      </c>
      <c r="I101" s="121" t="s">
        <v>397</v>
      </c>
      <c r="J101" s="121" t="s">
        <v>591</v>
      </c>
    </row>
    <row r="102" ht="52.5" customHeight="1" outlineLevel="1" spans="1:10">
      <c r="A102" s="121" t="s">
        <v>353</v>
      </c>
      <c r="B102" s="121" t="s">
        <v>589</v>
      </c>
      <c r="C102" s="121" t="s">
        <v>407</v>
      </c>
      <c r="D102" s="121" t="s">
        <v>437</v>
      </c>
      <c r="E102" s="121" t="s">
        <v>592</v>
      </c>
      <c r="F102" s="121" t="s">
        <v>394</v>
      </c>
      <c r="G102" s="120" t="s">
        <v>593</v>
      </c>
      <c r="H102" s="120"/>
      <c r="I102" s="121" t="s">
        <v>432</v>
      </c>
      <c r="J102" s="121" t="s">
        <v>592</v>
      </c>
    </row>
    <row r="103" ht="52.5" customHeight="1" outlineLevel="1" spans="1:10">
      <c r="A103" s="121" t="s">
        <v>353</v>
      </c>
      <c r="B103" s="121" t="s">
        <v>589</v>
      </c>
      <c r="C103" s="121" t="s">
        <v>413</v>
      </c>
      <c r="D103" s="121" t="s">
        <v>414</v>
      </c>
      <c r="E103" s="121" t="s">
        <v>594</v>
      </c>
      <c r="F103" s="121" t="s">
        <v>410</v>
      </c>
      <c r="G103" s="120" t="s">
        <v>459</v>
      </c>
      <c r="H103" s="120" t="s">
        <v>402</v>
      </c>
      <c r="I103" s="121" t="s">
        <v>397</v>
      </c>
      <c r="J103" s="121" t="s">
        <v>594</v>
      </c>
    </row>
  </sheetData>
  <mergeCells count="36">
    <mergeCell ref="A2:J2"/>
    <mergeCell ref="A3:E3"/>
    <mergeCell ref="A7:A11"/>
    <mergeCell ref="A12:A16"/>
    <mergeCell ref="A17:A21"/>
    <mergeCell ref="A22:A24"/>
    <mergeCell ref="A25:A28"/>
    <mergeCell ref="A29:A34"/>
    <mergeCell ref="A35:A39"/>
    <mergeCell ref="A40:A45"/>
    <mergeCell ref="A46:A57"/>
    <mergeCell ref="A58:A62"/>
    <mergeCell ref="A63:A71"/>
    <mergeCell ref="A72:A83"/>
    <mergeCell ref="A84:A87"/>
    <mergeCell ref="A88:A91"/>
    <mergeCell ref="A92:A96"/>
    <mergeCell ref="A97:A100"/>
    <mergeCell ref="A101:A103"/>
    <mergeCell ref="B7:B11"/>
    <mergeCell ref="B12:B16"/>
    <mergeCell ref="B17:B21"/>
    <mergeCell ref="B22:B24"/>
    <mergeCell ref="B25:B28"/>
    <mergeCell ref="B29:B34"/>
    <mergeCell ref="B35:B39"/>
    <mergeCell ref="B40:B45"/>
    <mergeCell ref="B46:B57"/>
    <mergeCell ref="B58:B62"/>
    <mergeCell ref="B63:B71"/>
    <mergeCell ref="B72:B83"/>
    <mergeCell ref="B84:B87"/>
    <mergeCell ref="B88:B91"/>
    <mergeCell ref="B92:B96"/>
    <mergeCell ref="B97:B100"/>
    <mergeCell ref="B101:B10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县对下转移支付预算表09-1（瑞丽）</vt:lpstr>
      <vt:lpstr>县对下转移支付绩效目标表09-2（瑞丽）</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刘玉婷</cp:lastModifiedBy>
  <dcterms:created xsi:type="dcterms:W3CDTF">2026-02-03T09:04:00Z</dcterms:created>
  <dcterms:modified xsi:type="dcterms:W3CDTF">2026-02-12T06:45:22Z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71808E623DDF4F9FA6442B13B60CAE7E_13</vt:lpwstr>
  </property>
  <property fmtid="{D5CDD505-2E9C-101B-9397-08002B2CF9AE}" pid="3" name="KSOProductBuildVer">
    <vt:lpwstr>2052-12.1.0.18276</vt:lpwstr>
  </property>
</Properties>
</file>