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7" activeTab="7"/>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'部门项目支出绩效目标表05-2'!$A$5:$M$5</definedName>
    <definedName name="_xlnm._FilterDatabase" localSheetId="10" hidden="1">部门政府采购预算表07!$A$6:$R$11</definedName>
    <definedName name="_xlnm._FilterDatabase" localSheetId="6" hidden="1">部门基本支出预算表04!$A$8:$Y$76</definedName>
    <definedName name="_xlnm._FilterDatabase" localSheetId="7" hidden="1">'部门项目支出预算表05-1'!$A$8:$BQ$11</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<sst xmlns="http://schemas.openxmlformats.org/spreadsheetml/2006/main" count="2974" uniqueCount="839">
  <si>
    <t>预算01-1表</t>
  </si>
  <si>
    <t>2025年部门财务收支预算总表</t>
  </si>
  <si>
    <t>单位名称：瑞丽市教育体育局(本级）</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</si>
  <si>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</si>
  <si>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</si>
  <si>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</si>
  <si>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</si>
  <si>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</si>
  <si>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</si>
  <si>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</si>
  <si>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</si>
  <si>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</si>
  <si>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</si>
  <si>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</si>
  <si>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</si>
  <si>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</si>
  <si>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</si>
  <si>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</si>
  <si>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</si>
  <si>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</si>
  <si>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</si>
  <si>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</si>
  <si>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</si>
  <si>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</si>
  <si>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</si>
  <si>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</si>
  <si>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</si>
  <si>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</si>
  <si>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</si>
  <si>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</si>
  <si>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</si>
  <si>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</si>
  <si>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</si>
  <si>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</si>
  <si>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</si>
  <si>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</si>
  <si>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</si>
  <si>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</si>
  <si>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</si>
  <si>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</si>
  <si>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</si>
  <si>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</si>
  <si>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</si>
  <si>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</si>
  <si>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</si>
  <si>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</si>
  <si>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</si>
  <si>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</si>
  <si>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</si>
  <si>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</si>
  <si>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</si>
  <si>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</si>
  <si>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</si>
  <si>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</si>
  <si>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单位名称：瑞丽市教育体育局（本级）</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</si>
  <si>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</si>
  <si>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</si>
  <si>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</si>
  <si>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</si>
  <si>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</si>
  <si>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</si>
  <si>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</si>
  <si>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</si>
  <si>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</si>
  <si>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</si>
  <si>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</si>
  <si>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</si>
  <si>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</si>
  <si>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</si>
  <si>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</si>
  <si>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</si>
  <si>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105001</t>
  </si>
  <si>
    <t>瑞丽市教育体育局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</si>
  <si>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</si>
  <si>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</si>
  <si>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</si>
  <si>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</si>
  <si>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</si>
  <si>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</si>
  <si>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</si>
  <si>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</si>
  <si>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</si>
  <si>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</si>
  <si>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</si>
  <si>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</si>
  <si>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</si>
  <si>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</si>
  <si>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</si>
  <si>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20501</t>
  </si>
  <si>
    <t>教育管理事务</t>
  </si>
  <si>
    <t>2050101</t>
  </si>
  <si>
    <t>行政运行</t>
  </si>
  <si>
    <t>20502</t>
  </si>
  <si>
    <t>普通教育</t>
  </si>
  <si>
    <t>2050201</t>
  </si>
  <si>
    <t>学前教育</t>
  </si>
  <si>
    <t>2050202</t>
  </si>
  <si>
    <t>小学教育</t>
  </si>
  <si>
    <t>2050203</t>
  </si>
  <si>
    <t>初中教育</t>
  </si>
  <si>
    <t>2050204</t>
  </si>
  <si>
    <t>高中教育</t>
  </si>
  <si>
    <t>2050205</t>
  </si>
  <si>
    <t>高等教育</t>
  </si>
  <si>
    <t>20503</t>
  </si>
  <si>
    <t>职业教育</t>
  </si>
  <si>
    <t>2050302</t>
  </si>
  <si>
    <t>中等职业教育</t>
  </si>
  <si>
    <t>20509</t>
  </si>
  <si>
    <t>教育费附加安排的支出</t>
  </si>
  <si>
    <t>2050903</t>
  </si>
  <si>
    <t>城市中小学校舍建设</t>
  </si>
  <si>
    <t>2050904</t>
  </si>
  <si>
    <t>城市中小学教学设施</t>
  </si>
  <si>
    <t>2050999</t>
  </si>
  <si>
    <t>其他教育费附加安排的支出</t>
  </si>
  <si>
    <t>20599</t>
  </si>
  <si>
    <t>其他教育支出</t>
  </si>
  <si>
    <t>2059999</t>
  </si>
  <si>
    <t>207</t>
  </si>
  <si>
    <t>文化旅游体育与传媒支出</t>
  </si>
  <si>
    <t>20703</t>
  </si>
  <si>
    <t>体育</t>
  </si>
  <si>
    <t>2070301</t>
  </si>
  <si>
    <t>2070306</t>
  </si>
  <si>
    <t>体育训练</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</si>
  <si>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</si>
  <si>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</si>
  <si>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</si>
  <si>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</si>
  <si>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</si>
  <si>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</si>
  <si>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</si>
  <si>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</si>
  <si>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</si>
  <si>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</si>
  <si>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</si>
  <si>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</si>
  <si>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</si>
  <si>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</si>
  <si>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</si>
  <si>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</si>
  <si>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</si>
  <si>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</si>
  <si>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</si>
  <si>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</si>
  <si>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</si>
  <si>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</si>
  <si>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</si>
  <si>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</si>
  <si>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</si>
  <si>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</si>
  <si>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</si>
  <si>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</si>
  <si>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</si>
  <si>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</si>
  <si>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</si>
  <si>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</si>
  <si>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</si>
  <si>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</si>
  <si>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</si>
  <si>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</si>
  <si>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</si>
  <si>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</si>
  <si>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</si>
  <si>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</si>
  <si>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</si>
  <si>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</si>
  <si>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</si>
  <si>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</si>
  <si>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</si>
  <si>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</si>
  <si>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</si>
  <si>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</si>
  <si>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</si>
  <si>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</si>
  <si>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</si>
  <si>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</si>
  <si>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</si>
  <si>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</si>
  <si>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</si>
  <si>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</si>
  <si>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</si>
  <si>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</si>
  <si>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</si>
  <si>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</si>
  <si>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</si>
  <si>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</si>
  <si>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</si>
  <si>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</si>
  <si>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</si>
  <si>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</si>
  <si>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</si>
  <si>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</si>
  <si>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</si>
  <si>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</si>
  <si>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</si>
  <si>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</si>
  <si>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</si>
  <si>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</si>
  <si>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</si>
  <si>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</si>
  <si>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</si>
  <si>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</si>
  <si>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</si>
  <si>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</si>
  <si>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</si>
  <si>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</si>
  <si>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</si>
  <si>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</si>
  <si>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</si>
  <si>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</si>
  <si>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</si>
  <si>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</si>
  <si>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</si>
  <si>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</si>
  <si>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</si>
  <si>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</si>
  <si>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</si>
  <si>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</si>
  <si>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</si>
  <si>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</si>
  <si>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</si>
  <si>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</si>
  <si>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</si>
  <si>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</si>
  <si>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</si>
  <si>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</si>
  <si>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</si>
  <si>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</si>
  <si>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</si>
  <si>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</si>
  <si>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</si>
  <si>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</si>
  <si>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</si>
  <si>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</si>
  <si>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533102251100003678307</t>
  </si>
  <si>
    <t>教育部门编外聘用人员经费（非教师）</t>
  </si>
  <si>
    <t>30199</t>
  </si>
  <si>
    <t>其他工资福利支出</t>
  </si>
  <si>
    <t>533102251100003707804</t>
  </si>
  <si>
    <t>教育部门编外聘用人员保险（非教师）</t>
  </si>
  <si>
    <t>533102210000000020063</t>
  </si>
  <si>
    <t>基本工资（行政）</t>
  </si>
  <si>
    <t>30101</t>
  </si>
  <si>
    <t>基本工资</t>
  </si>
  <si>
    <t>533102210000000020066</t>
  </si>
  <si>
    <t>基本工资（事业）</t>
  </si>
  <si>
    <t>533102210000000020065</t>
  </si>
  <si>
    <t>津贴补贴（行政）</t>
  </si>
  <si>
    <t>30102</t>
  </si>
  <si>
    <t>津贴补贴</t>
  </si>
  <si>
    <t>533102210000000020069</t>
  </si>
  <si>
    <t>津贴补贴（事业）</t>
  </si>
  <si>
    <t>533102210000000020064</t>
  </si>
  <si>
    <t>奖金（行政）</t>
  </si>
  <si>
    <t>30103</t>
  </si>
  <si>
    <t>奖金</t>
  </si>
  <si>
    <t>533102210000000020068</t>
  </si>
  <si>
    <t>奖金（事业）</t>
  </si>
  <si>
    <t>533102241100002132474</t>
  </si>
  <si>
    <t>优秀公务员奖（行政）</t>
  </si>
  <si>
    <t>533102221100000223952</t>
  </si>
  <si>
    <t>基础性绩效</t>
  </si>
  <si>
    <t>30107</t>
  </si>
  <si>
    <t>绩效工资</t>
  </si>
  <si>
    <t>533102221100000223954</t>
  </si>
  <si>
    <t>奖励性绩效</t>
  </si>
  <si>
    <t>533102241100002132476</t>
  </si>
  <si>
    <t>事业人员优秀奖励</t>
  </si>
  <si>
    <t>533102251100003678334</t>
  </si>
  <si>
    <t>编外人员经费</t>
  </si>
  <si>
    <t>533102210000000020073</t>
  </si>
  <si>
    <t>基本养老保险</t>
  </si>
  <si>
    <t>30108</t>
  </si>
  <si>
    <t>机关事业单位基本养老保险缴费</t>
  </si>
  <si>
    <t>533102210000000020070</t>
  </si>
  <si>
    <t>大病补充保险</t>
  </si>
  <si>
    <t>30110</t>
  </si>
  <si>
    <t>职工基本医疗保险缴费</t>
  </si>
  <si>
    <t>533102210000000020077</t>
  </si>
  <si>
    <t>行政医疗保险</t>
  </si>
  <si>
    <t>533102210000000020071</t>
  </si>
  <si>
    <t>工伤保险</t>
  </si>
  <si>
    <t>30112</t>
  </si>
  <si>
    <t>其他社会保障缴费</t>
  </si>
  <si>
    <t>533102210000000020074</t>
  </si>
  <si>
    <t>生育保险</t>
  </si>
  <si>
    <t>533102210000000020075</t>
  </si>
  <si>
    <t>失业保险</t>
  </si>
  <si>
    <t>533102210000000020072</t>
  </si>
  <si>
    <t>30111</t>
  </si>
  <si>
    <t>公务员医疗补助缴费</t>
  </si>
  <si>
    <t>533102210000000020079</t>
  </si>
  <si>
    <t>30113</t>
  </si>
  <si>
    <t>533102210000000022596</t>
  </si>
  <si>
    <t>一般公用经费</t>
  </si>
  <si>
    <t>30205</t>
  </si>
  <si>
    <t>水费</t>
  </si>
  <si>
    <t>30206</t>
  </si>
  <si>
    <t>电费</t>
  </si>
  <si>
    <t>30201</t>
  </si>
  <si>
    <t>办公费</t>
  </si>
  <si>
    <t>533102241100002187716</t>
  </si>
  <si>
    <t>公用经费中的工会经费</t>
  </si>
  <si>
    <t>30228</t>
  </si>
  <si>
    <t>工会经费</t>
  </si>
  <si>
    <t>533102210000000020090</t>
  </si>
  <si>
    <t>退休公用经费</t>
  </si>
  <si>
    <t>30299</t>
  </si>
  <si>
    <t>其他商品和服务支出</t>
  </si>
  <si>
    <t>533102210000000022597</t>
  </si>
  <si>
    <t>533102221100000223956</t>
  </si>
  <si>
    <t>公务交通补贴</t>
  </si>
  <si>
    <t>30239</t>
  </si>
  <si>
    <t>其他交通费用</t>
  </si>
  <si>
    <t>533102231100001127416</t>
  </si>
  <si>
    <t>统筹在职公用经费教师培训经费</t>
  </si>
  <si>
    <t>30216</t>
  </si>
  <si>
    <t>培训费</t>
  </si>
  <si>
    <t>30211</t>
  </si>
  <si>
    <t>差旅费</t>
  </si>
  <si>
    <t>533102231100001127468</t>
  </si>
  <si>
    <t>统筹在职公用经费局机关运转经费</t>
  </si>
  <si>
    <t>30226</t>
  </si>
  <si>
    <t>劳务费</t>
  </si>
  <si>
    <t>31002</t>
  </si>
  <si>
    <t>办公设备购置</t>
  </si>
  <si>
    <t>30207</t>
  </si>
  <si>
    <t>邮电费</t>
  </si>
  <si>
    <t>533102241100002178434</t>
  </si>
  <si>
    <t>统筹在职公用经费局机关运转经费（公务接待）经费</t>
  </si>
  <si>
    <t>30217</t>
  </si>
  <si>
    <t>533102241100002178494</t>
  </si>
  <si>
    <t>统筹在职公用经费局机关运转经费（公务用车运行维护）经费</t>
  </si>
  <si>
    <t>30231</t>
  </si>
  <si>
    <t>公务用车运行维护费</t>
  </si>
  <si>
    <t>预算05-1表</t>
  </si>
  <si>
    <t>2025年部门项目支出预算表</t>
  </si>
  <si>
    <t>项目分类</t>
  </si>
  <si>
    <t>经济科目名称</t>
  </si>
  <si>
    <t>本年拨款</t>
  </si>
  <si>
    <t>其中：本次下达</t>
  </si>
  <si>
    <t>2024年瑞丽市中高考考试考务经费</t>
  </si>
  <si>
    <t>事业发展类</t>
  </si>
  <si>
    <t>533102251100003865172</t>
  </si>
  <si>
    <t>班车补助费专项资金</t>
  </si>
  <si>
    <t>533102210000000017904</t>
  </si>
  <si>
    <t>31204</t>
  </si>
  <si>
    <t>费用补贴</t>
  </si>
  <si>
    <t>辞职教师违约金非税征管成本补助经费</t>
  </si>
  <si>
    <t>533102251100003865178</t>
  </si>
  <si>
    <t>单位资金安排其他项目自有资金</t>
  </si>
  <si>
    <t>533102231100001123035</t>
  </si>
  <si>
    <t>30214</t>
  </si>
  <si>
    <t>租赁费</t>
  </si>
  <si>
    <t>30227</t>
  </si>
  <si>
    <t>委托业务费</t>
  </si>
  <si>
    <t>单位资金安排瑞丽市青少年校外活动中心专项经费</t>
  </si>
  <si>
    <t>533102251100003703889</t>
  </si>
  <si>
    <t>单位资金安排学校工程建设专项资金</t>
  </si>
  <si>
    <t>533102221100000885489</t>
  </si>
  <si>
    <t>31001</t>
  </si>
  <si>
    <t>房屋建筑物购建</t>
  </si>
  <si>
    <t>公费师范生和地方优师专项师范生培养专项经费</t>
  </si>
  <si>
    <t>533102231100001093355</t>
  </si>
  <si>
    <t>30308</t>
  </si>
  <si>
    <t>助学金</t>
  </si>
  <si>
    <t>基层党组开展活动经费</t>
  </si>
  <si>
    <t>533102241100002149202</t>
  </si>
  <si>
    <t>基础教育银龄教师补助经费</t>
  </si>
  <si>
    <t>533102251100003638587</t>
  </si>
  <si>
    <t>30309</t>
  </si>
  <si>
    <t>奖励金</t>
  </si>
  <si>
    <t>教师节活动经费专项资金</t>
  </si>
  <si>
    <t>533102210000000018766</t>
  </si>
  <si>
    <t>教师培训费教育费附加专项资金</t>
  </si>
  <si>
    <t>533102210000000017800</t>
  </si>
  <si>
    <t>教育督导工作经费</t>
  </si>
  <si>
    <t>533102210000000017879</t>
  </si>
  <si>
    <t>瑞丽市初高中考试考务费非税征管成本补助经费</t>
  </si>
  <si>
    <t>533102251100003669972</t>
  </si>
  <si>
    <t>瑞丽市基础学校校长职级制差别化职级奖励资金</t>
  </si>
  <si>
    <t>533102251100003638506</t>
  </si>
  <si>
    <t>瑞丽市教育体育局2025年课桌椅配备项目教育费附加专项资金</t>
  </si>
  <si>
    <t>533102251100003676439</t>
  </si>
  <si>
    <t>30903</t>
  </si>
  <si>
    <t>专用设备购置</t>
  </si>
  <si>
    <t>瑞丽市教育体育局2025年数字教室配备项目教育费附加专项资金</t>
  </si>
  <si>
    <t>533102251100003676362</t>
  </si>
  <si>
    <t>瑞丽市体育事业发展资金</t>
  </si>
  <si>
    <t>533102231100001114688</t>
  </si>
  <si>
    <t>30218</t>
  </si>
  <si>
    <t>专用材料费</t>
  </si>
  <si>
    <t>瑞丽市义务教育优质均衡达标创建项目教育费附加专项资金</t>
  </si>
  <si>
    <t>533102251100004129597</t>
  </si>
  <si>
    <t>31005</t>
  </si>
  <si>
    <t>基础设施建设</t>
  </si>
  <si>
    <t>瑞丽市职业教育费附加专项资金</t>
  </si>
  <si>
    <t>533102210000000017597</t>
  </si>
  <si>
    <t>瑞丽市中小学幼儿园建设项目前期工作教育费附加专项经费</t>
  </si>
  <si>
    <t>533102221100000258779</t>
  </si>
  <si>
    <t>退休人员党支部工作经费</t>
  </si>
  <si>
    <t>533102241100002150868</t>
  </si>
  <si>
    <t>学前教育家庭经济困难学生生活补助经费</t>
  </si>
  <si>
    <t>民生类</t>
  </si>
  <si>
    <t>533102221100000224131</t>
  </si>
  <si>
    <t>义务段课后延时服务市级配套初中专项经费</t>
  </si>
  <si>
    <t>533102231100001123365</t>
  </si>
  <si>
    <t>义务段课后延时服务市级配套小学专项经费</t>
  </si>
  <si>
    <t>533102231100001123363</t>
  </si>
  <si>
    <t>义务教育薄弱环节改善与能力提升项目教育费附加专项资金</t>
  </si>
  <si>
    <t>533102221100000225081</t>
  </si>
  <si>
    <t>云师大教育集团与第一民族中学、第一初级中学合作办学项目经费</t>
  </si>
  <si>
    <t>533102251100003652189</t>
  </si>
  <si>
    <t>中等职业教育学校国家助学金专项经费</t>
  </si>
  <si>
    <t>533102231100001113138</t>
  </si>
  <si>
    <t>中等职业教育学校免学费专项经费</t>
  </si>
  <si>
    <t>533102231100001113113</t>
  </si>
  <si>
    <t>畹町少体校体育发展专项经费</t>
  </si>
  <si>
    <t>533102231100001093116</t>
  </si>
  <si>
    <t>预算05-2表</t>
  </si>
  <si>
    <t>单位名称、项目名称</t>
  </si>
  <si>
    <t>项目年度绩效目标</t>
  </si>
  <si>
    <t>一级指标</t>
  </si>
  <si>
    <t>二级指标</t>
  </si>
  <si>
    <t>三级指标</t>
  </si>
  <si>
    <t>指标性质</t>
  </si>
  <si>
    <t>指标值</t>
  </si>
  <si>
    <t>度量单位</t>
  </si>
  <si>
    <t>指标属性</t>
  </si>
  <si>
    <t>指标内容</t>
  </si>
  <si>
    <t>8</t>
  </si>
  <si>
    <t>9</t>
  </si>
  <si>
    <t>10</t>
  </si>
  <si>
    <t>为切实规范义务教育阶段学校课后服务收费行为，减轻学生家长负担，学校安排专人照管学生在指定场所自主进行体育锻炼、复习、作业、预习或课外阅读
等，可进行学生作业个别答疑，对学有困难的学生加强帮扶，对学有余力的学生给予指导。</t>
  </si>
  <si>
    <t>产出指标</t>
  </si>
  <si>
    <t>数量指标</t>
  </si>
  <si>
    <t>补助学生人数</t>
  </si>
  <si>
    <t>=</t>
  </si>
  <si>
    <t>8222</t>
  </si>
  <si>
    <t>人</t>
  </si>
  <si>
    <t>定量指标</t>
  </si>
  <si>
    <t>补助学生人数达8222人</t>
  </si>
  <si>
    <t>质量指标</t>
  </si>
  <si>
    <t>提升学生综合素质</t>
  </si>
  <si>
    <t>有效</t>
  </si>
  <si>
    <t>定性指标</t>
  </si>
  <si>
    <t>有效提升学生综合素质</t>
  </si>
  <si>
    <t>时效指标</t>
  </si>
  <si>
    <t>每周活动开展天数</t>
  </si>
  <si>
    <t>天</t>
  </si>
  <si>
    <t>每周活动开展天数达5天</t>
  </si>
  <si>
    <t>效益指标</t>
  </si>
  <si>
    <t>社会效益</t>
  </si>
  <si>
    <t>减轻学生家长经济负担</t>
  </si>
  <si>
    <t>明显</t>
  </si>
  <si>
    <t>明显减轻学生家长经济负担</t>
  </si>
  <si>
    <t>满意度指标</t>
  </si>
  <si>
    <t>服务对象满意度</t>
  </si>
  <si>
    <t>学生满意度</t>
  </si>
  <si>
    <t>&gt;=</t>
  </si>
  <si>
    <t>90</t>
  </si>
  <si>
    <t>%</t>
  </si>
  <si>
    <t>学生满意度达90%以上</t>
  </si>
  <si>
    <t>20590</t>
  </si>
  <si>
    <t>补助学生人数达20590人</t>
  </si>
  <si>
    <t>目标1：营造和宣扬尊师重教、尊重知识、尊重人才的良好社会风气。
 目标2：表彰我市教育战线上涌现出来的先进模范，向社会各界全面展示教育取得的辉煌成就。
 目标3：调动全社会各行各业共同履行教育职责，推动我市教育事业又好又快发展。</t>
  </si>
  <si>
    <t>01</t>
  </si>
  <si>
    <t>年</t>
  </si>
  <si>
    <t>活动按期举办率</t>
  </si>
  <si>
    <t>社会效益
指标</t>
  </si>
  <si>
    <t>营造和宣扬尊师重教、尊重知识、尊重人才的良好社会风气。</t>
  </si>
  <si>
    <t>服务对象
满意度指标</t>
  </si>
  <si>
    <t>教师、学校满意度</t>
  </si>
  <si>
    <t>为贯彻落实《国家关于编制义务教育薄弱环节改善与能力提升项目规划（2021-2025年）的通知》（教财厅函〔2021〕16号）要求，切实开展好瑞丽“十四五”期间义务教育薄弱环节改善与能力提升需求项目规划编制工作，市教体局编制了《瑞丽市义务教育薄弱环节改善与能力提升规划需求项目专项规划方案》。</t>
  </si>
  <si>
    <t>工程验收合格率</t>
  </si>
  <si>
    <t>100</t>
  </si>
  <si>
    <t>工程验收合格率达100%</t>
  </si>
  <si>
    <t>按时完成项目</t>
  </si>
  <si>
    <t>按时完成</t>
  </si>
  <si>
    <t>成本指标</t>
  </si>
  <si>
    <t>经济成本指标</t>
  </si>
  <si>
    <t>217.5</t>
  </si>
  <si>
    <t>万元</t>
  </si>
  <si>
    <t>控制好成本</t>
  </si>
  <si>
    <t>通过本项目实施，有效完善瑞丽市初级中学的教学基础设施，优化办学条件，提高办学水平，扩大招生规模，引进师资和增强学校的综合实力，全面提高学校教育教学质量。同时也满足在校师生吃饭需求，增强学生体能，对学生们学习具有重要的意义。</t>
  </si>
  <si>
    <t>1800</t>
  </si>
  <si>
    <t>成效显著受益学生总人数1800人</t>
  </si>
  <si>
    <t>学生及家长满意度</t>
  </si>
  <si>
    <t>学生及家长满意度达90%</t>
  </si>
  <si>
    <t>以培养“四有”新人和全面提高青少年学生素质这宗旨，以全面加速教育现代化建设为目的，实事求是，量力而行。</t>
  </si>
  <si>
    <t>预设课程</t>
  </si>
  <si>
    <t>类</t>
  </si>
  <si>
    <t>预设课程7个类别</t>
  </si>
  <si>
    <t>按课程要求上课</t>
  </si>
  <si>
    <t>按相关要求</t>
  </si>
  <si>
    <t>元/课时</t>
  </si>
  <si>
    <t>按10元/课时收费</t>
  </si>
  <si>
    <t>丰富青少年的校外文化生活</t>
  </si>
  <si>
    <t>效果明显</t>
  </si>
  <si>
    <t>服务对象满意度达90%</t>
  </si>
  <si>
    <t>对2024年1月至2024年12月全市中、小学使用年限过长损坏严重无维修价值的课桌椅1000套进行配备，保证2025年9月份新生能顺利入学，达到“国家义务教育学校办学条件20条底线”中的第五条：一人一桌一椅；巩固“优质均衡”。</t>
  </si>
  <si>
    <t>购置设备数量</t>
  </si>
  <si>
    <t>1000</t>
  </si>
  <si>
    <t>套</t>
  </si>
  <si>
    <t>反映部门购置计划执行情况购置计划执行情况。
购置计划完成率=（实际购置交付装备数量/计划购置交付装备数量）*100%</t>
  </si>
  <si>
    <t>验收通过率</t>
  </si>
  <si>
    <t>验收通过率100%</t>
  </si>
  <si>
    <t>项目实施具有良好的社会效益</t>
  </si>
  <si>
    <t>成效显著</t>
  </si>
  <si>
    <t>使用人员满意度</t>
  </si>
  <si>
    <t>95</t>
  </si>
  <si>
    <t>使用人员满意度达到95%</t>
  </si>
  <si>
    <t>为切实机关党的建设，保障基层党组织活动，发挥机关党支部政治功能组织功能和战斗堡垒作用、党员先锋模范作用，按照《中共德宏州委办公室关于印发&lt;德宏州推动新时代机关党的建设高质量发展三年行动方案（2023—2025 年）&gt;的通知》（德办发〔2023〕38号）要求，将机关党支部开展活动经费列入本单位部门预算。</t>
  </si>
  <si>
    <t>在职党员</t>
  </si>
  <si>
    <t>46</t>
  </si>
  <si>
    <t>按46人党员核算</t>
  </si>
  <si>
    <t>核定标准</t>
  </si>
  <si>
    <t>150</t>
  </si>
  <si>
    <t>元/人</t>
  </si>
  <si>
    <t>按150元/人.年核定标准</t>
  </si>
  <si>
    <t>工作补贴当年到位率</t>
  </si>
  <si>
    <t>工作补贴当年到位率100%</t>
  </si>
  <si>
    <t>解决党组织活动经费</t>
  </si>
  <si>
    <t>6900</t>
  </si>
  <si>
    <t>元</t>
  </si>
  <si>
    <t>解决党组织活动经费6900元</t>
  </si>
  <si>
    <t>党员满意度</t>
  </si>
  <si>
    <t>党员满意度达95%</t>
  </si>
  <si>
    <t>为推进教育家办学，全面贯彻党的教育方针，建立符合基础教育学校特点和校长成长规律的培养、选拔、使用机制，促进全省基础教育学校校长专业化发展，根据《云南省教育现代化2035》《加快推进云南教育现代化实施方案》精神，经省委常委合议、省人民政府常务会议审议通过，在全省各级公办基础教育学校，包括幼儿园、义务教育学校（含乡镇中心学校、村完小、九年一贯制学校、特殊教育学校）、普通高中（含完全中学、十二年一贯制学校）推行基础教育学校校长职级制改革工作。</t>
  </si>
  <si>
    <t>享受人数</t>
  </si>
  <si>
    <t>97</t>
  </si>
  <si>
    <t>97人全部发放</t>
  </si>
  <si>
    <t>按时发放资金</t>
  </si>
  <si>
    <t>按时</t>
  </si>
  <si>
    <t>社会成本指标</t>
  </si>
  <si>
    <t>2790800</t>
  </si>
  <si>
    <t>控制在预算内</t>
  </si>
  <si>
    <t>成效明显</t>
  </si>
  <si>
    <t>服务对象满意度达95%</t>
  </si>
  <si>
    <t>目标1：统筹安排中央补助资金和地方应分担资金，完善转移支付制度，确保中等职业教育免学补助资金落实到位。
目标2：及时拨付资金，确保学校正常运转和按时退还学费。
目标3：健全中等职业学校预决算制度，加强资金的科学化精细化管理，确保资金使用规范、安全和有效。
目标4：确保每一位符合条件的学生都能享受免学费。</t>
  </si>
  <si>
    <t>享受人数覆盖率</t>
  </si>
  <si>
    <t>享受人数覆盖率100%</t>
  </si>
  <si>
    <t>补助标准达标率</t>
  </si>
  <si>
    <t>补助标准达标率95%</t>
  </si>
  <si>
    <t>资金拨付发放及时率</t>
  </si>
  <si>
    <t>资金拨付发放及时率100%</t>
  </si>
  <si>
    <t>扩大中职教育规模</t>
  </si>
  <si>
    <t>扩大中职教育规模超1%</t>
  </si>
  <si>
    <t>社会公众或服务对象满意度</t>
  </si>
  <si>
    <t>社会公众或服务对象满意度超90%</t>
  </si>
  <si>
    <t>根据《德宏州2021年教育工作要点》德宏州提高义务教育质量3年行动计划（2021——2023）、德宏州教育体育局《关于做好2021——2023年中小学教师培训工作的通知》、《瑞丽市教师专业化发展实施方案》等有关国家规定及省、州相关文件精神，为健全教师培训制度，加强对中小学幼儿园教师的培训，全面落实教师培训工作健康有序开展。预算年度目标共计260万元。</t>
  </si>
  <si>
    <t>让新教师快速经过“成长期--成熟期——创造期——专业发展期”，落实“传帮带”，更快更好的让青年教师更快成长起来，成为教学骨干，教学名师、能师、良师。</t>
  </si>
  <si>
    <t>培训周期</t>
  </si>
  <si>
    <t>培训周期1年</t>
  </si>
  <si>
    <t>项目能够更好的贯彻落实党的各项方针政策，全面提高我市教师队伍、领导队伍、管理队伍的整体业务素质和专业能力。</t>
  </si>
  <si>
    <t>教师培训满意度</t>
  </si>
  <si>
    <t>教师培训满意度90%以上</t>
  </si>
  <si>
    <t>瑞丽市职业中学建设项目总投资约3.5亿元，项目规划、环评、矿压、可研、环评、地质勘察、施工图设计、地质勘察和施工图设计审查费、预算、监理等前期费2020年计划使用1500万元。项目的实施，为向上争取资金做好准备工作，加快推进瑞丽市职业中学建设项目的实施，促进瑞丽市职业教育的发展。</t>
  </si>
  <si>
    <t>　 瑞丽市职业中学建设项目总投资约3.5亿元，项目规划、环评、矿压、可研、环评、地质勘察、施工图设计、地质勘察和施工图设计审查费、预算、监理等前期费2020年计划使用1500万元。</t>
  </si>
  <si>
    <t>1500</t>
  </si>
  <si>
    <t>瑞丽市职业中学建设项目总投资约3.5亿元，项目规划、环评、矿压、可研、环评、地质勘察、施工图设计、地质勘察和施工图设计审查费、预算、监理等前期费2020年计划使用1500万元。</t>
  </si>
  <si>
    <t>2020年12月完成</t>
  </si>
  <si>
    <t>&lt;=</t>
  </si>
  <si>
    <t>2020年12月</t>
  </si>
  <si>
    <t>2020年12月底完成</t>
  </si>
  <si>
    <t>　 项目的实施，为向上争取资金做好准备工作，加快推进瑞丽市职业中学建设项目的实施，促进瑞丽市职业教育的发展。</t>
  </si>
  <si>
    <t>良</t>
  </si>
  <si>
    <t>项目的实施，为向上争取资金做好准备工作，加快推进瑞丽市职业中学建设项目的实施，促进瑞丽市职业教育的发展。</t>
  </si>
  <si>
    <t>可持续影响</t>
  </si>
  <si>
    <t>校舍可持续使用年限</t>
  </si>
  <si>
    <t>50</t>
  </si>
  <si>
    <t>　 师生满意度达90%以上</t>
  </si>
  <si>
    <t>目标1.对家庭经济困难儿童、孤儿和残疾儿童入院给以资助，维护教育公平，全面提升学前教有的整体水平。
目标2.落实资助资金，确保资助政策落实到位。
目标3.加大力度宣传学前教育资助政策体系，使这项惠民政策家喻户晓、深入人心。</t>
  </si>
  <si>
    <t>应受助学生</t>
  </si>
  <si>
    <t>2369</t>
  </si>
  <si>
    <t>应受助学生全部享受</t>
  </si>
  <si>
    <t>资金发放及时率</t>
  </si>
  <si>
    <t>及时发放资金</t>
  </si>
  <si>
    <t>300</t>
  </si>
  <si>
    <t>元/人年</t>
  </si>
  <si>
    <t>享受校准为300元/人.年</t>
  </si>
  <si>
    <t>提高儿童入园率，补助对象政策知晓度</t>
  </si>
  <si>
    <t>减轻学前教育经济贫困家庭负担</t>
  </si>
  <si>
    <t>受益人群满意度</t>
  </si>
  <si>
    <t>80</t>
  </si>
  <si>
    <t>受益人群满意度达80%</t>
  </si>
  <si>
    <t>按照《中共云南省委组织部 中共云南省委老干部局 云南省财政厅关于转发&lt;云南省离退休干部党组织工作经费使用管理办法(试行)&gt;的通知》（云老发〔2022〕30号）和《转发云南省委组织部等部门关于云南省离退休干部党组织工作经费使用管理办法(试行)&gt;的通知》（瑞老发〔2022〕9号）要求，切实加强新时代离退休干部党的建设工作，规范党建工作经费保障。</t>
  </si>
  <si>
    <t>退休人员党支部</t>
  </si>
  <si>
    <t>个</t>
  </si>
  <si>
    <t>退休人员党支部1个</t>
  </si>
  <si>
    <t>3000</t>
  </si>
  <si>
    <t>退休人员党支部工作经费3000元/年</t>
  </si>
  <si>
    <t>解决退休人员党支部工作经费</t>
  </si>
  <si>
    <t>解决退休人员党支部工作经费3000元</t>
  </si>
  <si>
    <t>退休党员满意度</t>
  </si>
  <si>
    <t>退休党员满意度达95%</t>
  </si>
  <si>
    <t>“爱心班车”是瑞丽市人民政府为解决勐秀乡、户育乡学生上学难的问题实施的一个爱心工程。通过对“爱心班车”实行营运补贴, 助推全市脱贫攻坚，减轻学生家庭经济负担，保持“爱心班车”稳定运行，做到线路不断、车辆不停，确实解决学生上学难的问题，助力控辍保学工作，降低辍学率。</t>
  </si>
  <si>
    <t>户育片区到瑞丽市第一初级中学、 到户育班岭小学需乘坐“爱心班车”的学生；勐秀片区到勐秀中学、到勐秀中心小学需乘坐“爱心班车”的学生；
勐秀片区到瑞丽城区（第一民族中学、第一初级中学、民族中学、职业</t>
  </si>
  <si>
    <t>户育片区到瑞丽市第一初级中学、 到户育班岭小学需乘坐“爱心班车”的学生；勐秀片区到勐秀中学、到勐秀中心小学需乘坐“爱心班车”的学生；
勐秀片区到瑞丽城区（第一民族中学、第一初级中学、民族中学、职业 ），受益率达100%</t>
  </si>
  <si>
    <t>“爱心班车”是瑞丽市人民政府为解决勐秀乡、户育乡学生上学难的问题实施的一个爱心工程。通过对“爱心班车”实行营运补贴, 助推全市扶贫攻坚，减轻学生家庭经济负担，保持“爱心班车”稳定运行，做到线路不断、车辆不停，确实解决学生上学难的问题，助力控辍保学工作，降低辍学率。</t>
  </si>
  <si>
    <t>安全有保障营运服务质量达标率</t>
  </si>
  <si>
    <t>保持稳定运行，做到线路不断、车辆不停，安全水平和服务质量不降低，确实解决学生上学难的问题，减轻了学生家庭经济负担，助推全市脱贫攻坚工作，为学校控辍保学工作打下了坚实的基础。</t>
  </si>
  <si>
    <t>学生、学校、家长满意</t>
  </si>
  <si>
    <t>到高校招聘优秀人才与其签订违约协议，收取的违约教师缴纳的违约金。</t>
  </si>
  <si>
    <t>违约金收取标准</t>
  </si>
  <si>
    <t>100000</t>
  </si>
  <si>
    <t>按约定标准收取违约金</t>
  </si>
  <si>
    <t>用于招聘优秀教师相关费用</t>
  </si>
  <si>
    <t>按时完成招聘工作</t>
  </si>
  <si>
    <t>招聘优秀教师，提高瑞丽教学质量</t>
  </si>
  <si>
    <t>学校满意度</t>
  </si>
  <si>
    <t>学校满意度达90%</t>
  </si>
  <si>
    <t>单位自有资金纳入预算收支</t>
  </si>
  <si>
    <t>自有资金收入</t>
  </si>
  <si>
    <t>自有资金收入150万元</t>
  </si>
  <si>
    <t>项目完成时间</t>
  </si>
  <si>
    <t>2023年底</t>
  </si>
  <si>
    <t>项目完成时间2023年底</t>
  </si>
  <si>
    <t>保障教育系统正常运转</t>
  </si>
  <si>
    <t>有效保障</t>
  </si>
  <si>
    <t>有效保障教育系统正常运转</t>
  </si>
  <si>
    <t>单位职工满意度</t>
  </si>
  <si>
    <t>单位职工满意度超90%</t>
  </si>
  <si>
    <t xml:space="preserve">    通过责任督学、挂牌督学加强学校管理，促使学校科学化、规范化、精细化管理，确保我市教育教学质量得以提高，全面促进城乡义务教育均衡发展，教育水平得以整体提高。</t>
  </si>
  <si>
    <t>项目受益学校</t>
  </si>
  <si>
    <t>所</t>
  </si>
  <si>
    <t>项目受益学校达97所以上</t>
  </si>
  <si>
    <t xml:space="preserve">    通过责任督学、挂牌督学加强学校管理，促使学校科学化、规范化、精细化管理，确保我市教育教学质量得以提高，全面促进城乡义务教育均衡发展，教育教育水平得以整体提高。</t>
  </si>
  <si>
    <t>受益学生人数</t>
  </si>
  <si>
    <t>37573</t>
  </si>
  <si>
    <t>受益学生人数达37573人</t>
  </si>
  <si>
    <t>奖励标准达标率</t>
  </si>
  <si>
    <t>98</t>
  </si>
  <si>
    <t>奖励标准达标率达98%</t>
  </si>
  <si>
    <t>奖励金使用率</t>
  </si>
  <si>
    <t>奖励金使用率达98%</t>
  </si>
  <si>
    <t>奖励金及时发放率</t>
  </si>
  <si>
    <t>奖励金及时发放率达95%以上</t>
  </si>
  <si>
    <t>督导经费5万元内</t>
  </si>
  <si>
    <t>加强学校管理，促使学校科学化、规范化、精细化管理，确保我市教育教学质量得以提高。</t>
  </si>
  <si>
    <t>《云南省人民政府教育督导委员会关于印发云南省县级人民政府履行教育职责督导评估办法的通知》（云政教督【2018】4号）中的“云南省县级人民政府履行教育职责督导评估指标体系”。</t>
  </si>
  <si>
    <t>项目可持续影响1年以上</t>
  </si>
  <si>
    <t>学校、学生及家长满意度</t>
  </si>
  <si>
    <t>学校、学生及家长满意度达95%</t>
  </si>
  <si>
    <t>瑞丽市中小学幼儿园建设项目前期工作专项经费，用于全市各中小学幼儿园校舍建设项目的可研、环评、地质勘察、施工图设计、地质勘察和施工图设计审查、预算、监理等服务项目。项目的实施，为向上争取资金做好准备工作，加快推进校舍建设项目的实施，促进义务教均衡发展。</t>
  </si>
  <si>
    <t>完成不小于20个校园建设项目前期工作</t>
  </si>
  <si>
    <t>20</t>
  </si>
  <si>
    <t>完成20个校园建设项目前期工作</t>
  </si>
  <si>
    <t>2022年1月至2022年12月</t>
  </si>
  <si>
    <t>12</t>
  </si>
  <si>
    <t>月</t>
  </si>
  <si>
    <t>项目的实施，为向上争取资金做好准备工作，加快推进校舍建设项目的实施，促进义务教均衡发展。</t>
  </si>
  <si>
    <t>师生及家长满意度</t>
  </si>
  <si>
    <t>师生及家长满意度大于90%</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</si>
  <si>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</si>
  <si>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省级优师专项师范生2名、公费师范生1名。</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</si>
  <si>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</si>
  <si>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成效明显</t>
  </si>
  <si>
    <t>学生、学校、家长满意度达95%</t>
  </si>
  <si>
    <t>通过实施云南省基础教育银龄教师行动计划，积极应对人口变化趋势，深入挖掘老龄社会潜能，发挥银龄教师示范引领作用，帮带青年教师成长，提高教师队伍整体素质，补充师资力量，促进基础教育高质量发展。</t>
  </si>
  <si>
    <t>正高级教师1名、副高级教师4名。</t>
  </si>
  <si>
    <t>63000</t>
  </si>
  <si>
    <t>金额控制在预算内</t>
  </si>
  <si>
    <t>通过实施云南省基础教育银龄教师行动计划，积极应对人口变化趋势，深入挖掘老龄社会潜能，发挥银龄教师示范引领作用，帮带青年教师成长，提高教师队伍整体素质，补充师资力量，促进基础教育高质量发展</t>
  </si>
  <si>
    <t xml:space="preserve">成效明显 </t>
  </si>
  <si>
    <t>保障瑞丽市初中、高中考试考务工作顺利进行。</t>
  </si>
  <si>
    <t>参加考试学校</t>
  </si>
  <si>
    <t>全市初中、普通高中学校</t>
  </si>
  <si>
    <t>初高中各级各类考务工作顺利</t>
  </si>
  <si>
    <t>保障</t>
  </si>
  <si>
    <t>保障初高中各级各类考务工作顺利</t>
  </si>
  <si>
    <t>按时完成各类考试考务工作</t>
  </si>
  <si>
    <t>确保我市教育教学质量得以提高，全面促进城乡义务教育均衡发展</t>
  </si>
  <si>
    <t>学校及学生满意度</t>
  </si>
  <si>
    <t>学校及学生满意度达90%</t>
  </si>
  <si>
    <t xml:space="preserve">   通过提质增效绩效工资方案的有效管理和实施，达到提高教育教学质量，奖励先进。力争2025年高考，一本人数由2024年的55人提升至65人以上。本科率由47.88%提升至50%以上。上线率超过97%。</t>
  </si>
  <si>
    <t>高中教师人数</t>
  </si>
  <si>
    <t>192</t>
  </si>
  <si>
    <t>受奖励人数192人</t>
  </si>
  <si>
    <t>初中教师人数</t>
  </si>
  <si>
    <t>212</t>
  </si>
  <si>
    <t>初中奖励人数212人</t>
  </si>
  <si>
    <t>上一本人数</t>
  </si>
  <si>
    <t>一本人数达50人以上。</t>
  </si>
  <si>
    <t>本科率</t>
  </si>
  <si>
    <t>45</t>
  </si>
  <si>
    <t>本科率达45%以上。上线率超过97%。</t>
  </si>
  <si>
    <t>650</t>
  </si>
  <si>
    <t>提高师生及社会对瑞丽一中的满意度，推进我市教育事业全面发展</t>
  </si>
  <si>
    <t>师生及家长满意度达90%</t>
  </si>
  <si>
    <t xml:space="preserve"> 目标1：保证全额足额上缴州财政各项考试经费
 目标2：保证组织实施国家教育招生考试的各项工作。
 目标3：保证国家教育考试标准化考点建设、保密室建设、信息管理建设。 </t>
  </si>
  <si>
    <t>保障考试学校</t>
  </si>
  <si>
    <t>保障7所初高中中高考试</t>
  </si>
  <si>
    <t>保障各级各类考试需求、规模和教育设施</t>
  </si>
  <si>
    <t>有效保障各级各类考试需求、规模和教育设施</t>
  </si>
  <si>
    <t>按时完成各级各类考试工作</t>
  </si>
  <si>
    <t>学校、教师及考生满意度</t>
  </si>
  <si>
    <t>学校、教师及考生满意度达90%</t>
  </si>
  <si>
    <t>我市2016年“基本均衡”通过国家验收后，近年来部分学校大幅扩招，部分旧有设备使用年限过长损坏严重急需更换。现对2023年1月至2024年12月全市中、小学扩招班级急需、之前未配备和部分使用年限过长故障频发无维修价值的多媒体教学一体机46套进行配备。进一步推进我市教育信息化发展，加快提升瑞丽教学质量，巩固“基本均衡”成果并为下一步“优质均衡”打基础，达到国家“优质均衡”七项指标中的第六条和第七条：生均教学仪器设备值小学、初中分别达到2000元以上和2500元以上，每百名学生拥有网络多媒体教室数小学、初中分别达到2.3间以上和2.4间以上。</t>
  </si>
  <si>
    <t>14</t>
  </si>
  <si>
    <t>台套</t>
  </si>
  <si>
    <t>购置设备数量14套</t>
  </si>
  <si>
    <t>我市2016年“基本均衡”通过国家验收后，近年来部份学校大幅扩招，部份旧有设备使用年限过长损坏严重急需更换。现对2023年1月至2024年12月全市中、小学扩招班级急需、之前未配备和部份使用年限过长故障频发无维修价值的多媒体教学一体机46套进行配备。进一步推进我市教育信息化发展，加快提升瑞丽教学质量，巩固“基本均衡”成果并为下一步“优质均衡”打基础，达到国家“优质均衡”七项指标中的第六条和第七条：生均教学仪器设备值小学、初中分别达到2000元以上和2500元以上，每百名学生拥有网络多媒体教室数小学、初中分别达到2.3间以上和2.4间以上。</t>
  </si>
  <si>
    <t>社会效益指标</t>
  </si>
  <si>
    <t>目的实施，进一步推进我市教育信息化发展，开齐开足课程，加快提升瑞丽教学质量，巩固“基本均衡”成果</t>
  </si>
  <si>
    <t>使用人员满意度达95%以上</t>
  </si>
  <si>
    <t>项目的实施，改善学校办学条件，提高办学层次，促进全市义务教育均衡发展，对提高学校教育教学质量起到积极作用；同时扩大了全市整体的招生规模，解决大班额和大校额突出问题，保障进城务工子女入学问题；为边疆边境地区教育的发展打下坚实的基础，有利于素质教育的全面实施，学校将会为社会培养出更多的合格人才，必将给瑞丽开发开放试验区未来经济发展带来源源不断的动力。对促进边境地区民族团结、边疆稳定等有着十分显著的社会效益。同时也树立了中缅边界上的国门学校形象，提高了边境地区学校知名度，对缅甸沿边地区产生良好的影响</t>
  </si>
  <si>
    <t>项目于2021年1月开工建设，2025年12月竣工验收</t>
  </si>
  <si>
    <t>60</t>
  </si>
  <si>
    <t>项目的实施，改善学校办学条件，提高办学层次，促进全市义务教育均衡发展，对提高学校教育教学质量起到极积作用；同时扩大了全市整体的招生规模，解决大班额和大校额突出问题，保障进城务工子女入学问题；为边疆边境地区教育的发展打下坚实的基础，有利于素质教育的全面实施，学校将会为社会培养出更多的合格人才，必将给瑞丽开发开放试验区未来经济发展带来源源不断的动力。对促进边境地区民族团结、边疆稳定等有着十分显著的社会效益。同时也树立了中缅边界上的国门学校形象，提高了边境地区学校知名度，对缅甸沿边地区产生良好的影响</t>
  </si>
  <si>
    <t>改善学校办学条件，提高办学层次，促进全市义务教育均衡发展，对提高学校教育教学质量起到积极作用</t>
  </si>
  <si>
    <t>校舍可持续使用10年</t>
  </si>
  <si>
    <t>目标1：统筹安排中央补助资金和地方应分担资金，完善转移支付制度，确保中等职业教育国家助学金落实到位。
目标2：及时拨付资金，确保学校正常运转和按时退还学费。
目标3：健全中等职业学校预决算制度，加强资金的科学化精细化管理，确保资金使用规范、安全和有效。
目标4：确保每一位符合条件的学生都能享受国家助学金。</t>
  </si>
  <si>
    <t>应享受人数</t>
  </si>
  <si>
    <t>17</t>
  </si>
  <si>
    <t>应享受人数17人全部享受</t>
  </si>
  <si>
    <t>学生学业完成率</t>
  </si>
  <si>
    <t>学生学业完成率超95%</t>
  </si>
  <si>
    <t>2000</t>
  </si>
  <si>
    <t>享受标准2000元/人.年，市级按2.1%配套</t>
  </si>
  <si>
    <t>经济效益</t>
  </si>
  <si>
    <t>家庭经济困难学生覆盖率</t>
  </si>
  <si>
    <t>家庭经济困难学生覆盖率100%</t>
  </si>
  <si>
    <t>有效扩大中职教育规模</t>
  </si>
  <si>
    <t>受益对象满意度</t>
  </si>
  <si>
    <t>受益对象满意度达95%</t>
  </si>
  <si>
    <t>目标1：解决和改善边疆农民体育活动场地缺乏无法开展体育活动问题，大力进全民健身工程建设，不断满足广大农民对文体活的迫切需求提供良好平台，逐步提高广大农民的身体素质。促进农村禁毒防艾工作具有深远的意义。顺应建设德宏瑞丽重点开发开放试验区的战略需要。</t>
  </si>
  <si>
    <t>购置体育器材</t>
  </si>
  <si>
    <t>35</t>
  </si>
  <si>
    <t>用于购置体育器材35万元</t>
  </si>
  <si>
    <t>开展体育健身活动</t>
  </si>
  <si>
    <t>15</t>
  </si>
  <si>
    <t>用于开展体育健身活动15万元</t>
  </si>
  <si>
    <t>器材合格率</t>
  </si>
  <si>
    <t>器材合格率100%</t>
  </si>
  <si>
    <t>项目实施年限</t>
  </si>
  <si>
    <t>项目实施年限1年</t>
  </si>
  <si>
    <t>本市餐饮、住宿消费和体育产业发展</t>
  </si>
  <si>
    <t>提高</t>
  </si>
  <si>
    <t>提高本市餐饮、住宿消费和体育产业发展</t>
  </si>
  <si>
    <t>为群众锻炼身体提供场地器材保障</t>
  </si>
  <si>
    <t>得到保障</t>
  </si>
  <si>
    <t>为群众锻炼身体提供场地器材得到保障</t>
  </si>
  <si>
    <t>生态效益</t>
  </si>
  <si>
    <t>提升群众爱护环境，提升城市环境</t>
  </si>
  <si>
    <t>明显提升</t>
  </si>
  <si>
    <t>群众对参加体育锻炼运动的热潮</t>
  </si>
  <si>
    <t>持续提高</t>
  </si>
  <si>
    <t>持续提高群众对参加体育锻炼运动的热潮</t>
  </si>
  <si>
    <t>群众对体育公共设施的满意度</t>
  </si>
  <si>
    <t>群众对体育公共设施的满意度超95%</t>
  </si>
  <si>
    <t>用于补助姐岗幼儿园工程建设资金。</t>
  </si>
  <si>
    <t>工程质量合格率</t>
  </si>
  <si>
    <t>工程质量合格率达100%</t>
  </si>
  <si>
    <t>提高我市学前教育水平</t>
  </si>
  <si>
    <t>有效提高</t>
  </si>
  <si>
    <t>有效提高我市学前教育水平</t>
  </si>
  <si>
    <t xml:space="preserve"> 运动员伙食经费13.58万元，水电经费2.9万元，后勤保障人员劳务经费5.04万元，参加国家级、省、州教练员培训学习及会议经费1.7万，学校设施设备维护，购置办公用品和训练器材，外出参加省州及其他赛事活动4.78万元。</t>
  </si>
  <si>
    <t>运动员人数</t>
  </si>
  <si>
    <t>72</t>
  </si>
  <si>
    <t>游泳队、射箭队、皮划艇队共计72人队员</t>
  </si>
  <si>
    <t>项目实施时间</t>
  </si>
  <si>
    <t>为广大青少年提供专业的体育训练和指导</t>
  </si>
  <si>
    <t>学生满意度达95%</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</si>
  <si>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</si>
  <si>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</si>
  <si>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</si>
  <si>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</si>
  <si>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</si>
  <si>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</si>
  <si>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</si>
  <si>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</si>
  <si>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</si>
  <si>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</si>
  <si>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</si>
  <si>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</si>
  <si>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</si>
  <si>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</si>
  <si>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</si>
  <si>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</si>
  <si>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统筹在职公用经费用于办公费采购项目</t>
  </si>
  <si>
    <t>货物类</t>
  </si>
  <si>
    <t>批</t>
  </si>
  <si>
    <t>统筹在职公用经费用于设备采购项目</t>
  </si>
  <si>
    <t>公务用车燃油费、保险费、保养费及维修费</t>
  </si>
  <si>
    <t>服务</t>
  </si>
  <si>
    <t>数字教室配备项目教育费附加专项资金</t>
  </si>
  <si>
    <t>课桌椅配备项目教育费附加专项资金</t>
  </si>
  <si>
    <t>青少年校外活动经费用于劳务费采购项目</t>
  </si>
  <si>
    <t>预算08表</t>
  </si>
  <si>
    <t>2025年部门政府购买服务预算表</t>
  </si>
  <si>
    <t>政府购买服务项目</t>
  </si>
  <si>
    <t>政府购买服务指导性目录代码</t>
  </si>
  <si>
    <t>所属服务类别</t>
  </si>
  <si>
    <t>所属服务领域</t>
  </si>
  <si>
    <t>购买内容简述</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</si>
  <si>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</si>
  <si>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</si>
  <si>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</si>
  <si>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</si>
  <si>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</si>
  <si>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</si>
  <si>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</si>
  <si>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</si>
  <si>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</si>
  <si>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</si>
  <si>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</si>
  <si>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</si>
  <si>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</si>
  <si>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</si>
  <si>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瑞丽市教育体育局（本级）</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</si>
  <si>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</si>
  <si>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</si>
  <si>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</si>
  <si>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</si>
  <si>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</si>
  <si>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</si>
  <si>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</si>
  <si>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</si>
  <si>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</si>
  <si>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</si>
  <si>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</si>
  <si>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</si>
  <si>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上级补助</t>
  </si>
  <si>
    <t>国企办中小学退休教师待遇补助专项资金</t>
  </si>
  <si>
    <t>专项业务类</t>
  </si>
  <si>
    <t>30302</t>
  </si>
  <si>
    <t>退休费</t>
  </si>
  <si>
    <t>预算12表</t>
  </si>
  <si>
    <t>项目级次</t>
  </si>
  <si>
    <t>211 公车购置及运维费</t>
  </si>
  <si>
    <t>本级</t>
  </si>
  <si>
    <t>213 公务接待费</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</si>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</sst>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Red]\-0.00\ "/>
    <numFmt numFmtId="178" formatCode="0.00_ "/>
    <numFmt numFmtId="179" formatCode="#,##0.00_ "/>
  </numFmts>
  <fonts count="54">
    <font>
      <sz val="9"/>
      <name val="Microsoft YaHei UI"/>
      <charset val="1"/>
    </font>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name val="宋体"/>
      <charset val="134"/>
    </font>
    <font>
      <b/>
      <sz val="22"/>
      <color rgb="FF000000"/>
      <name val="宋体"/>
      <charset val="134"/>
    </font>
    <font>
      <sz val="11"/>
      <color rgb="FF000000"/>
      <name val="宋体"/>
      <charset val="134"/>
    </font>
    <font>
      <sz val="11"/>
      <name val="宋体"/>
      <charset val="134"/>
    </font>
    <font>
      <sz val="10"/>
      <color rgb="FF000000"/>
      <name val="宋体"/>
      <charset val="1"/>
    </font>
    <font>
      <sz val="10"/>
      <color rgb="FFFFFFFF"/>
      <name val="宋体"/>
      <charset val="1"/>
    </font>
    <font>
      <sz val="9"/>
      <color rgb="FF000000"/>
      <name val="SimSun"/>
      <charset val="134"/>
    </font>
    <font>
      <b/>
      <sz val="20"/>
      <color rgb="FF000000"/>
      <name val="SimSun"/>
      <charset val="134"/>
    </font>
    <font>
      <sz val="11"/>
      <name val="宋体"/>
      <charset val="1"/>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1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3" borderId="22" applyNumberFormat="0" applyAlignment="0" applyProtection="0">
      <alignment vertical="center"/>
    </xf>
    <xf numFmtId="0" fontId="42" fillId="4" borderId="23" applyNumberFormat="0" applyAlignment="0" applyProtection="0">
      <alignment vertical="center"/>
    </xf>
    <xf numFmtId="0" fontId="43" fillId="4" borderId="22" applyNumberFormat="0" applyAlignment="0" applyProtection="0">
      <alignment vertical="center"/>
    </xf>
    <xf numFmtId="0" fontId="44" fillId="5" borderId="24" applyNumberFormat="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alignment vertical="center"/>
    </xf>
    <xf numFmtId="0" fontId="53" fillId="0" borderId="0">
      <alignment vertical="top"/>
      <protection locked="0"/>
    </xf>
    <xf numFmtId="0" fontId="52" fillId="0" borderId="0">
      <alignment vertical="center"/>
    </xf>
    <xf numFmtId="0" fontId="52" fillId="0" borderId="0"/>
    <xf numFmtId="176" fontId="2" fillId="0" borderId="7">
      <alignment horizontal="right" vertical="center"/>
    </xf>
    <xf numFmtId="49" fontId="2" fillId="0" borderId="7">
      <alignment horizontal="left" vertical="center" wrapText="1"/>
    </xf>
  </cellStyleXfs>
  <cellXfs count="376">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0" applyFont="1" applyFill="1" applyBorder="1" applyAlignment="1" applyProtection="1">
      <alignment vertical="top"/>
      <protection locked="0"/>
    </xf>
    <xf numFmtId="49" fontId="3" fillId="0" borderId="0" xfId="0" applyNumberFormat="1" applyFont="1" applyFill="1" applyBorder="1" applyAlignment="1" applyProtection="1"/>
    <xf numFmtId="0" fontId="3" fillId="0" borderId="0" xfId="0" applyFont="1" applyFill="1" applyBorder="1" applyAlignment="1" applyProtection="1"/>
    <xf numFmtId="0" fontId="3" fillId="0" borderId="0" xfId="0" applyFont="1" applyFill="1" applyBorder="1" applyAlignment="1" applyProtection="1">
      <alignment horizontal="right" vertical="center"/>
      <protection locked="0"/>
    </xf>
    <xf numFmtId="0" fontId="4" fillId="0" borderId="0" xfId="0" applyFont="1" applyFill="1" applyAlignment="1" applyProtection="1">
      <alignment horizontal="center" vertical="center"/>
    </xf>
    <xf numFmtId="0" fontId="5" fillId="0" borderId="0" xfId="0" applyFont="1" applyFill="1" applyAlignment="1" applyProtection="1">
      <alignment horizontal="left" vertical="center"/>
      <protection locked="0"/>
    </xf>
    <xf numFmtId="0" fontId="1" fillId="0" borderId="0" xfId="0" applyFont="1" applyFill="1" applyAlignment="1" applyProtection="1">
      <alignment horizontal="left" vertical="center"/>
    </xf>
    <xf numFmtId="0" fontId="1" fillId="0" borderId="0" xfId="0" applyFont="1" applyFill="1" applyAlignment="1" applyProtection="1"/>
    <xf numFmtId="0" fontId="3" fillId="0" borderId="0" xfId="0" applyFont="1" applyFill="1" applyAlignment="1" applyProtection="1">
      <alignment horizontal="right"/>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5"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xf>
    <xf numFmtId="0" fontId="5" fillId="0" borderId="7" xfId="0" applyFont="1" applyFill="1" applyBorder="1" applyAlignment="1" applyProtection="1">
      <alignment horizontal="left" vertical="center" wrapText="1"/>
      <protection locked="0"/>
    </xf>
    <xf numFmtId="176" fontId="2" fillId="0" borderId="7" xfId="53" applyProtection="1">
      <alignment horizontal="right" vertical="center"/>
      <protection locked="0"/>
    </xf>
    <xf numFmtId="0" fontId="3" fillId="0" borderId="7" xfId="0" applyFont="1" applyFill="1" applyBorder="1" applyAlignment="1" applyProtection="1"/>
    <xf numFmtId="49" fontId="2" fillId="0" borderId="7" xfId="54"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xf>
    <xf numFmtId="0" fontId="5" fillId="0" borderId="7"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center"/>
    </xf>
    <xf numFmtId="0" fontId="3" fillId="0" borderId="0" xfId="0" applyFont="1" applyFill="1" applyBorder="1" applyAlignment="1" applyProtection="1">
      <alignment horizontal="right"/>
      <protection locked="0"/>
    </xf>
    <xf numFmtId="0" fontId="5" fillId="0" borderId="7" xfId="0" applyFont="1" applyFill="1" applyBorder="1" applyAlignment="1" applyProtection="1">
      <alignment horizontal="right" vertical="center" wrapText="1"/>
    </xf>
    <xf numFmtId="0" fontId="5" fillId="0" borderId="7" xfId="0" applyFont="1" applyFill="1" applyBorder="1" applyAlignment="1" applyProtection="1">
      <alignment horizontal="right" vertical="center" wrapText="1"/>
      <protection locked="0"/>
    </xf>
    <xf numFmtId="0" fontId="6" fillId="0" borderId="0" xfId="50" applyFont="1" applyFill="1" applyBorder="1" applyAlignment="1" applyProtection="1">
      <alignment vertical="top"/>
      <protection locked="0"/>
    </xf>
    <xf numFmtId="0" fontId="7" fillId="0" borderId="0" xfId="50" applyFont="1" applyFill="1" applyBorder="1" applyAlignment="1" applyProtection="1">
      <alignment vertical="center"/>
    </xf>
    <xf numFmtId="0" fontId="8" fillId="0" borderId="0" xfId="50" applyFont="1" applyFill="1" applyBorder="1" applyAlignment="1" applyProtection="1">
      <alignment horizontal="right" vertical="center"/>
    </xf>
    <xf numFmtId="0" fontId="9" fillId="0" borderId="0" xfId="50" applyFont="1" applyFill="1" applyBorder="1" applyAlignment="1" applyProtection="1">
      <alignment horizontal="center" vertical="center" wrapText="1"/>
    </xf>
    <xf numFmtId="0" fontId="10"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xf>
    <xf numFmtId="0" fontId="11" fillId="0" borderId="0" xfId="50" applyFont="1" applyFill="1" applyBorder="1" applyAlignment="1" applyProtection="1">
      <alignment horizontal="left" vertical="center"/>
    </xf>
    <xf numFmtId="0" fontId="11" fillId="0" borderId="1" xfId="50" applyFont="1" applyFill="1" applyBorder="1" applyAlignment="1" applyProtection="1">
      <alignment horizontal="center" vertical="center" wrapText="1"/>
    </xf>
    <xf numFmtId="0" fontId="11" fillId="0" borderId="2" xfId="50" applyFont="1" applyFill="1" applyBorder="1" applyAlignment="1" applyProtection="1">
      <alignment horizontal="center" vertical="center" wrapText="1"/>
    </xf>
    <xf numFmtId="0" fontId="11" fillId="0" borderId="3" xfId="50" applyFont="1" applyFill="1" applyBorder="1" applyAlignment="1" applyProtection="1">
      <alignment horizontal="center" vertical="center" wrapText="1"/>
    </xf>
    <xf numFmtId="0" fontId="11" fillId="0" borderId="4"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wrapText="1"/>
    </xf>
    <xf numFmtId="0" fontId="8" fillId="0" borderId="7" xfId="50" applyFont="1" applyFill="1" applyBorder="1" applyAlignment="1" applyProtection="1">
      <alignment vertical="center" wrapText="1"/>
    </xf>
    <xf numFmtId="0" fontId="8" fillId="0" borderId="7" xfId="50" applyFont="1" applyFill="1" applyBorder="1" applyAlignment="1" applyProtection="1">
      <alignment horizontal="right" vertical="center" wrapText="1"/>
    </xf>
    <xf numFmtId="0" fontId="8" fillId="0" borderId="7" xfId="50" applyFont="1" applyFill="1" applyBorder="1" applyAlignment="1" applyProtection="1">
      <alignment horizontal="right" vertical="center"/>
    </xf>
    <xf numFmtId="0" fontId="8" fillId="0" borderId="7" xfId="50" applyFont="1" applyFill="1" applyBorder="1" applyAlignment="1" applyProtection="1">
      <alignment horizontal="center" vertical="center" wrapText="1"/>
      <protection locked="0"/>
    </xf>
    <xf numFmtId="0" fontId="8" fillId="0" borderId="4" xfId="50" applyFont="1" applyFill="1" applyBorder="1" applyAlignment="1" applyProtection="1">
      <alignment vertical="center" wrapText="1"/>
      <protection locked="0"/>
    </xf>
    <xf numFmtId="0" fontId="8" fillId="0" borderId="7" xfId="50" applyFont="1" applyFill="1" applyBorder="1" applyAlignment="1" applyProtection="1">
      <alignment horizontal="right" vertical="center" wrapText="1"/>
      <protection locked="0"/>
    </xf>
    <xf numFmtId="0" fontId="8" fillId="0" borderId="7" xfId="50" applyFont="1" applyFill="1" applyBorder="1" applyAlignment="1" applyProtection="1">
      <alignment horizontal="right" vertical="center"/>
      <protection locked="0"/>
    </xf>
    <xf numFmtId="0" fontId="12" fillId="0" borderId="0" xfId="50" applyFont="1" applyFill="1" applyBorder="1" applyAlignment="1" applyProtection="1"/>
    <xf numFmtId="0" fontId="8" fillId="0" borderId="8" xfId="50" applyFont="1" applyFill="1" applyBorder="1" applyAlignment="1" applyProtection="1">
      <alignment horizontal="left" vertical="center"/>
    </xf>
    <xf numFmtId="0" fontId="8" fillId="0" borderId="9" xfId="50" applyFont="1" applyFill="1" applyBorder="1" applyAlignment="1" applyProtection="1">
      <alignment horizontal="left" vertical="center"/>
    </xf>
    <xf numFmtId="0" fontId="12" fillId="0" borderId="0" xfId="50" applyFont="1" applyFill="1" applyBorder="1" applyAlignment="1" applyProtection="1">
      <alignment vertical="center"/>
    </xf>
    <xf numFmtId="0" fontId="2"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xf>
    <xf numFmtId="0" fontId="4" fillId="0" borderId="0" xfId="50" applyFont="1" applyFill="1" applyBorder="1" applyAlignment="1" applyProtection="1">
      <alignment horizontal="center" vertical="center"/>
      <protection locked="0"/>
    </xf>
    <xf numFmtId="0" fontId="4" fillId="0" borderId="0" xfId="50" applyFont="1" applyFill="1" applyBorder="1" applyAlignment="1" applyProtection="1">
      <alignment horizontal="center" vertical="center"/>
    </xf>
    <xf numFmtId="0" fontId="2" fillId="0" borderId="0" xfId="50" applyFont="1" applyFill="1" applyBorder="1" applyAlignment="1" applyProtection="1">
      <alignment horizontal="left" vertical="center"/>
      <protection locked="0"/>
    </xf>
    <xf numFmtId="0" fontId="12" fillId="0" borderId="0" xfId="50" applyFont="1" applyFill="1" applyBorder="1" applyAlignment="1" applyProtection="1">
      <alignment vertical="center"/>
      <protection locked="0"/>
    </xf>
    <xf numFmtId="0" fontId="14" fillId="0" borderId="7" xfId="50" applyFont="1" applyFill="1" applyBorder="1" applyAlignment="1" applyProtection="1">
      <alignment horizontal="center" vertical="center" wrapText="1"/>
    </xf>
    <xf numFmtId="0" fontId="14"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horizontal="left" vertical="center" wrapText="1"/>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2" fillId="0" borderId="7" xfId="50" applyFont="1" applyFill="1" applyBorder="1" applyAlignment="1" applyProtection="1">
      <alignment horizontal="left" vertical="center" wrapText="1"/>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xf numFmtId="0" fontId="3"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14"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14" fillId="0" borderId="10" xfId="50" applyFont="1" applyFill="1" applyBorder="1" applyAlignment="1" applyProtection="1">
      <alignment horizontal="center" vertical="center"/>
    </xf>
    <xf numFmtId="0" fontId="14" fillId="0" borderId="11" xfId="50" applyFont="1" applyFill="1" applyBorder="1" applyAlignment="1" applyProtection="1">
      <alignment horizontal="center" vertical="center"/>
    </xf>
    <xf numFmtId="0" fontId="14" fillId="0" borderId="12" xfId="50" applyFont="1" applyFill="1" applyBorder="1" applyAlignment="1" applyProtection="1">
      <alignment horizontal="center" vertical="center"/>
    </xf>
    <xf numFmtId="0" fontId="14" fillId="0" borderId="11" xfId="50" applyFont="1" applyFill="1" applyBorder="1" applyAlignment="1" applyProtection="1">
      <alignment horizontal="center" vertical="center" wrapText="1"/>
    </xf>
    <xf numFmtId="0" fontId="14" fillId="0" borderId="2" xfId="50" applyFont="1" applyFill="1" applyBorder="1" applyAlignment="1" applyProtection="1">
      <alignment horizontal="center" vertical="center"/>
    </xf>
    <xf numFmtId="0" fontId="15"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2"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2"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4" fillId="0" borderId="0" xfId="50" applyFont="1" applyFill="1" applyBorder="1" applyAlignment="1" applyProtection="1">
      <alignment horizontal="center" vertical="center" wrapText="1"/>
    </xf>
    <xf numFmtId="0" fontId="14" fillId="0" borderId="0" xfId="50" applyFont="1" applyFill="1" applyBorder="1" applyAlignment="1" applyProtection="1">
      <protection locked="0"/>
    </xf>
    <xf numFmtId="0" fontId="14" fillId="0" borderId="1"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wrapText="1"/>
    </xf>
    <xf numFmtId="0" fontId="14" fillId="0" borderId="5"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wrapText="1"/>
      <protection locked="0"/>
    </xf>
    <xf numFmtId="0" fontId="14" fillId="0" borderId="6" xfId="50" applyFont="1" applyFill="1" applyBorder="1" applyAlignment="1" applyProtection="1">
      <alignment horizontal="center" vertical="center"/>
    </xf>
    <xf numFmtId="0" fontId="14"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2" fillId="0" borderId="0" xfId="50" applyFont="1" applyFill="1" applyBorder="1" applyAlignment="1" applyProtection="1">
      <alignment vertical="top" wrapText="1"/>
      <protection locked="0"/>
    </xf>
    <xf numFmtId="0" fontId="1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4"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14" fillId="0" borderId="3" xfId="50" applyFont="1" applyFill="1" applyBorder="1" applyAlignment="1" applyProtection="1">
      <alignment horizontal="center" vertical="center" wrapText="1"/>
      <protection locked="0"/>
    </xf>
    <xf numFmtId="0" fontId="14" fillId="0" borderId="3"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14"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14" fillId="0" borderId="4" xfId="5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1" fillId="0" borderId="9"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1" fillId="0" borderId="14"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4" xfId="0" applyFont="1" applyFill="1" applyBorder="1" applyAlignment="1" applyProtection="1">
      <alignment horizontal="center" vertical="center"/>
      <protection locked="0"/>
    </xf>
    <xf numFmtId="0" fontId="5" fillId="0" borderId="6"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xf>
    <xf numFmtId="0" fontId="5" fillId="0" borderId="14" xfId="0" applyFont="1" applyFill="1" applyBorder="1" applyAlignment="1" applyProtection="1">
      <alignment horizontal="right" vertical="center"/>
    </xf>
    <xf numFmtId="0" fontId="5" fillId="0" borderId="12" xfId="0" applyFont="1" applyFill="1" applyBorder="1" applyAlignment="1" applyProtection="1">
      <alignment horizontal="center" vertical="center"/>
    </xf>
    <xf numFmtId="0" fontId="5" fillId="0" borderId="15" xfId="0" applyFont="1" applyFill="1" applyBorder="1" applyAlignment="1" applyProtection="1">
      <alignment horizontal="left" vertical="center"/>
    </xf>
    <xf numFmtId="0" fontId="5"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protection locked="0"/>
    </xf>
    <xf numFmtId="0" fontId="1" fillId="0" borderId="3"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right" vertical="center"/>
    </xf>
    <xf numFmtId="0" fontId="5" fillId="0" borderId="0" xfId="0" applyFont="1" applyFill="1" applyBorder="1" applyAlignment="1" applyProtection="1">
      <alignment horizontal="right"/>
    </xf>
    <xf numFmtId="0" fontId="1" fillId="0" borderId="4" xfId="0" applyFont="1" applyFill="1" applyBorder="1" applyAlignment="1" applyProtection="1">
      <alignment horizontal="center" vertical="center" wrapText="1"/>
    </xf>
    <xf numFmtId="0" fontId="11" fillId="0" borderId="14" xfId="50" applyFont="1" applyFill="1" applyBorder="1" applyAlignment="1" applyProtection="1">
      <alignment horizontal="left" vertical="center" wrapText="1"/>
      <protection locked="0"/>
    </xf>
    <xf numFmtId="0" fontId="7" fillId="0" borderId="0" xfId="50" applyFont="1" applyFill="1" applyBorder="1" applyAlignment="1" applyProtection="1"/>
    <xf numFmtId="49" fontId="7" fillId="0" borderId="0" xfId="50" applyNumberFormat="1" applyFont="1" applyFill="1" applyBorder="1" applyAlignment="1" applyProtection="1"/>
    <xf numFmtId="0" fontId="7" fillId="0" borderId="0" xfId="50" applyFont="1" applyFill="1" applyBorder="1" applyAlignment="1" applyProtection="1">
      <alignment horizontal="right"/>
      <protection locked="0"/>
    </xf>
    <xf numFmtId="49" fontId="7"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8" fillId="0" borderId="0" xfId="50" applyFont="1" applyFill="1" applyBorder="1" applyAlignment="1" applyProtection="1">
      <alignment horizontal="right"/>
    </xf>
    <xf numFmtId="0" fontId="9" fillId="0" borderId="0" xfId="50" applyFont="1" applyFill="1" applyBorder="1" applyAlignment="1" applyProtection="1">
      <alignment horizontal="center" vertical="center" wrapText="1"/>
      <protection locked="0"/>
    </xf>
    <xf numFmtId="0" fontId="9" fillId="0" borderId="0" xfId="50" applyFont="1" applyFill="1" applyBorder="1" applyAlignment="1" applyProtection="1">
      <alignment horizontal="center" vertical="center"/>
      <protection locked="0"/>
    </xf>
    <xf numFmtId="0" fontId="9"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17" fillId="0" borderId="0" xfId="50" applyFont="1" applyFill="1" applyBorder="1" applyAlignment="1" applyProtection="1">
      <alignment horizontal="right"/>
      <protection locked="0"/>
    </xf>
    <xf numFmtId="0" fontId="11" fillId="0" borderId="1" xfId="50" applyFont="1" applyFill="1" applyBorder="1" applyAlignment="1" applyProtection="1">
      <alignment horizontal="center" vertical="center"/>
      <protection locked="0"/>
    </xf>
    <xf numFmtId="49" fontId="11" fillId="0" borderId="1" xfId="50" applyNumberFormat="1" applyFont="1" applyFill="1" applyBorder="1" applyAlignment="1" applyProtection="1">
      <alignment horizontal="center" vertical="center" wrapText="1"/>
      <protection locked="0"/>
    </xf>
    <xf numFmtId="0" fontId="11" fillId="0" borderId="2" xfId="50" applyFont="1" applyFill="1" applyBorder="1" applyAlignment="1" applyProtection="1">
      <alignment horizontal="center" vertical="center"/>
    </xf>
    <xf numFmtId="0" fontId="11" fillId="0" borderId="3" xfId="50" applyFont="1" applyFill="1" applyBorder="1" applyAlignment="1" applyProtection="1">
      <alignment horizontal="center" vertical="center"/>
    </xf>
    <xf numFmtId="0" fontId="11" fillId="0" borderId="4" xfId="50" applyFont="1" applyFill="1" applyBorder="1" applyAlignment="1" applyProtection="1">
      <alignment horizontal="center" vertical="center"/>
    </xf>
    <xf numFmtId="0" fontId="11" fillId="0" borderId="5" xfId="50" applyFont="1" applyFill="1" applyBorder="1" applyAlignment="1" applyProtection="1">
      <alignment horizontal="center" vertical="center"/>
      <protection locked="0"/>
    </xf>
    <xf numFmtId="49" fontId="11" fillId="0" borderId="5" xfId="50" applyNumberFormat="1" applyFont="1" applyFill="1" applyBorder="1" applyAlignment="1" applyProtection="1">
      <alignment horizontal="center" vertical="center" wrapText="1"/>
      <protection locked="0"/>
    </xf>
    <xf numFmtId="0" fontId="11" fillId="0" borderId="1" xfId="50" applyFont="1" applyFill="1" applyBorder="1" applyAlignment="1" applyProtection="1">
      <alignment horizontal="center" vertical="center"/>
    </xf>
    <xf numFmtId="0" fontId="11" fillId="0" borderId="7" xfId="50" applyFont="1" applyFill="1" applyBorder="1" applyAlignment="1" applyProtection="1">
      <alignment horizontal="center" vertical="center"/>
      <protection locked="0"/>
    </xf>
    <xf numFmtId="49" fontId="11" fillId="0" borderId="7" xfId="50" applyNumberFormat="1" applyFont="1" applyFill="1" applyBorder="1" applyAlignment="1" applyProtection="1">
      <alignment horizontal="center" vertical="center"/>
      <protection locked="0"/>
    </xf>
    <xf numFmtId="0" fontId="11" fillId="0" borderId="7" xfId="50" applyFont="1" applyFill="1" applyBorder="1" applyAlignment="1" applyProtection="1">
      <alignment horizontal="center" vertical="center"/>
    </xf>
    <xf numFmtId="0" fontId="6" fillId="0" borderId="7" xfId="50" applyFont="1" applyFill="1" applyBorder="1" applyAlignment="1" applyProtection="1">
      <alignment horizontal="left" vertical="center" wrapText="1"/>
      <protection locked="0"/>
    </xf>
    <xf numFmtId="177" fontId="8" fillId="0" borderId="7" xfId="50" applyNumberFormat="1" applyFont="1" applyFill="1" applyBorder="1" applyAlignment="1" applyProtection="1">
      <alignment horizontal="right" vertical="center"/>
      <protection locked="0"/>
    </xf>
    <xf numFmtId="177" fontId="8" fillId="0" borderId="7" xfId="50" applyNumberFormat="1" applyFont="1" applyFill="1" applyBorder="1" applyAlignment="1" applyProtection="1">
      <alignment horizontal="right" vertical="center" wrapText="1"/>
      <protection locked="0"/>
    </xf>
    <xf numFmtId="177" fontId="8" fillId="0" borderId="7" xfId="50" applyNumberFormat="1" applyFont="1" applyFill="1" applyBorder="1" applyAlignment="1" applyProtection="1">
      <alignment horizontal="right" vertical="center"/>
    </xf>
    <xf numFmtId="177" fontId="8" fillId="0" borderId="7" xfId="50" applyNumberFormat="1" applyFont="1" applyFill="1" applyBorder="1" applyAlignment="1" applyProtection="1">
      <alignment horizontal="right" vertical="center" wrapText="1"/>
    </xf>
    <xf numFmtId="0" fontId="7" fillId="0" borderId="3" xfId="50" applyFont="1" applyFill="1" applyBorder="1" applyAlignment="1" applyProtection="1">
      <alignment horizontal="center" vertical="center"/>
      <protection locked="0"/>
    </xf>
    <xf numFmtId="0" fontId="7" fillId="0" borderId="4" xfId="50" applyFont="1" applyFill="1" applyBorder="1" applyAlignment="1" applyProtection="1">
      <alignment horizontal="center" vertical="center"/>
      <protection locked="0"/>
    </xf>
    <xf numFmtId="49" fontId="18" fillId="0" borderId="0" xfId="54" applyFont="1" applyBorder="1">
      <alignment horizontal="left" vertical="center" wrapText="1"/>
    </xf>
    <xf numFmtId="49" fontId="19" fillId="0" borderId="0" xfId="54" applyFont="1" applyBorder="1" applyAlignment="1">
      <alignment horizontal="center" vertical="center" wrapText="1"/>
    </xf>
    <xf numFmtId="49" fontId="18" fillId="0" borderId="7" xfId="54" applyFont="1" applyAlignment="1">
      <alignment horizontal="center" vertical="center" wrapText="1"/>
    </xf>
    <xf numFmtId="49" fontId="18" fillId="0" borderId="7" xfId="54" applyFont="1">
      <alignment horizontal="left" vertical="center" wrapText="1"/>
    </xf>
    <xf numFmtId="49" fontId="18" fillId="0" borderId="0" xfId="54" applyFont="1" applyBorder="1" applyAlignment="1">
      <alignment horizontal="right" vertical="center" wrapText="1"/>
    </xf>
    <xf numFmtId="0" fontId="20" fillId="0" borderId="0" xfId="50" applyFont="1" applyFill="1" applyBorder="1" applyAlignment="1" applyProtection="1"/>
    <xf numFmtId="0" fontId="7" fillId="0" borderId="0" xfId="50" applyFont="1" applyFill="1" applyBorder="1" applyAlignment="1" applyProtection="1">
      <alignment vertical="top"/>
    </xf>
    <xf numFmtId="49" fontId="16" fillId="0" borderId="0" xfId="50" applyNumberFormat="1" applyFont="1" applyFill="1" applyBorder="1" applyAlignment="1" applyProtection="1"/>
    <xf numFmtId="0" fontId="11" fillId="0" borderId="1"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wrapText="1"/>
      <protection locked="0"/>
    </xf>
    <xf numFmtId="0" fontId="11" fillId="0" borderId="5" xfId="50" applyFont="1" applyFill="1" applyBorder="1" applyAlignment="1" applyProtection="1">
      <alignment horizontal="center" vertical="center"/>
    </xf>
    <xf numFmtId="0" fontId="11" fillId="0" borderId="5" xfId="50" applyFont="1" applyFill="1" applyBorder="1" applyAlignment="1" applyProtection="1">
      <alignment horizontal="center" vertical="center" wrapText="1"/>
    </xf>
    <xf numFmtId="0" fontId="11" fillId="0" borderId="6" xfId="50" applyFont="1" applyFill="1" applyBorder="1" applyAlignment="1" applyProtection="1">
      <alignment horizontal="center" vertical="center" wrapText="1"/>
      <protection locked="0"/>
    </xf>
    <xf numFmtId="0" fontId="11"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49" fontId="5" fillId="0" borderId="7" xfId="54" applyFont="1">
      <alignment horizontal="left" vertical="center" wrapText="1"/>
    </xf>
    <xf numFmtId="0" fontId="16" fillId="0" borderId="0" xfId="50" applyFont="1" applyFill="1" applyBorder="1" applyAlignment="1" applyProtection="1"/>
    <xf numFmtId="0" fontId="11" fillId="0" borderId="0" xfId="50" applyFont="1" applyFill="1" applyBorder="1" applyAlignment="1" applyProtection="1"/>
    <xf numFmtId="0" fontId="11" fillId="0" borderId="10" xfId="50"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2" xfId="50" applyFont="1" applyFill="1" applyBorder="1" applyAlignment="1" applyProtection="1">
      <alignment horizontal="center" vertical="center" wrapText="1"/>
      <protection locked="0"/>
    </xf>
    <xf numFmtId="0" fontId="11"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6" fontId="5" fillId="0" borderId="7" xfId="53" applyFont="1">
      <alignment horizontal="right" vertical="center"/>
    </xf>
    <xf numFmtId="0" fontId="11" fillId="0" borderId="16" xfId="50" applyFont="1" applyFill="1" applyBorder="1" applyAlignment="1" applyProtection="1">
      <alignment horizontal="center" vertical="center" wrapText="1"/>
    </xf>
    <xf numFmtId="0" fontId="11" fillId="0" borderId="17" xfId="50" applyFont="1" applyFill="1" applyBorder="1" applyAlignment="1" applyProtection="1">
      <alignment horizontal="center" vertical="center" wrapText="1"/>
    </xf>
    <xf numFmtId="0" fontId="11" fillId="0" borderId="9" xfId="50" applyFont="1" applyFill="1" applyBorder="1" applyAlignment="1" applyProtection="1">
      <alignment horizontal="center" vertical="center" wrapText="1"/>
    </xf>
    <xf numFmtId="0" fontId="11" fillId="0" borderId="18"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1" fillId="0" borderId="11"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xf>
    <xf numFmtId="0" fontId="11" fillId="0" borderId="18"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6" fillId="0" borderId="18"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xf>
    <xf numFmtId="0" fontId="16" fillId="0" borderId="4" xfId="50" applyFont="1" applyFill="1" applyBorder="1" applyAlignment="1" applyProtection="1">
      <alignment horizontal="center" vertical="center"/>
    </xf>
    <xf numFmtId="0" fontId="11" fillId="0" borderId="11" xfId="50" applyFont="1" applyFill="1" applyBorder="1" applyAlignment="1" applyProtection="1">
      <alignment vertical="center"/>
      <protection locked="0"/>
    </xf>
    <xf numFmtId="0" fontId="11" fillId="0" borderId="11" xfId="50" applyFont="1" applyFill="1" applyBorder="1" applyAlignment="1" applyProtection="1">
      <alignment vertical="center"/>
    </xf>
    <xf numFmtId="4" fontId="20" fillId="0" borderId="11" xfId="50" applyNumberFormat="1" applyFont="1" applyFill="1" applyBorder="1" applyAlignment="1" applyProtection="1">
      <alignment vertical="center" wrapText="1"/>
      <protection locked="0"/>
    </xf>
    <xf numFmtId="4" fontId="11" fillId="0" borderId="11" xfId="50" applyNumberFormat="1" applyFont="1" applyFill="1" applyBorder="1" applyAlignment="1" applyProtection="1">
      <alignment vertical="center"/>
      <protection locked="0"/>
    </xf>
    <xf numFmtId="4" fontId="11" fillId="0" borderId="11" xfId="50" applyNumberFormat="1" applyFont="1" applyFill="1" applyBorder="1" applyAlignment="1" applyProtection="1">
      <alignment vertical="center"/>
    </xf>
    <xf numFmtId="4" fontId="20" fillId="0" borderId="11" xfId="50" applyNumberFormat="1" applyFont="1" applyFill="1" applyBorder="1" applyAlignment="1" applyProtection="1">
      <alignment horizontal="right" vertical="center" wrapText="1"/>
      <protection locked="0"/>
    </xf>
    <xf numFmtId="0" fontId="7" fillId="0" borderId="11" xfId="50" applyFont="1" applyFill="1" applyBorder="1" applyAlignment="1" applyProtection="1"/>
    <xf numFmtId="4" fontId="20" fillId="0" borderId="0" xfId="50" applyNumberFormat="1" applyFont="1" applyFill="1" applyBorder="1" applyAlignment="1" applyProtection="1">
      <alignment horizontal="right" vertical="center" wrapText="1"/>
      <protection locked="0"/>
    </xf>
    <xf numFmtId="49" fontId="5" fillId="0" borderId="7" xfId="54" applyFont="1" applyAlignment="1">
      <alignment horizontal="center" vertical="center" wrapText="1"/>
    </xf>
    <xf numFmtId="0" fontId="7"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1" fillId="0" borderId="0" xfId="50" applyFont="1" applyFill="1" applyBorder="1" applyAlignment="1" applyProtection="1">
      <alignment horizontal="left" vertical="center"/>
      <protection locked="0"/>
    </xf>
    <xf numFmtId="0" fontId="11" fillId="0" borderId="0" xfId="50" applyFont="1" applyFill="1" applyBorder="1" applyAlignment="1" applyProtection="1">
      <protection locked="0"/>
    </xf>
    <xf numFmtId="0" fontId="11" fillId="0" borderId="11" xfId="50" applyFont="1" applyFill="1" applyBorder="1" applyAlignment="1" applyProtection="1">
      <alignment horizontal="center" vertical="center" wrapText="1"/>
      <protection locked="0"/>
    </xf>
    <xf numFmtId="0" fontId="11" fillId="0" borderId="11" xfId="50" applyFont="1" applyFill="1" applyBorder="1" applyAlignment="1" applyProtection="1">
      <alignment horizontal="center" vertical="center"/>
      <protection locked="0"/>
    </xf>
    <xf numFmtId="0" fontId="8" fillId="0" borderId="0" xfId="50" applyFont="1" applyFill="1" applyBorder="1" applyAlignment="1" applyProtection="1">
      <alignment horizontal="right" vertical="center"/>
      <protection locked="0"/>
    </xf>
    <xf numFmtId="0" fontId="8"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7" fillId="0" borderId="0" xfId="50" applyFont="1" applyFill="1" applyBorder="1" applyAlignment="1" applyProtection="1">
      <alignment horizontal="center" wrapText="1"/>
    </xf>
    <xf numFmtId="0" fontId="7" fillId="0" borderId="0" xfId="50" applyFont="1" applyFill="1" applyBorder="1" applyAlignment="1" applyProtection="1">
      <alignment wrapText="1"/>
    </xf>
    <xf numFmtId="0" fontId="6"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5" fillId="0" borderId="2" xfId="0" applyNumberFormat="1" applyFont="1" applyFill="1" applyBorder="1" applyAlignment="1" applyProtection="1">
      <alignment vertical="center"/>
    </xf>
    <xf numFmtId="10" fontId="21" fillId="0" borderId="0" xfId="3" applyNumberFormat="1" applyFont="1" applyFill="1" applyBorder="1" applyAlignment="1" applyProtection="1">
      <alignment horizontal="center" wrapText="1"/>
    </xf>
    <xf numFmtId="49" fontId="19" fillId="0" borderId="0" xfId="0" applyNumberFormat="1" applyFont="1" applyFill="1" applyBorder="1" applyAlignment="1" applyProtection="1">
      <alignment horizontal="center" vertical="center" wrapText="1"/>
    </xf>
    <xf numFmtId="49" fontId="14"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left" vertical="center" wrapText="1"/>
    </xf>
    <xf numFmtId="49" fontId="26" fillId="0" borderId="7" xfId="54" applyFont="1" applyAlignment="1">
      <alignment horizontal="center" vertical="center" wrapText="1"/>
    </xf>
    <xf numFmtId="49" fontId="26" fillId="0" borderId="7" xfId="54" applyFont="1">
      <alignment horizontal="left" vertical="center" wrapText="1"/>
    </xf>
    <xf numFmtId="176"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28"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14" fillId="0" borderId="4" xfId="50" applyFont="1" applyFill="1" applyBorder="1" applyAlignment="1" applyProtection="1">
      <alignment horizontal="center" vertical="center"/>
    </xf>
    <xf numFmtId="0" fontId="14" fillId="0" borderId="1" xfId="50" applyFont="1" applyFill="1" applyBorder="1" applyAlignment="1" applyProtection="1">
      <alignment horizontal="center" vertical="center"/>
    </xf>
    <xf numFmtId="0" fontId="14"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xf>
    <xf numFmtId="4" fontId="2" fillId="0" borderId="7" xfId="50" applyNumberFormat="1" applyFont="1" applyFill="1" applyBorder="1" applyAlignment="1" applyProtection="1">
      <alignment horizontal="right" vertical="center"/>
      <protection locked="0"/>
    </xf>
    <xf numFmtId="4" fontId="5"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5" fillId="0" borderId="0" xfId="50" applyFont="1" applyFill="1" applyBorder="1" applyAlignment="1" applyProtection="1"/>
    <xf numFmtId="0" fontId="22"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4" xfId="50" applyFont="1" applyFill="1" applyBorder="1" applyAlignment="1" applyProtection="1">
      <alignment horizontal="center" vertical="center"/>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7" fillId="0" borderId="2" xfId="50" applyFont="1" applyFill="1" applyBorder="1" applyAlignment="1" applyProtection="1">
      <alignment horizontal="center" vertical="center" wrapText="1"/>
      <protection locked="0"/>
    </xf>
    <xf numFmtId="0" fontId="7" fillId="0" borderId="4" xfId="50" applyFont="1" applyFill="1" applyBorder="1" applyAlignment="1" applyProtection="1">
      <alignment horizontal="center" vertical="center" wrapText="1"/>
    </xf>
    <xf numFmtId="0" fontId="21" fillId="0" borderId="0" xfId="0" applyFont="1" applyFill="1" applyAlignment="1">
      <alignment horizontal="justify" vertical="top"/>
      <protection locked="0"/>
    </xf>
    <xf numFmtId="178" fontId="7" fillId="0" borderId="0" xfId="50" applyNumberFormat="1" applyFont="1" applyFill="1" applyBorder="1" applyAlignment="1" applyProtection="1"/>
    <xf numFmtId="0" fontId="6" fillId="0" borderId="0" xfId="50" applyFont="1" applyFill="1" applyBorder="1" applyAlignment="1" applyProtection="1">
      <alignment horizontal="right" vertical="center"/>
    </xf>
    <xf numFmtId="0" fontId="20" fillId="0" borderId="3" xfId="50" applyFont="1" applyFill="1" applyBorder="1" applyAlignment="1" applyProtection="1">
      <alignment horizontal="center" vertical="center" wrapText="1"/>
    </xf>
    <xf numFmtId="0" fontId="20" fillId="0" borderId="4" xfId="50" applyFont="1" applyFill="1" applyBorder="1" applyAlignment="1" applyProtection="1">
      <alignment horizontal="center" vertical="center" wrapText="1"/>
    </xf>
    <xf numFmtId="0" fontId="20" fillId="0" borderId="7" xfId="50" applyFont="1" applyFill="1" applyBorder="1" applyAlignment="1" applyProtection="1">
      <alignment horizontal="center" vertical="center" wrapText="1"/>
      <protection locked="0"/>
    </xf>
    <xf numFmtId="0" fontId="20" fillId="0" borderId="7" xfId="50" applyFont="1" applyFill="1" applyBorder="1" applyAlignment="1" applyProtection="1">
      <alignment horizontal="center" vertical="center" wrapText="1"/>
    </xf>
    <xf numFmtId="0" fontId="7" fillId="0" borderId="1"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protection locked="0"/>
    </xf>
    <xf numFmtId="0" fontId="7" fillId="0" borderId="3" xfId="50" applyFont="1" applyFill="1" applyBorder="1" applyAlignment="1" applyProtection="1">
      <alignment horizontal="center" vertical="center" wrapText="1"/>
    </xf>
    <xf numFmtId="0" fontId="7" fillId="0" borderId="5"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30" fillId="0" borderId="7" xfId="0" applyFont="1" applyFill="1" applyBorder="1" applyAlignment="1" applyProtection="1">
      <alignment vertical="center" wrapText="1"/>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4" fontId="16" fillId="0" borderId="7"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center"/>
      <protection locked="0"/>
    </xf>
    <xf numFmtId="0" fontId="7" fillId="0" borderId="15" xfId="50" applyFont="1" applyFill="1" applyBorder="1" applyAlignment="1" applyProtection="1">
      <alignment horizontal="center" vertical="center"/>
      <protection locked="0"/>
    </xf>
    <xf numFmtId="0" fontId="7" fillId="0" borderId="15"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xf>
    <xf numFmtId="0" fontId="7" fillId="0" borderId="13" xfId="50" applyFont="1" applyFill="1" applyBorder="1" applyAlignment="1" applyProtection="1">
      <alignment horizontal="center" vertical="center" wrapText="1"/>
      <protection locked="0"/>
    </xf>
    <xf numFmtId="0" fontId="7"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8"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7" fillId="0" borderId="4" xfId="50" applyFont="1" applyFill="1" applyBorder="1" applyAlignment="1" applyProtection="1">
      <alignment horizontal="center" vertical="center" wrapText="1"/>
      <protection locked="0"/>
    </xf>
    <xf numFmtId="0" fontId="7"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7" fillId="0" borderId="7" xfId="50" applyFont="1" applyFill="1" applyBorder="1" applyAlignment="1" applyProtection="1">
      <alignment vertical="top"/>
      <protection locked="0"/>
    </xf>
    <xf numFmtId="0" fontId="7" fillId="0" borderId="7" xfId="50" applyFont="1" applyFill="1" applyBorder="1" applyAlignment="1" applyProtection="1"/>
    <xf numFmtId="0" fontId="31" fillId="0" borderId="0" xfId="50" applyFont="1" applyFill="1" applyBorder="1" applyAlignment="1" applyProtection="1"/>
    <xf numFmtId="0" fontId="4"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6" xfId="50" applyFont="1" applyFill="1" applyBorder="1" applyAlignment="1" applyProtection="1">
      <alignment horizontal="left" vertical="center"/>
      <protection locked="0"/>
    </xf>
    <xf numFmtId="0" fontId="1" fillId="0" borderId="7" xfId="0" applyFont="1" applyFill="1" applyBorder="1" applyAlignment="1" applyProtection="1">
      <alignment vertical="top"/>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0" fontId="5" fillId="0" borderId="2" xfId="50" applyFont="1" applyFill="1" applyBorder="1" applyAlignment="1" applyProtection="1">
      <alignment horizontal="left" vertical="center"/>
    </xf>
    <xf numFmtId="179" fontId="5"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 sqref="A3:B3"/>
    </sheetView>
  </sheetViews>
  <sheetFormatPr defaultColWidth="8" defaultRowHeight="14.25" customHeight="1" outlineLevelCol="3"/>
  <cols>
    <col min="1" max="1" width="40.712962962963" style="63" customWidth="1"/>
    <col min="2" max="3" width="45.712962962963" style="63" customWidth="1"/>
    <col min="4" max="4" width="30" style="63" customWidth="1"/>
    <col min="5" max="5" width="8" style="67" customWidth="1"/>
    <col min="6" max="32" width="8" style="67"/>
    <col min="33" max="16384" width="10.287037037037" style="67"/>
  </cols>
  <sheetData>
    <row r="1" ht="13.5" customHeight="1" spans="1:4">
      <c r="A1" s="361"/>
      <c r="B1" s="82"/>
      <c r="C1" s="82"/>
      <c r="D1" s="290" t="s">
        <v>0</v>
      </c>
    </row>
    <row r="2" ht="36" customHeight="1" spans="1:4">
      <c r="A2" s="68" t="s">
        <v>1</v>
      </c>
      <c r="B2" s="362"/>
      <c r="C2" s="362"/>
      <c r="D2" s="362"/>
    </row>
    <row r="3" ht="21" customHeight="1" spans="1:4">
      <c r="A3" s="363" t="s">
        <v>2</v>
      </c>
      <c r="B3" s="289"/>
      <c r="C3" s="289"/>
      <c r="D3" s="290" t="s">
        <v>3</v>
      </c>
    </row>
    <row r="4" ht="19.5" customHeight="1" spans="1:4">
      <c r="A4" s="92" t="s">
        <v>4</v>
      </c>
      <c r="B4" s="291"/>
      <c r="C4" s="92" t="s">
        <v>5</v>
      </c>
      <c r="D4" s="291"/>
    </row>
    <row r="5" ht="19.5" customHeight="1" spans="1:4">
      <c r="A5" s="292" t="s">
        <v>6</v>
      </c>
      <c r="B5" s="292" t="s">
        <v>7</v>
      </c>
      <c r="C5" s="292" t="s">
        <v>8</v>
      </c>
      <c r="D5" s="292" t="s">
        <v>7</v>
      </c>
    </row>
    <row r="6" ht="19.5" customHeight="1" spans="1:4">
      <c r="A6" s="113"/>
      <c r="B6" s="113"/>
      <c r="C6" s="113"/>
      <c r="D6" s="113"/>
    </row>
    <row r="7" ht="20.25" customHeight="1" spans="1:4">
      <c r="A7" s="297" t="s">
        <v>9</v>
      </c>
      <c r="B7" s="220">
        <v>34116276.2</v>
      </c>
      <c r="C7" s="297" t="s">
        <v>10</v>
      </c>
      <c r="D7" s="220"/>
    </row>
    <row r="8" ht="20.25" customHeight="1" spans="1:4">
      <c r="A8" s="297" t="s">
        <v>11</v>
      </c>
      <c r="B8" s="220"/>
      <c r="C8" s="297" t="s">
        <v>12</v>
      </c>
      <c r="D8" s="220"/>
    </row>
    <row r="9" ht="20.25" customHeight="1" spans="1:4">
      <c r="A9" s="297" t="s">
        <v>13</v>
      </c>
      <c r="B9" s="220"/>
      <c r="C9" s="297" t="s">
        <v>14</v>
      </c>
      <c r="D9" s="220"/>
    </row>
    <row r="10" ht="20.25" customHeight="1" spans="1:4">
      <c r="A10" s="297" t="s">
        <v>15</v>
      </c>
      <c r="B10" s="220"/>
      <c r="C10" s="297" t="s">
        <v>16</v>
      </c>
      <c r="D10" s="220"/>
    </row>
    <row r="11" ht="21.75" customHeight="1" spans="1:4">
      <c r="A11" s="295" t="s">
        <v>17</v>
      </c>
      <c r="B11" s="220">
        <v>15000000</v>
      </c>
      <c r="C11" s="297" t="s">
        <v>18</v>
      </c>
      <c r="D11" s="220">
        <v>40928785.32</v>
      </c>
    </row>
    <row r="12" ht="20.25" customHeight="1" spans="1:4">
      <c r="A12" s="295" t="s">
        <v>19</v>
      </c>
      <c r="B12" s="220"/>
      <c r="C12" s="297" t="s">
        <v>20</v>
      </c>
      <c r="D12" s="220"/>
    </row>
    <row r="13" ht="20.25" customHeight="1" spans="1:4">
      <c r="A13" s="295" t="s">
        <v>21</v>
      </c>
      <c r="B13" s="220"/>
      <c r="C13" s="297" t="s">
        <v>22</v>
      </c>
      <c r="D13" s="220">
        <v>6378210</v>
      </c>
    </row>
    <row r="14" ht="20.25" customHeight="1" spans="1:4">
      <c r="A14" s="295" t="s">
        <v>23</v>
      </c>
      <c r="B14" s="220"/>
      <c r="C14" s="297" t="s">
        <v>24</v>
      </c>
      <c r="D14" s="220">
        <v>681144.36</v>
      </c>
    </row>
    <row r="15" ht="21" customHeight="1" spans="1:4">
      <c r="A15" s="364" t="s">
        <v>25</v>
      </c>
      <c r="B15" s="220"/>
      <c r="C15" s="297" t="s">
        <v>26</v>
      </c>
      <c r="D15" s="220">
        <v>644591</v>
      </c>
    </row>
    <row r="16" ht="21" customHeight="1" spans="1:4">
      <c r="A16" s="364" t="s">
        <v>27</v>
      </c>
      <c r="B16" s="220"/>
      <c r="C16" s="297" t="s">
        <v>28</v>
      </c>
      <c r="D16" s="220"/>
    </row>
    <row r="17" ht="21" customHeight="1" spans="1:4">
      <c r="A17" s="364" t="s">
        <v>29</v>
      </c>
      <c r="B17" s="220">
        <v>15000000</v>
      </c>
      <c r="C17" s="297" t="s">
        <v>30</v>
      </c>
      <c r="D17" s="220"/>
    </row>
    <row r="18" s="67" customFormat="1" ht="21" customHeight="1" spans="1:4">
      <c r="A18" s="364"/>
      <c r="B18" s="365"/>
      <c r="C18" s="297" t="s">
        <v>31</v>
      </c>
      <c r="D18" s="220"/>
    </row>
    <row r="19" s="67" customFormat="1" ht="21" customHeight="1" spans="1:4">
      <c r="A19" s="364"/>
      <c r="B19" s="365"/>
      <c r="C19" s="297" t="s">
        <v>32</v>
      </c>
      <c r="D19" s="220"/>
    </row>
    <row r="20" s="67" customFormat="1" ht="21" customHeight="1" spans="1:4">
      <c r="A20" s="364"/>
      <c r="B20" s="365"/>
      <c r="C20" s="297" t="s">
        <v>33</v>
      </c>
      <c r="D20" s="220"/>
    </row>
    <row r="21" s="67" customFormat="1" ht="21" customHeight="1" spans="1:4">
      <c r="A21" s="364"/>
      <c r="B21" s="365"/>
      <c r="C21" s="297" t="s">
        <v>34</v>
      </c>
      <c r="D21" s="220"/>
    </row>
    <row r="22" s="67" customFormat="1" ht="21" customHeight="1" spans="1:4">
      <c r="A22" s="364"/>
      <c r="B22" s="365"/>
      <c r="C22" s="297" t="s">
        <v>35</v>
      </c>
      <c r="D22" s="220"/>
    </row>
    <row r="23" s="67" customFormat="1" ht="21" customHeight="1" spans="1:4">
      <c r="A23" s="364"/>
      <c r="B23" s="365"/>
      <c r="C23" s="297" t="s">
        <v>36</v>
      </c>
      <c r="D23" s="220"/>
    </row>
    <row r="24" s="67" customFormat="1" ht="21" customHeight="1" spans="1:4">
      <c r="A24" s="364"/>
      <c r="B24" s="365"/>
      <c r="C24" s="297" t="s">
        <v>37</v>
      </c>
      <c r="D24" s="220"/>
    </row>
    <row r="25" s="67" customFormat="1" ht="21" customHeight="1" spans="1:4">
      <c r="A25" s="364"/>
      <c r="B25" s="365"/>
      <c r="C25" s="297" t="s">
        <v>38</v>
      </c>
      <c r="D25" s="220">
        <v>483545.52</v>
      </c>
    </row>
    <row r="26" s="67" customFormat="1" ht="21" customHeight="1" spans="1:4">
      <c r="A26" s="364"/>
      <c r="B26" s="365"/>
      <c r="C26" s="297" t="s">
        <v>39</v>
      </c>
      <c r="D26" s="366"/>
    </row>
    <row r="27" s="67" customFormat="1" ht="21" customHeight="1" spans="1:4">
      <c r="A27" s="364"/>
      <c r="B27" s="365"/>
      <c r="C27" s="297" t="s">
        <v>40</v>
      </c>
      <c r="D27" s="366"/>
    </row>
    <row r="28" s="67" customFormat="1" ht="21" customHeight="1" spans="1:4">
      <c r="A28" s="364"/>
      <c r="B28" s="365"/>
      <c r="C28" s="297" t="s">
        <v>41</v>
      </c>
      <c r="D28" s="366"/>
    </row>
    <row r="29" s="67" customFormat="1" ht="21" customHeight="1" spans="1:4">
      <c r="A29" s="364"/>
      <c r="B29" s="365"/>
      <c r="C29" s="297" t="s">
        <v>42</v>
      </c>
      <c r="D29" s="367"/>
    </row>
    <row r="30" ht="20.25" customHeight="1" spans="1:4">
      <c r="A30" s="368" t="s">
        <v>43</v>
      </c>
      <c r="B30" s="220">
        <v>49116276.2</v>
      </c>
      <c r="C30" s="369" t="s">
        <v>44</v>
      </c>
      <c r="D30" s="370">
        <f>SUM(D7:D29)</f>
        <v>49116276.2</v>
      </c>
    </row>
    <row r="31" ht="20.25" customHeight="1" spans="1:4">
      <c r="A31" s="371" t="s">
        <v>45</v>
      </c>
      <c r="B31" s="365"/>
      <c r="C31" s="372" t="s">
        <v>46</v>
      </c>
      <c r="D31" s="373"/>
    </row>
    <row r="32" s="67" customFormat="1" ht="20.25" customHeight="1" spans="1:4">
      <c r="A32" s="371" t="s">
        <v>47</v>
      </c>
      <c r="B32" s="365"/>
      <c r="C32" s="372" t="s">
        <v>47</v>
      </c>
      <c r="D32" s="373"/>
    </row>
    <row r="33" s="67" customFormat="1" ht="20.25" customHeight="1" spans="1:4">
      <c r="A33" s="371" t="s">
        <v>48</v>
      </c>
      <c r="B33" s="220"/>
      <c r="C33" s="372" t="s">
        <v>49</v>
      </c>
      <c r="D33" s="373"/>
    </row>
    <row r="34" ht="20.25" customHeight="1" spans="1:4">
      <c r="A34" s="374" t="s">
        <v>50</v>
      </c>
      <c r="B34" s="220">
        <v>49116276.2</v>
      </c>
      <c r="C34" s="369" t="s">
        <v>51</v>
      </c>
      <c r="D34" s="375">
        <f>D30+D31</f>
        <v>49116276.2</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5" sqref="D5"/>
    </sheetView>
  </sheetViews>
  <sheetFormatPr defaultColWidth="9.13888888888889" defaultRowHeight="14.25" customHeight="1" outlineLevelCol="5"/>
  <cols>
    <col min="1" max="1" width="32.1388888888889" style="168" customWidth="1"/>
    <col min="2" max="2" width="20.712962962963" style="169" customWidth="1"/>
    <col min="3" max="3" width="32.1388888888889" style="168" customWidth="1"/>
    <col min="4" max="4" width="27.712962962963" style="168" customWidth="1"/>
    <col min="5" max="6" width="36.712962962963" style="168" customWidth="1"/>
    <col min="7" max="16384" width="9.13888888888889" style="168" customWidth="1"/>
  </cols>
  <sheetData>
    <row r="1" s="168" customFormat="1" ht="12" customHeight="1" spans="1:6">
      <c r="A1" s="170"/>
      <c r="B1" s="171"/>
      <c r="C1" s="170"/>
      <c r="D1" s="172"/>
      <c r="E1" s="172"/>
      <c r="F1" s="173" t="s">
        <v>766</v>
      </c>
    </row>
    <row r="2" s="168" customFormat="1" ht="26.25" customHeight="1" spans="1:6">
      <c r="A2" s="174" t="s">
        <v>767</v>
      </c>
      <c r="B2" s="174"/>
      <c r="C2" s="175"/>
      <c r="D2" s="176"/>
      <c r="E2" s="176"/>
      <c r="F2" s="176"/>
    </row>
    <row r="3" s="168" customFormat="1" ht="13.5" customHeight="1" spans="1:6">
      <c r="A3" s="177" t="s">
        <v>54</v>
      </c>
      <c r="B3" s="177"/>
      <c r="C3" s="178"/>
      <c r="D3" s="172"/>
      <c r="E3" s="172"/>
      <c r="F3" s="173" t="s">
        <v>3</v>
      </c>
    </row>
    <row r="4" s="168" customFormat="1" ht="19.5" customHeight="1" spans="1:6">
      <c r="A4" s="179" t="s">
        <v>768</v>
      </c>
      <c r="B4" s="180" t="s">
        <v>75</v>
      </c>
      <c r="C4" s="179" t="s">
        <v>76</v>
      </c>
      <c r="D4" s="181" t="s">
        <v>769</v>
      </c>
      <c r="E4" s="182"/>
      <c r="F4" s="183"/>
    </row>
    <row r="5" s="168" customFormat="1" ht="18.75" customHeight="1" spans="1:6">
      <c r="A5" s="184"/>
      <c r="B5" s="185"/>
      <c r="C5" s="184"/>
      <c r="D5" s="186" t="s">
        <v>57</v>
      </c>
      <c r="E5" s="181" t="s">
        <v>78</v>
      </c>
      <c r="F5" s="186" t="s">
        <v>79</v>
      </c>
    </row>
    <row r="6" s="168" customFormat="1" ht="18.75" customHeight="1" spans="1:6">
      <c r="A6" s="187">
        <v>1</v>
      </c>
      <c r="B6" s="188" t="s">
        <v>202</v>
      </c>
      <c r="C6" s="187">
        <v>3</v>
      </c>
      <c r="D6" s="189">
        <v>4</v>
      </c>
      <c r="E6" s="189">
        <v>5</v>
      </c>
      <c r="F6" s="189">
        <v>6</v>
      </c>
    </row>
    <row r="7" s="168" customFormat="1" ht="21" customHeight="1" spans="1:6">
      <c r="A7" s="190" t="s">
        <v>193</v>
      </c>
      <c r="B7" s="190"/>
      <c r="C7" s="190"/>
      <c r="D7" s="191" t="s">
        <v>193</v>
      </c>
      <c r="E7" s="192" t="s">
        <v>193</v>
      </c>
      <c r="F7" s="192" t="s">
        <v>193</v>
      </c>
    </row>
    <row r="8" s="168" customFormat="1" ht="21" customHeight="1" spans="1:6">
      <c r="A8" s="190"/>
      <c r="B8" s="190" t="s">
        <v>193</v>
      </c>
      <c r="C8" s="190" t="s">
        <v>193</v>
      </c>
      <c r="D8" s="193" t="s">
        <v>193</v>
      </c>
      <c r="E8" s="194" t="s">
        <v>193</v>
      </c>
      <c r="F8" s="194" t="s">
        <v>193</v>
      </c>
    </row>
    <row r="9" s="168" customFormat="1" ht="18.75" customHeight="1" spans="1:6">
      <c r="A9" s="195" t="s">
        <v>161</v>
      </c>
      <c r="B9" s="195"/>
      <c r="C9" s="196"/>
      <c r="D9" s="193" t="s">
        <v>193</v>
      </c>
      <c r="E9" s="194" t="s">
        <v>193</v>
      </c>
      <c r="F9" s="194" t="s">
        <v>193</v>
      </c>
    </row>
    <row r="11" customHeight="1" spans="1:1">
      <c r="A11" s="63" t="s">
        <v>770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5"/>
  <sheetViews>
    <sheetView workbookViewId="0">
      <selection activeCell="H8" sqref="H8"/>
    </sheetView>
  </sheetViews>
  <sheetFormatPr defaultColWidth="9.13888888888889" defaultRowHeight="14.25" customHeight="1"/>
  <cols>
    <col min="1" max="1" width="16.3425925925926" style="1" customWidth="1"/>
    <col min="2" max="3" width="9.62962962962963" style="1" customWidth="1"/>
    <col min="4" max="5" width="3.62962962962963" style="1" customWidth="1"/>
    <col min="6" max="6" width="11.287037037037" style="1" customWidth="1"/>
    <col min="7" max="8" width="11.8518518518519" style="1" customWidth="1"/>
    <col min="9" max="9" width="10.2037037037037" style="1" customWidth="1"/>
    <col min="10" max="10" width="6.0462962962963" style="1" customWidth="1"/>
    <col min="11" max="11" width="11" style="1" customWidth="1"/>
    <col min="12" max="12" width="10.7685185185185" style="1" customWidth="1"/>
    <col min="13" max="15" width="10.712962962963" style="1" customWidth="1"/>
    <col min="16" max="17" width="6.62962962962963" style="1" customWidth="1"/>
    <col min="18" max="18" width="11.4166666666667" style="1" customWidth="1"/>
    <col min="19" max="16384" width="9.13888888888889" style="1"/>
  </cols>
  <sheetData>
    <row r="1" s="1" customFormat="1" ht="13.5" customHeight="1" spans="1:18">
      <c r="A1" s="4"/>
      <c r="B1" s="4"/>
      <c r="C1" s="4"/>
      <c r="D1" s="4"/>
      <c r="E1" s="4"/>
      <c r="F1" s="4"/>
      <c r="G1" s="4"/>
      <c r="H1" s="4"/>
      <c r="I1" s="4"/>
      <c r="J1" s="4"/>
      <c r="K1" s="2"/>
      <c r="L1" s="2"/>
      <c r="M1" s="2"/>
      <c r="N1" s="2"/>
      <c r="O1" s="154"/>
      <c r="P1" s="154"/>
      <c r="Q1" s="154"/>
      <c r="R1" s="164" t="s">
        <v>771</v>
      </c>
    </row>
    <row r="2" s="1" customFormat="1" ht="27.75" customHeight="1" spans="1:18">
      <c r="A2" s="139" t="str">
        <f>"2025"&amp;"年部门政府采购预算表"</f>
        <v>2025年部门政府采购预算表</v>
      </c>
      <c r="B2" s="30"/>
      <c r="C2" s="30"/>
      <c r="D2" s="30"/>
      <c r="E2" s="30"/>
      <c r="F2" s="30"/>
      <c r="G2" s="30"/>
      <c r="H2" s="30"/>
      <c r="I2" s="30"/>
      <c r="J2" s="30"/>
      <c r="K2" s="155"/>
      <c r="L2" s="30"/>
      <c r="M2" s="30"/>
      <c r="N2" s="30"/>
      <c r="O2" s="155"/>
      <c r="P2" s="155"/>
      <c r="Q2" s="155"/>
      <c r="R2" s="30"/>
    </row>
    <row r="3" s="1" customFormat="1" ht="18.75" customHeight="1" spans="1:18">
      <c r="A3" s="140" t="s">
        <v>54</v>
      </c>
      <c r="B3" s="33"/>
      <c r="C3" s="33"/>
      <c r="D3" s="33"/>
      <c r="E3" s="33"/>
      <c r="F3" s="33"/>
      <c r="G3" s="33"/>
      <c r="H3" s="33"/>
      <c r="I3" s="33"/>
      <c r="J3" s="33"/>
      <c r="K3" s="2"/>
      <c r="L3" s="2"/>
      <c r="M3" s="2"/>
      <c r="N3" s="2"/>
      <c r="O3" s="156"/>
      <c r="P3" s="156"/>
      <c r="Q3" s="156"/>
      <c r="R3" s="165" t="s">
        <v>210</v>
      </c>
    </row>
    <row r="4" s="1" customFormat="1" ht="15.75" customHeight="1" spans="1:18">
      <c r="A4" s="12" t="s">
        <v>772</v>
      </c>
      <c r="B4" s="141" t="s">
        <v>773</v>
      </c>
      <c r="C4" s="141" t="s">
        <v>774</v>
      </c>
      <c r="D4" s="141" t="s">
        <v>775</v>
      </c>
      <c r="E4" s="141" t="s">
        <v>776</v>
      </c>
      <c r="F4" s="141" t="s">
        <v>777</v>
      </c>
      <c r="G4" s="142" t="s">
        <v>226</v>
      </c>
      <c r="H4" s="142"/>
      <c r="I4" s="142"/>
      <c r="J4" s="142"/>
      <c r="K4" s="157"/>
      <c r="L4" s="142"/>
      <c r="M4" s="142"/>
      <c r="N4" s="142"/>
      <c r="O4" s="158"/>
      <c r="P4" s="157"/>
      <c r="Q4" s="157"/>
      <c r="R4" s="166"/>
    </row>
    <row r="5" s="1" customFormat="1" ht="17.25" customHeight="1" spans="1:18">
      <c r="A5" s="17"/>
      <c r="B5" s="143"/>
      <c r="C5" s="143"/>
      <c r="D5" s="143"/>
      <c r="E5" s="143"/>
      <c r="F5" s="143"/>
      <c r="G5" s="143" t="s">
        <v>57</v>
      </c>
      <c r="H5" s="143" t="s">
        <v>60</v>
      </c>
      <c r="I5" s="143" t="s">
        <v>778</v>
      </c>
      <c r="J5" s="143" t="s">
        <v>779</v>
      </c>
      <c r="K5" s="159" t="s">
        <v>780</v>
      </c>
      <c r="L5" s="160" t="s">
        <v>781</v>
      </c>
      <c r="M5" s="160"/>
      <c r="N5" s="160"/>
      <c r="O5" s="161"/>
      <c r="P5" s="162"/>
      <c r="Q5" s="162"/>
      <c r="R5" s="144"/>
    </row>
    <row r="6" s="1" customFormat="1" ht="54" customHeight="1" spans="1:18">
      <c r="A6" s="19"/>
      <c r="B6" s="144"/>
      <c r="C6" s="144"/>
      <c r="D6" s="144"/>
      <c r="E6" s="144"/>
      <c r="F6" s="144"/>
      <c r="G6" s="144"/>
      <c r="H6" s="144"/>
      <c r="I6" s="144"/>
      <c r="J6" s="144"/>
      <c r="K6" s="163"/>
      <c r="L6" s="144" t="s">
        <v>59</v>
      </c>
      <c r="M6" s="144" t="s">
        <v>65</v>
      </c>
      <c r="N6" s="144" t="s">
        <v>234</v>
      </c>
      <c r="O6" s="34" t="s">
        <v>67</v>
      </c>
      <c r="P6" s="163" t="s">
        <v>68</v>
      </c>
      <c r="Q6" s="167" t="s">
        <v>69</v>
      </c>
      <c r="R6" s="144" t="s">
        <v>70</v>
      </c>
    </row>
    <row r="7" s="1" customFormat="1" ht="15" customHeight="1" spans="1:18">
      <c r="A7" s="145">
        <v>1</v>
      </c>
      <c r="B7" s="146">
        <v>2</v>
      </c>
      <c r="C7" s="146">
        <v>3</v>
      </c>
      <c r="D7" s="146">
        <v>4</v>
      </c>
      <c r="E7" s="146">
        <v>5</v>
      </c>
      <c r="F7" s="146">
        <v>6</v>
      </c>
      <c r="G7" s="147">
        <v>7</v>
      </c>
      <c r="H7" s="147">
        <v>8</v>
      </c>
      <c r="I7" s="147">
        <v>9</v>
      </c>
      <c r="J7" s="147">
        <v>10</v>
      </c>
      <c r="K7" s="147">
        <v>11</v>
      </c>
      <c r="L7" s="147">
        <v>12</v>
      </c>
      <c r="M7" s="147">
        <v>13</v>
      </c>
      <c r="N7" s="147">
        <v>14</v>
      </c>
      <c r="O7" s="147">
        <v>15</v>
      </c>
      <c r="P7" s="147">
        <v>16</v>
      </c>
      <c r="Q7" s="147">
        <v>17</v>
      </c>
      <c r="R7" s="147">
        <v>18</v>
      </c>
    </row>
    <row r="8" s="1" customFormat="1" ht="52.5" customHeight="1" spans="1:18">
      <c r="A8" s="148" t="s">
        <v>72</v>
      </c>
      <c r="B8" s="149"/>
      <c r="C8" s="149"/>
      <c r="D8" s="150"/>
      <c r="E8" s="151"/>
      <c r="F8" s="24">
        <v>890000</v>
      </c>
      <c r="G8" s="24">
        <v>890000</v>
      </c>
      <c r="H8" s="24">
        <v>830000</v>
      </c>
      <c r="I8" s="24"/>
      <c r="J8" s="24"/>
      <c r="K8" s="24"/>
      <c r="L8" s="24">
        <v>60000</v>
      </c>
      <c r="M8" s="24"/>
      <c r="N8" s="24"/>
      <c r="O8" s="24"/>
      <c r="P8" s="24"/>
      <c r="Q8" s="24"/>
      <c r="R8" s="24">
        <v>60000</v>
      </c>
    </row>
    <row r="9" s="1" customFormat="1" ht="52.5" customHeight="1" spans="1:18">
      <c r="A9" s="148" t="str">
        <f>"     "&amp;"统筹在职公用经费局机关运转经费"</f>
        <v>     统筹在职公用经费局机关运转经费</v>
      </c>
      <c r="B9" s="149" t="s">
        <v>782</v>
      </c>
      <c r="C9" s="149" t="s">
        <v>783</v>
      </c>
      <c r="D9" s="150" t="s">
        <v>784</v>
      </c>
      <c r="E9" s="151">
        <v>1</v>
      </c>
      <c r="F9" s="24">
        <v>10000</v>
      </c>
      <c r="G9" s="24">
        <v>10000</v>
      </c>
      <c r="H9" s="24">
        <v>10000</v>
      </c>
      <c r="I9" s="24"/>
      <c r="J9" s="24"/>
      <c r="K9" s="24"/>
      <c r="L9" s="24"/>
      <c r="M9" s="24"/>
      <c r="N9" s="24"/>
      <c r="O9" s="24"/>
      <c r="P9" s="24"/>
      <c r="Q9" s="24"/>
      <c r="R9" s="24"/>
    </row>
    <row r="10" s="1" customFormat="1" ht="52.5" customHeight="1" spans="1:18">
      <c r="A10" s="148" t="str">
        <f>"     "&amp;"统筹在职公用经费局机关运转经费"</f>
        <v>     统筹在职公用经费局机关运转经费</v>
      </c>
      <c r="B10" s="149" t="s">
        <v>785</v>
      </c>
      <c r="C10" s="149" t="s">
        <v>783</v>
      </c>
      <c r="D10" s="150" t="s">
        <v>784</v>
      </c>
      <c r="E10" s="151">
        <v>1</v>
      </c>
      <c r="F10" s="24">
        <v>300000</v>
      </c>
      <c r="G10" s="24">
        <v>300000</v>
      </c>
      <c r="H10" s="24">
        <v>300000</v>
      </c>
      <c r="I10" s="24"/>
      <c r="J10" s="24"/>
      <c r="K10" s="24"/>
      <c r="L10" s="24"/>
      <c r="M10" s="24"/>
      <c r="N10" s="24"/>
      <c r="O10" s="24"/>
      <c r="P10" s="24"/>
      <c r="Q10" s="24"/>
      <c r="R10" s="24"/>
    </row>
    <row r="11" s="1" customFormat="1" ht="52.5" customHeight="1" spans="1:18">
      <c r="A11" s="148" t="str">
        <f>"     "&amp;"统筹在职公用经费局机关运转经费（公务用车运行维护）经费"</f>
        <v>     统筹在职公用经费局机关运转经费（公务用车运行维护）经费</v>
      </c>
      <c r="B11" s="149" t="s">
        <v>786</v>
      </c>
      <c r="C11" s="149" t="s">
        <v>787</v>
      </c>
      <c r="D11" s="150" t="s">
        <v>784</v>
      </c>
      <c r="E11" s="151">
        <v>1</v>
      </c>
      <c r="F11" s="24">
        <v>20000</v>
      </c>
      <c r="G11" s="24">
        <v>20000</v>
      </c>
      <c r="H11" s="24">
        <v>20000</v>
      </c>
      <c r="I11" s="24"/>
      <c r="J11" s="24"/>
      <c r="K11" s="24"/>
      <c r="L11" s="24"/>
      <c r="M11" s="24"/>
      <c r="N11" s="24"/>
      <c r="O11" s="24"/>
      <c r="P11" s="24"/>
      <c r="Q11" s="24"/>
      <c r="R11" s="24"/>
    </row>
    <row r="12" s="1" customFormat="1" ht="52.5" customHeight="1" spans="1:18">
      <c r="A12" s="148" t="str">
        <f>"     "&amp;"瑞丽市教育体育局2025年数字教室配备项目教育费附加专项资金"</f>
        <v>     瑞丽市教育体育局2025年数字教室配备项目教育费附加专项资金</v>
      </c>
      <c r="B12" s="149" t="s">
        <v>788</v>
      </c>
      <c r="C12" s="149" t="s">
        <v>783</v>
      </c>
      <c r="D12" s="150" t="s">
        <v>784</v>
      </c>
      <c r="E12" s="151">
        <v>1</v>
      </c>
      <c r="F12" s="24">
        <v>300000</v>
      </c>
      <c r="G12" s="24">
        <v>300000</v>
      </c>
      <c r="H12" s="24">
        <v>300000</v>
      </c>
      <c r="I12" s="24"/>
      <c r="J12" s="24"/>
      <c r="K12" s="24"/>
      <c r="L12" s="24"/>
      <c r="M12" s="24"/>
      <c r="N12" s="24"/>
      <c r="O12" s="24"/>
      <c r="P12" s="24"/>
      <c r="Q12" s="24"/>
      <c r="R12" s="24"/>
    </row>
    <row r="13" s="1" customFormat="1" ht="52.5" customHeight="1" spans="1:18">
      <c r="A13" s="148" t="str">
        <f>"     "&amp;"瑞丽市教育体育局2025年课桌椅配备项目教育费附加专项资金"</f>
        <v>     瑞丽市教育体育局2025年课桌椅配备项目教育费附加专项资金</v>
      </c>
      <c r="B13" s="149" t="s">
        <v>789</v>
      </c>
      <c r="C13" s="149" t="s">
        <v>783</v>
      </c>
      <c r="D13" s="150" t="s">
        <v>784</v>
      </c>
      <c r="E13" s="151">
        <v>1</v>
      </c>
      <c r="F13" s="24">
        <v>200000</v>
      </c>
      <c r="G13" s="24">
        <v>200000</v>
      </c>
      <c r="H13" s="24">
        <v>200000</v>
      </c>
      <c r="I13" s="24"/>
      <c r="J13" s="24"/>
      <c r="K13" s="24"/>
      <c r="L13" s="24"/>
      <c r="M13" s="24"/>
      <c r="N13" s="24"/>
      <c r="O13" s="24"/>
      <c r="P13" s="24"/>
      <c r="Q13" s="24"/>
      <c r="R13" s="24"/>
    </row>
    <row r="14" s="1" customFormat="1" ht="52.5" customHeight="1" spans="1:18">
      <c r="A14" s="148" t="str">
        <f>"     "&amp;"单位资金安排瑞丽市青少年校外活动中心专项经费"</f>
        <v>     单位资金安排瑞丽市青少年校外活动中心专项经费</v>
      </c>
      <c r="B14" s="149" t="s">
        <v>790</v>
      </c>
      <c r="C14" s="149" t="s">
        <v>787</v>
      </c>
      <c r="D14" s="150" t="s">
        <v>441</v>
      </c>
      <c r="E14" s="151">
        <v>2</v>
      </c>
      <c r="F14" s="24">
        <v>60000</v>
      </c>
      <c r="G14" s="24">
        <v>60000</v>
      </c>
      <c r="H14" s="24"/>
      <c r="I14" s="24"/>
      <c r="J14" s="24"/>
      <c r="K14" s="24"/>
      <c r="L14" s="24">
        <v>60000</v>
      </c>
      <c r="M14" s="24"/>
      <c r="N14" s="24"/>
      <c r="O14" s="24"/>
      <c r="P14" s="24"/>
      <c r="Q14" s="24"/>
      <c r="R14" s="24">
        <v>60000</v>
      </c>
    </row>
    <row r="15" s="1" customFormat="1" ht="52.5" customHeight="1" spans="1:18">
      <c r="A15" s="152" t="s">
        <v>161</v>
      </c>
      <c r="B15" s="153"/>
      <c r="C15" s="153"/>
      <c r="D15" s="153"/>
      <c r="E15" s="151"/>
      <c r="F15" s="24">
        <v>890000</v>
      </c>
      <c r="G15" s="24">
        <v>890000</v>
      </c>
      <c r="H15" s="24">
        <v>830000</v>
      </c>
      <c r="I15" s="24"/>
      <c r="J15" s="24"/>
      <c r="K15" s="24"/>
      <c r="L15" s="24">
        <v>60000</v>
      </c>
      <c r="M15" s="24"/>
      <c r="N15" s="24"/>
      <c r="O15" s="24"/>
      <c r="P15" s="24"/>
      <c r="Q15" s="24"/>
      <c r="R15" s="24">
        <v>60000</v>
      </c>
    </row>
  </sheetData>
  <mergeCells count="16">
    <mergeCell ref="A2:R2"/>
    <mergeCell ref="A3:F3"/>
    <mergeCell ref="G4:R4"/>
    <mergeCell ref="L5:R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3" sqref="A3:C3"/>
    </sheetView>
  </sheetViews>
  <sheetFormatPr defaultColWidth="9.13888888888889" defaultRowHeight="14.25" customHeight="1"/>
  <cols>
    <col min="1" max="1" width="33.712962962963" style="63" customWidth="1"/>
    <col min="2" max="2" width="29.4259259259259" style="63" customWidth="1"/>
    <col min="3" max="3" width="39.1388888888889" style="63" customWidth="1"/>
    <col min="4" max="4" width="20.287037037037" style="67" customWidth="1"/>
    <col min="5" max="5" width="17.287037037037" style="67" customWidth="1"/>
    <col min="6" max="6" width="29.287037037037" style="67" customWidth="1"/>
    <col min="7" max="7" width="12" style="63" customWidth="1"/>
    <col min="8" max="10" width="10" style="63" customWidth="1"/>
    <col min="11" max="11" width="9.13888888888889" style="67" customWidth="1"/>
    <col min="12" max="13" width="9.13888888888889" style="63" customWidth="1"/>
    <col min="14" max="14" width="12.712962962963" style="63" customWidth="1"/>
    <col min="15" max="16" width="9.13888888888889" style="67" customWidth="1"/>
    <col min="17" max="17" width="12.1388888888889" style="67" customWidth="1"/>
    <col min="18" max="18" width="10.4259259259259" style="63" customWidth="1"/>
    <col min="19" max="19" width="9.13888888888889" style="67" customWidth="1"/>
    <col min="20" max="16384" width="9.13888888888889" style="67"/>
  </cols>
  <sheetData>
    <row r="1" ht="13.5" customHeight="1" spans="1:18">
      <c r="A1" s="99"/>
      <c r="B1" s="99"/>
      <c r="C1" s="99"/>
      <c r="D1" s="100"/>
      <c r="E1" s="100"/>
      <c r="F1" s="100"/>
      <c r="G1" s="99"/>
      <c r="H1" s="99"/>
      <c r="I1" s="99"/>
      <c r="J1" s="99"/>
      <c r="K1" s="123"/>
      <c r="L1" s="124"/>
      <c r="M1" s="124"/>
      <c r="N1" s="124"/>
      <c r="O1" s="81"/>
      <c r="P1" s="125"/>
      <c r="Q1" s="81"/>
      <c r="R1" s="136" t="s">
        <v>791</v>
      </c>
    </row>
    <row r="2" ht="27.75" customHeight="1" spans="1:18">
      <c r="A2" s="84" t="s">
        <v>792</v>
      </c>
      <c r="B2" s="101"/>
      <c r="C2" s="101"/>
      <c r="D2" s="69"/>
      <c r="E2" s="69"/>
      <c r="F2" s="69"/>
      <c r="G2" s="101"/>
      <c r="H2" s="101"/>
      <c r="I2" s="101"/>
      <c r="J2" s="101"/>
      <c r="K2" s="126"/>
      <c r="L2" s="101"/>
      <c r="M2" s="101"/>
      <c r="N2" s="101"/>
      <c r="O2" s="69"/>
      <c r="P2" s="126"/>
      <c r="Q2" s="69"/>
      <c r="R2" s="101"/>
    </row>
    <row r="3" ht="18.75" customHeight="1" spans="1:18">
      <c r="A3" s="85" t="s">
        <v>54</v>
      </c>
      <c r="B3" s="86"/>
      <c r="C3" s="86"/>
      <c r="D3" s="102"/>
      <c r="E3" s="102"/>
      <c r="F3" s="102"/>
      <c r="G3" s="86"/>
      <c r="H3" s="86"/>
      <c r="I3" s="86"/>
      <c r="J3" s="86"/>
      <c r="K3" s="123"/>
      <c r="L3" s="124"/>
      <c r="M3" s="124"/>
      <c r="N3" s="124"/>
      <c r="O3" s="127"/>
      <c r="P3" s="128"/>
      <c r="Q3" s="127"/>
      <c r="R3" s="137" t="s">
        <v>210</v>
      </c>
    </row>
    <row r="4" ht="15.75" customHeight="1" spans="1:18">
      <c r="A4" s="103" t="s">
        <v>772</v>
      </c>
      <c r="B4" s="104" t="s">
        <v>793</v>
      </c>
      <c r="C4" s="104" t="s">
        <v>794</v>
      </c>
      <c r="D4" s="105" t="s">
        <v>795</v>
      </c>
      <c r="E4" s="105" t="s">
        <v>796</v>
      </c>
      <c r="F4" s="105" t="s">
        <v>797</v>
      </c>
      <c r="G4" s="106" t="s">
        <v>226</v>
      </c>
      <c r="H4" s="106"/>
      <c r="I4" s="106"/>
      <c r="J4" s="106"/>
      <c r="K4" s="129"/>
      <c r="L4" s="106"/>
      <c r="M4" s="106"/>
      <c r="N4" s="106"/>
      <c r="O4" s="130"/>
      <c r="P4" s="129"/>
      <c r="Q4" s="130"/>
      <c r="R4" s="138"/>
    </row>
    <row r="5" ht="17.25" customHeight="1" spans="1:18">
      <c r="A5" s="107"/>
      <c r="B5" s="108"/>
      <c r="C5" s="108"/>
      <c r="D5" s="109"/>
      <c r="E5" s="109"/>
      <c r="F5" s="109"/>
      <c r="G5" s="108" t="s">
        <v>57</v>
      </c>
      <c r="H5" s="108" t="s">
        <v>60</v>
      </c>
      <c r="I5" s="108" t="s">
        <v>778</v>
      </c>
      <c r="J5" s="108" t="s">
        <v>779</v>
      </c>
      <c r="K5" s="109" t="s">
        <v>780</v>
      </c>
      <c r="L5" s="131" t="s">
        <v>781</v>
      </c>
      <c r="M5" s="131"/>
      <c r="N5" s="131"/>
      <c r="O5" s="132"/>
      <c r="P5" s="133"/>
      <c r="Q5" s="132"/>
      <c r="R5" s="111"/>
    </row>
    <row r="6" ht="54" customHeight="1" spans="1:18">
      <c r="A6" s="110"/>
      <c r="B6" s="111"/>
      <c r="C6" s="111"/>
      <c r="D6" s="112"/>
      <c r="E6" s="112"/>
      <c r="F6" s="112"/>
      <c r="G6" s="111"/>
      <c r="H6" s="111" t="s">
        <v>59</v>
      </c>
      <c r="I6" s="111"/>
      <c r="J6" s="111"/>
      <c r="K6" s="112"/>
      <c r="L6" s="111" t="s">
        <v>59</v>
      </c>
      <c r="M6" s="111" t="s">
        <v>65</v>
      </c>
      <c r="N6" s="111" t="s">
        <v>234</v>
      </c>
      <c r="O6" s="134" t="s">
        <v>67</v>
      </c>
      <c r="P6" s="112" t="s">
        <v>68</v>
      </c>
      <c r="Q6" s="112" t="s">
        <v>69</v>
      </c>
      <c r="R6" s="111" t="s">
        <v>70</v>
      </c>
    </row>
    <row r="7" ht="15" customHeight="1" spans="1:18">
      <c r="A7" s="113">
        <v>1</v>
      </c>
      <c r="B7" s="114">
        <v>2</v>
      </c>
      <c r="C7" s="114">
        <v>3</v>
      </c>
      <c r="D7" s="113">
        <v>4</v>
      </c>
      <c r="E7" s="114">
        <v>5</v>
      </c>
      <c r="F7" s="114">
        <v>6</v>
      </c>
      <c r="G7" s="113">
        <v>7</v>
      </c>
      <c r="H7" s="114">
        <v>8</v>
      </c>
      <c r="I7" s="114">
        <v>9</v>
      </c>
      <c r="J7" s="113">
        <v>10</v>
      </c>
      <c r="K7" s="114">
        <v>11</v>
      </c>
      <c r="L7" s="114">
        <v>12</v>
      </c>
      <c r="M7" s="113">
        <v>13</v>
      </c>
      <c r="N7" s="114">
        <v>14</v>
      </c>
      <c r="O7" s="114">
        <v>15</v>
      </c>
      <c r="P7" s="113">
        <v>16</v>
      </c>
      <c r="Q7" s="114">
        <v>17</v>
      </c>
      <c r="R7" s="114">
        <v>18</v>
      </c>
    </row>
    <row r="8" ht="21" customHeight="1" spans="1:18">
      <c r="A8" s="115" t="s">
        <v>193</v>
      </c>
      <c r="B8" s="116"/>
      <c r="C8" s="116"/>
      <c r="D8" s="117"/>
      <c r="E8" s="117"/>
      <c r="F8" s="117"/>
      <c r="G8" s="117" t="s">
        <v>193</v>
      </c>
      <c r="H8" s="117" t="s">
        <v>193</v>
      </c>
      <c r="I8" s="117" t="s">
        <v>193</v>
      </c>
      <c r="J8" s="117" t="s">
        <v>193</v>
      </c>
      <c r="K8" s="117" t="s">
        <v>193</v>
      </c>
      <c r="L8" s="117" t="s">
        <v>193</v>
      </c>
      <c r="M8" s="117" t="s">
        <v>193</v>
      </c>
      <c r="N8" s="117" t="s">
        <v>193</v>
      </c>
      <c r="O8" s="135" t="s">
        <v>193</v>
      </c>
      <c r="P8" s="117" t="s">
        <v>193</v>
      </c>
      <c r="Q8" s="117" t="s">
        <v>193</v>
      </c>
      <c r="R8" s="117" t="s">
        <v>193</v>
      </c>
    </row>
    <row r="9" ht="21" customHeight="1" spans="1:18">
      <c r="A9" s="115" t="s">
        <v>193</v>
      </c>
      <c r="B9" s="116" t="s">
        <v>193</v>
      </c>
      <c r="C9" s="116" t="s">
        <v>193</v>
      </c>
      <c r="D9" s="118" t="s">
        <v>193</v>
      </c>
      <c r="E9" s="118" t="s">
        <v>193</v>
      </c>
      <c r="F9" s="118" t="s">
        <v>193</v>
      </c>
      <c r="G9" s="119" t="s">
        <v>193</v>
      </c>
      <c r="H9" s="119" t="s">
        <v>193</v>
      </c>
      <c r="I9" s="119" t="s">
        <v>193</v>
      </c>
      <c r="J9" s="119" t="s">
        <v>193</v>
      </c>
      <c r="K9" s="117" t="s">
        <v>193</v>
      </c>
      <c r="L9" s="119" t="s">
        <v>193</v>
      </c>
      <c r="M9" s="119" t="s">
        <v>193</v>
      </c>
      <c r="N9" s="119" t="s">
        <v>193</v>
      </c>
      <c r="O9" s="135" t="s">
        <v>193</v>
      </c>
      <c r="P9" s="117" t="s">
        <v>193</v>
      </c>
      <c r="Q9" s="117" t="s">
        <v>193</v>
      </c>
      <c r="R9" s="119" t="s">
        <v>193</v>
      </c>
    </row>
    <row r="10" ht="21" customHeight="1" spans="1:18">
      <c r="A10" s="120" t="s">
        <v>161</v>
      </c>
      <c r="B10" s="121"/>
      <c r="C10" s="122"/>
      <c r="D10" s="117"/>
      <c r="E10" s="117"/>
      <c r="F10" s="117"/>
      <c r="G10" s="117" t="s">
        <v>193</v>
      </c>
      <c r="H10" s="117" t="s">
        <v>193</v>
      </c>
      <c r="I10" s="117" t="s">
        <v>193</v>
      </c>
      <c r="J10" s="117" t="s">
        <v>193</v>
      </c>
      <c r="K10" s="117" t="s">
        <v>193</v>
      </c>
      <c r="L10" s="117" t="s">
        <v>193</v>
      </c>
      <c r="M10" s="117" t="s">
        <v>193</v>
      </c>
      <c r="N10" s="117" t="s">
        <v>193</v>
      </c>
      <c r="O10" s="135" t="s">
        <v>193</v>
      </c>
      <c r="P10" s="117" t="s">
        <v>193</v>
      </c>
      <c r="Q10" s="117" t="s">
        <v>193</v>
      </c>
      <c r="R10" s="117" t="s">
        <v>193</v>
      </c>
    </row>
    <row r="11" customHeight="1" spans="1:1">
      <c r="A11" s="63" t="s">
        <v>798</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7" sqref="E7"/>
    </sheetView>
  </sheetViews>
  <sheetFormatPr defaultColWidth="10" defaultRowHeight="14.25" customHeight="1"/>
  <cols>
    <col min="1" max="1" width="38.1203703703704" style="63" customWidth="1"/>
    <col min="2" max="2" width="14.1203703703704" style="63" customWidth="1"/>
    <col min="3" max="3" width="18.25" style="63" customWidth="1"/>
    <col min="4" max="4" width="17.75" style="63" customWidth="1"/>
    <col min="5" max="8" width="10.287037037037" style="67"/>
    <col min="9" max="9" width="13.25" style="67" customWidth="1"/>
    <col min="10" max="237" width="10.287037037037" style="67"/>
    <col min="238" max="16384" width="10" style="67"/>
  </cols>
  <sheetData>
    <row r="1" s="67" customFormat="1" ht="13.5" customHeight="1" spans="1:9">
      <c r="A1" s="82"/>
      <c r="B1" s="82"/>
      <c r="C1" s="82"/>
      <c r="D1" s="83"/>
      <c r="I1" s="83" t="s">
        <v>799</v>
      </c>
    </row>
    <row r="2" s="67" customFormat="1" ht="27.75" customHeight="1" spans="1:9">
      <c r="A2" s="84" t="s">
        <v>800</v>
      </c>
      <c r="B2" s="84"/>
      <c r="C2" s="84"/>
      <c r="D2" s="84"/>
      <c r="E2" s="84"/>
      <c r="F2" s="84"/>
      <c r="G2" s="84"/>
      <c r="H2" s="84"/>
      <c r="I2" s="84"/>
    </row>
    <row r="3" s="67" customFormat="1" ht="18" customHeight="1" spans="1:9">
      <c r="A3" s="85" t="s">
        <v>54</v>
      </c>
      <c r="B3" s="86"/>
      <c r="C3" s="86"/>
      <c r="D3" s="87"/>
      <c r="I3" s="98" t="s">
        <v>210</v>
      </c>
    </row>
    <row r="4" s="67" customFormat="1" ht="19.5" customHeight="1" spans="1:9">
      <c r="A4" s="88" t="s">
        <v>801</v>
      </c>
      <c r="B4" s="89" t="s">
        <v>226</v>
      </c>
      <c r="C4" s="89"/>
      <c r="D4" s="89"/>
      <c r="E4" s="89" t="s">
        <v>802</v>
      </c>
      <c r="F4" s="89"/>
      <c r="G4" s="89"/>
      <c r="H4" s="89"/>
      <c r="I4" s="89"/>
    </row>
    <row r="5" s="67" customFormat="1" ht="40.5" customHeight="1" spans="1:9">
      <c r="A5" s="90"/>
      <c r="B5" s="89" t="s">
        <v>57</v>
      </c>
      <c r="C5" s="91" t="s">
        <v>60</v>
      </c>
      <c r="D5" s="91" t="s">
        <v>803</v>
      </c>
      <c r="E5" s="89" t="s">
        <v>804</v>
      </c>
      <c r="F5" s="89" t="s">
        <v>805</v>
      </c>
      <c r="G5" s="89" t="s">
        <v>806</v>
      </c>
      <c r="H5" s="89" t="s">
        <v>807</v>
      </c>
      <c r="I5" s="89" t="s">
        <v>808</v>
      </c>
    </row>
    <row r="6" s="67" customFormat="1" ht="19.5" customHeight="1" spans="1:9">
      <c r="A6" s="92">
        <v>1</v>
      </c>
      <c r="B6" s="89">
        <v>2</v>
      </c>
      <c r="C6" s="89">
        <v>3</v>
      </c>
      <c r="D6" s="93">
        <v>4</v>
      </c>
      <c r="E6" s="93">
        <v>5</v>
      </c>
      <c r="F6" s="89">
        <v>6</v>
      </c>
      <c r="G6" s="93">
        <v>7</v>
      </c>
      <c r="H6" s="89">
        <v>8</v>
      </c>
      <c r="I6" s="93">
        <v>9</v>
      </c>
    </row>
    <row r="7" s="67" customFormat="1" ht="19.5" customHeight="1" spans="1:9">
      <c r="A7" s="94" t="s">
        <v>193</v>
      </c>
      <c r="B7" s="95" t="s">
        <v>193</v>
      </c>
      <c r="C7" s="95" t="s">
        <v>193</v>
      </c>
      <c r="D7" s="96" t="s">
        <v>193</v>
      </c>
      <c r="E7" s="95" t="s">
        <v>193</v>
      </c>
      <c r="F7" s="95" t="s">
        <v>193</v>
      </c>
      <c r="G7" s="95" t="s">
        <v>193</v>
      </c>
      <c r="H7" s="95" t="s">
        <v>193</v>
      </c>
      <c r="I7" s="95" t="s">
        <v>193</v>
      </c>
    </row>
    <row r="8" s="67" customFormat="1" ht="19.5" customHeight="1" spans="1:9">
      <c r="A8" s="97" t="s">
        <v>193</v>
      </c>
      <c r="B8" s="95" t="s">
        <v>193</v>
      </c>
      <c r="C8" s="95" t="s">
        <v>193</v>
      </c>
      <c r="D8" s="96" t="s">
        <v>193</v>
      </c>
      <c r="E8" s="95" t="s">
        <v>193</v>
      </c>
      <c r="F8" s="95" t="s">
        <v>193</v>
      </c>
      <c r="G8" s="95" t="s">
        <v>193</v>
      </c>
      <c r="H8" s="95" t="s">
        <v>193</v>
      </c>
      <c r="I8" s="95" t="s">
        <v>193</v>
      </c>
    </row>
    <row r="9" customHeight="1" spans="1:1">
      <c r="A9" s="63" t="s">
        <v>809</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26" sqref="F26"/>
    </sheetView>
  </sheetViews>
  <sheetFormatPr defaultColWidth="9.13888888888889" defaultRowHeight="12" customHeight="1" outlineLevelRow="7"/>
  <cols>
    <col min="1" max="1" width="27.8611111111111" style="66" customWidth="1"/>
    <col min="2" max="2" width="27.8611111111111" style="67" customWidth="1"/>
    <col min="3" max="3" width="27.8611111111111" style="66" customWidth="1"/>
    <col min="4" max="4" width="15" style="66" customWidth="1"/>
    <col min="5" max="5" width="14.5740740740741" style="66" customWidth="1"/>
    <col min="6" max="6" width="23.5740740740741" style="66" customWidth="1"/>
    <col min="7" max="7" width="11.287037037037" style="67" customWidth="1"/>
    <col min="8" max="8" width="18.712962962963" style="66" customWidth="1"/>
    <col min="9" max="9" width="15.5740740740741" style="67" customWidth="1"/>
    <col min="10" max="10" width="18.8611111111111" style="67" customWidth="1"/>
    <col min="11" max="11" width="23.287037037037" style="66" customWidth="1"/>
    <col min="12" max="12" width="9.13888888888889" style="67" customWidth="1"/>
    <col min="13" max="16384" width="9.13888888888889" style="67"/>
  </cols>
  <sheetData>
    <row r="1" customHeight="1" spans="11:11">
      <c r="K1" s="81" t="s">
        <v>810</v>
      </c>
    </row>
    <row r="2" ht="28.5" customHeight="1" spans="1:11">
      <c r="A2" s="68" t="s">
        <v>811</v>
      </c>
      <c r="B2" s="69"/>
      <c r="C2" s="70"/>
      <c r="D2" s="70"/>
      <c r="E2" s="70"/>
      <c r="F2" s="70"/>
      <c r="G2" s="69"/>
      <c r="H2" s="70"/>
      <c r="I2" s="69"/>
      <c r="J2" s="69"/>
      <c r="K2" s="70"/>
    </row>
    <row r="3" ht="17.25" customHeight="1" spans="1:2">
      <c r="A3" s="71" t="s">
        <v>812</v>
      </c>
      <c r="B3" s="72"/>
    </row>
    <row r="4" ht="44.25" customHeight="1" spans="1:11">
      <c r="A4" s="73" t="s">
        <v>422</v>
      </c>
      <c r="B4" s="74" t="s">
        <v>220</v>
      </c>
      <c r="C4" s="73" t="s">
        <v>423</v>
      </c>
      <c r="D4" s="73" t="s">
        <v>424</v>
      </c>
      <c r="E4" s="73" t="s">
        <v>425</v>
      </c>
      <c r="F4" s="73" t="s">
        <v>426</v>
      </c>
      <c r="G4" s="74" t="s">
        <v>427</v>
      </c>
      <c r="H4" s="73" t="s">
        <v>428</v>
      </c>
      <c r="I4" s="74" t="s">
        <v>429</v>
      </c>
      <c r="J4" s="74" t="s">
        <v>430</v>
      </c>
      <c r="K4" s="73" t="s">
        <v>431</v>
      </c>
    </row>
    <row r="5" ht="14.25" customHeight="1" spans="1:11">
      <c r="A5" s="73">
        <v>1</v>
      </c>
      <c r="B5" s="74">
        <v>2</v>
      </c>
      <c r="C5" s="73">
        <v>3</v>
      </c>
      <c r="D5" s="73">
        <v>4</v>
      </c>
      <c r="E5" s="73">
        <v>5</v>
      </c>
      <c r="F5" s="73">
        <v>6</v>
      </c>
      <c r="G5" s="74">
        <v>7</v>
      </c>
      <c r="H5" s="73">
        <v>8</v>
      </c>
      <c r="I5" s="74">
        <v>9</v>
      </c>
      <c r="J5" s="74">
        <v>10</v>
      </c>
      <c r="K5" s="73">
        <v>11</v>
      </c>
    </row>
    <row r="6" ht="31" customHeight="1" spans="1:11">
      <c r="A6" s="75" t="s">
        <v>193</v>
      </c>
      <c r="B6" s="76"/>
      <c r="C6" s="77"/>
      <c r="D6" s="77"/>
      <c r="E6" s="77"/>
      <c r="F6" s="78"/>
      <c r="G6" s="79"/>
      <c r="H6" s="78"/>
      <c r="I6" s="79"/>
      <c r="J6" s="79"/>
      <c r="K6" s="78"/>
    </row>
    <row r="7" ht="31" customHeight="1" spans="1:11">
      <c r="A7" s="80" t="s">
        <v>193</v>
      </c>
      <c r="B7" s="80" t="s">
        <v>193</v>
      </c>
      <c r="C7" s="80" t="s">
        <v>193</v>
      </c>
      <c r="D7" s="80" t="s">
        <v>193</v>
      </c>
      <c r="E7" s="80" t="s">
        <v>193</v>
      </c>
      <c r="F7" s="75" t="s">
        <v>193</v>
      </c>
      <c r="G7" s="80" t="s">
        <v>193</v>
      </c>
      <c r="H7" s="75" t="s">
        <v>193</v>
      </c>
      <c r="I7" s="80" t="s">
        <v>193</v>
      </c>
      <c r="J7" s="80" t="s">
        <v>193</v>
      </c>
      <c r="K7" s="75" t="s">
        <v>193</v>
      </c>
    </row>
    <row r="8" customHeight="1" spans="1:1">
      <c r="A8" s="63" t="s">
        <v>813</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3" sqref="A3:C3"/>
    </sheetView>
  </sheetViews>
  <sheetFormatPr defaultColWidth="9.13888888888889" defaultRowHeight="12" customHeight="1" outlineLevelCol="7"/>
  <cols>
    <col min="1" max="1" width="29" style="44" customWidth="1"/>
    <col min="2" max="2" width="18.712962962963" style="44" customWidth="1"/>
    <col min="3" max="3" width="24.8611111111111" style="44" customWidth="1"/>
    <col min="4" max="4" width="23.5740740740741" style="44" customWidth="1"/>
    <col min="5" max="5" width="17.8611111111111" style="44" customWidth="1"/>
    <col min="6" max="6" width="23.5740740740741" style="44" customWidth="1"/>
    <col min="7" max="7" width="25.1388888888889" style="44" customWidth="1"/>
    <col min="8" max="8" width="18.8611111111111" style="44" customWidth="1"/>
    <col min="9" max="16384" width="9.13888888888889" style="43" customWidth="1"/>
  </cols>
  <sheetData>
    <row r="1" s="43" customFormat="1" ht="14.25" customHeight="1" spans="1:8">
      <c r="A1" s="44"/>
      <c r="B1" s="44"/>
      <c r="C1" s="44"/>
      <c r="D1" s="44"/>
      <c r="E1" s="44"/>
      <c r="F1" s="44"/>
      <c r="G1" s="44"/>
      <c r="H1" s="45" t="s">
        <v>814</v>
      </c>
    </row>
    <row r="2" s="43" customFormat="1" ht="28.5" customHeight="1" spans="1:8">
      <c r="A2" s="46" t="s">
        <v>815</v>
      </c>
      <c r="B2" s="47"/>
      <c r="C2" s="47"/>
      <c r="D2" s="47"/>
      <c r="E2" s="47"/>
      <c r="F2" s="47"/>
      <c r="G2" s="47"/>
      <c r="H2" s="47"/>
    </row>
    <row r="3" s="43" customFormat="1" ht="13.5" customHeight="1" spans="1:8">
      <c r="A3" s="48" t="s">
        <v>54</v>
      </c>
      <c r="B3" s="49"/>
      <c r="C3" s="44"/>
      <c r="D3" s="44"/>
      <c r="E3" s="44"/>
      <c r="F3" s="44"/>
      <c r="G3" s="44"/>
      <c r="H3" s="44"/>
    </row>
    <row r="4" s="43" customFormat="1" ht="18" customHeight="1" spans="1:8">
      <c r="A4" s="50" t="s">
        <v>768</v>
      </c>
      <c r="B4" s="50" t="s">
        <v>816</v>
      </c>
      <c r="C4" s="50" t="s">
        <v>817</v>
      </c>
      <c r="D4" s="50" t="s">
        <v>818</v>
      </c>
      <c r="E4" s="50" t="s">
        <v>819</v>
      </c>
      <c r="F4" s="51" t="s">
        <v>820</v>
      </c>
      <c r="G4" s="52"/>
      <c r="H4" s="53"/>
    </row>
    <row r="5" s="43" customFormat="1" ht="18" customHeight="1" spans="1:8">
      <c r="A5" s="54"/>
      <c r="B5" s="54"/>
      <c r="C5" s="54"/>
      <c r="D5" s="54"/>
      <c r="E5" s="54"/>
      <c r="F5" s="55" t="s">
        <v>776</v>
      </c>
      <c r="G5" s="55" t="s">
        <v>821</v>
      </c>
      <c r="H5" s="55" t="s">
        <v>822</v>
      </c>
    </row>
    <row r="6" s="43" customFormat="1" ht="21" customHeight="1" spans="1:8">
      <c r="A6" s="55">
        <v>1</v>
      </c>
      <c r="B6" s="55">
        <v>2</v>
      </c>
      <c r="C6" s="55">
        <v>3</v>
      </c>
      <c r="D6" s="55">
        <v>4</v>
      </c>
      <c r="E6" s="55">
        <v>5</v>
      </c>
      <c r="F6" s="55">
        <v>6</v>
      </c>
      <c r="G6" s="55">
        <v>7</v>
      </c>
      <c r="H6" s="55">
        <v>8</v>
      </c>
    </row>
    <row r="7" s="43" customFormat="1" ht="33" customHeight="1" spans="1:8">
      <c r="A7" s="56" t="s">
        <v>193</v>
      </c>
      <c r="B7" s="56" t="s">
        <v>193</v>
      </c>
      <c r="C7" s="56" t="s">
        <v>193</v>
      </c>
      <c r="D7" s="56" t="s">
        <v>193</v>
      </c>
      <c r="E7" s="56" t="s">
        <v>193</v>
      </c>
      <c r="F7" s="57" t="s">
        <v>193</v>
      </c>
      <c r="G7" s="58" t="s">
        <v>193</v>
      </c>
      <c r="H7" s="58" t="s">
        <v>193</v>
      </c>
    </row>
    <row r="8" s="43" customFormat="1" ht="24" customHeight="1" spans="1:8">
      <c r="A8" s="59" t="s">
        <v>57</v>
      </c>
      <c r="B8" s="60"/>
      <c r="C8" s="60"/>
      <c r="D8" s="60"/>
      <c r="E8" s="60"/>
      <c r="F8" s="61" t="s">
        <v>193</v>
      </c>
      <c r="G8" s="62"/>
      <c r="H8" s="62" t="s">
        <v>193</v>
      </c>
    </row>
    <row r="9" s="43" customFormat="1" ht="21.75" customHeight="1" spans="1:8">
      <c r="A9" s="63" t="s">
        <v>823</v>
      </c>
      <c r="B9" s="64"/>
      <c r="C9" s="64"/>
      <c r="D9" s="64"/>
      <c r="E9" s="64"/>
      <c r="F9" s="64"/>
      <c r="G9" s="64"/>
      <c r="H9" s="65"/>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5"/>
  <sheetViews>
    <sheetView workbookViewId="0">
      <selection activeCell="A3" sqref="A3:G3"/>
    </sheetView>
  </sheetViews>
  <sheetFormatPr defaultColWidth="9.13888888888889" defaultRowHeight="14.25" customHeight="1"/>
  <cols>
    <col min="1" max="1" width="10.287037037037" style="1" customWidth="1"/>
    <col min="2" max="3" width="23.8518518518519" style="1" customWidth="1"/>
    <col min="4" max="4" width="11.1388888888889" style="1" customWidth="1"/>
    <col min="5" max="5" width="17.712962962963" style="1" customWidth="1"/>
    <col min="6" max="6" width="9.85185185185185" style="1" customWidth="1"/>
    <col min="7" max="7" width="17.712962962963" style="1" customWidth="1"/>
    <col min="8" max="11" width="15.4166666666667" style="1" customWidth="1"/>
    <col min="12" max="16384" width="9.13888888888889" style="1"/>
  </cols>
  <sheetData>
    <row r="1" s="1" customFormat="1" ht="13.5" customHeight="1" spans="1:11">
      <c r="A1" s="2"/>
      <c r="B1" s="2"/>
      <c r="C1" s="2"/>
      <c r="D1" s="3"/>
      <c r="E1" s="3"/>
      <c r="F1" s="3"/>
      <c r="G1" s="3"/>
      <c r="H1" s="4"/>
      <c r="I1" s="4"/>
      <c r="J1" s="4"/>
      <c r="K1" s="5" t="s">
        <v>824</v>
      </c>
    </row>
    <row r="2" s="1" customFormat="1" ht="27.75" customHeight="1" spans="1:11">
      <c r="A2" s="30" t="str">
        <f>"2025"&amp;"年上级转移支付补助项目支出预算表"</f>
        <v>2025年上级转移支付补助项目支出预算表</v>
      </c>
      <c r="B2" s="30"/>
      <c r="C2" s="30"/>
      <c r="D2" s="30"/>
      <c r="E2" s="30"/>
      <c r="F2" s="30"/>
      <c r="G2" s="30"/>
      <c r="H2" s="30"/>
      <c r="I2" s="30"/>
      <c r="J2" s="30"/>
      <c r="K2" s="30"/>
    </row>
    <row r="3" s="1" customFormat="1" ht="13.5" customHeight="1" spans="1:11">
      <c r="A3" s="31" t="s">
        <v>54</v>
      </c>
      <c r="B3" s="32"/>
      <c r="C3" s="32"/>
      <c r="D3" s="32"/>
      <c r="E3" s="32"/>
      <c r="F3" s="32"/>
      <c r="G3" s="32"/>
      <c r="H3" s="33"/>
      <c r="I3" s="33"/>
      <c r="J3" s="33"/>
      <c r="K3" s="40" t="s">
        <v>210</v>
      </c>
    </row>
    <row r="4" s="1" customFormat="1" ht="21.75" customHeight="1" spans="1:11">
      <c r="A4" s="34" t="s">
        <v>339</v>
      </c>
      <c r="B4" s="34" t="s">
        <v>221</v>
      </c>
      <c r="C4" s="34" t="s">
        <v>219</v>
      </c>
      <c r="D4" s="35" t="s">
        <v>222</v>
      </c>
      <c r="E4" s="35" t="s">
        <v>223</v>
      </c>
      <c r="F4" s="35" t="s">
        <v>224</v>
      </c>
      <c r="G4" s="35" t="s">
        <v>340</v>
      </c>
      <c r="H4" s="36" t="s">
        <v>57</v>
      </c>
      <c r="I4" s="36" t="s">
        <v>825</v>
      </c>
      <c r="J4" s="36"/>
      <c r="K4" s="36"/>
    </row>
    <row r="5" s="1" customFormat="1" ht="21.75" customHeight="1" spans="1:11">
      <c r="A5" s="34"/>
      <c r="B5" s="34"/>
      <c r="C5" s="34"/>
      <c r="D5" s="35"/>
      <c r="E5" s="35"/>
      <c r="F5" s="35"/>
      <c r="G5" s="35"/>
      <c r="H5" s="36"/>
      <c r="I5" s="35" t="s">
        <v>60</v>
      </c>
      <c r="J5" s="35" t="s">
        <v>61</v>
      </c>
      <c r="K5" s="35" t="s">
        <v>62</v>
      </c>
    </row>
    <row r="6" s="1" customFormat="1" ht="40.5" customHeight="1" spans="1:11">
      <c r="A6" s="34"/>
      <c r="B6" s="34"/>
      <c r="C6" s="34"/>
      <c r="D6" s="35"/>
      <c r="E6" s="35"/>
      <c r="F6" s="35"/>
      <c r="G6" s="35"/>
      <c r="H6" s="36"/>
      <c r="I6" s="35"/>
      <c r="J6" s="35"/>
      <c r="K6" s="35"/>
    </row>
    <row r="7" s="1" customFormat="1" ht="15" customHeight="1" spans="1:11">
      <c r="A7" s="20">
        <v>1</v>
      </c>
      <c r="B7" s="20">
        <v>2</v>
      </c>
      <c r="C7" s="20">
        <v>3</v>
      </c>
      <c r="D7" s="20">
        <v>4</v>
      </c>
      <c r="E7" s="20">
        <v>5</v>
      </c>
      <c r="F7" s="20">
        <v>6</v>
      </c>
      <c r="G7" s="20">
        <v>7</v>
      </c>
      <c r="H7" s="20">
        <v>8</v>
      </c>
      <c r="I7" s="20">
        <v>9</v>
      </c>
      <c r="J7" s="21">
        <v>10</v>
      </c>
      <c r="K7" s="21">
        <v>11</v>
      </c>
    </row>
    <row r="8" s="1" customFormat="1" ht="52.5" customHeight="1" spans="1:11">
      <c r="A8" s="37"/>
      <c r="B8" s="23" t="s">
        <v>826</v>
      </c>
      <c r="C8" s="37"/>
      <c r="D8" s="37"/>
      <c r="E8" s="37"/>
      <c r="F8" s="37"/>
      <c r="G8" s="37"/>
      <c r="H8" s="24">
        <v>1500000</v>
      </c>
      <c r="I8" s="24">
        <v>1500000</v>
      </c>
      <c r="J8" s="24"/>
      <c r="K8" s="41"/>
    </row>
    <row r="9" s="1" customFormat="1" ht="52.5" customHeight="1" spans="1:11">
      <c r="A9" s="23" t="s">
        <v>827</v>
      </c>
      <c r="B9" s="23" t="s">
        <v>826</v>
      </c>
      <c r="C9" s="23" t="s">
        <v>72</v>
      </c>
      <c r="D9" s="23" t="s">
        <v>138</v>
      </c>
      <c r="E9" s="23" t="s">
        <v>139</v>
      </c>
      <c r="F9" s="23" t="s">
        <v>828</v>
      </c>
      <c r="G9" s="23" t="s">
        <v>829</v>
      </c>
      <c r="H9" s="24">
        <v>1500000</v>
      </c>
      <c r="I9" s="24">
        <v>1500000</v>
      </c>
      <c r="J9" s="24"/>
      <c r="K9" s="42"/>
    </row>
    <row r="10" s="1" customFormat="1" ht="52.5" customHeight="1" spans="1:11">
      <c r="A10" s="23"/>
      <c r="B10" s="23"/>
      <c r="C10" s="23"/>
      <c r="D10" s="23"/>
      <c r="E10" s="23"/>
      <c r="F10" s="23"/>
      <c r="G10" s="23"/>
      <c r="H10" s="24"/>
      <c r="I10" s="24"/>
      <c r="J10" s="24"/>
      <c r="K10" s="42"/>
    </row>
    <row r="11" s="1" customFormat="1" ht="52.5" customHeight="1" spans="1:11">
      <c r="A11" s="23"/>
      <c r="B11" s="23"/>
      <c r="C11" s="23"/>
      <c r="D11" s="23"/>
      <c r="E11" s="23"/>
      <c r="F11" s="23"/>
      <c r="G11" s="23"/>
      <c r="H11" s="24"/>
      <c r="I11" s="24"/>
      <c r="J11" s="24"/>
      <c r="K11" s="42"/>
    </row>
    <row r="12" s="1" customFormat="1" ht="52.5" customHeight="1" spans="1:11">
      <c r="A12" s="23"/>
      <c r="B12" s="23"/>
      <c r="C12" s="23"/>
      <c r="D12" s="23"/>
      <c r="E12" s="23"/>
      <c r="F12" s="23"/>
      <c r="G12" s="23"/>
      <c r="H12" s="24"/>
      <c r="I12" s="24"/>
      <c r="J12" s="24"/>
      <c r="K12" s="42"/>
    </row>
    <row r="13" s="1" customFormat="1" ht="52.5" customHeight="1" spans="1:11">
      <c r="A13" s="23"/>
      <c r="B13" s="23"/>
      <c r="C13" s="23"/>
      <c r="D13" s="23"/>
      <c r="E13" s="23"/>
      <c r="F13" s="23"/>
      <c r="G13" s="23"/>
      <c r="H13" s="24"/>
      <c r="I13" s="24"/>
      <c r="J13" s="24"/>
      <c r="K13" s="42"/>
    </row>
    <row r="14" s="1" customFormat="1" ht="52.5" customHeight="1" spans="1:11">
      <c r="A14" s="23"/>
      <c r="B14" s="23"/>
      <c r="C14" s="23"/>
      <c r="D14" s="23"/>
      <c r="E14" s="23"/>
      <c r="F14" s="23"/>
      <c r="G14" s="23"/>
      <c r="H14" s="24"/>
      <c r="I14" s="24"/>
      <c r="J14" s="24"/>
      <c r="K14" s="42"/>
    </row>
    <row r="15" s="1" customFormat="1" ht="30" customHeight="1" spans="1:11">
      <c r="A15" s="38" t="s">
        <v>161</v>
      </c>
      <c r="B15" s="39"/>
      <c r="C15" s="39"/>
      <c r="D15" s="39"/>
      <c r="E15" s="39"/>
      <c r="F15" s="39"/>
      <c r="G15" s="39"/>
      <c r="H15" s="24">
        <v>1500000</v>
      </c>
      <c r="I15" s="24">
        <v>1500000</v>
      </c>
      <c r="J15" s="24"/>
      <c r="K15" s="42"/>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topLeftCell="A10" workbookViewId="0">
      <selection activeCell="C17" sqref="C17"/>
    </sheetView>
  </sheetViews>
  <sheetFormatPr defaultColWidth="9.13888888888889" defaultRowHeight="14.25" customHeight="1" outlineLevelCol="6"/>
  <cols>
    <col min="1" max="4" width="20.0462962962963" style="1" customWidth="1"/>
    <col min="5" max="7" width="21.0462962962963" style="1" customWidth="1"/>
    <col min="8" max="16384" width="9.13888888888889" style="1"/>
  </cols>
  <sheetData>
    <row r="1" s="1" customFormat="1" ht="13.5" customHeight="1" spans="1:7">
      <c r="A1" s="2"/>
      <c r="B1" s="2"/>
      <c r="C1" s="2"/>
      <c r="D1" s="3"/>
      <c r="E1" s="4"/>
      <c r="F1" s="4"/>
      <c r="G1" s="5" t="s">
        <v>830</v>
      </c>
    </row>
    <row r="2" s="1" customFormat="1" ht="27.75" customHeight="1" spans="1:7">
      <c r="A2" s="6" t="str">
        <f>"2025"&amp;"年部门项目支出中期规划预算表"</f>
        <v>2025年部门项目支出中期规划预算表</v>
      </c>
      <c r="B2" s="6"/>
      <c r="C2" s="6"/>
      <c r="D2" s="6"/>
      <c r="E2" s="6"/>
      <c r="F2" s="6"/>
      <c r="G2" s="6"/>
    </row>
    <row r="3" s="1" customFormat="1" ht="13.5" customHeight="1" spans="1:7">
      <c r="A3" s="7" t="s">
        <v>54</v>
      </c>
      <c r="B3" s="8"/>
      <c r="C3" s="8"/>
      <c r="D3" s="8"/>
      <c r="E3" s="9"/>
      <c r="F3" s="9"/>
      <c r="G3" s="10" t="s">
        <v>210</v>
      </c>
    </row>
    <row r="4" s="1" customFormat="1" ht="21.75" customHeight="1" spans="1:7">
      <c r="A4" s="11" t="s">
        <v>219</v>
      </c>
      <c r="B4" s="11" t="s">
        <v>339</v>
      </c>
      <c r="C4" s="11" t="s">
        <v>221</v>
      </c>
      <c r="D4" s="12" t="s">
        <v>831</v>
      </c>
      <c r="E4" s="13" t="s">
        <v>60</v>
      </c>
      <c r="F4" s="14"/>
      <c r="G4" s="15"/>
    </row>
    <row r="5" s="1" customFormat="1" ht="21.75" customHeight="1" spans="1:7">
      <c r="A5" s="16"/>
      <c r="B5" s="16"/>
      <c r="C5" s="16"/>
      <c r="D5" s="17"/>
      <c r="E5" s="12" t="str">
        <f>"2025"&amp;"年"</f>
        <v>2025年</v>
      </c>
      <c r="F5" s="12" t="str">
        <f>"2025"+1&amp;"年"</f>
        <v>2026年</v>
      </c>
      <c r="G5" s="12" t="str">
        <f>"2025"+2&amp;"年"</f>
        <v>2027年</v>
      </c>
    </row>
    <row r="6" s="1" customFormat="1" ht="40.5" customHeight="1" spans="1:7">
      <c r="A6" s="18"/>
      <c r="B6" s="18"/>
      <c r="C6" s="18"/>
      <c r="D6" s="19"/>
      <c r="E6" s="19"/>
      <c r="F6" s="19"/>
      <c r="G6" s="19"/>
    </row>
    <row r="7" s="1" customFormat="1" ht="15" customHeight="1" spans="1:7">
      <c r="A7" s="20">
        <v>1</v>
      </c>
      <c r="B7" s="20">
        <v>2</v>
      </c>
      <c r="C7" s="20">
        <v>3</v>
      </c>
      <c r="D7" s="21">
        <v>4</v>
      </c>
      <c r="E7" s="20">
        <v>5</v>
      </c>
      <c r="F7" s="20">
        <v>6</v>
      </c>
      <c r="G7" s="20">
        <v>7</v>
      </c>
    </row>
    <row r="8" s="1" customFormat="1" ht="52.5" customHeight="1" spans="1:7">
      <c r="A8" s="22" t="s">
        <v>72</v>
      </c>
      <c r="B8" s="23"/>
      <c r="C8" s="23"/>
      <c r="D8" s="23"/>
      <c r="E8" s="24">
        <v>27731793.2</v>
      </c>
      <c r="F8" s="24">
        <v>10356228</v>
      </c>
      <c r="G8" s="24">
        <v>500000</v>
      </c>
    </row>
    <row r="9" s="1" customFormat="1" ht="52.5" customHeight="1" spans="1:7">
      <c r="A9" s="25"/>
      <c r="B9" s="23" t="s">
        <v>832</v>
      </c>
      <c r="C9" s="23" t="s">
        <v>334</v>
      </c>
      <c r="D9" s="23" t="s">
        <v>833</v>
      </c>
      <c r="E9" s="24">
        <v>26533</v>
      </c>
      <c r="F9" s="24"/>
      <c r="G9" s="24"/>
    </row>
    <row r="10" s="1" customFormat="1" ht="52.5" customHeight="1" spans="1:7">
      <c r="A10" s="26"/>
      <c r="B10" s="23" t="s">
        <v>834</v>
      </c>
      <c r="C10" s="23" t="s">
        <v>331</v>
      </c>
      <c r="D10" s="23" t="s">
        <v>833</v>
      </c>
      <c r="E10" s="24">
        <v>51749</v>
      </c>
      <c r="F10" s="24"/>
      <c r="G10" s="24"/>
    </row>
    <row r="11" s="1" customFormat="1" ht="52.5" customHeight="1" spans="1:7">
      <c r="A11" s="26"/>
      <c r="B11" s="23" t="s">
        <v>835</v>
      </c>
      <c r="C11" s="23" t="s">
        <v>317</v>
      </c>
      <c r="D11" s="23" t="s">
        <v>833</v>
      </c>
      <c r="E11" s="24">
        <v>2164800</v>
      </c>
      <c r="F11" s="24">
        <v>2158200</v>
      </c>
      <c r="G11" s="24"/>
    </row>
    <row r="12" s="1" customFormat="1" ht="52.5" customHeight="1" spans="1:7">
      <c r="A12" s="26"/>
      <c r="B12" s="23" t="s">
        <v>835</v>
      </c>
      <c r="C12" s="23" t="s">
        <v>323</v>
      </c>
      <c r="D12" s="23" t="s">
        <v>833</v>
      </c>
      <c r="E12" s="24">
        <v>1299318</v>
      </c>
      <c r="F12" s="24">
        <v>1299318</v>
      </c>
      <c r="G12" s="24"/>
    </row>
    <row r="13" s="1" customFormat="1" ht="52.5" customHeight="1" spans="1:7">
      <c r="A13" s="26"/>
      <c r="B13" s="23" t="s">
        <v>836</v>
      </c>
      <c r="C13" s="23" t="s">
        <v>826</v>
      </c>
      <c r="D13" s="23" t="s">
        <v>833</v>
      </c>
      <c r="E13" s="24"/>
      <c r="F13" s="24">
        <v>1500000</v>
      </c>
      <c r="G13" s="24"/>
    </row>
    <row r="14" s="1" customFormat="1" ht="52.5" customHeight="1" spans="1:7">
      <c r="A14" s="26"/>
      <c r="B14" s="23" t="s">
        <v>837</v>
      </c>
      <c r="C14" s="23" t="s">
        <v>404</v>
      </c>
      <c r="D14" s="23" t="s">
        <v>833</v>
      </c>
      <c r="E14" s="24">
        <v>74623.5</v>
      </c>
      <c r="F14" s="24">
        <v>20000</v>
      </c>
      <c r="G14" s="24"/>
    </row>
    <row r="15" s="1" customFormat="1" ht="52.5" customHeight="1" spans="1:7">
      <c r="A15" s="26"/>
      <c r="B15" s="23" t="s">
        <v>837</v>
      </c>
      <c r="C15" s="23" t="s">
        <v>417</v>
      </c>
      <c r="D15" s="23" t="s">
        <v>833</v>
      </c>
      <c r="E15" s="24">
        <v>714</v>
      </c>
      <c r="F15" s="24">
        <v>1260</v>
      </c>
      <c r="G15" s="24"/>
    </row>
    <row r="16" s="1" customFormat="1" ht="52.5" customHeight="1" spans="1:7">
      <c r="A16" s="26"/>
      <c r="B16" s="23" t="s">
        <v>837</v>
      </c>
      <c r="C16" s="23" t="s">
        <v>415</v>
      </c>
      <c r="D16" s="23" t="s">
        <v>833</v>
      </c>
      <c r="E16" s="24">
        <v>821.1</v>
      </c>
      <c r="F16" s="24">
        <v>840</v>
      </c>
      <c r="G16" s="24"/>
    </row>
    <row r="17" s="1" customFormat="1" ht="52.5" customHeight="1" spans="1:7">
      <c r="A17" s="26"/>
      <c r="B17" s="23" t="s">
        <v>838</v>
      </c>
      <c r="C17" s="23" t="s">
        <v>398</v>
      </c>
      <c r="D17" s="23" t="s">
        <v>833</v>
      </c>
      <c r="E17" s="24">
        <v>2850000</v>
      </c>
      <c r="F17" s="24"/>
      <c r="G17" s="24"/>
    </row>
    <row r="18" s="1" customFormat="1" ht="52.5" customHeight="1" spans="1:7">
      <c r="A18" s="26"/>
      <c r="B18" s="23" t="s">
        <v>838</v>
      </c>
      <c r="C18" s="23" t="s">
        <v>376</v>
      </c>
      <c r="D18" s="23" t="s">
        <v>833</v>
      </c>
      <c r="E18" s="24">
        <v>475000</v>
      </c>
      <c r="F18" s="24"/>
      <c r="G18" s="24"/>
    </row>
    <row r="19" s="1" customFormat="1" ht="52.5" customHeight="1" spans="1:7">
      <c r="A19" s="26"/>
      <c r="B19" s="23" t="s">
        <v>838</v>
      </c>
      <c r="C19" s="23" t="s">
        <v>378</v>
      </c>
      <c r="D19" s="23" t="s">
        <v>833</v>
      </c>
      <c r="E19" s="24">
        <v>40000</v>
      </c>
      <c r="F19" s="24">
        <v>50000</v>
      </c>
      <c r="G19" s="24"/>
    </row>
    <row r="20" s="1" customFormat="1" ht="52.5" customHeight="1" spans="1:7">
      <c r="A20" s="26"/>
      <c r="B20" s="23" t="s">
        <v>838</v>
      </c>
      <c r="C20" s="23" t="s">
        <v>346</v>
      </c>
      <c r="D20" s="23" t="s">
        <v>833</v>
      </c>
      <c r="E20" s="24">
        <v>950000</v>
      </c>
      <c r="F20" s="24">
        <v>1100000</v>
      </c>
      <c r="G20" s="24"/>
    </row>
    <row r="21" s="1" customFormat="1" ht="52.5" customHeight="1" spans="1:7">
      <c r="A21" s="26"/>
      <c r="B21" s="23" t="s">
        <v>838</v>
      </c>
      <c r="C21" s="23" t="s">
        <v>374</v>
      </c>
      <c r="D21" s="23" t="s">
        <v>833</v>
      </c>
      <c r="E21" s="24">
        <v>40000</v>
      </c>
      <c r="F21" s="24">
        <v>100000</v>
      </c>
      <c r="G21" s="24"/>
    </row>
    <row r="22" s="1" customFormat="1" ht="52.5" customHeight="1" spans="1:7">
      <c r="A22" s="26"/>
      <c r="B22" s="23" t="s">
        <v>838</v>
      </c>
      <c r="C22" s="23" t="s">
        <v>411</v>
      </c>
      <c r="D22" s="23" t="s">
        <v>833</v>
      </c>
      <c r="E22" s="24">
        <v>1000000</v>
      </c>
      <c r="F22" s="24"/>
      <c r="G22" s="24"/>
    </row>
    <row r="23" s="1" customFormat="1" ht="52.5" customHeight="1" spans="1:7">
      <c r="A23" s="26"/>
      <c r="B23" s="23" t="s">
        <v>838</v>
      </c>
      <c r="C23" s="23" t="s">
        <v>400</v>
      </c>
      <c r="D23" s="23" t="s">
        <v>833</v>
      </c>
      <c r="E23" s="24">
        <v>2000000</v>
      </c>
      <c r="F23" s="24"/>
      <c r="G23" s="24"/>
    </row>
    <row r="24" s="1" customFormat="1" ht="52.5" customHeight="1" spans="1:7">
      <c r="A24" s="26"/>
      <c r="B24" s="23" t="s">
        <v>838</v>
      </c>
      <c r="C24" s="23" t="s">
        <v>419</v>
      </c>
      <c r="D24" s="23" t="s">
        <v>833</v>
      </c>
      <c r="E24" s="24">
        <v>200000</v>
      </c>
      <c r="F24" s="24">
        <v>280000</v>
      </c>
      <c r="G24" s="24"/>
    </row>
    <row r="25" s="1" customFormat="1" ht="52.5" customHeight="1" spans="1:7">
      <c r="A25" s="26"/>
      <c r="B25" s="23" t="s">
        <v>838</v>
      </c>
      <c r="C25" s="23" t="s">
        <v>364</v>
      </c>
      <c r="D25" s="23" t="s">
        <v>833</v>
      </c>
      <c r="E25" s="24">
        <v>2940</v>
      </c>
      <c r="F25" s="24">
        <v>4410</v>
      </c>
      <c r="G25" s="24"/>
    </row>
    <row r="26" s="1" customFormat="1" ht="52.5" customHeight="1" spans="1:7">
      <c r="A26" s="26"/>
      <c r="B26" s="23" t="s">
        <v>838</v>
      </c>
      <c r="C26" s="23" t="s">
        <v>390</v>
      </c>
      <c r="D26" s="23" t="s">
        <v>833</v>
      </c>
      <c r="E26" s="24">
        <v>150000</v>
      </c>
      <c r="F26" s="24">
        <v>600000</v>
      </c>
      <c r="G26" s="24"/>
    </row>
    <row r="27" s="1" customFormat="1" ht="52.5" customHeight="1" spans="1:7">
      <c r="A27" s="26"/>
      <c r="B27" s="23" t="s">
        <v>838</v>
      </c>
      <c r="C27" s="23" t="s">
        <v>409</v>
      </c>
      <c r="D27" s="23" t="s">
        <v>833</v>
      </c>
      <c r="E27" s="24">
        <v>2059000</v>
      </c>
      <c r="F27" s="24">
        <v>1963500</v>
      </c>
      <c r="G27" s="24"/>
    </row>
    <row r="28" s="1" customFormat="1" ht="52.5" customHeight="1" spans="1:7">
      <c r="A28" s="26"/>
      <c r="B28" s="23" t="s">
        <v>838</v>
      </c>
      <c r="C28" s="23" t="s">
        <v>407</v>
      </c>
      <c r="D28" s="23" t="s">
        <v>833</v>
      </c>
      <c r="E28" s="24">
        <v>822200</v>
      </c>
      <c r="F28" s="24">
        <v>771200</v>
      </c>
      <c r="G28" s="24"/>
    </row>
    <row r="29" s="1" customFormat="1" ht="52.5" customHeight="1" spans="1:7">
      <c r="A29" s="26"/>
      <c r="B29" s="23" t="s">
        <v>838</v>
      </c>
      <c r="C29" s="23" t="s">
        <v>368</v>
      </c>
      <c r="D29" s="23" t="s">
        <v>833</v>
      </c>
      <c r="E29" s="24">
        <v>6900</v>
      </c>
      <c r="F29" s="24">
        <v>4500</v>
      </c>
      <c r="G29" s="24"/>
    </row>
    <row r="30" s="1" customFormat="1" ht="52.5" customHeight="1" spans="1:7">
      <c r="A30" s="26"/>
      <c r="B30" s="23" t="s">
        <v>838</v>
      </c>
      <c r="C30" s="23" t="s">
        <v>402</v>
      </c>
      <c r="D30" s="23" t="s">
        <v>833</v>
      </c>
      <c r="E30" s="24">
        <v>3000</v>
      </c>
      <c r="F30" s="24">
        <v>3000</v>
      </c>
      <c r="G30" s="24"/>
    </row>
    <row r="31" s="1" customFormat="1" ht="52.5" customHeight="1" spans="1:7">
      <c r="A31" s="26"/>
      <c r="B31" s="23" t="s">
        <v>838</v>
      </c>
      <c r="C31" s="23" t="s">
        <v>382</v>
      </c>
      <c r="D31" s="23" t="s">
        <v>833</v>
      </c>
      <c r="E31" s="24">
        <v>2790800</v>
      </c>
      <c r="F31" s="24"/>
      <c r="G31" s="24"/>
    </row>
    <row r="32" s="1" customFormat="1" ht="52.5" customHeight="1" spans="1:7">
      <c r="A32" s="26"/>
      <c r="B32" s="23" t="s">
        <v>838</v>
      </c>
      <c r="C32" s="23" t="s">
        <v>370</v>
      </c>
      <c r="D32" s="23" t="s">
        <v>833</v>
      </c>
      <c r="E32" s="24">
        <v>63000</v>
      </c>
      <c r="F32" s="24"/>
      <c r="G32" s="24"/>
    </row>
    <row r="33" s="1" customFormat="1" ht="52.5" customHeight="1" spans="1:7">
      <c r="A33" s="26"/>
      <c r="B33" s="23" t="s">
        <v>838</v>
      </c>
      <c r="C33" s="23" t="s">
        <v>413</v>
      </c>
      <c r="D33" s="23" t="s">
        <v>833</v>
      </c>
      <c r="E33" s="24">
        <v>6750000</v>
      </c>
      <c r="F33" s="24"/>
      <c r="G33" s="24"/>
    </row>
    <row r="34" s="1" customFormat="1" ht="52.5" customHeight="1" spans="1:7">
      <c r="A34" s="26"/>
      <c r="B34" s="23" t="s">
        <v>838</v>
      </c>
      <c r="C34" s="23" t="s">
        <v>380</v>
      </c>
      <c r="D34" s="23" t="s">
        <v>833</v>
      </c>
      <c r="E34" s="24">
        <v>400000</v>
      </c>
      <c r="F34" s="24">
        <v>500000</v>
      </c>
      <c r="G34" s="24">
        <v>500000</v>
      </c>
    </row>
    <row r="35" s="1" customFormat="1" ht="52.5" customHeight="1" spans="1:7">
      <c r="A35" s="26"/>
      <c r="B35" s="23" t="s">
        <v>838</v>
      </c>
      <c r="C35" s="23" t="s">
        <v>388</v>
      </c>
      <c r="D35" s="23" t="s">
        <v>833</v>
      </c>
      <c r="E35" s="24">
        <v>500000</v>
      </c>
      <c r="F35" s="24"/>
      <c r="G35" s="24"/>
    </row>
    <row r="36" s="1" customFormat="1" ht="52.5" customHeight="1" spans="1:7">
      <c r="A36" s="26"/>
      <c r="B36" s="23" t="s">
        <v>838</v>
      </c>
      <c r="C36" s="23" t="s">
        <v>384</v>
      </c>
      <c r="D36" s="23" t="s">
        <v>833</v>
      </c>
      <c r="E36" s="24">
        <v>500000</v>
      </c>
      <c r="F36" s="24"/>
      <c r="G36" s="24"/>
    </row>
    <row r="37" s="1" customFormat="1" ht="52.5" customHeight="1" spans="1:7">
      <c r="A37" s="26"/>
      <c r="B37" s="23" t="s">
        <v>838</v>
      </c>
      <c r="C37" s="23" t="s">
        <v>343</v>
      </c>
      <c r="D37" s="23" t="s">
        <v>833</v>
      </c>
      <c r="E37" s="24">
        <v>211680</v>
      </c>
      <c r="F37" s="24"/>
      <c r="G37" s="24"/>
    </row>
    <row r="38" s="1" customFormat="1" ht="52.5" customHeight="1" spans="1:7">
      <c r="A38" s="26"/>
      <c r="B38" s="23" t="s">
        <v>838</v>
      </c>
      <c r="C38" s="23" t="s">
        <v>350</v>
      </c>
      <c r="D38" s="23" t="s">
        <v>833</v>
      </c>
      <c r="E38" s="24">
        <v>123714.6</v>
      </c>
      <c r="F38" s="24"/>
      <c r="G38" s="24"/>
    </row>
    <row r="39" s="1" customFormat="1" ht="52.5" customHeight="1" spans="1:7">
      <c r="A39" s="26"/>
      <c r="B39" s="23" t="s">
        <v>838</v>
      </c>
      <c r="C39" s="23" t="s">
        <v>394</v>
      </c>
      <c r="D39" s="23" t="s">
        <v>833</v>
      </c>
      <c r="E39" s="24">
        <v>2175000</v>
      </c>
      <c r="F39" s="24"/>
      <c r="G39" s="24"/>
    </row>
    <row r="40" s="1" customFormat="1" ht="52.5" customHeight="1" spans="1:7">
      <c r="A40" s="27" t="s">
        <v>57</v>
      </c>
      <c r="B40" s="28"/>
      <c r="C40" s="28"/>
      <c r="D40" s="29"/>
      <c r="E40" s="24">
        <v>27731793.2</v>
      </c>
      <c r="F40" s="24">
        <v>10356228</v>
      </c>
      <c r="G40" s="24">
        <v>500000</v>
      </c>
    </row>
  </sheetData>
  <mergeCells count="11">
    <mergeCell ref="A2:G2"/>
    <mergeCell ref="A3:D3"/>
    <mergeCell ref="E4:G4"/>
    <mergeCell ref="A40:D4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11.25" style="168" customWidth="1"/>
    <col min="2" max="2" width="22" style="168" customWidth="1"/>
    <col min="3" max="8" width="14.287037037037" style="168" customWidth="1"/>
    <col min="9" max="9" width="14.287037037037" style="43" customWidth="1"/>
    <col min="10" max="13" width="14.287037037037" style="168" customWidth="1"/>
    <col min="14" max="14" width="14.287037037037" style="43" customWidth="1"/>
    <col min="15" max="15" width="14.287037037037" style="168" customWidth="1"/>
    <col min="16" max="19" width="14.287037037037" style="43" customWidth="1"/>
    <col min="20" max="21" width="14.287037037037" style="168" customWidth="1"/>
    <col min="22" max="16384" width="8" style="43" customWidth="1"/>
  </cols>
  <sheetData>
    <row r="1" s="43" customFormat="1" customHeight="1" spans="1:21">
      <c r="A1" s="213"/>
      <c r="B1" s="213"/>
      <c r="C1" s="213"/>
      <c r="D1" s="213"/>
      <c r="E1" s="213"/>
      <c r="F1" s="213"/>
      <c r="G1" s="213"/>
      <c r="H1" s="213"/>
      <c r="I1" s="245"/>
      <c r="J1" s="213"/>
      <c r="K1" s="213"/>
      <c r="L1" s="213"/>
      <c r="M1" s="213"/>
      <c r="N1" s="245"/>
      <c r="O1" s="213"/>
      <c r="P1" s="245"/>
      <c r="Q1" s="245"/>
      <c r="R1" s="245"/>
      <c r="S1" s="245"/>
      <c r="T1" s="350" t="s">
        <v>52</v>
      </c>
      <c r="U1" s="351"/>
    </row>
    <row r="2" s="43" customFormat="1" ht="36" customHeight="1" spans="1:21">
      <c r="A2" s="175" t="s">
        <v>53</v>
      </c>
      <c r="B2" s="47"/>
      <c r="C2" s="47"/>
      <c r="D2" s="47"/>
      <c r="E2" s="47"/>
      <c r="F2" s="47"/>
      <c r="G2" s="47"/>
      <c r="H2" s="47"/>
      <c r="I2" s="342"/>
      <c r="J2" s="47"/>
      <c r="K2" s="47"/>
      <c r="L2" s="47"/>
      <c r="M2" s="47"/>
      <c r="N2" s="342"/>
      <c r="O2" s="47"/>
      <c r="P2" s="342"/>
      <c r="Q2" s="342"/>
      <c r="R2" s="342"/>
      <c r="S2" s="342"/>
      <c r="T2" s="47"/>
      <c r="U2" s="342"/>
    </row>
    <row r="3" s="43" customFormat="1" ht="20.25" customHeight="1" spans="1:21">
      <c r="A3" s="48" t="s">
        <v>54</v>
      </c>
      <c r="B3" s="214"/>
      <c r="C3" s="214"/>
      <c r="D3" s="214"/>
      <c r="E3" s="214"/>
      <c r="F3" s="214"/>
      <c r="G3" s="214"/>
      <c r="H3" s="214"/>
      <c r="I3" s="247"/>
      <c r="J3" s="214"/>
      <c r="K3" s="214"/>
      <c r="L3" s="214"/>
      <c r="M3" s="214"/>
      <c r="N3" s="247"/>
      <c r="O3" s="214"/>
      <c r="P3" s="247"/>
      <c r="Q3" s="247"/>
      <c r="R3" s="247"/>
      <c r="S3" s="247"/>
      <c r="T3" s="350" t="s">
        <v>3</v>
      </c>
      <c r="U3" s="352"/>
    </row>
    <row r="4" s="43" customFormat="1" ht="18.75" customHeight="1" spans="1:21">
      <c r="A4" s="327" t="s">
        <v>55</v>
      </c>
      <c r="B4" s="328" t="s">
        <v>56</v>
      </c>
      <c r="C4" s="328" t="s">
        <v>57</v>
      </c>
      <c r="D4" s="329" t="s">
        <v>58</v>
      </c>
      <c r="E4" s="330"/>
      <c r="F4" s="330"/>
      <c r="G4" s="330"/>
      <c r="H4" s="330"/>
      <c r="I4" s="195"/>
      <c r="J4" s="330"/>
      <c r="K4" s="330"/>
      <c r="L4" s="330"/>
      <c r="M4" s="330"/>
      <c r="N4" s="195"/>
      <c r="O4" s="319"/>
      <c r="P4" s="329" t="s">
        <v>45</v>
      </c>
      <c r="Q4" s="329"/>
      <c r="R4" s="329"/>
      <c r="S4" s="329"/>
      <c r="T4" s="330"/>
      <c r="U4" s="353"/>
    </row>
    <row r="5" s="43" customFormat="1" ht="24.75" customHeight="1" spans="1:21">
      <c r="A5" s="331"/>
      <c r="B5" s="332"/>
      <c r="C5" s="332"/>
      <c r="D5" s="332" t="s">
        <v>59</v>
      </c>
      <c r="E5" s="332" t="s">
        <v>60</v>
      </c>
      <c r="F5" s="332" t="s">
        <v>61</v>
      </c>
      <c r="G5" s="332" t="s">
        <v>62</v>
      </c>
      <c r="H5" s="332" t="s">
        <v>63</v>
      </c>
      <c r="I5" s="343" t="s">
        <v>64</v>
      </c>
      <c r="J5" s="344"/>
      <c r="K5" s="344"/>
      <c r="L5" s="344"/>
      <c r="M5" s="344"/>
      <c r="N5" s="343"/>
      <c r="O5" s="345"/>
      <c r="P5" s="346" t="s">
        <v>59</v>
      </c>
      <c r="Q5" s="346" t="s">
        <v>60</v>
      </c>
      <c r="R5" s="327" t="s">
        <v>61</v>
      </c>
      <c r="S5" s="328" t="s">
        <v>62</v>
      </c>
      <c r="T5" s="354" t="s">
        <v>63</v>
      </c>
      <c r="U5" s="328" t="s">
        <v>64</v>
      </c>
    </row>
    <row r="6" s="43" customFormat="1" ht="30" customHeight="1" spans="1:21">
      <c r="A6" s="333"/>
      <c r="B6" s="334"/>
      <c r="C6" s="334"/>
      <c r="D6" s="334"/>
      <c r="E6" s="334"/>
      <c r="F6" s="334"/>
      <c r="G6" s="334"/>
      <c r="H6" s="334"/>
      <c r="I6" s="219" t="s">
        <v>59</v>
      </c>
      <c r="J6" s="347" t="s">
        <v>65</v>
      </c>
      <c r="K6" s="347" t="s">
        <v>66</v>
      </c>
      <c r="L6" s="347" t="s">
        <v>67</v>
      </c>
      <c r="M6" s="347" t="s">
        <v>68</v>
      </c>
      <c r="N6" s="347" t="s">
        <v>69</v>
      </c>
      <c r="O6" s="347" t="s">
        <v>70</v>
      </c>
      <c r="P6" s="348"/>
      <c r="Q6" s="348"/>
      <c r="R6" s="355"/>
      <c r="S6" s="348"/>
      <c r="T6" s="334"/>
      <c r="U6" s="334"/>
    </row>
    <row r="7" s="43" customFormat="1" ht="28" customHeight="1" spans="1:21">
      <c r="A7" s="335">
        <v>1</v>
      </c>
      <c r="B7" s="211">
        <v>2</v>
      </c>
      <c r="C7" s="211">
        <v>3</v>
      </c>
      <c r="D7" s="211">
        <v>4</v>
      </c>
      <c r="E7" s="336">
        <v>5</v>
      </c>
      <c r="F7" s="337">
        <v>6</v>
      </c>
      <c r="G7" s="337">
        <v>7</v>
      </c>
      <c r="H7" s="336">
        <v>8</v>
      </c>
      <c r="I7" s="336">
        <v>9</v>
      </c>
      <c r="J7" s="337">
        <v>10</v>
      </c>
      <c r="K7" s="337">
        <v>11</v>
      </c>
      <c r="L7" s="336">
        <v>12</v>
      </c>
      <c r="M7" s="336">
        <v>13</v>
      </c>
      <c r="N7" s="219">
        <v>14</v>
      </c>
      <c r="O7" s="211">
        <v>15</v>
      </c>
      <c r="P7" s="349">
        <v>16</v>
      </c>
      <c r="Q7" s="356">
        <v>17</v>
      </c>
      <c r="R7" s="357">
        <v>18</v>
      </c>
      <c r="S7" s="357">
        <v>19</v>
      </c>
      <c r="T7" s="357">
        <v>20</v>
      </c>
      <c r="U7" s="334">
        <v>21</v>
      </c>
    </row>
    <row r="8" s="243" customFormat="1" ht="27" customHeight="1" spans="1:21">
      <c r="A8" s="338" t="s">
        <v>71</v>
      </c>
      <c r="B8" s="338" t="s">
        <v>72</v>
      </c>
      <c r="C8" s="24">
        <v>49116276.2</v>
      </c>
      <c r="D8" s="24">
        <v>49116276.2</v>
      </c>
      <c r="E8" s="24">
        <v>34116276.2</v>
      </c>
      <c r="F8" s="24"/>
      <c r="G8" s="24"/>
      <c r="H8" s="24"/>
      <c r="I8" s="24">
        <v>15000000</v>
      </c>
      <c r="J8" s="341"/>
      <c r="K8" s="341"/>
      <c r="L8" s="341"/>
      <c r="M8" s="341"/>
      <c r="N8" s="341"/>
      <c r="O8" s="24">
        <v>15000000</v>
      </c>
      <c r="P8" s="341">
        <f>SUM(Q8:U8)</f>
        <v>0</v>
      </c>
      <c r="Q8" s="341"/>
      <c r="R8" s="358"/>
      <c r="S8" s="359"/>
      <c r="T8" s="360"/>
      <c r="U8" s="360"/>
    </row>
    <row r="9" s="243" customFormat="1" ht="30" customHeight="1" spans="1:21">
      <c r="A9" s="339" t="s">
        <v>57</v>
      </c>
      <c r="B9" s="340"/>
      <c r="C9" s="341">
        <f>C8</f>
        <v>49116276.2</v>
      </c>
      <c r="D9" s="341">
        <f t="shared" ref="D9:U9" si="0">D8</f>
        <v>49116276.2</v>
      </c>
      <c r="E9" s="341">
        <f t="shared" si="0"/>
        <v>34116276.2</v>
      </c>
      <c r="F9" s="341">
        <f t="shared" si="0"/>
        <v>0</v>
      </c>
      <c r="G9" s="341">
        <f t="shared" si="0"/>
        <v>0</v>
      </c>
      <c r="H9" s="341">
        <f t="shared" si="0"/>
        <v>0</v>
      </c>
      <c r="I9" s="341">
        <f t="shared" si="0"/>
        <v>15000000</v>
      </c>
      <c r="J9" s="341">
        <f t="shared" si="0"/>
        <v>0</v>
      </c>
      <c r="K9" s="341">
        <f t="shared" si="0"/>
        <v>0</v>
      </c>
      <c r="L9" s="341">
        <f t="shared" si="0"/>
        <v>0</v>
      </c>
      <c r="M9" s="341">
        <f t="shared" si="0"/>
        <v>0</v>
      </c>
      <c r="N9" s="341">
        <f t="shared" si="0"/>
        <v>0</v>
      </c>
      <c r="O9" s="341">
        <f t="shared" si="0"/>
        <v>15000000</v>
      </c>
      <c r="P9" s="341">
        <f t="shared" si="0"/>
        <v>0</v>
      </c>
      <c r="Q9" s="341">
        <f t="shared" si="0"/>
        <v>0</v>
      </c>
      <c r="R9" s="341">
        <f t="shared" si="0"/>
        <v>0</v>
      </c>
      <c r="S9" s="341">
        <f t="shared" si="0"/>
        <v>0</v>
      </c>
      <c r="T9" s="341">
        <f t="shared" si="0"/>
        <v>0</v>
      </c>
      <c r="U9" s="341">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ignoredErrors>
    <ignoredError sqref="C9:U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7"/>
  <sheetViews>
    <sheetView workbookViewId="0">
      <selection activeCell="A3" sqref="A3:L3"/>
    </sheetView>
  </sheetViews>
  <sheetFormatPr defaultColWidth="9.13888888888889" defaultRowHeight="12"/>
  <cols>
    <col min="1" max="1" width="11.287037037037" style="168" customWidth="1"/>
    <col min="2" max="2" width="13.287037037037" style="168" customWidth="1"/>
    <col min="3" max="5" width="14" style="168" customWidth="1"/>
    <col min="6" max="6" width="13" style="168" customWidth="1"/>
    <col min="7" max="7" width="15.712962962963" style="168" customWidth="1"/>
    <col min="8" max="8" width="17.8611111111111" style="168" customWidth="1"/>
    <col min="9" max="9" width="20" style="168" customWidth="1"/>
    <col min="10" max="11" width="13" style="168" customWidth="1"/>
    <col min="12" max="12" width="9.28703703703704" style="168" customWidth="1"/>
    <col min="13" max="15" width="11.4259259259259" style="168" customWidth="1"/>
    <col min="16" max="16" width="13" style="168" customWidth="1"/>
    <col min="17" max="16384" width="9.13888888888889" style="168" hidden="1" customWidth="1"/>
  </cols>
  <sheetData>
    <row r="1" s="168" customFormat="1" spans="15:16">
      <c r="O1" s="322"/>
      <c r="P1" s="322" t="s">
        <v>73</v>
      </c>
    </row>
    <row r="2" s="168" customFormat="1" ht="28.2" spans="1:16">
      <c r="A2" s="304" t="s">
        <v>74</v>
      </c>
      <c r="B2" s="304"/>
      <c r="C2" s="304"/>
      <c r="D2" s="304"/>
      <c r="E2" s="304"/>
      <c r="F2" s="304"/>
      <c r="G2" s="304"/>
      <c r="H2" s="304"/>
      <c r="I2" s="304"/>
      <c r="J2" s="304"/>
      <c r="K2" s="304"/>
      <c r="L2" s="304"/>
      <c r="M2" s="304"/>
      <c r="N2" s="304"/>
      <c r="O2" s="304"/>
      <c r="P2" s="304"/>
    </row>
    <row r="3" s="168" customFormat="1" ht="14.4" spans="1:16">
      <c r="A3" s="305" t="s">
        <v>54</v>
      </c>
      <c r="B3" s="306"/>
      <c r="C3" s="262"/>
      <c r="D3" s="202"/>
      <c r="E3" s="262"/>
      <c r="F3" s="262"/>
      <c r="G3" s="202"/>
      <c r="H3" s="202"/>
      <c r="I3" s="262"/>
      <c r="J3" s="202"/>
      <c r="K3" s="262"/>
      <c r="L3" s="262"/>
      <c r="M3" s="202"/>
      <c r="N3" s="202"/>
      <c r="O3" s="322"/>
      <c r="P3" s="322" t="s">
        <v>3</v>
      </c>
    </row>
    <row r="4" s="303" customFormat="1" ht="14.4" spans="1:16">
      <c r="A4" s="307" t="s">
        <v>75</v>
      </c>
      <c r="B4" s="307" t="s">
        <v>76</v>
      </c>
      <c r="C4" s="308" t="s">
        <v>57</v>
      </c>
      <c r="D4" s="309" t="s">
        <v>60</v>
      </c>
      <c r="E4" s="310"/>
      <c r="F4" s="311"/>
      <c r="G4" s="307" t="s">
        <v>61</v>
      </c>
      <c r="H4" s="307" t="s">
        <v>62</v>
      </c>
      <c r="I4" s="307" t="s">
        <v>77</v>
      </c>
      <c r="J4" s="309" t="s">
        <v>64</v>
      </c>
      <c r="K4" s="323"/>
      <c r="L4" s="323"/>
      <c r="M4" s="323"/>
      <c r="N4" s="323"/>
      <c r="O4" s="310"/>
      <c r="P4" s="324"/>
    </row>
    <row r="5" s="303" customFormat="1" ht="28.8" spans="1:16">
      <c r="A5" s="312"/>
      <c r="B5" s="312"/>
      <c r="C5" s="312"/>
      <c r="D5" s="312" t="s">
        <v>59</v>
      </c>
      <c r="E5" s="313" t="s">
        <v>78</v>
      </c>
      <c r="F5" s="313" t="s">
        <v>79</v>
      </c>
      <c r="G5" s="312"/>
      <c r="H5" s="312"/>
      <c r="I5" s="312"/>
      <c r="J5" s="314" t="s">
        <v>59</v>
      </c>
      <c r="K5" s="325" t="s">
        <v>80</v>
      </c>
      <c r="L5" s="325" t="s">
        <v>81</v>
      </c>
      <c r="M5" s="325" t="s">
        <v>82</v>
      </c>
      <c r="N5" s="325" t="s">
        <v>83</v>
      </c>
      <c r="O5" s="326" t="s">
        <v>84</v>
      </c>
      <c r="P5" s="325" t="s">
        <v>85</v>
      </c>
    </row>
    <row r="6" s="202" customFormat="1" ht="14.4" spans="1:16">
      <c r="A6" s="314">
        <v>1</v>
      </c>
      <c r="B6" s="314">
        <v>2</v>
      </c>
      <c r="C6" s="314">
        <v>3</v>
      </c>
      <c r="D6" s="314">
        <v>4</v>
      </c>
      <c r="E6" s="314">
        <v>5</v>
      </c>
      <c r="F6" s="314">
        <v>6</v>
      </c>
      <c r="G6" s="314">
        <v>7</v>
      </c>
      <c r="H6" s="314">
        <v>8</v>
      </c>
      <c r="I6" s="314">
        <v>9</v>
      </c>
      <c r="J6" s="314">
        <v>10</v>
      </c>
      <c r="K6" s="314">
        <v>11</v>
      </c>
      <c r="L6" s="314">
        <v>12</v>
      </c>
      <c r="M6" s="314">
        <v>13</v>
      </c>
      <c r="N6" s="314">
        <v>14</v>
      </c>
      <c r="O6" s="314">
        <v>15</v>
      </c>
      <c r="P6" s="314">
        <v>16</v>
      </c>
    </row>
    <row r="7" s="202" customFormat="1" ht="14.4" spans="1:16">
      <c r="A7" s="315" t="s">
        <v>86</v>
      </c>
      <c r="B7" s="315" t="s">
        <v>87</v>
      </c>
      <c r="C7" s="220">
        <v>40928785.32</v>
      </c>
      <c r="D7" s="220">
        <v>30928785.32</v>
      </c>
      <c r="E7" s="220">
        <v>7089392.12</v>
      </c>
      <c r="F7" s="220">
        <v>23839393.2</v>
      </c>
      <c r="G7" s="220"/>
      <c r="H7" s="220"/>
      <c r="I7" s="220"/>
      <c r="J7" s="220">
        <v>10000000</v>
      </c>
      <c r="K7" s="314"/>
      <c r="L7" s="314"/>
      <c r="M7" s="314"/>
      <c r="N7" s="314"/>
      <c r="O7" s="314"/>
      <c r="P7" s="220">
        <v>10000000</v>
      </c>
    </row>
    <row r="8" s="202" customFormat="1" ht="14.4" spans="1:16">
      <c r="A8" s="316" t="s">
        <v>88</v>
      </c>
      <c r="B8" s="316" t="s">
        <v>89</v>
      </c>
      <c r="C8" s="220">
        <v>9903349.72</v>
      </c>
      <c r="D8" s="220">
        <v>5903349.72</v>
      </c>
      <c r="E8" s="220">
        <v>1337255.12</v>
      </c>
      <c r="F8" s="220">
        <v>4566094.6</v>
      </c>
      <c r="G8" s="220"/>
      <c r="H8" s="220"/>
      <c r="I8" s="220"/>
      <c r="J8" s="220">
        <v>4000000</v>
      </c>
      <c r="K8" s="314"/>
      <c r="L8" s="314"/>
      <c r="M8" s="314"/>
      <c r="N8" s="314"/>
      <c r="O8" s="314"/>
      <c r="P8" s="220">
        <v>4000000</v>
      </c>
    </row>
    <row r="9" s="202" customFormat="1" ht="14.4" spans="1:16">
      <c r="A9" s="317" t="s">
        <v>90</v>
      </c>
      <c r="B9" s="317" t="s">
        <v>91</v>
      </c>
      <c r="C9" s="220">
        <v>9903349.72</v>
      </c>
      <c r="D9" s="220">
        <v>5903349.72</v>
      </c>
      <c r="E9" s="220">
        <v>1337255.12</v>
      </c>
      <c r="F9" s="220">
        <v>4566094.6</v>
      </c>
      <c r="G9" s="220"/>
      <c r="H9" s="220"/>
      <c r="I9" s="220"/>
      <c r="J9" s="220">
        <v>4000000</v>
      </c>
      <c r="K9" s="314"/>
      <c r="L9" s="314"/>
      <c r="M9" s="314"/>
      <c r="N9" s="314"/>
      <c r="O9" s="314"/>
      <c r="P9" s="220">
        <v>4000000</v>
      </c>
    </row>
    <row r="10" s="202" customFormat="1" ht="14.4" spans="1:16">
      <c r="A10" s="316" t="s">
        <v>92</v>
      </c>
      <c r="B10" s="316" t="s">
        <v>93</v>
      </c>
      <c r="C10" s="220">
        <v>20474160.5</v>
      </c>
      <c r="D10" s="220">
        <v>15474160.5</v>
      </c>
      <c r="E10" s="220">
        <v>5705337</v>
      </c>
      <c r="F10" s="220">
        <v>9768823.5</v>
      </c>
      <c r="G10" s="220"/>
      <c r="H10" s="220"/>
      <c r="I10" s="220"/>
      <c r="J10" s="220">
        <v>5000000</v>
      </c>
      <c r="K10" s="314"/>
      <c r="L10" s="314"/>
      <c r="M10" s="314"/>
      <c r="N10" s="314"/>
      <c r="O10" s="314"/>
      <c r="P10" s="220">
        <v>5000000</v>
      </c>
    </row>
    <row r="11" s="202" customFormat="1" ht="14.4" spans="1:16">
      <c r="A11" s="317" t="s">
        <v>94</v>
      </c>
      <c r="B11" s="317" t="s">
        <v>95</v>
      </c>
      <c r="C11" s="220">
        <v>5195223.5</v>
      </c>
      <c r="D11" s="220">
        <v>195223.5</v>
      </c>
      <c r="E11" s="220">
        <v>120600</v>
      </c>
      <c r="F11" s="220">
        <v>74623.5</v>
      </c>
      <c r="G11" s="220"/>
      <c r="H11" s="220"/>
      <c r="I11" s="220"/>
      <c r="J11" s="220">
        <v>5000000</v>
      </c>
      <c r="K11" s="314"/>
      <c r="L11" s="314"/>
      <c r="M11" s="314"/>
      <c r="N11" s="314"/>
      <c r="O11" s="314"/>
      <c r="P11" s="220">
        <v>5000000</v>
      </c>
    </row>
    <row r="12" s="202" customFormat="1" ht="14.4" spans="1:16">
      <c r="A12" s="317" t="s">
        <v>96</v>
      </c>
      <c r="B12" s="317" t="s">
        <v>97</v>
      </c>
      <c r="C12" s="220">
        <v>3981400</v>
      </c>
      <c r="D12" s="220">
        <v>3981400</v>
      </c>
      <c r="E12" s="220">
        <v>1859400</v>
      </c>
      <c r="F12" s="220">
        <v>2122000</v>
      </c>
      <c r="G12" s="220"/>
      <c r="H12" s="220"/>
      <c r="I12" s="220"/>
      <c r="J12" s="220"/>
      <c r="K12" s="314"/>
      <c r="L12" s="314"/>
      <c r="M12" s="314"/>
      <c r="N12" s="314"/>
      <c r="O12" s="314"/>
      <c r="P12" s="220"/>
    </row>
    <row r="13" s="202" customFormat="1" ht="14.4" spans="1:16">
      <c r="A13" s="317" t="s">
        <v>98</v>
      </c>
      <c r="B13" s="317" t="s">
        <v>99</v>
      </c>
      <c r="C13" s="220">
        <v>7596737</v>
      </c>
      <c r="D13" s="220">
        <v>7596737</v>
      </c>
      <c r="E13" s="220">
        <v>3399537</v>
      </c>
      <c r="F13" s="220">
        <v>4197200</v>
      </c>
      <c r="G13" s="220"/>
      <c r="H13" s="220"/>
      <c r="I13" s="220"/>
      <c r="J13" s="220"/>
      <c r="K13" s="314"/>
      <c r="L13" s="314"/>
      <c r="M13" s="314"/>
      <c r="N13" s="314"/>
      <c r="O13" s="314"/>
      <c r="P13" s="220"/>
    </row>
    <row r="14" s="202" customFormat="1" ht="14.4" spans="1:16">
      <c r="A14" s="317" t="s">
        <v>100</v>
      </c>
      <c r="B14" s="317" t="s">
        <v>101</v>
      </c>
      <c r="C14" s="220">
        <v>2575800</v>
      </c>
      <c r="D14" s="220">
        <v>2575800</v>
      </c>
      <c r="E14" s="220">
        <v>325800</v>
      </c>
      <c r="F14" s="220">
        <v>2250000</v>
      </c>
      <c r="G14" s="220"/>
      <c r="H14" s="220"/>
      <c r="I14" s="220"/>
      <c r="J14" s="220"/>
      <c r="K14" s="314"/>
      <c r="L14" s="314"/>
      <c r="M14" s="314"/>
      <c r="N14" s="314"/>
      <c r="O14" s="314"/>
      <c r="P14" s="220"/>
    </row>
    <row r="15" s="202" customFormat="1" ht="14.4" spans="1:16">
      <c r="A15" s="317" t="s">
        <v>102</v>
      </c>
      <c r="B15" s="317" t="s">
        <v>103</v>
      </c>
      <c r="C15" s="220">
        <v>1125000</v>
      </c>
      <c r="D15" s="220">
        <v>1125000</v>
      </c>
      <c r="E15" s="220"/>
      <c r="F15" s="220">
        <v>1125000</v>
      </c>
      <c r="G15" s="220"/>
      <c r="H15" s="220"/>
      <c r="I15" s="220"/>
      <c r="J15" s="220"/>
      <c r="K15" s="314"/>
      <c r="L15" s="314"/>
      <c r="M15" s="314"/>
      <c r="N15" s="314"/>
      <c r="O15" s="314"/>
      <c r="P15" s="220"/>
    </row>
    <row r="16" s="202" customFormat="1" ht="14.4" spans="1:16">
      <c r="A16" s="316" t="s">
        <v>104</v>
      </c>
      <c r="B16" s="316" t="s">
        <v>105</v>
      </c>
      <c r="C16" s="220">
        <v>48335.1</v>
      </c>
      <c r="D16" s="220">
        <v>48335.1</v>
      </c>
      <c r="E16" s="220">
        <v>46800</v>
      </c>
      <c r="F16" s="220">
        <v>1535.1</v>
      </c>
      <c r="G16" s="220"/>
      <c r="H16" s="220"/>
      <c r="I16" s="220"/>
      <c r="J16" s="220"/>
      <c r="K16" s="314"/>
      <c r="L16" s="314"/>
      <c r="M16" s="314"/>
      <c r="N16" s="314"/>
      <c r="O16" s="314"/>
      <c r="P16" s="220"/>
    </row>
    <row r="17" s="202" customFormat="1" ht="14.4" spans="1:16">
      <c r="A17" s="317" t="s">
        <v>106</v>
      </c>
      <c r="B17" s="317" t="s">
        <v>107</v>
      </c>
      <c r="C17" s="220">
        <v>48335.1</v>
      </c>
      <c r="D17" s="220">
        <v>48335.1</v>
      </c>
      <c r="E17" s="220">
        <v>46800</v>
      </c>
      <c r="F17" s="220">
        <v>1535.1</v>
      </c>
      <c r="G17" s="220"/>
      <c r="H17" s="220"/>
      <c r="I17" s="220"/>
      <c r="J17" s="220"/>
      <c r="K17" s="314"/>
      <c r="L17" s="314"/>
      <c r="M17" s="314"/>
      <c r="N17" s="314"/>
      <c r="O17" s="314"/>
      <c r="P17" s="220"/>
    </row>
    <row r="18" s="202" customFormat="1" ht="21.6" spans="1:16">
      <c r="A18" s="316" t="s">
        <v>108</v>
      </c>
      <c r="B18" s="316" t="s">
        <v>109</v>
      </c>
      <c r="C18" s="220">
        <v>9500000</v>
      </c>
      <c r="D18" s="220">
        <v>9500000</v>
      </c>
      <c r="E18" s="220"/>
      <c r="F18" s="220">
        <v>9500000</v>
      </c>
      <c r="G18" s="220"/>
      <c r="H18" s="220"/>
      <c r="I18" s="220"/>
      <c r="J18" s="220"/>
      <c r="K18" s="314"/>
      <c r="L18" s="314"/>
      <c r="M18" s="314"/>
      <c r="N18" s="314"/>
      <c r="O18" s="314"/>
      <c r="P18" s="220"/>
    </row>
    <row r="19" s="202" customFormat="1" ht="21.6" spans="1:16">
      <c r="A19" s="317" t="s">
        <v>110</v>
      </c>
      <c r="B19" s="317" t="s">
        <v>111</v>
      </c>
      <c r="C19" s="220">
        <v>5175000</v>
      </c>
      <c r="D19" s="220">
        <v>5175000</v>
      </c>
      <c r="E19" s="220"/>
      <c r="F19" s="220">
        <v>5175000</v>
      </c>
      <c r="G19" s="220"/>
      <c r="H19" s="220"/>
      <c r="I19" s="220"/>
      <c r="J19" s="220"/>
      <c r="K19" s="314"/>
      <c r="L19" s="314"/>
      <c r="M19" s="314"/>
      <c r="N19" s="314"/>
      <c r="O19" s="314"/>
      <c r="P19" s="220"/>
    </row>
    <row r="20" s="202" customFormat="1" ht="21.6" spans="1:16">
      <c r="A20" s="317" t="s">
        <v>112</v>
      </c>
      <c r="B20" s="317" t="s">
        <v>113</v>
      </c>
      <c r="C20" s="220">
        <v>1000000</v>
      </c>
      <c r="D20" s="220">
        <v>1000000</v>
      </c>
      <c r="E20" s="220"/>
      <c r="F20" s="220">
        <v>1000000</v>
      </c>
      <c r="G20" s="220"/>
      <c r="H20" s="220"/>
      <c r="I20" s="220"/>
      <c r="J20" s="220"/>
      <c r="K20" s="314"/>
      <c r="L20" s="314"/>
      <c r="M20" s="314"/>
      <c r="N20" s="314"/>
      <c r="O20" s="314"/>
      <c r="P20" s="220"/>
    </row>
    <row r="21" s="202" customFormat="1" ht="21.6" spans="1:16">
      <c r="A21" s="317" t="s">
        <v>114</v>
      </c>
      <c r="B21" s="317" t="s">
        <v>115</v>
      </c>
      <c r="C21" s="220">
        <v>3325000</v>
      </c>
      <c r="D21" s="220">
        <v>3325000</v>
      </c>
      <c r="E21" s="220"/>
      <c r="F21" s="220">
        <v>3325000</v>
      </c>
      <c r="G21" s="220"/>
      <c r="H21" s="220"/>
      <c r="I21" s="220"/>
      <c r="J21" s="220"/>
      <c r="K21" s="314"/>
      <c r="L21" s="314"/>
      <c r="M21" s="314"/>
      <c r="N21" s="314"/>
      <c r="O21" s="314"/>
      <c r="P21" s="220"/>
    </row>
    <row r="22" s="202" customFormat="1" ht="14.4" spans="1:16">
      <c r="A22" s="316" t="s">
        <v>116</v>
      </c>
      <c r="B22" s="316" t="s">
        <v>117</v>
      </c>
      <c r="C22" s="220">
        <v>1002940</v>
      </c>
      <c r="D22" s="220">
        <v>2940</v>
      </c>
      <c r="E22" s="220"/>
      <c r="F22" s="220">
        <v>2940</v>
      </c>
      <c r="G22" s="220"/>
      <c r="H22" s="220"/>
      <c r="I22" s="220"/>
      <c r="J22" s="220">
        <v>1000000</v>
      </c>
      <c r="K22" s="314"/>
      <c r="L22" s="314"/>
      <c r="M22" s="314"/>
      <c r="N22" s="314"/>
      <c r="O22" s="314"/>
      <c r="P22" s="220">
        <v>1000000</v>
      </c>
    </row>
    <row r="23" s="202" customFormat="1" ht="14.4" spans="1:16">
      <c r="A23" s="317" t="s">
        <v>118</v>
      </c>
      <c r="B23" s="317" t="s">
        <v>117</v>
      </c>
      <c r="C23" s="220">
        <v>1002940</v>
      </c>
      <c r="D23" s="220">
        <v>2940</v>
      </c>
      <c r="E23" s="220"/>
      <c r="F23" s="220">
        <v>2940</v>
      </c>
      <c r="G23" s="220"/>
      <c r="H23" s="220"/>
      <c r="I23" s="220"/>
      <c r="J23" s="220">
        <v>1000000</v>
      </c>
      <c r="K23" s="314"/>
      <c r="L23" s="314"/>
      <c r="M23" s="314"/>
      <c r="N23" s="314"/>
      <c r="O23" s="314"/>
      <c r="P23" s="220">
        <v>1000000</v>
      </c>
    </row>
    <row r="24" s="202" customFormat="1" ht="21.6" spans="1:16">
      <c r="A24" s="315" t="s">
        <v>119</v>
      </c>
      <c r="B24" s="315" t="s">
        <v>120</v>
      </c>
      <c r="C24" s="220">
        <v>6378210</v>
      </c>
      <c r="D24" s="220">
        <v>1378210</v>
      </c>
      <c r="E24" s="220">
        <v>1028210</v>
      </c>
      <c r="F24" s="220">
        <v>350000</v>
      </c>
      <c r="G24" s="220"/>
      <c r="H24" s="220"/>
      <c r="I24" s="220"/>
      <c r="J24" s="220">
        <v>5000000</v>
      </c>
      <c r="K24" s="314"/>
      <c r="L24" s="314"/>
      <c r="M24" s="314"/>
      <c r="N24" s="314"/>
      <c r="O24" s="314"/>
      <c r="P24" s="220">
        <v>5000000</v>
      </c>
    </row>
    <row r="25" s="202" customFormat="1" ht="14.4" spans="1:16">
      <c r="A25" s="316" t="s">
        <v>121</v>
      </c>
      <c r="B25" s="316" t="s">
        <v>122</v>
      </c>
      <c r="C25" s="220">
        <v>6378210</v>
      </c>
      <c r="D25" s="220">
        <v>1378210</v>
      </c>
      <c r="E25" s="220">
        <v>1028210</v>
      </c>
      <c r="F25" s="220">
        <v>350000</v>
      </c>
      <c r="G25" s="220"/>
      <c r="H25" s="220"/>
      <c r="I25" s="220"/>
      <c r="J25" s="220">
        <v>5000000</v>
      </c>
      <c r="K25" s="314"/>
      <c r="L25" s="314"/>
      <c r="M25" s="314"/>
      <c r="N25" s="314"/>
      <c r="O25" s="314"/>
      <c r="P25" s="220">
        <v>5000000</v>
      </c>
    </row>
    <row r="26" s="202" customFormat="1" ht="14.4" spans="1:16">
      <c r="A26" s="317" t="s">
        <v>123</v>
      </c>
      <c r="B26" s="317" t="s">
        <v>91</v>
      </c>
      <c r="C26" s="220">
        <v>1028210</v>
      </c>
      <c r="D26" s="220">
        <v>1028210</v>
      </c>
      <c r="E26" s="220">
        <v>1028210</v>
      </c>
      <c r="F26" s="220"/>
      <c r="G26" s="220"/>
      <c r="H26" s="220"/>
      <c r="I26" s="220"/>
      <c r="J26" s="220"/>
      <c r="K26" s="314"/>
      <c r="L26" s="314"/>
      <c r="M26" s="314"/>
      <c r="N26" s="314"/>
      <c r="O26" s="314"/>
      <c r="P26" s="220"/>
    </row>
    <row r="27" s="202" customFormat="1" ht="14.4" spans="1:16">
      <c r="A27" s="317" t="s">
        <v>124</v>
      </c>
      <c r="B27" s="317" t="s">
        <v>125</v>
      </c>
      <c r="C27" s="220">
        <v>200000</v>
      </c>
      <c r="D27" s="220">
        <v>200000</v>
      </c>
      <c r="E27" s="220"/>
      <c r="F27" s="220">
        <v>200000</v>
      </c>
      <c r="G27" s="220"/>
      <c r="H27" s="220"/>
      <c r="I27" s="220"/>
      <c r="J27" s="220"/>
      <c r="K27" s="314"/>
      <c r="L27" s="314"/>
      <c r="M27" s="314"/>
      <c r="N27" s="314"/>
      <c r="O27" s="314"/>
      <c r="P27" s="220"/>
    </row>
    <row r="28" s="202" customFormat="1" ht="14.4" spans="1:16">
      <c r="A28" s="317" t="s">
        <v>126</v>
      </c>
      <c r="B28" s="317" t="s">
        <v>127</v>
      </c>
      <c r="C28" s="220">
        <v>5150000</v>
      </c>
      <c r="D28" s="220">
        <v>150000</v>
      </c>
      <c r="E28" s="220"/>
      <c r="F28" s="220">
        <v>150000</v>
      </c>
      <c r="G28" s="220"/>
      <c r="H28" s="220"/>
      <c r="I28" s="220"/>
      <c r="J28" s="220">
        <v>5000000</v>
      </c>
      <c r="K28" s="314"/>
      <c r="L28" s="314"/>
      <c r="M28" s="314"/>
      <c r="N28" s="314"/>
      <c r="O28" s="314"/>
      <c r="P28" s="220">
        <v>5000000</v>
      </c>
    </row>
    <row r="29" s="202" customFormat="1" ht="21.6" spans="1:16">
      <c r="A29" s="315" t="s">
        <v>128</v>
      </c>
      <c r="B29" s="315" t="s">
        <v>129</v>
      </c>
      <c r="C29" s="220">
        <v>681144.36</v>
      </c>
      <c r="D29" s="220">
        <v>681144.36</v>
      </c>
      <c r="E29" s="220">
        <v>681144.36</v>
      </c>
      <c r="F29" s="220"/>
      <c r="G29" s="220"/>
      <c r="H29" s="220"/>
      <c r="I29" s="220"/>
      <c r="J29" s="220"/>
      <c r="K29" s="314"/>
      <c r="L29" s="314"/>
      <c r="M29" s="314"/>
      <c r="N29" s="314"/>
      <c r="O29" s="314"/>
      <c r="P29" s="220"/>
    </row>
    <row r="30" s="202" customFormat="1" ht="21.6" spans="1:16">
      <c r="A30" s="316" t="s">
        <v>130</v>
      </c>
      <c r="B30" s="316" t="s">
        <v>131</v>
      </c>
      <c r="C30" s="220">
        <v>659727.36</v>
      </c>
      <c r="D30" s="220">
        <v>659727.36</v>
      </c>
      <c r="E30" s="220">
        <v>659727.36</v>
      </c>
      <c r="F30" s="220"/>
      <c r="G30" s="220"/>
      <c r="H30" s="220"/>
      <c r="I30" s="220"/>
      <c r="J30" s="220"/>
      <c r="K30" s="314"/>
      <c r="L30" s="314"/>
      <c r="M30" s="314"/>
      <c r="N30" s="314"/>
      <c r="O30" s="314"/>
      <c r="P30" s="220"/>
    </row>
    <row r="31" s="202" customFormat="1" ht="14.4" spans="1:16">
      <c r="A31" s="317" t="s">
        <v>132</v>
      </c>
      <c r="B31" s="317" t="s">
        <v>133</v>
      </c>
      <c r="C31" s="220">
        <v>12600</v>
      </c>
      <c r="D31" s="220">
        <v>12600</v>
      </c>
      <c r="E31" s="220">
        <v>12600</v>
      </c>
      <c r="F31" s="220"/>
      <c r="G31" s="220"/>
      <c r="H31" s="220"/>
      <c r="I31" s="220"/>
      <c r="J31" s="220"/>
      <c r="K31" s="314"/>
      <c r="L31" s="314"/>
      <c r="M31" s="314"/>
      <c r="N31" s="314"/>
      <c r="O31" s="314"/>
      <c r="P31" s="220"/>
    </row>
    <row r="32" s="202" customFormat="1" ht="14.4" spans="1:16">
      <c r="A32" s="317" t="s">
        <v>134</v>
      </c>
      <c r="B32" s="317" t="s">
        <v>135</v>
      </c>
      <c r="C32" s="220">
        <v>2400</v>
      </c>
      <c r="D32" s="220">
        <v>2400</v>
      </c>
      <c r="E32" s="220">
        <v>2400</v>
      </c>
      <c r="F32" s="220"/>
      <c r="G32" s="220"/>
      <c r="H32" s="220"/>
      <c r="I32" s="220"/>
      <c r="J32" s="220"/>
      <c r="K32" s="314"/>
      <c r="L32" s="314"/>
      <c r="M32" s="314"/>
      <c r="N32" s="314"/>
      <c r="O32" s="314"/>
      <c r="P32" s="220"/>
    </row>
    <row r="33" s="202" customFormat="1" ht="32.4" spans="1:16">
      <c r="A33" s="317" t="s">
        <v>136</v>
      </c>
      <c r="B33" s="317" t="s">
        <v>137</v>
      </c>
      <c r="C33" s="220">
        <v>644727.36</v>
      </c>
      <c r="D33" s="220">
        <v>644727.36</v>
      </c>
      <c r="E33" s="220">
        <v>644727.36</v>
      </c>
      <c r="F33" s="220"/>
      <c r="G33" s="220"/>
      <c r="H33" s="220"/>
      <c r="I33" s="220"/>
      <c r="J33" s="220"/>
      <c r="K33" s="314"/>
      <c r="L33" s="314"/>
      <c r="M33" s="314"/>
      <c r="N33" s="314"/>
      <c r="O33" s="314"/>
      <c r="P33" s="220"/>
    </row>
    <row r="34" s="202" customFormat="1" ht="21.6" spans="1:16">
      <c r="A34" s="317" t="s">
        <v>138</v>
      </c>
      <c r="B34" s="317" t="s">
        <v>139</v>
      </c>
      <c r="C34" s="220"/>
      <c r="D34" s="220"/>
      <c r="E34" s="220"/>
      <c r="F34" s="220"/>
      <c r="G34" s="220"/>
      <c r="H34" s="220"/>
      <c r="I34" s="220"/>
      <c r="J34" s="220"/>
      <c r="K34" s="314"/>
      <c r="L34" s="314"/>
      <c r="M34" s="314"/>
      <c r="N34" s="314"/>
      <c r="O34" s="314"/>
      <c r="P34" s="220"/>
    </row>
    <row r="35" s="202" customFormat="1" ht="21.6" spans="1:16">
      <c r="A35" s="316" t="s">
        <v>140</v>
      </c>
      <c r="B35" s="316" t="s">
        <v>141</v>
      </c>
      <c r="C35" s="220">
        <v>21417</v>
      </c>
      <c r="D35" s="220">
        <v>21417</v>
      </c>
      <c r="E35" s="220">
        <v>21417</v>
      </c>
      <c r="F35" s="220"/>
      <c r="G35" s="220"/>
      <c r="H35" s="220"/>
      <c r="I35" s="220"/>
      <c r="J35" s="220"/>
      <c r="K35" s="314"/>
      <c r="L35" s="314"/>
      <c r="M35" s="314"/>
      <c r="N35" s="314"/>
      <c r="O35" s="314"/>
      <c r="P35" s="220"/>
    </row>
    <row r="36" s="202" customFormat="1" ht="21.6" spans="1:16">
      <c r="A36" s="317" t="s">
        <v>142</v>
      </c>
      <c r="B36" s="317" t="s">
        <v>141</v>
      </c>
      <c r="C36" s="220">
        <v>21417</v>
      </c>
      <c r="D36" s="220">
        <v>21417</v>
      </c>
      <c r="E36" s="220">
        <v>21417</v>
      </c>
      <c r="F36" s="220"/>
      <c r="G36" s="220"/>
      <c r="H36" s="220"/>
      <c r="I36" s="220"/>
      <c r="J36" s="220"/>
      <c r="K36" s="314"/>
      <c r="L36" s="314"/>
      <c r="M36" s="314"/>
      <c r="N36" s="314"/>
      <c r="O36" s="314"/>
      <c r="P36" s="220"/>
    </row>
    <row r="37" s="202" customFormat="1" ht="14.4" spans="1:16">
      <c r="A37" s="315" t="s">
        <v>143</v>
      </c>
      <c r="B37" s="315" t="s">
        <v>144</v>
      </c>
      <c r="C37" s="220">
        <v>644591</v>
      </c>
      <c r="D37" s="220">
        <v>644591</v>
      </c>
      <c r="E37" s="220">
        <v>644591</v>
      </c>
      <c r="F37" s="220"/>
      <c r="G37" s="220"/>
      <c r="H37" s="220"/>
      <c r="I37" s="220"/>
      <c r="J37" s="220"/>
      <c r="K37" s="314"/>
      <c r="L37" s="314"/>
      <c r="M37" s="314"/>
      <c r="N37" s="314"/>
      <c r="O37" s="314"/>
      <c r="P37" s="220"/>
    </row>
    <row r="38" s="202" customFormat="1" ht="21.6" spans="1:16">
      <c r="A38" s="316" t="s">
        <v>145</v>
      </c>
      <c r="B38" s="316" t="s">
        <v>146</v>
      </c>
      <c r="C38" s="220">
        <v>644591</v>
      </c>
      <c r="D38" s="220">
        <v>644591</v>
      </c>
      <c r="E38" s="220">
        <v>644591</v>
      </c>
      <c r="F38" s="220"/>
      <c r="G38" s="220"/>
      <c r="H38" s="220"/>
      <c r="I38" s="220"/>
      <c r="J38" s="220"/>
      <c r="K38" s="314"/>
      <c r="L38" s="314"/>
      <c r="M38" s="314"/>
      <c r="N38" s="314"/>
      <c r="O38" s="314"/>
      <c r="P38" s="220"/>
    </row>
    <row r="39" s="202" customFormat="1" ht="14.4" spans="1:16">
      <c r="A39" s="317" t="s">
        <v>147</v>
      </c>
      <c r="B39" s="317" t="s">
        <v>148</v>
      </c>
      <c r="C39" s="220">
        <v>368861</v>
      </c>
      <c r="D39" s="220">
        <v>368861</v>
      </c>
      <c r="E39" s="220">
        <v>368861</v>
      </c>
      <c r="F39" s="220"/>
      <c r="G39" s="220"/>
      <c r="H39" s="220"/>
      <c r="I39" s="220"/>
      <c r="J39" s="220"/>
      <c r="K39" s="314"/>
      <c r="L39" s="314"/>
      <c r="M39" s="314"/>
      <c r="N39" s="314"/>
      <c r="O39" s="314"/>
      <c r="P39" s="220"/>
    </row>
    <row r="40" s="202" customFormat="1" ht="14.4" spans="1:16">
      <c r="A40" s="317" t="s">
        <v>149</v>
      </c>
      <c r="B40" s="317" t="s">
        <v>150</v>
      </c>
      <c r="C40" s="220">
        <v>10560</v>
      </c>
      <c r="D40" s="220">
        <v>10560</v>
      </c>
      <c r="E40" s="220">
        <v>10560</v>
      </c>
      <c r="F40" s="220"/>
      <c r="G40" s="220"/>
      <c r="H40" s="220"/>
      <c r="I40" s="220"/>
      <c r="J40" s="220"/>
      <c r="K40" s="314"/>
      <c r="L40" s="314"/>
      <c r="M40" s="314"/>
      <c r="N40" s="314"/>
      <c r="O40" s="314"/>
      <c r="P40" s="220"/>
    </row>
    <row r="41" s="202" customFormat="1" ht="14.4" spans="1:16">
      <c r="A41" s="317" t="s">
        <v>151</v>
      </c>
      <c r="B41" s="317" t="s">
        <v>152</v>
      </c>
      <c r="C41" s="220">
        <v>228904</v>
      </c>
      <c r="D41" s="220">
        <v>228904</v>
      </c>
      <c r="E41" s="220">
        <v>228904</v>
      </c>
      <c r="F41" s="220"/>
      <c r="G41" s="220"/>
      <c r="H41" s="220"/>
      <c r="I41" s="220"/>
      <c r="J41" s="220"/>
      <c r="K41" s="314"/>
      <c r="L41" s="314"/>
      <c r="M41" s="314"/>
      <c r="N41" s="314"/>
      <c r="O41" s="314"/>
      <c r="P41" s="220"/>
    </row>
    <row r="42" s="202" customFormat="1" ht="21.6" spans="1:16">
      <c r="A42" s="317" t="s">
        <v>153</v>
      </c>
      <c r="B42" s="317" t="s">
        <v>154</v>
      </c>
      <c r="C42" s="220">
        <v>36266</v>
      </c>
      <c r="D42" s="220">
        <v>36266</v>
      </c>
      <c r="E42" s="220">
        <v>36266</v>
      </c>
      <c r="F42" s="220"/>
      <c r="G42" s="220"/>
      <c r="H42" s="220"/>
      <c r="I42" s="220"/>
      <c r="J42" s="220"/>
      <c r="K42" s="314"/>
      <c r="L42" s="314"/>
      <c r="M42" s="314"/>
      <c r="N42" s="314"/>
      <c r="O42" s="314"/>
      <c r="P42" s="220"/>
    </row>
    <row r="43" s="202" customFormat="1" ht="14.4" spans="1:16">
      <c r="A43" s="315" t="s">
        <v>155</v>
      </c>
      <c r="B43" s="315" t="s">
        <v>156</v>
      </c>
      <c r="C43" s="220">
        <v>483545.52</v>
      </c>
      <c r="D43" s="220">
        <v>483545.52</v>
      </c>
      <c r="E43" s="220">
        <v>483545.52</v>
      </c>
      <c r="F43" s="220"/>
      <c r="G43" s="220"/>
      <c r="H43" s="220"/>
      <c r="I43" s="220"/>
      <c r="J43" s="220"/>
      <c r="K43" s="314"/>
      <c r="L43" s="314"/>
      <c r="M43" s="314"/>
      <c r="N43" s="314"/>
      <c r="O43" s="314"/>
      <c r="P43" s="220"/>
    </row>
    <row r="44" s="202" customFormat="1" ht="14.4" spans="1:16">
      <c r="A44" s="316" t="s">
        <v>157</v>
      </c>
      <c r="B44" s="316" t="s">
        <v>158</v>
      </c>
      <c r="C44" s="220">
        <v>483545.52</v>
      </c>
      <c r="D44" s="220">
        <v>483545.52</v>
      </c>
      <c r="E44" s="220">
        <v>483545.52</v>
      </c>
      <c r="F44" s="220"/>
      <c r="G44" s="220"/>
      <c r="H44" s="220"/>
      <c r="I44" s="220"/>
      <c r="J44" s="220"/>
      <c r="K44" s="314"/>
      <c r="L44" s="314"/>
      <c r="M44" s="314"/>
      <c r="N44" s="314"/>
      <c r="O44" s="314"/>
      <c r="P44" s="220"/>
    </row>
    <row r="45" s="202" customFormat="1" ht="14.4" spans="1:16">
      <c r="A45" s="317" t="s">
        <v>159</v>
      </c>
      <c r="B45" s="317" t="s">
        <v>160</v>
      </c>
      <c r="C45" s="220">
        <v>483545.52</v>
      </c>
      <c r="D45" s="220">
        <v>483545.52</v>
      </c>
      <c r="E45" s="220">
        <v>483545.52</v>
      </c>
      <c r="F45" s="220"/>
      <c r="G45" s="220"/>
      <c r="H45" s="220"/>
      <c r="I45" s="220"/>
      <c r="J45" s="220"/>
      <c r="K45" s="314"/>
      <c r="L45" s="314"/>
      <c r="M45" s="314"/>
      <c r="N45" s="314"/>
      <c r="O45" s="314"/>
      <c r="P45" s="220"/>
    </row>
    <row r="46" s="168" customFormat="1" spans="1:16">
      <c r="A46" s="318" t="s">
        <v>161</v>
      </c>
      <c r="B46" s="319"/>
      <c r="C46" s="220">
        <v>49116276.2</v>
      </c>
      <c r="D46" s="220">
        <v>34116276.2</v>
      </c>
      <c r="E46" s="220">
        <v>9926883</v>
      </c>
      <c r="F46" s="220">
        <v>24189393.2</v>
      </c>
      <c r="G46" s="220"/>
      <c r="H46" s="220"/>
      <c r="I46" s="220"/>
      <c r="J46" s="220">
        <v>15000000</v>
      </c>
      <c r="K46" s="220">
        <f t="shared" ref="F46:P46" si="0">SUM(K7:K45)</f>
        <v>0</v>
      </c>
      <c r="L46" s="220">
        <f t="shared" si="0"/>
        <v>0</v>
      </c>
      <c r="M46" s="220">
        <f t="shared" si="0"/>
        <v>0</v>
      </c>
      <c r="N46" s="220">
        <f t="shared" si="0"/>
        <v>0</v>
      </c>
      <c r="O46" s="220">
        <f t="shared" si="0"/>
        <v>0</v>
      </c>
      <c r="P46" s="220">
        <v>15000000</v>
      </c>
    </row>
    <row r="47" ht="15.6" spans="3:16">
      <c r="C47" s="320"/>
      <c r="D47" s="321"/>
      <c r="E47" s="321"/>
      <c r="F47" s="321"/>
      <c r="G47" s="321"/>
      <c r="H47" s="321"/>
      <c r="I47" s="321"/>
      <c r="J47" s="321"/>
      <c r="K47" s="321"/>
      <c r="L47" s="321"/>
      <c r="M47" s="321"/>
      <c r="N47" s="321"/>
      <c r="O47" s="321"/>
      <c r="P47" s="321"/>
    </row>
  </sheetData>
  <mergeCells count="11">
    <mergeCell ref="A2:P2"/>
    <mergeCell ref="A3:L3"/>
    <mergeCell ref="D4:F4"/>
    <mergeCell ref="J4:P4"/>
    <mergeCell ref="A46:B46"/>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64" orientation="landscape" useFirstPageNumber="1"/>
  <headerFooter/>
  <ignoredErrors>
    <ignoredError sqref="K46:O46"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workbookViewId="0">
      <selection activeCell="A3" sqref="A3:B3"/>
    </sheetView>
  </sheetViews>
  <sheetFormatPr defaultColWidth="9.13888888888889" defaultRowHeight="14.25" customHeight="1" outlineLevelCol="3"/>
  <cols>
    <col min="1" max="1" width="49.287037037037" style="66" customWidth="1"/>
    <col min="2" max="2" width="38.8611111111111" style="66" customWidth="1"/>
    <col min="3" max="3" width="48.5740740740741" style="66" customWidth="1"/>
    <col min="4" max="4" width="36.4259259259259" style="66" customWidth="1"/>
    <col min="5" max="5" width="9.13888888888889" style="67" customWidth="1"/>
    <col min="6" max="16384" width="9.13888888888889" style="67"/>
  </cols>
  <sheetData>
    <row r="1" customHeight="1" spans="1:4">
      <c r="A1" s="285"/>
      <c r="B1" s="285"/>
      <c r="C1" s="285"/>
      <c r="D1" s="286" t="s">
        <v>162</v>
      </c>
    </row>
    <row r="2" ht="31.5" customHeight="1" spans="1:4">
      <c r="A2" s="68" t="s">
        <v>163</v>
      </c>
      <c r="B2" s="287"/>
      <c r="C2" s="287"/>
      <c r="D2" s="287"/>
    </row>
    <row r="3" ht="17.25" customHeight="1" spans="1:4">
      <c r="A3" s="288" t="s">
        <v>54</v>
      </c>
      <c r="B3" s="289"/>
      <c r="C3" s="289"/>
      <c r="D3" s="290" t="s">
        <v>3</v>
      </c>
    </row>
    <row r="4" ht="19.5" customHeight="1" spans="1:4">
      <c r="A4" s="92" t="s">
        <v>4</v>
      </c>
      <c r="B4" s="291"/>
      <c r="C4" s="92" t="s">
        <v>5</v>
      </c>
      <c r="D4" s="291"/>
    </row>
    <row r="5" ht="21.75" customHeight="1" spans="1:4">
      <c r="A5" s="292" t="s">
        <v>6</v>
      </c>
      <c r="B5" s="293" t="s">
        <v>7</v>
      </c>
      <c r="C5" s="292" t="s">
        <v>164</v>
      </c>
      <c r="D5" s="293" t="s">
        <v>7</v>
      </c>
    </row>
    <row r="6" ht="17.25" customHeight="1" spans="1:4">
      <c r="A6" s="113"/>
      <c r="B6" s="110"/>
      <c r="C6" s="113"/>
      <c r="D6" s="110"/>
    </row>
    <row r="7" ht="18" customHeight="1" spans="1:4">
      <c r="A7" s="294" t="s">
        <v>165</v>
      </c>
      <c r="B7" s="24">
        <v>34116276.2</v>
      </c>
      <c r="C7" s="295" t="s">
        <v>166</v>
      </c>
      <c r="D7" s="24">
        <v>34116276.2</v>
      </c>
    </row>
    <row r="8" s="67" customFormat="1" ht="18" customHeight="1" spans="1:4">
      <c r="A8" s="76" t="s">
        <v>167</v>
      </c>
      <c r="B8" s="24">
        <v>34116276.2</v>
      </c>
      <c r="C8" s="295" t="s">
        <v>168</v>
      </c>
      <c r="D8" s="24"/>
    </row>
    <row r="9" s="67" customFormat="1" ht="18" customHeight="1" spans="1:4">
      <c r="A9" s="76" t="s">
        <v>169</v>
      </c>
      <c r="B9" s="296"/>
      <c r="C9" s="295" t="s">
        <v>170</v>
      </c>
      <c r="D9" s="24"/>
    </row>
    <row r="10" s="67" customFormat="1" ht="18" customHeight="1" spans="1:4">
      <c r="A10" s="76" t="s">
        <v>171</v>
      </c>
      <c r="B10" s="296"/>
      <c r="C10" s="295" t="s">
        <v>172</v>
      </c>
      <c r="D10" s="24"/>
    </row>
    <row r="11" s="67" customFormat="1" ht="18" customHeight="1" spans="1:4">
      <c r="A11" s="76" t="s">
        <v>173</v>
      </c>
      <c r="B11" s="296"/>
      <c r="C11" s="295" t="s">
        <v>174</v>
      </c>
      <c r="D11" s="24"/>
    </row>
    <row r="12" s="67" customFormat="1" ht="18" customHeight="1" spans="1:4">
      <c r="A12" s="76" t="s">
        <v>167</v>
      </c>
      <c r="B12" s="296"/>
      <c r="C12" s="295" t="s">
        <v>175</v>
      </c>
      <c r="D12" s="24">
        <v>30928785.32</v>
      </c>
    </row>
    <row r="13" s="67" customFormat="1" ht="18" customHeight="1" spans="1:4">
      <c r="A13" s="297" t="s">
        <v>169</v>
      </c>
      <c r="B13" s="296"/>
      <c r="C13" s="295" t="s">
        <v>176</v>
      </c>
      <c r="D13" s="24"/>
    </row>
    <row r="14" s="67" customFormat="1" ht="18" customHeight="1" spans="1:4">
      <c r="A14" s="297" t="s">
        <v>171</v>
      </c>
      <c r="B14" s="296"/>
      <c r="C14" s="295" t="s">
        <v>177</v>
      </c>
      <c r="D14" s="24">
        <v>1378210</v>
      </c>
    </row>
    <row r="15" s="67" customFormat="1" ht="18" customHeight="1" spans="1:4">
      <c r="A15" s="294"/>
      <c r="B15" s="296"/>
      <c r="C15" s="295" t="s">
        <v>178</v>
      </c>
      <c r="D15" s="24">
        <v>681144.36</v>
      </c>
    </row>
    <row r="16" s="67" customFormat="1" ht="18" customHeight="1" spans="1:4">
      <c r="A16" s="294"/>
      <c r="B16" s="296"/>
      <c r="C16" s="295" t="s">
        <v>179</v>
      </c>
      <c r="D16" s="24">
        <v>644591</v>
      </c>
    </row>
    <row r="17" s="67" customFormat="1" ht="18" customHeight="1" spans="1:4">
      <c r="A17" s="294"/>
      <c r="B17" s="296"/>
      <c r="C17" s="295" t="s">
        <v>180</v>
      </c>
      <c r="D17" s="298"/>
    </row>
    <row r="18" s="67" customFormat="1" ht="18" customHeight="1" spans="1:4">
      <c r="A18" s="294"/>
      <c r="B18" s="296"/>
      <c r="C18" s="295" t="s">
        <v>181</v>
      </c>
      <c r="D18" s="298"/>
    </row>
    <row r="19" s="67" customFormat="1" ht="18" customHeight="1" spans="1:4">
      <c r="A19" s="294"/>
      <c r="B19" s="296"/>
      <c r="C19" s="295" t="s">
        <v>182</v>
      </c>
      <c r="D19" s="298"/>
    </row>
    <row r="20" s="67" customFormat="1" ht="18" customHeight="1" spans="1:4">
      <c r="A20" s="294"/>
      <c r="B20" s="296"/>
      <c r="C20" s="295" t="s">
        <v>183</v>
      </c>
      <c r="D20" s="298"/>
    </row>
    <row r="21" s="67" customFormat="1" ht="18" customHeight="1" spans="1:4">
      <c r="A21" s="294"/>
      <c r="B21" s="296"/>
      <c r="C21" s="295" t="s">
        <v>184</v>
      </c>
      <c r="D21" s="298"/>
    </row>
    <row r="22" s="67" customFormat="1" ht="18" customHeight="1" spans="1:4">
      <c r="A22" s="294"/>
      <c r="B22" s="296"/>
      <c r="C22" s="295" t="s">
        <v>185</v>
      </c>
      <c r="D22" s="298"/>
    </row>
    <row r="23" s="67" customFormat="1" ht="18" customHeight="1" spans="1:4">
      <c r="A23" s="294"/>
      <c r="B23" s="296"/>
      <c r="C23" s="295" t="s">
        <v>186</v>
      </c>
      <c r="D23" s="298"/>
    </row>
    <row r="24" s="67" customFormat="1" ht="18" customHeight="1" spans="1:4">
      <c r="A24" s="294"/>
      <c r="B24" s="296"/>
      <c r="C24" s="295" t="s">
        <v>187</v>
      </c>
      <c r="D24" s="298"/>
    </row>
    <row r="25" s="67" customFormat="1" ht="18" customHeight="1" spans="1:4">
      <c r="A25" s="294"/>
      <c r="B25" s="296"/>
      <c r="C25" s="295" t="s">
        <v>188</v>
      </c>
      <c r="D25" s="298"/>
    </row>
    <row r="26" s="67" customFormat="1" ht="18" customHeight="1" spans="1:4">
      <c r="A26" s="294"/>
      <c r="B26" s="296"/>
      <c r="C26" s="295" t="s">
        <v>189</v>
      </c>
      <c r="D26" s="24">
        <v>483545.52</v>
      </c>
    </row>
    <row r="27" s="67" customFormat="1" ht="18" customHeight="1" spans="1:4">
      <c r="A27" s="294"/>
      <c r="B27" s="296"/>
      <c r="C27" s="295" t="s">
        <v>190</v>
      </c>
      <c r="D27" s="299"/>
    </row>
    <row r="28" s="67" customFormat="1" ht="18" customHeight="1" spans="1:4">
      <c r="A28" s="294"/>
      <c r="B28" s="296"/>
      <c r="C28" s="295" t="s">
        <v>191</v>
      </c>
      <c r="D28" s="299"/>
    </row>
    <row r="29" ht="18" customHeight="1" spans="1:4">
      <c r="A29" s="76"/>
      <c r="B29" s="296"/>
      <c r="C29" s="295" t="s">
        <v>192</v>
      </c>
      <c r="D29" s="299" t="s">
        <v>193</v>
      </c>
    </row>
    <row r="30" ht="18" customHeight="1" spans="1:4">
      <c r="A30" s="76"/>
      <c r="B30" s="299"/>
      <c r="C30" s="297" t="s">
        <v>194</v>
      </c>
      <c r="D30" s="296"/>
    </row>
    <row r="31" ht="18" customHeight="1" spans="1:4">
      <c r="A31" s="300"/>
      <c r="B31" s="301"/>
      <c r="C31" s="297" t="s">
        <v>195</v>
      </c>
      <c r="D31" s="301"/>
    </row>
    <row r="32" ht="18" customHeight="1" spans="1:4">
      <c r="A32" s="302" t="s">
        <v>196</v>
      </c>
      <c r="B32" s="24">
        <v>34116276.2</v>
      </c>
      <c r="C32" s="300" t="s">
        <v>51</v>
      </c>
      <c r="D32" s="24">
        <v>34116276.2</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5"/>
  <sheetViews>
    <sheetView workbookViewId="0">
      <selection activeCell="C10" sqref="C10"/>
    </sheetView>
  </sheetViews>
  <sheetFormatPr defaultColWidth="10.287037037037" defaultRowHeight="15" customHeight="1" outlineLevelCol="6"/>
  <cols>
    <col min="1" max="1" width="26.3425925925926" style="1" customWidth="1"/>
    <col min="2" max="2" width="24.6296296296296" style="1" customWidth="1"/>
    <col min="3" max="7" width="19.287037037037" style="1" customWidth="1"/>
    <col min="8" max="16384" width="10.287037037037" style="1"/>
  </cols>
  <sheetData>
    <row r="1" s="1" customFormat="1" ht="18.75" customHeight="1" spans="1:7">
      <c r="A1" s="197"/>
      <c r="B1" s="197"/>
      <c r="C1" s="197"/>
      <c r="D1" s="197"/>
      <c r="E1" s="197"/>
      <c r="F1" s="197"/>
      <c r="G1" s="201" t="s">
        <v>197</v>
      </c>
    </row>
    <row r="2" s="1" customFormat="1" ht="33" customHeight="1" spans="1:7">
      <c r="A2" s="277" t="str">
        <f>"2025"&amp;"年一般公共预算支出预算表（按功能科目分类）"</f>
        <v>2025年一般公共预算支出预算表（按功能科目分类）</v>
      </c>
      <c r="B2" s="277"/>
      <c r="C2" s="277"/>
      <c r="D2" s="277"/>
      <c r="E2" s="277"/>
      <c r="F2" s="277"/>
      <c r="G2" s="277"/>
    </row>
    <row r="3" s="1" customFormat="1" ht="18.75" customHeight="1" spans="1:7">
      <c r="A3" s="278" t="s">
        <v>54</v>
      </c>
      <c r="B3" s="279"/>
      <c r="C3" s="197"/>
      <c r="D3" s="197"/>
      <c r="E3" s="197"/>
      <c r="F3" s="197"/>
      <c r="G3" s="201" t="s">
        <v>3</v>
      </c>
    </row>
    <row r="4" s="1" customFormat="1" ht="18.75" customHeight="1" spans="1:7">
      <c r="A4" s="280" t="s">
        <v>198</v>
      </c>
      <c r="B4" s="280"/>
      <c r="C4" s="280" t="s">
        <v>57</v>
      </c>
      <c r="D4" s="280" t="s">
        <v>78</v>
      </c>
      <c r="E4" s="280"/>
      <c r="F4" s="280"/>
      <c r="G4" s="280" t="s">
        <v>79</v>
      </c>
    </row>
    <row r="5" s="1" customFormat="1" ht="18.75" customHeight="1" spans="1:7">
      <c r="A5" s="280" t="s">
        <v>75</v>
      </c>
      <c r="B5" s="280" t="s">
        <v>76</v>
      </c>
      <c r="C5" s="280"/>
      <c r="D5" s="280" t="s">
        <v>59</v>
      </c>
      <c r="E5" s="280" t="s">
        <v>199</v>
      </c>
      <c r="F5" s="280" t="s">
        <v>200</v>
      </c>
      <c r="G5" s="280"/>
    </row>
    <row r="6" s="1" customFormat="1" ht="18.75" customHeight="1" spans="1:7">
      <c r="A6" s="280" t="s">
        <v>201</v>
      </c>
      <c r="B6" s="280" t="s">
        <v>202</v>
      </c>
      <c r="C6" s="280" t="s">
        <v>203</v>
      </c>
      <c r="D6" s="280" t="s">
        <v>204</v>
      </c>
      <c r="E6" s="280" t="s">
        <v>205</v>
      </c>
      <c r="F6" s="280" t="s">
        <v>206</v>
      </c>
      <c r="G6" s="280" t="s">
        <v>207</v>
      </c>
    </row>
    <row r="7" s="1" customFormat="1" ht="18.75" customHeight="1" spans="1:7">
      <c r="A7" s="281" t="s">
        <v>86</v>
      </c>
      <c r="B7" s="281" t="s">
        <v>87</v>
      </c>
      <c r="C7" s="282">
        <v>30928785.32</v>
      </c>
      <c r="D7" s="282">
        <v>7089392.12</v>
      </c>
      <c r="E7" s="282">
        <v>3243936</v>
      </c>
      <c r="F7" s="282">
        <v>3845456.12</v>
      </c>
      <c r="G7" s="282">
        <v>23839393.2</v>
      </c>
    </row>
    <row r="8" s="1" customFormat="1" ht="18.75" customHeight="1" outlineLevel="1" spans="1:7">
      <c r="A8" s="283" t="s">
        <v>88</v>
      </c>
      <c r="B8" s="283" t="s">
        <v>89</v>
      </c>
      <c r="C8" s="282">
        <v>5903349.72</v>
      </c>
      <c r="D8" s="282">
        <v>1337255.12</v>
      </c>
      <c r="E8" s="282">
        <v>1129199</v>
      </c>
      <c r="F8" s="282">
        <v>208056.12</v>
      </c>
      <c r="G8" s="282">
        <v>4566094.6</v>
      </c>
    </row>
    <row r="9" s="1" customFormat="1" ht="18.75" customHeight="1" outlineLevel="2" spans="1:7">
      <c r="A9" s="284" t="s">
        <v>90</v>
      </c>
      <c r="B9" s="284" t="s">
        <v>91</v>
      </c>
      <c r="C9" s="282">
        <v>5903349.72</v>
      </c>
      <c r="D9" s="282">
        <v>1337255.12</v>
      </c>
      <c r="E9" s="282">
        <v>1129199</v>
      </c>
      <c r="F9" s="282">
        <v>208056.12</v>
      </c>
      <c r="G9" s="282">
        <v>4566094.6</v>
      </c>
    </row>
    <row r="10" s="1" customFormat="1" ht="18.75" customHeight="1" outlineLevel="1" spans="1:7">
      <c r="A10" s="283" t="s">
        <v>92</v>
      </c>
      <c r="B10" s="283" t="s">
        <v>93</v>
      </c>
      <c r="C10" s="282">
        <v>15474160.5</v>
      </c>
      <c r="D10" s="282">
        <v>5705337</v>
      </c>
      <c r="E10" s="282">
        <v>2114737</v>
      </c>
      <c r="F10" s="282">
        <v>3590600</v>
      </c>
      <c r="G10" s="282">
        <v>9768823.5</v>
      </c>
    </row>
    <row r="11" s="1" customFormat="1" ht="18.75" customHeight="1" outlineLevel="2" spans="1:7">
      <c r="A11" s="284" t="s">
        <v>94</v>
      </c>
      <c r="B11" s="284" t="s">
        <v>95</v>
      </c>
      <c r="C11" s="282">
        <v>195223.5</v>
      </c>
      <c r="D11" s="282">
        <v>120600</v>
      </c>
      <c r="E11" s="282"/>
      <c r="F11" s="282">
        <v>120600</v>
      </c>
      <c r="G11" s="282">
        <v>74623.5</v>
      </c>
    </row>
    <row r="12" s="1" customFormat="1" ht="18.75" customHeight="1" outlineLevel="2" spans="1:7">
      <c r="A12" s="284" t="s">
        <v>96</v>
      </c>
      <c r="B12" s="284" t="s">
        <v>97</v>
      </c>
      <c r="C12" s="282">
        <v>3981400</v>
      </c>
      <c r="D12" s="282">
        <v>1859400</v>
      </c>
      <c r="E12" s="282"/>
      <c r="F12" s="282">
        <v>1859400</v>
      </c>
      <c r="G12" s="282">
        <v>2122000</v>
      </c>
    </row>
    <row r="13" s="1" customFormat="1" ht="18.75" customHeight="1" outlineLevel="2" spans="1:7">
      <c r="A13" s="284" t="s">
        <v>98</v>
      </c>
      <c r="B13" s="284" t="s">
        <v>99</v>
      </c>
      <c r="C13" s="282">
        <v>7596737</v>
      </c>
      <c r="D13" s="282">
        <v>3399537</v>
      </c>
      <c r="E13" s="282">
        <v>2114737</v>
      </c>
      <c r="F13" s="282">
        <v>1284800</v>
      </c>
      <c r="G13" s="282">
        <v>4197200</v>
      </c>
    </row>
    <row r="14" s="1" customFormat="1" ht="18.75" customHeight="1" outlineLevel="2" spans="1:7">
      <c r="A14" s="284" t="s">
        <v>100</v>
      </c>
      <c r="B14" s="284" t="s">
        <v>101</v>
      </c>
      <c r="C14" s="282">
        <v>2575800</v>
      </c>
      <c r="D14" s="282">
        <v>325800</v>
      </c>
      <c r="E14" s="282"/>
      <c r="F14" s="282">
        <v>325800</v>
      </c>
      <c r="G14" s="282">
        <v>2250000</v>
      </c>
    </row>
    <row r="15" s="1" customFormat="1" ht="18.75" customHeight="1" outlineLevel="2" spans="1:7">
      <c r="A15" s="284" t="s">
        <v>102</v>
      </c>
      <c r="B15" s="284" t="s">
        <v>103</v>
      </c>
      <c r="C15" s="282">
        <v>1125000</v>
      </c>
      <c r="D15" s="282"/>
      <c r="E15" s="282"/>
      <c r="F15" s="282"/>
      <c r="G15" s="282">
        <v>1125000</v>
      </c>
    </row>
    <row r="16" s="1" customFormat="1" ht="18.75" customHeight="1" outlineLevel="1" spans="1:7">
      <c r="A16" s="283" t="s">
        <v>104</v>
      </c>
      <c r="B16" s="283" t="s">
        <v>105</v>
      </c>
      <c r="C16" s="282">
        <v>48335.1</v>
      </c>
      <c r="D16" s="282">
        <v>46800</v>
      </c>
      <c r="E16" s="282"/>
      <c r="F16" s="282">
        <v>46800</v>
      </c>
      <c r="G16" s="282">
        <v>1535.1</v>
      </c>
    </row>
    <row r="17" s="1" customFormat="1" ht="18.75" customHeight="1" outlineLevel="2" spans="1:7">
      <c r="A17" s="284" t="s">
        <v>106</v>
      </c>
      <c r="B17" s="284" t="s">
        <v>107</v>
      </c>
      <c r="C17" s="282">
        <v>48335.1</v>
      </c>
      <c r="D17" s="282">
        <v>46800</v>
      </c>
      <c r="E17" s="282"/>
      <c r="F17" s="282">
        <v>46800</v>
      </c>
      <c r="G17" s="282">
        <v>1535.1</v>
      </c>
    </row>
    <row r="18" s="1" customFormat="1" ht="18.75" customHeight="1" outlineLevel="1" spans="1:7">
      <c r="A18" s="283" t="s">
        <v>108</v>
      </c>
      <c r="B18" s="283" t="s">
        <v>109</v>
      </c>
      <c r="C18" s="282">
        <v>9500000</v>
      </c>
      <c r="D18" s="282"/>
      <c r="E18" s="282"/>
      <c r="F18" s="282"/>
      <c r="G18" s="282">
        <v>9500000</v>
      </c>
    </row>
    <row r="19" s="1" customFormat="1" ht="18.75" customHeight="1" outlineLevel="2" spans="1:7">
      <c r="A19" s="284" t="s">
        <v>110</v>
      </c>
      <c r="B19" s="284" t="s">
        <v>111</v>
      </c>
      <c r="C19" s="282">
        <v>5175000</v>
      </c>
      <c r="D19" s="282"/>
      <c r="E19" s="282"/>
      <c r="F19" s="282"/>
      <c r="G19" s="282">
        <v>5175000</v>
      </c>
    </row>
    <row r="20" s="1" customFormat="1" ht="18.75" customHeight="1" outlineLevel="1" spans="1:7">
      <c r="A20" s="284" t="s">
        <v>112</v>
      </c>
      <c r="B20" s="284" t="s">
        <v>113</v>
      </c>
      <c r="C20" s="282">
        <v>1000000</v>
      </c>
      <c r="D20" s="282"/>
      <c r="E20" s="282"/>
      <c r="F20" s="282"/>
      <c r="G20" s="282">
        <v>1000000</v>
      </c>
    </row>
    <row r="21" s="1" customFormat="1" ht="18.75" customHeight="1" outlineLevel="2" spans="1:7">
      <c r="A21" s="284" t="s">
        <v>114</v>
      </c>
      <c r="B21" s="284" t="s">
        <v>115</v>
      </c>
      <c r="C21" s="282">
        <v>3325000</v>
      </c>
      <c r="D21" s="282"/>
      <c r="E21" s="282"/>
      <c r="F21" s="282"/>
      <c r="G21" s="282">
        <v>3325000</v>
      </c>
    </row>
    <row r="22" s="1" customFormat="1" ht="18.75" customHeight="1" outlineLevel="2" spans="1:7">
      <c r="A22" s="283" t="s">
        <v>116</v>
      </c>
      <c r="B22" s="283" t="s">
        <v>117</v>
      </c>
      <c r="C22" s="282">
        <v>2940</v>
      </c>
      <c r="D22" s="282"/>
      <c r="E22" s="282"/>
      <c r="F22" s="282"/>
      <c r="G22" s="282">
        <v>2940</v>
      </c>
    </row>
    <row r="23" s="1" customFormat="1" ht="18.75" customHeight="1" outlineLevel="2" spans="1:7">
      <c r="A23" s="284" t="s">
        <v>118</v>
      </c>
      <c r="B23" s="284" t="s">
        <v>117</v>
      </c>
      <c r="C23" s="282">
        <v>2940</v>
      </c>
      <c r="D23" s="282"/>
      <c r="E23" s="282"/>
      <c r="F23" s="282"/>
      <c r="G23" s="282">
        <v>2940</v>
      </c>
    </row>
    <row r="24" s="1" customFormat="1" ht="18.75" customHeight="1" outlineLevel="1" spans="1:7">
      <c r="A24" s="281" t="s">
        <v>119</v>
      </c>
      <c r="B24" s="281" t="s">
        <v>120</v>
      </c>
      <c r="C24" s="282">
        <v>1378210</v>
      </c>
      <c r="D24" s="282">
        <v>1028210</v>
      </c>
      <c r="E24" s="282">
        <v>969210</v>
      </c>
      <c r="F24" s="282">
        <v>59000</v>
      </c>
      <c r="G24" s="282">
        <v>350000</v>
      </c>
    </row>
    <row r="25" s="1" customFormat="1" ht="18.75" customHeight="1" outlineLevel="2" spans="1:7">
      <c r="A25" s="283" t="s">
        <v>121</v>
      </c>
      <c r="B25" s="283" t="s">
        <v>122</v>
      </c>
      <c r="C25" s="282">
        <v>1378210</v>
      </c>
      <c r="D25" s="282">
        <v>1028210</v>
      </c>
      <c r="E25" s="282">
        <v>969210</v>
      </c>
      <c r="F25" s="282">
        <v>59000</v>
      </c>
      <c r="G25" s="282">
        <v>350000</v>
      </c>
    </row>
    <row r="26" s="1" customFormat="1" ht="18.75" customHeight="1" spans="1:7">
      <c r="A26" s="284" t="s">
        <v>123</v>
      </c>
      <c r="B26" s="284" t="s">
        <v>91</v>
      </c>
      <c r="C26" s="282">
        <v>1028210</v>
      </c>
      <c r="D26" s="282">
        <v>1028210</v>
      </c>
      <c r="E26" s="282">
        <v>969210</v>
      </c>
      <c r="F26" s="282">
        <v>59000</v>
      </c>
      <c r="G26" s="282"/>
    </row>
    <row r="27" s="1" customFormat="1" ht="18.75" customHeight="1" outlineLevel="1" spans="1:7">
      <c r="A27" s="284" t="s">
        <v>124</v>
      </c>
      <c r="B27" s="284" t="s">
        <v>125</v>
      </c>
      <c r="C27" s="282">
        <v>200000</v>
      </c>
      <c r="D27" s="282"/>
      <c r="E27" s="282"/>
      <c r="F27" s="282"/>
      <c r="G27" s="282">
        <v>200000</v>
      </c>
    </row>
    <row r="28" s="1" customFormat="1" ht="18.75" customHeight="1" outlineLevel="2" spans="1:7">
      <c r="A28" s="284" t="s">
        <v>126</v>
      </c>
      <c r="B28" s="284" t="s">
        <v>127</v>
      </c>
      <c r="C28" s="282">
        <v>150000</v>
      </c>
      <c r="D28" s="282"/>
      <c r="E28" s="282"/>
      <c r="F28" s="282"/>
      <c r="G28" s="282">
        <v>150000</v>
      </c>
    </row>
    <row r="29" s="1" customFormat="1" ht="18.75" customHeight="1" outlineLevel="2" spans="1:7">
      <c r="A29" s="281" t="s">
        <v>128</v>
      </c>
      <c r="B29" s="281" t="s">
        <v>129</v>
      </c>
      <c r="C29" s="282">
        <v>681144.36</v>
      </c>
      <c r="D29" s="282">
        <v>681144.36</v>
      </c>
      <c r="E29" s="282">
        <v>666144.36</v>
      </c>
      <c r="F29" s="282">
        <v>15000</v>
      </c>
      <c r="G29" s="282"/>
    </row>
    <row r="30" s="1" customFormat="1" ht="18.75" customHeight="1" outlineLevel="2" spans="1:7">
      <c r="A30" s="283" t="s">
        <v>130</v>
      </c>
      <c r="B30" s="283" t="s">
        <v>131</v>
      </c>
      <c r="C30" s="282">
        <v>659727.36</v>
      </c>
      <c r="D30" s="282">
        <v>659727.36</v>
      </c>
      <c r="E30" s="282">
        <v>644727.36</v>
      </c>
      <c r="F30" s="282">
        <v>15000</v>
      </c>
      <c r="G30" s="282"/>
    </row>
    <row r="31" s="1" customFormat="1" ht="18.75" customHeight="1" spans="1:7">
      <c r="A31" s="284" t="s">
        <v>132</v>
      </c>
      <c r="B31" s="284" t="s">
        <v>133</v>
      </c>
      <c r="C31" s="282">
        <v>12600</v>
      </c>
      <c r="D31" s="282">
        <v>12600</v>
      </c>
      <c r="E31" s="282"/>
      <c r="F31" s="282">
        <v>12600</v>
      </c>
      <c r="G31" s="282"/>
    </row>
    <row r="32" s="1" customFormat="1" ht="18.75" customHeight="1" outlineLevel="1" spans="1:7">
      <c r="A32" s="284" t="s">
        <v>134</v>
      </c>
      <c r="B32" s="284" t="s">
        <v>135</v>
      </c>
      <c r="C32" s="282">
        <v>2400</v>
      </c>
      <c r="D32" s="282">
        <v>2400</v>
      </c>
      <c r="E32" s="282"/>
      <c r="F32" s="282">
        <v>2400</v>
      </c>
      <c r="G32" s="282"/>
    </row>
    <row r="33" s="1" customFormat="1" ht="18.75" customHeight="1" outlineLevel="2" spans="1:7">
      <c r="A33" s="284" t="s">
        <v>136</v>
      </c>
      <c r="B33" s="284" t="s">
        <v>137</v>
      </c>
      <c r="C33" s="282">
        <v>644727.36</v>
      </c>
      <c r="D33" s="282">
        <v>644727.36</v>
      </c>
      <c r="E33" s="282">
        <v>644727.36</v>
      </c>
      <c r="F33" s="282"/>
      <c r="G33" s="282"/>
    </row>
    <row r="34" s="1" customFormat="1" ht="18.75" customHeight="1" outlineLevel="2" spans="1:7">
      <c r="A34" s="283" t="s">
        <v>140</v>
      </c>
      <c r="B34" s="283" t="s">
        <v>141</v>
      </c>
      <c r="C34" s="282">
        <v>21417</v>
      </c>
      <c r="D34" s="282">
        <v>21417</v>
      </c>
      <c r="E34" s="282">
        <v>21417</v>
      </c>
      <c r="F34" s="282"/>
      <c r="G34" s="282"/>
    </row>
    <row r="35" s="1" customFormat="1" ht="18.75" customHeight="1" outlineLevel="2" spans="1:7">
      <c r="A35" s="284" t="s">
        <v>142</v>
      </c>
      <c r="B35" s="284" t="s">
        <v>141</v>
      </c>
      <c r="C35" s="282">
        <v>21417</v>
      </c>
      <c r="D35" s="282">
        <v>21417</v>
      </c>
      <c r="E35" s="282">
        <v>21417</v>
      </c>
      <c r="F35" s="282"/>
      <c r="G35" s="282"/>
    </row>
    <row r="36" s="1" customFormat="1" ht="18.75" customHeight="1" outlineLevel="1" spans="1:7">
      <c r="A36" s="281" t="s">
        <v>143</v>
      </c>
      <c r="B36" s="281" t="s">
        <v>144</v>
      </c>
      <c r="C36" s="282">
        <v>644591</v>
      </c>
      <c r="D36" s="282">
        <v>644591</v>
      </c>
      <c r="E36" s="282">
        <v>644591</v>
      </c>
      <c r="F36" s="282"/>
      <c r="G36" s="282"/>
    </row>
    <row r="37" s="1" customFormat="1" ht="18.75" customHeight="1" outlineLevel="2" spans="1:7">
      <c r="A37" s="283" t="s">
        <v>145</v>
      </c>
      <c r="B37" s="283" t="s">
        <v>146</v>
      </c>
      <c r="C37" s="282">
        <v>644591</v>
      </c>
      <c r="D37" s="282">
        <v>644591</v>
      </c>
      <c r="E37" s="282">
        <v>644591</v>
      </c>
      <c r="F37" s="282"/>
      <c r="G37" s="282"/>
    </row>
    <row r="38" s="1" customFormat="1" ht="18.75" customHeight="1" outlineLevel="1" spans="1:7">
      <c r="A38" s="284" t="s">
        <v>147</v>
      </c>
      <c r="B38" s="284" t="s">
        <v>148</v>
      </c>
      <c r="C38" s="282">
        <v>368861</v>
      </c>
      <c r="D38" s="282">
        <v>368861</v>
      </c>
      <c r="E38" s="282">
        <v>368861</v>
      </c>
      <c r="F38" s="282"/>
      <c r="G38" s="282"/>
    </row>
    <row r="39" s="1" customFormat="1" ht="18.75" customHeight="1" outlineLevel="2" spans="1:7">
      <c r="A39" s="284" t="s">
        <v>149</v>
      </c>
      <c r="B39" s="284" t="s">
        <v>150</v>
      </c>
      <c r="C39" s="282">
        <v>10560</v>
      </c>
      <c r="D39" s="282">
        <v>10560</v>
      </c>
      <c r="E39" s="282">
        <v>10560</v>
      </c>
      <c r="F39" s="282"/>
      <c r="G39" s="282"/>
    </row>
    <row r="40" s="1" customFormat="1" ht="18.75" customHeight="1" spans="1:7">
      <c r="A40" s="284" t="s">
        <v>151</v>
      </c>
      <c r="B40" s="284" t="s">
        <v>152</v>
      </c>
      <c r="C40" s="282">
        <v>228904</v>
      </c>
      <c r="D40" s="282">
        <v>228904</v>
      </c>
      <c r="E40" s="282">
        <v>228904</v>
      </c>
      <c r="F40" s="282"/>
      <c r="G40" s="282"/>
    </row>
    <row r="41" s="1" customFormat="1" ht="18.75" customHeight="1" outlineLevel="1" spans="1:7">
      <c r="A41" s="284" t="s">
        <v>153</v>
      </c>
      <c r="B41" s="284" t="s">
        <v>154</v>
      </c>
      <c r="C41" s="282">
        <v>36266</v>
      </c>
      <c r="D41" s="282">
        <v>36266</v>
      </c>
      <c r="E41" s="282">
        <v>36266</v>
      </c>
      <c r="F41" s="282"/>
      <c r="G41" s="282"/>
    </row>
    <row r="42" s="1" customFormat="1" ht="18.75" customHeight="1" outlineLevel="2" spans="1:7">
      <c r="A42" s="281" t="s">
        <v>155</v>
      </c>
      <c r="B42" s="281" t="s">
        <v>156</v>
      </c>
      <c r="C42" s="282">
        <v>483545.52</v>
      </c>
      <c r="D42" s="282">
        <v>483545.52</v>
      </c>
      <c r="E42" s="282">
        <v>483545.52</v>
      </c>
      <c r="F42" s="282"/>
      <c r="G42" s="282"/>
    </row>
    <row r="43" s="1" customFormat="1" ht="18.75" customHeight="1" outlineLevel="2" spans="1:7">
      <c r="A43" s="283" t="s">
        <v>157</v>
      </c>
      <c r="B43" s="283" t="s">
        <v>158</v>
      </c>
      <c r="C43" s="282">
        <v>483545.52</v>
      </c>
      <c r="D43" s="282">
        <v>483545.52</v>
      </c>
      <c r="E43" s="282">
        <v>483545.52</v>
      </c>
      <c r="F43" s="282"/>
      <c r="G43" s="282"/>
    </row>
    <row r="44" s="1" customFormat="1" ht="18.75" customHeight="1" outlineLevel="2" spans="1:7">
      <c r="A44" s="284" t="s">
        <v>159</v>
      </c>
      <c r="B44" s="284" t="s">
        <v>160</v>
      </c>
      <c r="C44" s="282">
        <v>483545.52</v>
      </c>
      <c r="D44" s="282">
        <v>483545.52</v>
      </c>
      <c r="E44" s="282">
        <v>483545.52</v>
      </c>
      <c r="F44" s="282"/>
      <c r="G44" s="282"/>
    </row>
    <row r="45" s="1" customFormat="1" ht="18.75" customHeight="1" outlineLevel="2" spans="1:7">
      <c r="A45" s="280" t="s">
        <v>57</v>
      </c>
      <c r="B45" s="280"/>
      <c r="C45" s="282">
        <v>34116276.2</v>
      </c>
      <c r="D45" s="282">
        <v>9926883</v>
      </c>
      <c r="E45" s="282">
        <v>6007426.88</v>
      </c>
      <c r="F45" s="282">
        <v>3919456.12</v>
      </c>
      <c r="G45" s="282">
        <v>24189393.2</v>
      </c>
    </row>
  </sheetData>
  <mergeCells count="7">
    <mergeCell ref="A2:G2"/>
    <mergeCell ref="A3:C3"/>
    <mergeCell ref="A4:B4"/>
    <mergeCell ref="D4:F4"/>
    <mergeCell ref="A45:B45"/>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ignoredErrors>
    <ignoredError sqref="A7:G45"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3888888888889" defaultRowHeight="14.25" customHeight="1" outlineLevelCol="5"/>
  <cols>
    <col min="1" max="2" width="27.4259259259259" style="254" customWidth="1"/>
    <col min="3" max="3" width="22.962962962963" style="255" customWidth="1"/>
    <col min="4" max="5" width="26.287037037037" style="253" customWidth="1"/>
    <col min="6" max="6" width="24.4444444444444" style="253" customWidth="1"/>
    <col min="7" max="16384" width="9.13888888888889" style="168" customWidth="1"/>
  </cols>
  <sheetData>
    <row r="1" s="168" customFormat="1" ht="27" customHeight="1" spans="1:6">
      <c r="A1" s="256"/>
      <c r="B1" s="256"/>
      <c r="C1" s="257"/>
      <c r="F1" s="258" t="s">
        <v>208</v>
      </c>
    </row>
    <row r="2" s="168" customFormat="1" ht="53" customHeight="1" spans="1:6">
      <c r="A2" s="259" t="s">
        <v>209</v>
      </c>
      <c r="B2" s="260"/>
      <c r="C2" s="260"/>
      <c r="D2" s="260"/>
      <c r="E2" s="260"/>
      <c r="F2" s="260"/>
    </row>
    <row r="3" s="168" customFormat="1" ht="15.75" customHeight="1" spans="1:6">
      <c r="A3" s="246" t="s">
        <v>54</v>
      </c>
      <c r="B3" s="261"/>
      <c r="C3" s="262"/>
      <c r="D3" s="202"/>
      <c r="F3" s="263" t="s">
        <v>210</v>
      </c>
    </row>
    <row r="4" s="252" customFormat="1" ht="33" customHeight="1" spans="1:6">
      <c r="A4" s="264" t="s">
        <v>211</v>
      </c>
      <c r="B4" s="265" t="s">
        <v>212</v>
      </c>
      <c r="C4" s="266" t="s">
        <v>213</v>
      </c>
      <c r="D4" s="267"/>
      <c r="E4" s="268"/>
      <c r="F4" s="265" t="s">
        <v>214</v>
      </c>
    </row>
    <row r="5" s="252" customFormat="1" ht="33" customHeight="1" spans="1:6">
      <c r="A5" s="269"/>
      <c r="B5" s="270"/>
      <c r="C5" s="271" t="s">
        <v>59</v>
      </c>
      <c r="D5" s="271" t="s">
        <v>215</v>
      </c>
      <c r="E5" s="271" t="s">
        <v>216</v>
      </c>
      <c r="F5" s="270"/>
    </row>
    <row r="6" s="252" customFormat="1" ht="33" customHeight="1" spans="1:6">
      <c r="A6" s="272">
        <v>1</v>
      </c>
      <c r="B6" s="272">
        <v>2</v>
      </c>
      <c r="C6" s="273">
        <v>3</v>
      </c>
      <c r="D6" s="272">
        <v>4</v>
      </c>
      <c r="E6" s="272">
        <v>5</v>
      </c>
      <c r="F6" s="272">
        <v>6</v>
      </c>
    </row>
    <row r="7" s="253" customFormat="1" ht="33" customHeight="1" spans="1:6">
      <c r="A7" s="274">
        <v>78282</v>
      </c>
      <c r="B7" s="274"/>
      <c r="C7" s="275">
        <v>26533</v>
      </c>
      <c r="D7" s="274"/>
      <c r="E7" s="274">
        <v>26533</v>
      </c>
      <c r="F7" s="274">
        <v>51749</v>
      </c>
    </row>
    <row r="9" customHeight="1" spans="5:6">
      <c r="E9" s="254"/>
      <c r="F9" s="254"/>
    </row>
    <row r="10" customHeight="1" spans="1:6">
      <c r="A10" s="276"/>
      <c r="E10" s="276"/>
      <c r="F10" s="276"/>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6"/>
  <sheetViews>
    <sheetView workbookViewId="0">
      <selection activeCell="C4" sqref="C4:C7"/>
    </sheetView>
  </sheetViews>
  <sheetFormatPr defaultColWidth="9.13888888888889" defaultRowHeight="14.25" customHeight="1"/>
  <cols>
    <col min="1" max="1" width="24.212962962963" style="168" customWidth="1"/>
    <col min="2" max="2" width="20.712962962963" style="168" customWidth="1"/>
    <col min="3" max="3" width="31.287037037037" style="168" customWidth="1"/>
    <col min="4" max="4" width="10.1388888888889" style="168" customWidth="1"/>
    <col min="5" max="5" width="15.2037037037037" style="168" customWidth="1"/>
    <col min="6" max="6" width="10.287037037037" style="168" customWidth="1"/>
    <col min="7" max="7" width="19.9537037037037" style="168" customWidth="1"/>
    <col min="8" max="8" width="18.0740740740741" style="168" customWidth="1"/>
    <col min="9" max="9" width="16.9259259259259" style="168" customWidth="1"/>
    <col min="10" max="10" width="11.4259259259259" style="168" customWidth="1"/>
    <col min="11" max="11" width="6.94444444444444" style="168" customWidth="1"/>
    <col min="12" max="12" width="7.84259259259259" style="168" customWidth="1"/>
    <col min="13" max="13" width="15.8425925925926" style="168" customWidth="1"/>
    <col min="14" max="14" width="11.1388888888889" style="168" customWidth="1"/>
    <col min="15" max="17" width="9.13888888888889" style="168" customWidth="1"/>
    <col min="18" max="18" width="9.23148148148148" style="168" customWidth="1"/>
    <col min="19" max="19" width="16.4351851851852" style="168" customWidth="1"/>
    <col min="20" max="20" width="17.4907407407407" style="168" customWidth="1"/>
    <col min="21" max="21" width="9.37037037037037" style="168" customWidth="1"/>
    <col min="22" max="22" width="7.53703703703704" style="168" customWidth="1"/>
    <col min="23" max="23" width="7.31481481481481" style="168" customWidth="1"/>
    <col min="24" max="24" width="8.77777777777778" style="168" customWidth="1"/>
    <col min="25" max="25" width="12.462962962963" style="168" customWidth="1"/>
    <col min="26" max="16384" width="9.13888888888889" style="168"/>
  </cols>
  <sheetData>
    <row r="1" s="168" customFormat="1" ht="13.5" customHeight="1" spans="2:25">
      <c r="B1" s="243"/>
      <c r="D1" s="244"/>
      <c r="E1" s="244"/>
      <c r="F1" s="244"/>
      <c r="G1" s="244"/>
      <c r="H1" s="245"/>
      <c r="I1" s="245"/>
      <c r="J1" s="213"/>
      <c r="K1" s="245"/>
      <c r="L1" s="245"/>
      <c r="M1" s="245"/>
      <c r="N1" s="245"/>
      <c r="O1" s="213"/>
      <c r="P1" s="213"/>
      <c r="Q1" s="213"/>
      <c r="R1" s="245"/>
      <c r="V1" s="243"/>
      <c r="X1" s="45"/>
      <c r="Y1" s="250" t="s">
        <v>217</v>
      </c>
    </row>
    <row r="2" s="168" customFormat="1" ht="27.75" customHeight="1" spans="1:25">
      <c r="A2" s="175" t="s">
        <v>218</v>
      </c>
      <c r="B2" s="175"/>
      <c r="C2" s="175"/>
      <c r="D2" s="175"/>
      <c r="E2" s="175"/>
      <c r="F2" s="175"/>
      <c r="G2" s="175"/>
      <c r="H2" s="175"/>
      <c r="I2" s="175"/>
      <c r="J2" s="176"/>
      <c r="K2" s="175"/>
      <c r="L2" s="175"/>
      <c r="M2" s="175"/>
      <c r="N2" s="175"/>
      <c r="O2" s="176"/>
      <c r="P2" s="176"/>
      <c r="Q2" s="176"/>
      <c r="R2" s="175"/>
      <c r="S2" s="175"/>
      <c r="T2" s="175"/>
      <c r="U2" s="175"/>
      <c r="V2" s="175"/>
      <c r="W2" s="175"/>
      <c r="X2" s="176"/>
      <c r="Y2" s="175"/>
    </row>
    <row r="3" s="168" customFormat="1" ht="18.75" customHeight="1" spans="1:25">
      <c r="A3" s="177" t="s">
        <v>54</v>
      </c>
      <c r="B3" s="246"/>
      <c r="C3" s="246"/>
      <c r="D3" s="246"/>
      <c r="E3" s="246"/>
      <c r="F3" s="246"/>
      <c r="G3" s="246"/>
      <c r="H3" s="247"/>
      <c r="I3" s="247"/>
      <c r="J3" s="214"/>
      <c r="K3" s="247"/>
      <c r="L3" s="247"/>
      <c r="M3" s="247"/>
      <c r="N3" s="247"/>
      <c r="O3" s="214"/>
      <c r="P3" s="214"/>
      <c r="Q3" s="214"/>
      <c r="R3" s="247"/>
      <c r="V3" s="243"/>
      <c r="X3" s="173"/>
      <c r="Y3" s="251" t="s">
        <v>210</v>
      </c>
    </row>
    <row r="4" s="168" customFormat="1" ht="47" customHeight="1" spans="1:25">
      <c r="A4" s="248" t="s">
        <v>219</v>
      </c>
      <c r="B4" s="248" t="s">
        <v>220</v>
      </c>
      <c r="C4" s="248" t="s">
        <v>221</v>
      </c>
      <c r="D4" s="248" t="s">
        <v>222</v>
      </c>
      <c r="E4" s="248" t="s">
        <v>223</v>
      </c>
      <c r="F4" s="248" t="s">
        <v>224</v>
      </c>
      <c r="G4" s="248" t="s">
        <v>225</v>
      </c>
      <c r="H4" s="249" t="s">
        <v>226</v>
      </c>
      <c r="I4" s="249"/>
      <c r="J4" s="225"/>
      <c r="K4" s="249"/>
      <c r="L4" s="249"/>
      <c r="M4" s="249"/>
      <c r="N4" s="249"/>
      <c r="O4" s="225"/>
      <c r="P4" s="225"/>
      <c r="Q4" s="225"/>
      <c r="R4" s="248"/>
      <c r="S4" s="249"/>
      <c r="T4" s="249"/>
      <c r="U4" s="249"/>
      <c r="V4" s="249"/>
      <c r="W4" s="249"/>
      <c r="X4" s="225"/>
      <c r="Y4" s="249"/>
    </row>
    <row r="5" s="168" customFormat="1" ht="47" customHeight="1" spans="1:25">
      <c r="A5" s="248"/>
      <c r="B5" s="249"/>
      <c r="C5" s="248"/>
      <c r="D5" s="248"/>
      <c r="E5" s="248"/>
      <c r="F5" s="248"/>
      <c r="G5" s="248"/>
      <c r="H5" s="249" t="s">
        <v>227</v>
      </c>
      <c r="I5" s="249" t="s">
        <v>60</v>
      </c>
      <c r="J5" s="225"/>
      <c r="K5" s="249"/>
      <c r="L5" s="249"/>
      <c r="M5" s="249"/>
      <c r="N5" s="249"/>
      <c r="O5" s="225" t="s">
        <v>228</v>
      </c>
      <c r="P5" s="225"/>
      <c r="Q5" s="225"/>
      <c r="R5" s="248" t="s">
        <v>63</v>
      </c>
      <c r="S5" s="249" t="s">
        <v>64</v>
      </c>
      <c r="T5" s="248"/>
      <c r="U5" s="249"/>
      <c r="V5" s="248"/>
      <c r="W5" s="248"/>
      <c r="X5" s="225"/>
      <c r="Y5" s="248"/>
    </row>
    <row r="6" s="168" customFormat="1" ht="47" customHeight="1" spans="1:25">
      <c r="A6" s="225"/>
      <c r="B6" s="225"/>
      <c r="C6" s="225"/>
      <c r="D6" s="225"/>
      <c r="E6" s="225"/>
      <c r="F6" s="225"/>
      <c r="G6" s="225"/>
      <c r="H6" s="225"/>
      <c r="I6" s="248" t="s">
        <v>229</v>
      </c>
      <c r="J6" s="225"/>
      <c r="K6" s="248" t="s">
        <v>230</v>
      </c>
      <c r="L6" s="248" t="s">
        <v>231</v>
      </c>
      <c r="M6" s="248" t="s">
        <v>232</v>
      </c>
      <c r="N6" s="248" t="s">
        <v>233</v>
      </c>
      <c r="O6" s="248" t="s">
        <v>60</v>
      </c>
      <c r="P6" s="248" t="s">
        <v>61</v>
      </c>
      <c r="Q6" s="248" t="s">
        <v>62</v>
      </c>
      <c r="R6" s="225"/>
      <c r="S6" s="248" t="s">
        <v>59</v>
      </c>
      <c r="T6" s="248" t="s">
        <v>65</v>
      </c>
      <c r="U6" s="248" t="s">
        <v>234</v>
      </c>
      <c r="V6" s="248" t="s">
        <v>67</v>
      </c>
      <c r="W6" s="248" t="s">
        <v>68</v>
      </c>
      <c r="X6" s="226" t="s">
        <v>69</v>
      </c>
      <c r="Y6" s="248" t="s">
        <v>70</v>
      </c>
    </row>
    <row r="7" s="168" customFormat="1" ht="47" customHeight="1" spans="1:25">
      <c r="A7" s="249"/>
      <c r="B7" s="249"/>
      <c r="C7" s="249"/>
      <c r="D7" s="249"/>
      <c r="E7" s="249"/>
      <c r="F7" s="249"/>
      <c r="G7" s="249"/>
      <c r="H7" s="249"/>
      <c r="I7" s="248" t="s">
        <v>59</v>
      </c>
      <c r="J7" s="226" t="s">
        <v>235</v>
      </c>
      <c r="K7" s="248"/>
      <c r="L7" s="248"/>
      <c r="M7" s="248"/>
      <c r="N7" s="248"/>
      <c r="O7" s="248"/>
      <c r="P7" s="248"/>
      <c r="Q7" s="248"/>
      <c r="R7" s="248"/>
      <c r="S7" s="248"/>
      <c r="T7" s="248"/>
      <c r="U7" s="248"/>
      <c r="V7" s="248"/>
      <c r="W7" s="248"/>
      <c r="X7" s="226"/>
      <c r="Y7" s="248"/>
    </row>
    <row r="8" s="168" customFormat="1" ht="31" customHeight="1" spans="1:25">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c r="X8" s="231">
        <v>24</v>
      </c>
      <c r="Y8" s="231">
        <v>25</v>
      </c>
    </row>
    <row r="9" s="168" customFormat="1" ht="23" customHeight="1" spans="1:25">
      <c r="A9" s="212" t="s">
        <v>72</v>
      </c>
      <c r="B9" s="212"/>
      <c r="C9" s="212"/>
      <c r="D9" s="212"/>
      <c r="E9" s="212"/>
      <c r="F9" s="212"/>
      <c r="G9" s="212"/>
      <c r="H9" s="220">
        <v>9926883</v>
      </c>
      <c r="I9" s="220">
        <v>9926883</v>
      </c>
      <c r="J9" s="231"/>
      <c r="K9" s="231"/>
      <c r="L9" s="231"/>
      <c r="M9" s="220">
        <v>9926883</v>
      </c>
      <c r="N9" s="231"/>
      <c r="O9" s="231"/>
      <c r="P9" s="231"/>
      <c r="Q9" s="231"/>
      <c r="R9" s="231"/>
      <c r="S9" s="231"/>
      <c r="T9" s="231"/>
      <c r="U9" s="231"/>
      <c r="V9" s="231"/>
      <c r="W9" s="231"/>
      <c r="X9" s="231"/>
      <c r="Y9" s="231"/>
    </row>
    <row r="10" s="168" customFormat="1" ht="23" customHeight="1" spans="1:25">
      <c r="A10" s="212" t="s">
        <v>72</v>
      </c>
      <c r="B10" s="212" t="s">
        <v>236</v>
      </c>
      <c r="C10" s="212" t="s">
        <v>237</v>
      </c>
      <c r="D10" s="212" t="s">
        <v>90</v>
      </c>
      <c r="E10" s="212" t="s">
        <v>91</v>
      </c>
      <c r="F10" s="212" t="s">
        <v>238</v>
      </c>
      <c r="G10" s="212" t="s">
        <v>239</v>
      </c>
      <c r="H10" s="220">
        <v>23040</v>
      </c>
      <c r="I10" s="220">
        <v>23040</v>
      </c>
      <c r="J10" s="231"/>
      <c r="K10" s="231"/>
      <c r="L10" s="231"/>
      <c r="M10" s="220">
        <v>23040</v>
      </c>
      <c r="N10" s="231"/>
      <c r="O10" s="231"/>
      <c r="P10" s="231"/>
      <c r="Q10" s="231"/>
      <c r="R10" s="231"/>
      <c r="S10" s="231"/>
      <c r="T10" s="231"/>
      <c r="U10" s="231"/>
      <c r="V10" s="231"/>
      <c r="W10" s="231"/>
      <c r="X10" s="231"/>
      <c r="Y10" s="231"/>
    </row>
    <row r="11" s="168" customFormat="1" ht="23" customHeight="1" spans="1:25">
      <c r="A11" s="212" t="s">
        <v>72</v>
      </c>
      <c r="B11" s="212" t="s">
        <v>240</v>
      </c>
      <c r="C11" s="212" t="s">
        <v>241</v>
      </c>
      <c r="D11" s="212" t="s">
        <v>90</v>
      </c>
      <c r="E11" s="212" t="s">
        <v>91</v>
      </c>
      <c r="F11" s="212" t="s">
        <v>238</v>
      </c>
      <c r="G11" s="212" t="s">
        <v>239</v>
      </c>
      <c r="H11" s="220">
        <v>90000</v>
      </c>
      <c r="I11" s="220">
        <v>90000</v>
      </c>
      <c r="J11" s="231"/>
      <c r="K11" s="231"/>
      <c r="L11" s="231"/>
      <c r="M11" s="220">
        <v>90000</v>
      </c>
      <c r="N11" s="231"/>
      <c r="O11" s="231"/>
      <c r="P11" s="231"/>
      <c r="Q11" s="231"/>
      <c r="R11" s="231"/>
      <c r="S11" s="231"/>
      <c r="T11" s="231"/>
      <c r="U11" s="231"/>
      <c r="V11" s="231"/>
      <c r="W11" s="231"/>
      <c r="X11" s="231"/>
      <c r="Y11" s="231"/>
    </row>
    <row r="12" s="168" customFormat="1" ht="23" customHeight="1" spans="1:25">
      <c r="A12" s="212" t="s">
        <v>72</v>
      </c>
      <c r="B12" s="212" t="s">
        <v>242</v>
      </c>
      <c r="C12" s="212" t="s">
        <v>243</v>
      </c>
      <c r="D12" s="212" t="s">
        <v>90</v>
      </c>
      <c r="E12" s="212" t="s">
        <v>91</v>
      </c>
      <c r="F12" s="212" t="s">
        <v>244</v>
      </c>
      <c r="G12" s="212" t="s">
        <v>245</v>
      </c>
      <c r="H12" s="220">
        <v>393252</v>
      </c>
      <c r="I12" s="220">
        <v>393252</v>
      </c>
      <c r="J12" s="231"/>
      <c r="K12" s="231"/>
      <c r="L12" s="231"/>
      <c r="M12" s="220">
        <v>393252</v>
      </c>
      <c r="N12" s="231"/>
      <c r="O12" s="231"/>
      <c r="P12" s="231"/>
      <c r="Q12" s="231"/>
      <c r="R12" s="231"/>
      <c r="S12" s="231"/>
      <c r="T12" s="231"/>
      <c r="U12" s="231"/>
      <c r="V12" s="231"/>
      <c r="W12" s="231"/>
      <c r="X12" s="231"/>
      <c r="Y12" s="231"/>
    </row>
    <row r="13" s="168" customFormat="1" ht="23" customHeight="1" spans="1:25">
      <c r="A13" s="212" t="s">
        <v>72</v>
      </c>
      <c r="B13" s="212" t="s">
        <v>242</v>
      </c>
      <c r="C13" s="212" t="s">
        <v>243</v>
      </c>
      <c r="D13" s="212" t="s">
        <v>123</v>
      </c>
      <c r="E13" s="212" t="s">
        <v>91</v>
      </c>
      <c r="F13" s="212" t="s">
        <v>244</v>
      </c>
      <c r="G13" s="212" t="s">
        <v>245</v>
      </c>
      <c r="H13" s="220">
        <v>47280</v>
      </c>
      <c r="I13" s="220">
        <v>47280</v>
      </c>
      <c r="J13" s="231"/>
      <c r="K13" s="231"/>
      <c r="L13" s="231"/>
      <c r="M13" s="220">
        <v>47280</v>
      </c>
      <c r="N13" s="231"/>
      <c r="O13" s="231"/>
      <c r="P13" s="231"/>
      <c r="Q13" s="231"/>
      <c r="R13" s="231"/>
      <c r="S13" s="231"/>
      <c r="T13" s="231"/>
      <c r="U13" s="231"/>
      <c r="V13" s="231"/>
      <c r="W13" s="231"/>
      <c r="X13" s="231"/>
      <c r="Y13" s="231"/>
    </row>
    <row r="14" s="168" customFormat="1" ht="23" customHeight="1" spans="1:25">
      <c r="A14" s="212" t="s">
        <v>72</v>
      </c>
      <c r="B14" s="212" t="s">
        <v>246</v>
      </c>
      <c r="C14" s="212" t="s">
        <v>247</v>
      </c>
      <c r="D14" s="212" t="s">
        <v>98</v>
      </c>
      <c r="E14" s="212" t="s">
        <v>99</v>
      </c>
      <c r="F14" s="212" t="s">
        <v>244</v>
      </c>
      <c r="G14" s="212" t="s">
        <v>245</v>
      </c>
      <c r="H14" s="220">
        <v>958044</v>
      </c>
      <c r="I14" s="220">
        <v>958044</v>
      </c>
      <c r="J14" s="231"/>
      <c r="K14" s="231"/>
      <c r="L14" s="231"/>
      <c r="M14" s="220">
        <v>958044</v>
      </c>
      <c r="N14" s="231"/>
      <c r="O14" s="231"/>
      <c r="P14" s="231"/>
      <c r="Q14" s="231"/>
      <c r="R14" s="231"/>
      <c r="S14" s="231"/>
      <c r="T14" s="231"/>
      <c r="U14" s="231"/>
      <c r="V14" s="231"/>
      <c r="W14" s="231"/>
      <c r="X14" s="231"/>
      <c r="Y14" s="231"/>
    </row>
    <row r="15" s="168" customFormat="1" ht="23" customHeight="1" spans="1:25">
      <c r="A15" s="212" t="s">
        <v>72</v>
      </c>
      <c r="B15" s="212" t="s">
        <v>246</v>
      </c>
      <c r="C15" s="212" t="s">
        <v>247</v>
      </c>
      <c r="D15" s="212" t="s">
        <v>123</v>
      </c>
      <c r="E15" s="212" t="s">
        <v>91</v>
      </c>
      <c r="F15" s="212" t="s">
        <v>244</v>
      </c>
      <c r="G15" s="212" t="s">
        <v>245</v>
      </c>
      <c r="H15" s="220">
        <v>360312</v>
      </c>
      <c r="I15" s="220">
        <v>360312</v>
      </c>
      <c r="J15" s="231"/>
      <c r="K15" s="231"/>
      <c r="L15" s="231"/>
      <c r="M15" s="220">
        <v>360312</v>
      </c>
      <c r="N15" s="231"/>
      <c r="O15" s="231"/>
      <c r="P15" s="231"/>
      <c r="Q15" s="231"/>
      <c r="R15" s="231"/>
      <c r="S15" s="231"/>
      <c r="T15" s="231"/>
      <c r="U15" s="231"/>
      <c r="V15" s="231"/>
      <c r="W15" s="231"/>
      <c r="X15" s="231"/>
      <c r="Y15" s="231"/>
    </row>
    <row r="16" s="168" customFormat="1" ht="23" customHeight="1" spans="1:25">
      <c r="A16" s="212" t="s">
        <v>72</v>
      </c>
      <c r="B16" s="212" t="s">
        <v>248</v>
      </c>
      <c r="C16" s="212" t="s">
        <v>249</v>
      </c>
      <c r="D16" s="212" t="s">
        <v>90</v>
      </c>
      <c r="E16" s="212" t="s">
        <v>91</v>
      </c>
      <c r="F16" s="212" t="s">
        <v>250</v>
      </c>
      <c r="G16" s="212" t="s">
        <v>251</v>
      </c>
      <c r="H16" s="220">
        <v>470436</v>
      </c>
      <c r="I16" s="220">
        <v>470436</v>
      </c>
      <c r="J16" s="231"/>
      <c r="K16" s="231"/>
      <c r="L16" s="231"/>
      <c r="M16" s="220">
        <v>470436</v>
      </c>
      <c r="N16" s="231"/>
      <c r="O16" s="231"/>
      <c r="P16" s="231"/>
      <c r="Q16" s="231"/>
      <c r="R16" s="231"/>
      <c r="S16" s="231"/>
      <c r="T16" s="231"/>
      <c r="U16" s="231"/>
      <c r="V16" s="231"/>
      <c r="W16" s="231"/>
      <c r="X16" s="231"/>
      <c r="Y16" s="231"/>
    </row>
    <row r="17" s="168" customFormat="1" ht="23" customHeight="1" spans="1:25">
      <c r="A17" s="212" t="s">
        <v>72</v>
      </c>
      <c r="B17" s="212" t="s">
        <v>248</v>
      </c>
      <c r="C17" s="212" t="s">
        <v>249</v>
      </c>
      <c r="D17" s="212" t="s">
        <v>123</v>
      </c>
      <c r="E17" s="212" t="s">
        <v>91</v>
      </c>
      <c r="F17" s="212" t="s">
        <v>250</v>
      </c>
      <c r="G17" s="212" t="s">
        <v>251</v>
      </c>
      <c r="H17" s="220">
        <v>51552</v>
      </c>
      <c r="I17" s="220">
        <v>51552</v>
      </c>
      <c r="J17" s="231"/>
      <c r="K17" s="231"/>
      <c r="L17" s="231"/>
      <c r="M17" s="220">
        <v>51552</v>
      </c>
      <c r="N17" s="231"/>
      <c r="O17" s="231"/>
      <c r="P17" s="231"/>
      <c r="Q17" s="231"/>
      <c r="R17" s="231"/>
      <c r="S17" s="231"/>
      <c r="T17" s="231"/>
      <c r="U17" s="231"/>
      <c r="V17" s="231"/>
      <c r="W17" s="231"/>
      <c r="X17" s="231"/>
      <c r="Y17" s="231"/>
    </row>
    <row r="18" s="168" customFormat="1" ht="23" customHeight="1" spans="1:25">
      <c r="A18" s="212" t="s">
        <v>72</v>
      </c>
      <c r="B18" s="212" t="s">
        <v>252</v>
      </c>
      <c r="C18" s="212" t="s">
        <v>253</v>
      </c>
      <c r="D18" s="212" t="s">
        <v>98</v>
      </c>
      <c r="E18" s="212" t="s">
        <v>99</v>
      </c>
      <c r="F18" s="212" t="s">
        <v>250</v>
      </c>
      <c r="G18" s="212" t="s">
        <v>251</v>
      </c>
      <c r="H18" s="220">
        <v>100440</v>
      </c>
      <c r="I18" s="220">
        <v>100440</v>
      </c>
      <c r="J18" s="231"/>
      <c r="K18" s="231"/>
      <c r="L18" s="231"/>
      <c r="M18" s="220">
        <v>100440</v>
      </c>
      <c r="N18" s="231"/>
      <c r="O18" s="231"/>
      <c r="P18" s="231"/>
      <c r="Q18" s="231"/>
      <c r="R18" s="231"/>
      <c r="S18" s="231"/>
      <c r="T18" s="231"/>
      <c r="U18" s="231"/>
      <c r="V18" s="231"/>
      <c r="W18" s="231"/>
      <c r="X18" s="231"/>
      <c r="Y18" s="231"/>
    </row>
    <row r="19" s="168" customFormat="1" ht="23" customHeight="1" spans="1:25">
      <c r="A19" s="212" t="s">
        <v>72</v>
      </c>
      <c r="B19" s="212" t="s">
        <v>252</v>
      </c>
      <c r="C19" s="212" t="s">
        <v>253</v>
      </c>
      <c r="D19" s="212" t="s">
        <v>123</v>
      </c>
      <c r="E19" s="212" t="s">
        <v>91</v>
      </c>
      <c r="F19" s="212" t="s">
        <v>250</v>
      </c>
      <c r="G19" s="212" t="s">
        <v>251</v>
      </c>
      <c r="H19" s="220">
        <v>43620</v>
      </c>
      <c r="I19" s="220">
        <v>43620</v>
      </c>
      <c r="J19" s="231"/>
      <c r="K19" s="231"/>
      <c r="L19" s="231"/>
      <c r="M19" s="220">
        <v>43620</v>
      </c>
      <c r="N19" s="231"/>
      <c r="O19" s="231"/>
      <c r="P19" s="231"/>
      <c r="Q19" s="231"/>
      <c r="R19" s="231"/>
      <c r="S19" s="231"/>
      <c r="T19" s="231"/>
      <c r="U19" s="231"/>
      <c r="V19" s="231"/>
      <c r="W19" s="231"/>
      <c r="X19" s="231"/>
      <c r="Y19" s="231"/>
    </row>
    <row r="20" s="168" customFormat="1" ht="23" customHeight="1" spans="1:25">
      <c r="A20" s="212" t="s">
        <v>72</v>
      </c>
      <c r="B20" s="212" t="s">
        <v>248</v>
      </c>
      <c r="C20" s="212" t="s">
        <v>249</v>
      </c>
      <c r="D20" s="212" t="s">
        <v>90</v>
      </c>
      <c r="E20" s="212" t="s">
        <v>91</v>
      </c>
      <c r="F20" s="212" t="s">
        <v>250</v>
      </c>
      <c r="G20" s="212" t="s">
        <v>251</v>
      </c>
      <c r="H20" s="220"/>
      <c r="I20" s="220"/>
      <c r="J20" s="231"/>
      <c r="K20" s="231"/>
      <c r="L20" s="231"/>
      <c r="M20" s="220"/>
      <c r="N20" s="231"/>
      <c r="O20" s="231"/>
      <c r="P20" s="231"/>
      <c r="Q20" s="231"/>
      <c r="R20" s="231"/>
      <c r="S20" s="231"/>
      <c r="T20" s="231"/>
      <c r="U20" s="231"/>
      <c r="V20" s="231"/>
      <c r="W20" s="231"/>
      <c r="X20" s="231"/>
      <c r="Y20" s="231"/>
    </row>
    <row r="21" s="168" customFormat="1" ht="23" customHeight="1" spans="1:25">
      <c r="A21" s="212" t="s">
        <v>72</v>
      </c>
      <c r="B21" s="212" t="s">
        <v>248</v>
      </c>
      <c r="C21" s="212" t="s">
        <v>249</v>
      </c>
      <c r="D21" s="212" t="s">
        <v>123</v>
      </c>
      <c r="E21" s="212" t="s">
        <v>91</v>
      </c>
      <c r="F21" s="212" t="s">
        <v>250</v>
      </c>
      <c r="G21" s="212" t="s">
        <v>251</v>
      </c>
      <c r="H21" s="220"/>
      <c r="I21" s="220"/>
      <c r="J21" s="231"/>
      <c r="K21" s="231"/>
      <c r="L21" s="231"/>
      <c r="M21" s="220"/>
      <c r="N21" s="231"/>
      <c r="O21" s="231"/>
      <c r="P21" s="231"/>
      <c r="Q21" s="231"/>
      <c r="R21" s="231"/>
      <c r="S21" s="231"/>
      <c r="T21" s="231"/>
      <c r="U21" s="231"/>
      <c r="V21" s="231"/>
      <c r="W21" s="231"/>
      <c r="X21" s="231"/>
      <c r="Y21" s="231"/>
    </row>
    <row r="22" s="168" customFormat="1" ht="23" customHeight="1" spans="1:25">
      <c r="A22" s="212" t="s">
        <v>72</v>
      </c>
      <c r="B22" s="212" t="s">
        <v>252</v>
      </c>
      <c r="C22" s="212" t="s">
        <v>253</v>
      </c>
      <c r="D22" s="212" t="s">
        <v>98</v>
      </c>
      <c r="E22" s="212" t="s">
        <v>99</v>
      </c>
      <c r="F22" s="212" t="s">
        <v>250</v>
      </c>
      <c r="G22" s="212" t="s">
        <v>251</v>
      </c>
      <c r="H22" s="220"/>
      <c r="I22" s="220"/>
      <c r="J22" s="231"/>
      <c r="K22" s="231"/>
      <c r="L22" s="231"/>
      <c r="M22" s="220"/>
      <c r="N22" s="231"/>
      <c r="O22" s="231"/>
      <c r="P22" s="231"/>
      <c r="Q22" s="231"/>
      <c r="R22" s="231"/>
      <c r="S22" s="231"/>
      <c r="T22" s="231"/>
      <c r="U22" s="231"/>
      <c r="V22" s="231"/>
      <c r="W22" s="231"/>
      <c r="X22" s="231"/>
      <c r="Y22" s="231"/>
    </row>
    <row r="23" s="168" customFormat="1" ht="23" customHeight="1" spans="1:25">
      <c r="A23" s="212" t="s">
        <v>72</v>
      </c>
      <c r="B23" s="212" t="s">
        <v>252</v>
      </c>
      <c r="C23" s="212" t="s">
        <v>253</v>
      </c>
      <c r="D23" s="212" t="s">
        <v>123</v>
      </c>
      <c r="E23" s="212" t="s">
        <v>91</v>
      </c>
      <c r="F23" s="212" t="s">
        <v>250</v>
      </c>
      <c r="G23" s="212" t="s">
        <v>251</v>
      </c>
      <c r="H23" s="220"/>
      <c r="I23" s="220"/>
      <c r="J23" s="231"/>
      <c r="K23" s="231"/>
      <c r="L23" s="231"/>
      <c r="M23" s="220"/>
      <c r="N23" s="231"/>
      <c r="O23" s="231"/>
      <c r="P23" s="231"/>
      <c r="Q23" s="231"/>
      <c r="R23" s="231"/>
      <c r="S23" s="231"/>
      <c r="T23" s="231"/>
      <c r="U23" s="231"/>
      <c r="V23" s="231"/>
      <c r="W23" s="231"/>
      <c r="X23" s="231"/>
      <c r="Y23" s="231"/>
    </row>
    <row r="24" s="168" customFormat="1" ht="23" customHeight="1" spans="1:25">
      <c r="A24" s="212" t="s">
        <v>72</v>
      </c>
      <c r="B24" s="212" t="s">
        <v>254</v>
      </c>
      <c r="C24" s="212" t="s">
        <v>255</v>
      </c>
      <c r="D24" s="212" t="s">
        <v>90</v>
      </c>
      <c r="E24" s="212" t="s">
        <v>91</v>
      </c>
      <c r="F24" s="212" t="s">
        <v>256</v>
      </c>
      <c r="G24" s="212" t="s">
        <v>257</v>
      </c>
      <c r="H24" s="220">
        <v>32771</v>
      </c>
      <c r="I24" s="220">
        <v>32771</v>
      </c>
      <c r="J24" s="231"/>
      <c r="K24" s="231"/>
      <c r="L24" s="231"/>
      <c r="M24" s="220">
        <v>32771</v>
      </c>
      <c r="N24" s="231"/>
      <c r="O24" s="231"/>
      <c r="P24" s="231"/>
      <c r="Q24" s="231"/>
      <c r="R24" s="231"/>
      <c r="S24" s="231"/>
      <c r="T24" s="231"/>
      <c r="U24" s="231"/>
      <c r="V24" s="231"/>
      <c r="W24" s="231"/>
      <c r="X24" s="231"/>
      <c r="Y24" s="231"/>
    </row>
    <row r="25" s="168" customFormat="1" ht="23" customHeight="1" spans="1:25">
      <c r="A25" s="212" t="s">
        <v>72</v>
      </c>
      <c r="B25" s="212" t="s">
        <v>254</v>
      </c>
      <c r="C25" s="212" t="s">
        <v>255</v>
      </c>
      <c r="D25" s="212" t="s">
        <v>123</v>
      </c>
      <c r="E25" s="212" t="s">
        <v>91</v>
      </c>
      <c r="F25" s="212" t="s">
        <v>256</v>
      </c>
      <c r="G25" s="212" t="s">
        <v>257</v>
      </c>
      <c r="H25" s="220">
        <v>3940</v>
      </c>
      <c r="I25" s="220">
        <v>3940</v>
      </c>
      <c r="J25" s="231"/>
      <c r="K25" s="231"/>
      <c r="L25" s="231"/>
      <c r="M25" s="220">
        <v>3940</v>
      </c>
      <c r="N25" s="231"/>
      <c r="O25" s="231"/>
      <c r="P25" s="231"/>
      <c r="Q25" s="231"/>
      <c r="R25" s="231"/>
      <c r="S25" s="231"/>
      <c r="T25" s="231"/>
      <c r="U25" s="231"/>
      <c r="V25" s="231"/>
      <c r="W25" s="231"/>
      <c r="X25" s="231"/>
      <c r="Y25" s="231"/>
    </row>
    <row r="26" s="168" customFormat="1" ht="23" customHeight="1" spans="1:25">
      <c r="A26" s="212" t="s">
        <v>72</v>
      </c>
      <c r="B26" s="212" t="s">
        <v>258</v>
      </c>
      <c r="C26" s="212" t="s">
        <v>259</v>
      </c>
      <c r="D26" s="212" t="s">
        <v>98</v>
      </c>
      <c r="E26" s="212" t="s">
        <v>99</v>
      </c>
      <c r="F26" s="212" t="s">
        <v>256</v>
      </c>
      <c r="G26" s="212" t="s">
        <v>257</v>
      </c>
      <c r="H26" s="220">
        <v>79837</v>
      </c>
      <c r="I26" s="220">
        <v>79837</v>
      </c>
      <c r="J26" s="231"/>
      <c r="K26" s="231"/>
      <c r="L26" s="231"/>
      <c r="M26" s="220">
        <v>79837</v>
      </c>
      <c r="N26" s="231"/>
      <c r="O26" s="231"/>
      <c r="P26" s="231"/>
      <c r="Q26" s="231"/>
      <c r="R26" s="231"/>
      <c r="S26" s="231"/>
      <c r="T26" s="231"/>
      <c r="U26" s="231"/>
      <c r="V26" s="231"/>
      <c r="W26" s="231"/>
      <c r="X26" s="231"/>
      <c r="Y26" s="231"/>
    </row>
    <row r="27" s="168" customFormat="1" ht="23" customHeight="1" spans="1:25">
      <c r="A27" s="212" t="s">
        <v>72</v>
      </c>
      <c r="B27" s="212" t="s">
        <v>258</v>
      </c>
      <c r="C27" s="212" t="s">
        <v>259</v>
      </c>
      <c r="D27" s="212" t="s">
        <v>123</v>
      </c>
      <c r="E27" s="212" t="s">
        <v>91</v>
      </c>
      <c r="F27" s="212" t="s">
        <v>256</v>
      </c>
      <c r="G27" s="212" t="s">
        <v>257</v>
      </c>
      <c r="H27" s="220">
        <v>30026</v>
      </c>
      <c r="I27" s="220">
        <v>30026</v>
      </c>
      <c r="J27" s="231"/>
      <c r="K27" s="231"/>
      <c r="L27" s="231"/>
      <c r="M27" s="220">
        <v>30026</v>
      </c>
      <c r="N27" s="231"/>
      <c r="O27" s="231"/>
      <c r="P27" s="231"/>
      <c r="Q27" s="231"/>
      <c r="R27" s="231"/>
      <c r="S27" s="231"/>
      <c r="T27" s="231"/>
      <c r="U27" s="231"/>
      <c r="V27" s="231"/>
      <c r="W27" s="231"/>
      <c r="X27" s="231"/>
      <c r="Y27" s="231"/>
    </row>
    <row r="28" s="168" customFormat="1" ht="23" customHeight="1" spans="1:25">
      <c r="A28" s="212" t="s">
        <v>72</v>
      </c>
      <c r="B28" s="212" t="s">
        <v>260</v>
      </c>
      <c r="C28" s="212" t="s">
        <v>261</v>
      </c>
      <c r="D28" s="212" t="s">
        <v>90</v>
      </c>
      <c r="E28" s="212" t="s">
        <v>91</v>
      </c>
      <c r="F28" s="212" t="s">
        <v>256</v>
      </c>
      <c r="G28" s="212" t="s">
        <v>257</v>
      </c>
      <c r="H28" s="220">
        <v>4500</v>
      </c>
      <c r="I28" s="220">
        <v>4500</v>
      </c>
      <c r="J28" s="231"/>
      <c r="K28" s="231"/>
      <c r="L28" s="231"/>
      <c r="M28" s="220">
        <v>4500</v>
      </c>
      <c r="N28" s="231"/>
      <c r="O28" s="231"/>
      <c r="P28" s="231"/>
      <c r="Q28" s="231"/>
      <c r="R28" s="231"/>
      <c r="S28" s="231"/>
      <c r="T28" s="231"/>
      <c r="U28" s="231"/>
      <c r="V28" s="231"/>
      <c r="W28" s="231"/>
      <c r="X28" s="231"/>
      <c r="Y28" s="231"/>
    </row>
    <row r="29" s="168" customFormat="1" ht="23" customHeight="1" spans="1:25">
      <c r="A29" s="212" t="s">
        <v>72</v>
      </c>
      <c r="B29" s="212" t="s">
        <v>262</v>
      </c>
      <c r="C29" s="212" t="s">
        <v>263</v>
      </c>
      <c r="D29" s="212" t="s">
        <v>98</v>
      </c>
      <c r="E29" s="212" t="s">
        <v>99</v>
      </c>
      <c r="F29" s="212" t="s">
        <v>264</v>
      </c>
      <c r="G29" s="212" t="s">
        <v>265</v>
      </c>
      <c r="H29" s="220">
        <v>257820</v>
      </c>
      <c r="I29" s="220">
        <v>257820</v>
      </c>
      <c r="J29" s="231"/>
      <c r="K29" s="231"/>
      <c r="L29" s="231"/>
      <c r="M29" s="220">
        <v>257820</v>
      </c>
      <c r="N29" s="231"/>
      <c r="O29" s="231"/>
      <c r="P29" s="231"/>
      <c r="Q29" s="231"/>
      <c r="R29" s="231"/>
      <c r="S29" s="231"/>
      <c r="T29" s="231"/>
      <c r="U29" s="231"/>
      <c r="V29" s="231"/>
      <c r="W29" s="231"/>
      <c r="X29" s="231"/>
      <c r="Y29" s="231"/>
    </row>
    <row r="30" s="168" customFormat="1" ht="23" customHeight="1" spans="1:25">
      <c r="A30" s="212" t="s">
        <v>72</v>
      </c>
      <c r="B30" s="212" t="s">
        <v>262</v>
      </c>
      <c r="C30" s="212" t="s">
        <v>263</v>
      </c>
      <c r="D30" s="212" t="s">
        <v>123</v>
      </c>
      <c r="E30" s="212" t="s">
        <v>91</v>
      </c>
      <c r="F30" s="212" t="s">
        <v>264</v>
      </c>
      <c r="G30" s="212" t="s">
        <v>265</v>
      </c>
      <c r="H30" s="220">
        <v>116820</v>
      </c>
      <c r="I30" s="220">
        <v>116820</v>
      </c>
      <c r="J30" s="231"/>
      <c r="K30" s="231"/>
      <c r="L30" s="231"/>
      <c r="M30" s="220">
        <v>116820</v>
      </c>
      <c r="N30" s="231"/>
      <c r="O30" s="231"/>
      <c r="P30" s="231"/>
      <c r="Q30" s="231"/>
      <c r="R30" s="231"/>
      <c r="S30" s="231"/>
      <c r="T30" s="231"/>
      <c r="U30" s="231"/>
      <c r="V30" s="231"/>
      <c r="W30" s="231"/>
      <c r="X30" s="231"/>
      <c r="Y30" s="231"/>
    </row>
    <row r="31" s="168" customFormat="1" ht="23" customHeight="1" spans="1:25">
      <c r="A31" s="212" t="s">
        <v>72</v>
      </c>
      <c r="B31" s="212" t="s">
        <v>266</v>
      </c>
      <c r="C31" s="212" t="s">
        <v>267</v>
      </c>
      <c r="D31" s="212" t="s">
        <v>98</v>
      </c>
      <c r="E31" s="212" t="s">
        <v>99</v>
      </c>
      <c r="F31" s="212" t="s">
        <v>264</v>
      </c>
      <c r="G31" s="212" t="s">
        <v>265</v>
      </c>
      <c r="H31" s="220">
        <v>278736</v>
      </c>
      <c r="I31" s="220">
        <v>278736</v>
      </c>
      <c r="J31" s="231"/>
      <c r="K31" s="231"/>
      <c r="L31" s="231"/>
      <c r="M31" s="220">
        <v>278736</v>
      </c>
      <c r="N31" s="231"/>
      <c r="O31" s="231"/>
      <c r="P31" s="231"/>
      <c r="Q31" s="231"/>
      <c r="R31" s="231"/>
      <c r="S31" s="231"/>
      <c r="T31" s="231"/>
      <c r="U31" s="231"/>
      <c r="V31" s="231"/>
      <c r="W31" s="231"/>
      <c r="X31" s="231"/>
      <c r="Y31" s="231"/>
    </row>
    <row r="32" s="168" customFormat="1" ht="23" customHeight="1" spans="1:25">
      <c r="A32" s="212" t="s">
        <v>72</v>
      </c>
      <c r="B32" s="212" t="s">
        <v>266</v>
      </c>
      <c r="C32" s="212" t="s">
        <v>267</v>
      </c>
      <c r="D32" s="212" t="s">
        <v>123</v>
      </c>
      <c r="E32" s="212" t="s">
        <v>91</v>
      </c>
      <c r="F32" s="212" t="s">
        <v>264</v>
      </c>
      <c r="G32" s="212" t="s">
        <v>265</v>
      </c>
      <c r="H32" s="220">
        <v>116820</v>
      </c>
      <c r="I32" s="220">
        <v>116820</v>
      </c>
      <c r="J32" s="231"/>
      <c r="K32" s="231"/>
      <c r="L32" s="231"/>
      <c r="M32" s="220">
        <v>116820</v>
      </c>
      <c r="N32" s="231"/>
      <c r="O32" s="231"/>
      <c r="P32" s="231"/>
      <c r="Q32" s="231"/>
      <c r="R32" s="231"/>
      <c r="S32" s="231"/>
      <c r="T32" s="231"/>
      <c r="U32" s="231"/>
      <c r="V32" s="231"/>
      <c r="W32" s="231"/>
      <c r="X32" s="231"/>
      <c r="Y32" s="231"/>
    </row>
    <row r="33" s="168" customFormat="1" ht="23" customHeight="1" spans="1:25">
      <c r="A33" s="212" t="s">
        <v>72</v>
      </c>
      <c r="B33" s="212" t="s">
        <v>266</v>
      </c>
      <c r="C33" s="212" t="s">
        <v>267</v>
      </c>
      <c r="D33" s="212" t="s">
        <v>98</v>
      </c>
      <c r="E33" s="212" t="s">
        <v>99</v>
      </c>
      <c r="F33" s="212" t="s">
        <v>264</v>
      </c>
      <c r="G33" s="212" t="s">
        <v>265</v>
      </c>
      <c r="H33" s="220">
        <v>430860</v>
      </c>
      <c r="I33" s="220">
        <v>430860</v>
      </c>
      <c r="J33" s="231"/>
      <c r="K33" s="231"/>
      <c r="L33" s="231"/>
      <c r="M33" s="220">
        <v>430860</v>
      </c>
      <c r="N33" s="231"/>
      <c r="O33" s="231"/>
      <c r="P33" s="231"/>
      <c r="Q33" s="231"/>
      <c r="R33" s="231"/>
      <c r="S33" s="231"/>
      <c r="T33" s="231"/>
      <c r="U33" s="231"/>
      <c r="V33" s="231"/>
      <c r="W33" s="231"/>
      <c r="X33" s="231"/>
      <c r="Y33" s="231"/>
    </row>
    <row r="34" s="168" customFormat="1" ht="23" customHeight="1" spans="1:25">
      <c r="A34" s="212" t="s">
        <v>72</v>
      </c>
      <c r="B34" s="212" t="s">
        <v>266</v>
      </c>
      <c r="C34" s="212" t="s">
        <v>267</v>
      </c>
      <c r="D34" s="212" t="s">
        <v>123</v>
      </c>
      <c r="E34" s="212" t="s">
        <v>91</v>
      </c>
      <c r="F34" s="212" t="s">
        <v>264</v>
      </c>
      <c r="G34" s="212" t="s">
        <v>265</v>
      </c>
      <c r="H34" s="220">
        <v>198840</v>
      </c>
      <c r="I34" s="220">
        <v>198840</v>
      </c>
      <c r="J34" s="231"/>
      <c r="K34" s="231"/>
      <c r="L34" s="231"/>
      <c r="M34" s="220">
        <v>198840</v>
      </c>
      <c r="N34" s="231"/>
      <c r="O34" s="231"/>
      <c r="P34" s="231"/>
      <c r="Q34" s="231"/>
      <c r="R34" s="231"/>
      <c r="S34" s="231"/>
      <c r="T34" s="231"/>
      <c r="U34" s="231"/>
      <c r="V34" s="231"/>
      <c r="W34" s="231"/>
      <c r="X34" s="231"/>
      <c r="Y34" s="231"/>
    </row>
    <row r="35" s="168" customFormat="1" ht="23" customHeight="1" spans="1:25">
      <c r="A35" s="212" t="s">
        <v>72</v>
      </c>
      <c r="B35" s="212" t="s">
        <v>268</v>
      </c>
      <c r="C35" s="212" t="s">
        <v>269</v>
      </c>
      <c r="D35" s="212" t="s">
        <v>98</v>
      </c>
      <c r="E35" s="212" t="s">
        <v>99</v>
      </c>
      <c r="F35" s="212" t="s">
        <v>264</v>
      </c>
      <c r="G35" s="212" t="s">
        <v>265</v>
      </c>
      <c r="H35" s="220">
        <v>9000</v>
      </c>
      <c r="I35" s="220">
        <v>9000</v>
      </c>
      <c r="J35" s="231"/>
      <c r="K35" s="231"/>
      <c r="L35" s="231"/>
      <c r="M35" s="220">
        <v>9000</v>
      </c>
      <c r="N35" s="231"/>
      <c r="O35" s="231"/>
      <c r="P35" s="231"/>
      <c r="Q35" s="231"/>
      <c r="R35" s="231"/>
      <c r="S35" s="231"/>
      <c r="T35" s="231"/>
      <c r="U35" s="231"/>
      <c r="V35" s="231"/>
      <c r="W35" s="231"/>
      <c r="X35" s="231"/>
      <c r="Y35" s="231"/>
    </row>
    <row r="36" s="168" customFormat="1" ht="23" customHeight="1" spans="1:25">
      <c r="A36" s="212" t="s">
        <v>72</v>
      </c>
      <c r="B36" s="212" t="s">
        <v>270</v>
      </c>
      <c r="C36" s="212" t="s">
        <v>271</v>
      </c>
      <c r="D36" s="212" t="s">
        <v>90</v>
      </c>
      <c r="E36" s="212" t="s">
        <v>91</v>
      </c>
      <c r="F36" s="212" t="s">
        <v>238</v>
      </c>
      <c r="G36" s="212" t="s">
        <v>239</v>
      </c>
      <c r="H36" s="220">
        <v>115200</v>
      </c>
      <c r="I36" s="220">
        <v>115200</v>
      </c>
      <c r="J36" s="231"/>
      <c r="K36" s="231"/>
      <c r="L36" s="231"/>
      <c r="M36" s="220">
        <v>115200</v>
      </c>
      <c r="N36" s="231"/>
      <c r="O36" s="231"/>
      <c r="P36" s="231"/>
      <c r="Q36" s="231"/>
      <c r="R36" s="231"/>
      <c r="S36" s="231"/>
      <c r="T36" s="231"/>
      <c r="U36" s="231"/>
      <c r="V36" s="231"/>
      <c r="W36" s="231"/>
      <c r="X36" s="231"/>
      <c r="Y36" s="231"/>
    </row>
    <row r="37" s="168" customFormat="1" ht="23" customHeight="1" spans="1:25">
      <c r="A37" s="212" t="s">
        <v>72</v>
      </c>
      <c r="B37" s="212" t="s">
        <v>272</v>
      </c>
      <c r="C37" s="212" t="s">
        <v>273</v>
      </c>
      <c r="D37" s="212" t="s">
        <v>136</v>
      </c>
      <c r="E37" s="212" t="s">
        <v>137</v>
      </c>
      <c r="F37" s="212" t="s">
        <v>274</v>
      </c>
      <c r="G37" s="212" t="s">
        <v>275</v>
      </c>
      <c r="H37" s="220">
        <v>644727.36</v>
      </c>
      <c r="I37" s="220">
        <v>644727.36</v>
      </c>
      <c r="J37" s="231"/>
      <c r="K37" s="231"/>
      <c r="L37" s="231"/>
      <c r="M37" s="220">
        <v>644727.36</v>
      </c>
      <c r="N37" s="231"/>
      <c r="O37" s="231"/>
      <c r="P37" s="231"/>
      <c r="Q37" s="231"/>
      <c r="R37" s="231"/>
      <c r="S37" s="231"/>
      <c r="T37" s="231"/>
      <c r="U37" s="231"/>
      <c r="V37" s="231"/>
      <c r="W37" s="231"/>
      <c r="X37" s="231"/>
      <c r="Y37" s="231"/>
    </row>
    <row r="38" s="168" customFormat="1" ht="23" customHeight="1" spans="1:25">
      <c r="A38" s="212" t="s">
        <v>72</v>
      </c>
      <c r="B38" s="212" t="s">
        <v>276</v>
      </c>
      <c r="C38" s="212" t="s">
        <v>277</v>
      </c>
      <c r="D38" s="212" t="s">
        <v>147</v>
      </c>
      <c r="E38" s="212" t="s">
        <v>148</v>
      </c>
      <c r="F38" s="212" t="s">
        <v>278</v>
      </c>
      <c r="G38" s="212" t="s">
        <v>279</v>
      </c>
      <c r="H38" s="220">
        <v>10230</v>
      </c>
      <c r="I38" s="220">
        <v>10230</v>
      </c>
      <c r="J38" s="231"/>
      <c r="K38" s="231"/>
      <c r="L38" s="231"/>
      <c r="M38" s="220">
        <v>10230</v>
      </c>
      <c r="N38" s="231"/>
      <c r="O38" s="231"/>
      <c r="P38" s="231"/>
      <c r="Q38" s="231"/>
      <c r="R38" s="231"/>
      <c r="S38" s="231"/>
      <c r="T38" s="231"/>
      <c r="U38" s="231"/>
      <c r="V38" s="231"/>
      <c r="W38" s="231"/>
      <c r="X38" s="231"/>
      <c r="Y38" s="231"/>
    </row>
    <row r="39" s="168" customFormat="1" ht="23" customHeight="1" spans="1:25">
      <c r="A39" s="212" t="s">
        <v>72</v>
      </c>
      <c r="B39" s="212" t="s">
        <v>276</v>
      </c>
      <c r="C39" s="212" t="s">
        <v>277</v>
      </c>
      <c r="D39" s="212" t="s">
        <v>149</v>
      </c>
      <c r="E39" s="212" t="s">
        <v>150</v>
      </c>
      <c r="F39" s="212" t="s">
        <v>278</v>
      </c>
      <c r="G39" s="212" t="s">
        <v>279</v>
      </c>
      <c r="H39" s="220">
        <v>10560</v>
      </c>
      <c r="I39" s="220">
        <v>10560</v>
      </c>
      <c r="J39" s="231"/>
      <c r="K39" s="231"/>
      <c r="L39" s="231"/>
      <c r="M39" s="220">
        <v>10560</v>
      </c>
      <c r="N39" s="231"/>
      <c r="O39" s="231"/>
      <c r="P39" s="231"/>
      <c r="Q39" s="231"/>
      <c r="R39" s="231"/>
      <c r="S39" s="231"/>
      <c r="T39" s="231"/>
      <c r="U39" s="231"/>
      <c r="V39" s="231"/>
      <c r="W39" s="231"/>
      <c r="X39" s="231"/>
      <c r="Y39" s="231"/>
    </row>
    <row r="40" s="168" customFormat="1" ht="23" customHeight="1" spans="1:25">
      <c r="A40" s="212" t="s">
        <v>72</v>
      </c>
      <c r="B40" s="212" t="s">
        <v>280</v>
      </c>
      <c r="C40" s="212" t="s">
        <v>281</v>
      </c>
      <c r="D40" s="212" t="s">
        <v>147</v>
      </c>
      <c r="E40" s="212" t="s">
        <v>148</v>
      </c>
      <c r="F40" s="212" t="s">
        <v>278</v>
      </c>
      <c r="G40" s="212" t="s">
        <v>279</v>
      </c>
      <c r="H40" s="220">
        <v>342512</v>
      </c>
      <c r="I40" s="220">
        <v>342512</v>
      </c>
      <c r="J40" s="231"/>
      <c r="K40" s="231"/>
      <c r="L40" s="231"/>
      <c r="M40" s="220">
        <v>342512</v>
      </c>
      <c r="N40" s="231"/>
      <c r="O40" s="231"/>
      <c r="P40" s="231"/>
      <c r="Q40" s="231"/>
      <c r="R40" s="231"/>
      <c r="S40" s="231"/>
      <c r="T40" s="231"/>
      <c r="U40" s="231"/>
      <c r="V40" s="231"/>
      <c r="W40" s="231"/>
      <c r="X40" s="231"/>
      <c r="Y40" s="231"/>
    </row>
    <row r="41" s="168" customFormat="1" ht="23" customHeight="1" spans="1:25">
      <c r="A41" s="212" t="s">
        <v>72</v>
      </c>
      <c r="B41" s="212" t="s">
        <v>282</v>
      </c>
      <c r="C41" s="212" t="s">
        <v>283</v>
      </c>
      <c r="D41" s="212" t="s">
        <v>153</v>
      </c>
      <c r="E41" s="212" t="s">
        <v>154</v>
      </c>
      <c r="F41" s="212" t="s">
        <v>284</v>
      </c>
      <c r="G41" s="212" t="s">
        <v>285</v>
      </c>
      <c r="H41" s="220">
        <v>36266</v>
      </c>
      <c r="I41" s="220">
        <v>36266</v>
      </c>
      <c r="J41" s="231"/>
      <c r="K41" s="231"/>
      <c r="L41" s="231"/>
      <c r="M41" s="220">
        <v>36266</v>
      </c>
      <c r="N41" s="231"/>
      <c r="O41" s="231"/>
      <c r="P41" s="231"/>
      <c r="Q41" s="231"/>
      <c r="R41" s="231"/>
      <c r="S41" s="231"/>
      <c r="T41" s="231"/>
      <c r="U41" s="231"/>
      <c r="V41" s="231"/>
      <c r="W41" s="231"/>
      <c r="X41" s="231"/>
      <c r="Y41" s="231"/>
    </row>
    <row r="42" s="168" customFormat="1" ht="23" customHeight="1" spans="1:25">
      <c r="A42" s="212" t="s">
        <v>72</v>
      </c>
      <c r="B42" s="212" t="s">
        <v>286</v>
      </c>
      <c r="C42" s="212" t="s">
        <v>287</v>
      </c>
      <c r="D42" s="212" t="s">
        <v>147</v>
      </c>
      <c r="E42" s="212" t="s">
        <v>148</v>
      </c>
      <c r="F42" s="212" t="s">
        <v>278</v>
      </c>
      <c r="G42" s="212" t="s">
        <v>279</v>
      </c>
      <c r="H42" s="220">
        <v>16119</v>
      </c>
      <c r="I42" s="220">
        <v>16119</v>
      </c>
      <c r="J42" s="231"/>
      <c r="K42" s="231"/>
      <c r="L42" s="231"/>
      <c r="M42" s="220">
        <v>16119</v>
      </c>
      <c r="N42" s="231"/>
      <c r="O42" s="231"/>
      <c r="P42" s="231"/>
      <c r="Q42" s="231"/>
      <c r="R42" s="231"/>
      <c r="S42" s="231"/>
      <c r="T42" s="231"/>
      <c r="U42" s="231"/>
      <c r="V42" s="231"/>
      <c r="W42" s="231"/>
      <c r="X42" s="231"/>
      <c r="Y42" s="231"/>
    </row>
    <row r="43" s="168" customFormat="1" ht="23" customHeight="1" spans="1:25">
      <c r="A43" s="212" t="s">
        <v>72</v>
      </c>
      <c r="B43" s="212" t="s">
        <v>286</v>
      </c>
      <c r="C43" s="212" t="s">
        <v>287</v>
      </c>
      <c r="D43" s="212" t="s">
        <v>149</v>
      </c>
      <c r="E43" s="212" t="s">
        <v>150</v>
      </c>
      <c r="F43" s="212" t="s">
        <v>278</v>
      </c>
      <c r="G43" s="212" t="s">
        <v>279</v>
      </c>
      <c r="H43" s="220"/>
      <c r="I43" s="220"/>
      <c r="J43" s="231"/>
      <c r="K43" s="231"/>
      <c r="L43" s="231"/>
      <c r="M43" s="220"/>
      <c r="N43" s="231"/>
      <c r="O43" s="231"/>
      <c r="P43" s="231"/>
      <c r="Q43" s="231"/>
      <c r="R43" s="231"/>
      <c r="S43" s="231"/>
      <c r="T43" s="231"/>
      <c r="U43" s="231"/>
      <c r="V43" s="231"/>
      <c r="W43" s="231"/>
      <c r="X43" s="231"/>
      <c r="Y43" s="231"/>
    </row>
    <row r="44" s="168" customFormat="1" ht="23" customHeight="1" spans="1:25">
      <c r="A44" s="212" t="s">
        <v>72</v>
      </c>
      <c r="B44" s="212" t="s">
        <v>288</v>
      </c>
      <c r="C44" s="212" t="s">
        <v>289</v>
      </c>
      <c r="D44" s="212" t="s">
        <v>142</v>
      </c>
      <c r="E44" s="212" t="s">
        <v>141</v>
      </c>
      <c r="F44" s="212" t="s">
        <v>284</v>
      </c>
      <c r="G44" s="212" t="s">
        <v>285</v>
      </c>
      <c r="H44" s="220">
        <v>21417</v>
      </c>
      <c r="I44" s="220">
        <v>21417</v>
      </c>
      <c r="J44" s="231"/>
      <c r="K44" s="231"/>
      <c r="L44" s="231"/>
      <c r="M44" s="220">
        <v>21417</v>
      </c>
      <c r="N44" s="231"/>
      <c r="O44" s="231"/>
      <c r="P44" s="231"/>
      <c r="Q44" s="231"/>
      <c r="R44" s="231"/>
      <c r="S44" s="231"/>
      <c r="T44" s="231"/>
      <c r="U44" s="231"/>
      <c r="V44" s="231"/>
      <c r="W44" s="231"/>
      <c r="X44" s="231"/>
      <c r="Y44" s="231"/>
    </row>
    <row r="45" s="168" customFormat="1" ht="23" customHeight="1" spans="1:25">
      <c r="A45" s="212" t="s">
        <v>72</v>
      </c>
      <c r="B45" s="212" t="s">
        <v>290</v>
      </c>
      <c r="C45" s="212" t="s">
        <v>152</v>
      </c>
      <c r="D45" s="212" t="s">
        <v>151</v>
      </c>
      <c r="E45" s="212" t="s">
        <v>152</v>
      </c>
      <c r="F45" s="212" t="s">
        <v>291</v>
      </c>
      <c r="G45" s="212" t="s">
        <v>292</v>
      </c>
      <c r="H45" s="220">
        <v>228904</v>
      </c>
      <c r="I45" s="220">
        <v>228904</v>
      </c>
      <c r="J45" s="231"/>
      <c r="K45" s="231"/>
      <c r="L45" s="231"/>
      <c r="M45" s="220">
        <v>228904</v>
      </c>
      <c r="N45" s="231"/>
      <c r="O45" s="231"/>
      <c r="P45" s="231"/>
      <c r="Q45" s="231"/>
      <c r="R45" s="231"/>
      <c r="S45" s="231"/>
      <c r="T45" s="231"/>
      <c r="U45" s="231"/>
      <c r="V45" s="231"/>
      <c r="W45" s="231"/>
      <c r="X45" s="231"/>
      <c r="Y45" s="231"/>
    </row>
    <row r="46" s="168" customFormat="1" ht="23" customHeight="1" spans="1:25">
      <c r="A46" s="212" t="s">
        <v>72</v>
      </c>
      <c r="B46" s="212" t="s">
        <v>293</v>
      </c>
      <c r="C46" s="212" t="s">
        <v>160</v>
      </c>
      <c r="D46" s="212" t="s">
        <v>159</v>
      </c>
      <c r="E46" s="212" t="s">
        <v>160</v>
      </c>
      <c r="F46" s="212" t="s">
        <v>294</v>
      </c>
      <c r="G46" s="212" t="s">
        <v>160</v>
      </c>
      <c r="H46" s="220">
        <v>483545.52</v>
      </c>
      <c r="I46" s="220">
        <v>483545.52</v>
      </c>
      <c r="J46" s="231"/>
      <c r="K46" s="231"/>
      <c r="L46" s="231"/>
      <c r="M46" s="220">
        <v>483545.52</v>
      </c>
      <c r="N46" s="231"/>
      <c r="O46" s="231"/>
      <c r="P46" s="231"/>
      <c r="Q46" s="231"/>
      <c r="R46" s="231"/>
      <c r="S46" s="231"/>
      <c r="T46" s="231"/>
      <c r="U46" s="231"/>
      <c r="V46" s="231"/>
      <c r="W46" s="231"/>
      <c r="X46" s="231"/>
      <c r="Y46" s="231"/>
    </row>
    <row r="47" s="168" customFormat="1" ht="23" customHeight="1" spans="1:25">
      <c r="A47" s="212" t="s">
        <v>72</v>
      </c>
      <c r="B47" s="212" t="s">
        <v>295</v>
      </c>
      <c r="C47" s="212" t="s">
        <v>296</v>
      </c>
      <c r="D47" s="212" t="s">
        <v>90</v>
      </c>
      <c r="E47" s="212" t="s">
        <v>91</v>
      </c>
      <c r="F47" s="212" t="s">
        <v>297</v>
      </c>
      <c r="G47" s="212" t="s">
        <v>298</v>
      </c>
      <c r="H47" s="220">
        <v>1000</v>
      </c>
      <c r="I47" s="220">
        <v>1000</v>
      </c>
      <c r="J47" s="231"/>
      <c r="K47" s="231"/>
      <c r="L47" s="231"/>
      <c r="M47" s="220">
        <v>1000</v>
      </c>
      <c r="N47" s="231"/>
      <c r="O47" s="231"/>
      <c r="P47" s="231"/>
      <c r="Q47" s="231"/>
      <c r="R47" s="231"/>
      <c r="S47" s="231"/>
      <c r="T47" s="231"/>
      <c r="U47" s="231"/>
      <c r="V47" s="231"/>
      <c r="W47" s="231"/>
      <c r="X47" s="231"/>
      <c r="Y47" s="231"/>
    </row>
    <row r="48" s="168" customFormat="1" ht="23" customHeight="1" spans="1:25">
      <c r="A48" s="212" t="s">
        <v>72</v>
      </c>
      <c r="B48" s="212" t="s">
        <v>295</v>
      </c>
      <c r="C48" s="212" t="s">
        <v>296</v>
      </c>
      <c r="D48" s="212" t="s">
        <v>90</v>
      </c>
      <c r="E48" s="212" t="s">
        <v>91</v>
      </c>
      <c r="F48" s="212" t="s">
        <v>299</v>
      </c>
      <c r="G48" s="212" t="s">
        <v>300</v>
      </c>
      <c r="H48" s="220">
        <v>4000</v>
      </c>
      <c r="I48" s="220">
        <v>4000</v>
      </c>
      <c r="J48" s="231"/>
      <c r="K48" s="231"/>
      <c r="L48" s="231"/>
      <c r="M48" s="220">
        <v>4000</v>
      </c>
      <c r="N48" s="231"/>
      <c r="O48" s="231"/>
      <c r="P48" s="231"/>
      <c r="Q48" s="231"/>
      <c r="R48" s="231"/>
      <c r="S48" s="231"/>
      <c r="T48" s="231"/>
      <c r="U48" s="231"/>
      <c r="V48" s="231"/>
      <c r="W48" s="231"/>
      <c r="X48" s="231"/>
      <c r="Y48" s="231"/>
    </row>
    <row r="49" s="168" customFormat="1" ht="23" customHeight="1" spans="1:25">
      <c r="A49" s="212" t="s">
        <v>72</v>
      </c>
      <c r="B49" s="212" t="s">
        <v>295</v>
      </c>
      <c r="C49" s="212" t="s">
        <v>296</v>
      </c>
      <c r="D49" s="212" t="s">
        <v>90</v>
      </c>
      <c r="E49" s="212" t="s">
        <v>91</v>
      </c>
      <c r="F49" s="212" t="s">
        <v>301</v>
      </c>
      <c r="G49" s="212" t="s">
        <v>302</v>
      </c>
      <c r="H49" s="220">
        <v>40000</v>
      </c>
      <c r="I49" s="220">
        <v>40000</v>
      </c>
      <c r="J49" s="231"/>
      <c r="K49" s="231"/>
      <c r="L49" s="231"/>
      <c r="M49" s="220">
        <v>40000</v>
      </c>
      <c r="N49" s="231"/>
      <c r="O49" s="231"/>
      <c r="P49" s="231"/>
      <c r="Q49" s="231"/>
      <c r="R49" s="231"/>
      <c r="S49" s="231"/>
      <c r="T49" s="231"/>
      <c r="U49" s="231"/>
      <c r="V49" s="231"/>
      <c r="W49" s="231"/>
      <c r="X49" s="231"/>
      <c r="Y49" s="231"/>
    </row>
    <row r="50" s="168" customFormat="1" ht="23" customHeight="1" spans="1:25">
      <c r="A50" s="212" t="s">
        <v>72</v>
      </c>
      <c r="B50" s="212" t="s">
        <v>303</v>
      </c>
      <c r="C50" s="212" t="s">
        <v>304</v>
      </c>
      <c r="D50" s="212" t="s">
        <v>98</v>
      </c>
      <c r="E50" s="212" t="s">
        <v>99</v>
      </c>
      <c r="F50" s="212" t="s">
        <v>305</v>
      </c>
      <c r="G50" s="212" t="s">
        <v>306</v>
      </c>
      <c r="H50" s="220">
        <v>74420</v>
      </c>
      <c r="I50" s="220">
        <v>74420</v>
      </c>
      <c r="J50" s="231"/>
      <c r="K50" s="231"/>
      <c r="L50" s="231"/>
      <c r="M50" s="220">
        <v>74420</v>
      </c>
      <c r="N50" s="231"/>
      <c r="O50" s="231"/>
      <c r="P50" s="231"/>
      <c r="Q50" s="231"/>
      <c r="R50" s="231"/>
      <c r="S50" s="231"/>
      <c r="T50" s="231"/>
      <c r="U50" s="231"/>
      <c r="V50" s="231"/>
      <c r="W50" s="231"/>
      <c r="X50" s="231"/>
      <c r="Y50" s="231"/>
    </row>
    <row r="51" s="168" customFormat="1" ht="23" customHeight="1" spans="1:25">
      <c r="A51" s="212" t="s">
        <v>72</v>
      </c>
      <c r="B51" s="212" t="s">
        <v>295</v>
      </c>
      <c r="C51" s="212" t="s">
        <v>296</v>
      </c>
      <c r="D51" s="212" t="s">
        <v>98</v>
      </c>
      <c r="E51" s="212" t="s">
        <v>99</v>
      </c>
      <c r="F51" s="212" t="s">
        <v>301</v>
      </c>
      <c r="G51" s="212" t="s">
        <v>302</v>
      </c>
      <c r="H51" s="220">
        <v>20580</v>
      </c>
      <c r="I51" s="220">
        <v>20580</v>
      </c>
      <c r="J51" s="231"/>
      <c r="K51" s="231"/>
      <c r="L51" s="231"/>
      <c r="M51" s="220">
        <v>20580</v>
      </c>
      <c r="N51" s="231"/>
      <c r="O51" s="231"/>
      <c r="P51" s="231"/>
      <c r="Q51" s="231"/>
      <c r="R51" s="231"/>
      <c r="S51" s="231"/>
      <c r="T51" s="231"/>
      <c r="U51" s="231"/>
      <c r="V51" s="231"/>
      <c r="W51" s="231"/>
      <c r="X51" s="231"/>
      <c r="Y51" s="231"/>
    </row>
    <row r="52" s="168" customFormat="1" ht="23" customHeight="1" spans="1:25">
      <c r="A52" s="212" t="s">
        <v>72</v>
      </c>
      <c r="B52" s="212" t="s">
        <v>295</v>
      </c>
      <c r="C52" s="212" t="s">
        <v>296</v>
      </c>
      <c r="D52" s="212" t="s">
        <v>123</v>
      </c>
      <c r="E52" s="212" t="s">
        <v>91</v>
      </c>
      <c r="F52" s="212" t="s">
        <v>301</v>
      </c>
      <c r="G52" s="212" t="s">
        <v>302</v>
      </c>
      <c r="H52" s="220">
        <v>50000</v>
      </c>
      <c r="I52" s="220">
        <v>50000</v>
      </c>
      <c r="J52" s="231"/>
      <c r="K52" s="231"/>
      <c r="L52" s="231"/>
      <c r="M52" s="220">
        <v>50000</v>
      </c>
      <c r="N52" s="231"/>
      <c r="O52" s="231"/>
      <c r="P52" s="231"/>
      <c r="Q52" s="231"/>
      <c r="R52" s="231"/>
      <c r="S52" s="231"/>
      <c r="T52" s="231"/>
      <c r="U52" s="231"/>
      <c r="V52" s="231"/>
      <c r="W52" s="231"/>
      <c r="X52" s="231"/>
      <c r="Y52" s="231"/>
    </row>
    <row r="53" s="168" customFormat="1" ht="23" customHeight="1" spans="1:25">
      <c r="A53" s="212" t="s">
        <v>72</v>
      </c>
      <c r="B53" s="212" t="s">
        <v>307</v>
      </c>
      <c r="C53" s="212" t="s">
        <v>308</v>
      </c>
      <c r="D53" s="212" t="s">
        <v>132</v>
      </c>
      <c r="E53" s="212" t="s">
        <v>133</v>
      </c>
      <c r="F53" s="212" t="s">
        <v>309</v>
      </c>
      <c r="G53" s="212" t="s">
        <v>310</v>
      </c>
      <c r="H53" s="220">
        <v>12600</v>
      </c>
      <c r="I53" s="220">
        <v>12600</v>
      </c>
      <c r="J53" s="231"/>
      <c r="K53" s="231"/>
      <c r="L53" s="231"/>
      <c r="M53" s="220">
        <v>12600</v>
      </c>
      <c r="N53" s="231"/>
      <c r="O53" s="231"/>
      <c r="P53" s="231"/>
      <c r="Q53" s="231"/>
      <c r="R53" s="231"/>
      <c r="S53" s="231"/>
      <c r="T53" s="231"/>
      <c r="U53" s="231"/>
      <c r="V53" s="231"/>
      <c r="W53" s="231"/>
      <c r="X53" s="231"/>
      <c r="Y53" s="231"/>
    </row>
    <row r="54" s="168" customFormat="1" ht="23" customHeight="1" spans="1:25">
      <c r="A54" s="212" t="s">
        <v>72</v>
      </c>
      <c r="B54" s="212" t="s">
        <v>307</v>
      </c>
      <c r="C54" s="212" t="s">
        <v>308</v>
      </c>
      <c r="D54" s="212" t="s">
        <v>134</v>
      </c>
      <c r="E54" s="212" t="s">
        <v>135</v>
      </c>
      <c r="F54" s="212" t="s">
        <v>301</v>
      </c>
      <c r="G54" s="212" t="s">
        <v>302</v>
      </c>
      <c r="H54" s="220">
        <v>2400</v>
      </c>
      <c r="I54" s="220">
        <v>2400</v>
      </c>
      <c r="J54" s="231"/>
      <c r="K54" s="231"/>
      <c r="L54" s="231"/>
      <c r="M54" s="220">
        <v>2400</v>
      </c>
      <c r="N54" s="231"/>
      <c r="O54" s="231"/>
      <c r="P54" s="231"/>
      <c r="Q54" s="231"/>
      <c r="R54" s="231"/>
      <c r="S54" s="231"/>
      <c r="T54" s="231"/>
      <c r="U54" s="231"/>
      <c r="V54" s="231"/>
      <c r="W54" s="231"/>
      <c r="X54" s="231"/>
      <c r="Y54" s="231"/>
    </row>
    <row r="55" s="168" customFormat="1" ht="23" customHeight="1" spans="1:25">
      <c r="A55" s="212" t="s">
        <v>72</v>
      </c>
      <c r="B55" s="212" t="s">
        <v>311</v>
      </c>
      <c r="C55" s="212" t="s">
        <v>306</v>
      </c>
      <c r="D55" s="212" t="s">
        <v>90</v>
      </c>
      <c r="E55" s="212" t="s">
        <v>91</v>
      </c>
      <c r="F55" s="212" t="s">
        <v>305</v>
      </c>
      <c r="G55" s="212" t="s">
        <v>306</v>
      </c>
      <c r="H55" s="220">
        <v>83256.12</v>
      </c>
      <c r="I55" s="220">
        <v>83256.12</v>
      </c>
      <c r="J55" s="231"/>
      <c r="K55" s="231"/>
      <c r="L55" s="231"/>
      <c r="M55" s="220">
        <v>83256.12</v>
      </c>
      <c r="N55" s="231"/>
      <c r="O55" s="231"/>
      <c r="P55" s="231"/>
      <c r="Q55" s="231"/>
      <c r="R55" s="231"/>
      <c r="S55" s="231"/>
      <c r="T55" s="231"/>
      <c r="U55" s="231"/>
      <c r="V55" s="231"/>
      <c r="W55" s="231"/>
      <c r="X55" s="231"/>
      <c r="Y55" s="231"/>
    </row>
    <row r="56" s="168" customFormat="1" ht="23" customHeight="1" spans="1:25">
      <c r="A56" s="212" t="s">
        <v>72</v>
      </c>
      <c r="B56" s="212" t="s">
        <v>312</v>
      </c>
      <c r="C56" s="212" t="s">
        <v>313</v>
      </c>
      <c r="D56" s="212" t="s">
        <v>90</v>
      </c>
      <c r="E56" s="212" t="s">
        <v>91</v>
      </c>
      <c r="F56" s="212" t="s">
        <v>314</v>
      </c>
      <c r="G56" s="212" t="s">
        <v>315</v>
      </c>
      <c r="H56" s="220">
        <v>79800</v>
      </c>
      <c r="I56" s="220">
        <v>79800</v>
      </c>
      <c r="J56" s="231"/>
      <c r="K56" s="231"/>
      <c r="L56" s="231"/>
      <c r="M56" s="220">
        <v>79800</v>
      </c>
      <c r="N56" s="231"/>
      <c r="O56" s="231"/>
      <c r="P56" s="231"/>
      <c r="Q56" s="231"/>
      <c r="R56" s="231"/>
      <c r="S56" s="231"/>
      <c r="T56" s="231"/>
      <c r="U56" s="231"/>
      <c r="V56" s="231"/>
      <c r="W56" s="231"/>
      <c r="X56" s="231"/>
      <c r="Y56" s="231"/>
    </row>
    <row r="57" s="168" customFormat="1" ht="23" customHeight="1" spans="1:25">
      <c r="A57" s="212" t="s">
        <v>72</v>
      </c>
      <c r="B57" s="212" t="s">
        <v>312</v>
      </c>
      <c r="C57" s="212" t="s">
        <v>313</v>
      </c>
      <c r="D57" s="212" t="s">
        <v>123</v>
      </c>
      <c r="E57" s="212" t="s">
        <v>91</v>
      </c>
      <c r="F57" s="212" t="s">
        <v>314</v>
      </c>
      <c r="G57" s="212" t="s">
        <v>315</v>
      </c>
      <c r="H57" s="220">
        <v>9000</v>
      </c>
      <c r="I57" s="220">
        <v>9000</v>
      </c>
      <c r="J57" s="231"/>
      <c r="K57" s="231"/>
      <c r="L57" s="231"/>
      <c r="M57" s="220">
        <v>9000</v>
      </c>
      <c r="N57" s="231"/>
      <c r="O57" s="231"/>
      <c r="P57" s="231"/>
      <c r="Q57" s="231"/>
      <c r="R57" s="231"/>
      <c r="S57" s="231"/>
      <c r="T57" s="231"/>
      <c r="U57" s="231"/>
      <c r="V57" s="231"/>
      <c r="W57" s="231"/>
      <c r="X57" s="231"/>
      <c r="Y57" s="231"/>
    </row>
    <row r="58" s="168" customFormat="1" ht="23" customHeight="1" spans="1:25">
      <c r="A58" s="212" t="s">
        <v>72</v>
      </c>
      <c r="B58" s="212" t="s">
        <v>316</v>
      </c>
      <c r="C58" s="212" t="s">
        <v>317</v>
      </c>
      <c r="D58" s="212" t="s">
        <v>94</v>
      </c>
      <c r="E58" s="212" t="s">
        <v>95</v>
      </c>
      <c r="F58" s="212" t="s">
        <v>318</v>
      </c>
      <c r="G58" s="212" t="s">
        <v>319</v>
      </c>
      <c r="H58" s="220">
        <v>73700</v>
      </c>
      <c r="I58" s="220">
        <v>73700</v>
      </c>
      <c r="J58" s="231"/>
      <c r="K58" s="231"/>
      <c r="L58" s="231"/>
      <c r="M58" s="220">
        <v>73700</v>
      </c>
      <c r="N58" s="231"/>
      <c r="O58" s="231"/>
      <c r="P58" s="231"/>
      <c r="Q58" s="231"/>
      <c r="R58" s="231"/>
      <c r="S58" s="231"/>
      <c r="T58" s="231"/>
      <c r="U58" s="231"/>
      <c r="V58" s="231"/>
      <c r="W58" s="231"/>
      <c r="X58" s="231"/>
      <c r="Y58" s="231"/>
    </row>
    <row r="59" s="168" customFormat="1" ht="23" customHeight="1" spans="1:25">
      <c r="A59" s="212" t="s">
        <v>72</v>
      </c>
      <c r="B59" s="212" t="s">
        <v>316</v>
      </c>
      <c r="C59" s="212" t="s">
        <v>317</v>
      </c>
      <c r="D59" s="212" t="s">
        <v>96</v>
      </c>
      <c r="E59" s="212" t="s">
        <v>97</v>
      </c>
      <c r="F59" s="212" t="s">
        <v>318</v>
      </c>
      <c r="G59" s="212" t="s">
        <v>319</v>
      </c>
      <c r="H59" s="220">
        <v>619800</v>
      </c>
      <c r="I59" s="220">
        <v>619800</v>
      </c>
      <c r="J59" s="231"/>
      <c r="K59" s="231"/>
      <c r="L59" s="231"/>
      <c r="M59" s="220">
        <v>619800</v>
      </c>
      <c r="N59" s="231"/>
      <c r="O59" s="231"/>
      <c r="P59" s="231"/>
      <c r="Q59" s="231"/>
      <c r="R59" s="231"/>
      <c r="S59" s="231"/>
      <c r="T59" s="231"/>
      <c r="U59" s="231"/>
      <c r="V59" s="231"/>
      <c r="W59" s="231"/>
      <c r="X59" s="231"/>
      <c r="Y59" s="231"/>
    </row>
    <row r="60" s="168" customFormat="1" ht="23" customHeight="1" spans="1:25">
      <c r="A60" s="212" t="s">
        <v>72</v>
      </c>
      <c r="B60" s="212" t="s">
        <v>316</v>
      </c>
      <c r="C60" s="212" t="s">
        <v>317</v>
      </c>
      <c r="D60" s="212" t="s">
        <v>96</v>
      </c>
      <c r="E60" s="212" t="s">
        <v>97</v>
      </c>
      <c r="F60" s="212" t="s">
        <v>309</v>
      </c>
      <c r="G60" s="212" t="s">
        <v>310</v>
      </c>
      <c r="H60" s="220">
        <v>516500</v>
      </c>
      <c r="I60" s="220">
        <v>516500</v>
      </c>
      <c r="J60" s="231"/>
      <c r="K60" s="231"/>
      <c r="L60" s="231"/>
      <c r="M60" s="220">
        <v>516500</v>
      </c>
      <c r="N60" s="231"/>
      <c r="O60" s="231"/>
      <c r="P60" s="231"/>
      <c r="Q60" s="231"/>
      <c r="R60" s="231"/>
      <c r="S60" s="231"/>
      <c r="T60" s="231"/>
      <c r="U60" s="231"/>
      <c r="V60" s="231"/>
      <c r="W60" s="231"/>
      <c r="X60" s="231"/>
      <c r="Y60" s="231"/>
    </row>
    <row r="61" s="168" customFormat="1" ht="23" customHeight="1" spans="1:25">
      <c r="A61" s="212" t="s">
        <v>72</v>
      </c>
      <c r="B61" s="212" t="s">
        <v>316</v>
      </c>
      <c r="C61" s="212" t="s">
        <v>317</v>
      </c>
      <c r="D61" s="212" t="s">
        <v>98</v>
      </c>
      <c r="E61" s="212" t="s">
        <v>99</v>
      </c>
      <c r="F61" s="212" t="s">
        <v>318</v>
      </c>
      <c r="G61" s="212" t="s">
        <v>319</v>
      </c>
      <c r="H61" s="220">
        <v>396600</v>
      </c>
      <c r="I61" s="220">
        <v>396600</v>
      </c>
      <c r="J61" s="231"/>
      <c r="K61" s="231"/>
      <c r="L61" s="231"/>
      <c r="M61" s="220">
        <v>396600</v>
      </c>
      <c r="N61" s="231"/>
      <c r="O61" s="231"/>
      <c r="P61" s="231"/>
      <c r="Q61" s="231"/>
      <c r="R61" s="231"/>
      <c r="S61" s="231"/>
      <c r="T61" s="231"/>
      <c r="U61" s="231"/>
      <c r="V61" s="231"/>
      <c r="W61" s="231"/>
      <c r="X61" s="231"/>
      <c r="Y61" s="231"/>
    </row>
    <row r="62" s="168" customFormat="1" ht="23" customHeight="1" spans="1:25">
      <c r="A62" s="212" t="s">
        <v>72</v>
      </c>
      <c r="B62" s="212" t="s">
        <v>316</v>
      </c>
      <c r="C62" s="212" t="s">
        <v>317</v>
      </c>
      <c r="D62" s="212" t="s">
        <v>98</v>
      </c>
      <c r="E62" s="212" t="s">
        <v>99</v>
      </c>
      <c r="F62" s="212" t="s">
        <v>309</v>
      </c>
      <c r="G62" s="212" t="s">
        <v>310</v>
      </c>
      <c r="H62" s="220">
        <v>330500</v>
      </c>
      <c r="I62" s="220">
        <v>330500</v>
      </c>
      <c r="J62" s="231"/>
      <c r="K62" s="231"/>
      <c r="L62" s="231"/>
      <c r="M62" s="220">
        <v>330500</v>
      </c>
      <c r="N62" s="231"/>
      <c r="O62" s="231"/>
      <c r="P62" s="231"/>
      <c r="Q62" s="231"/>
      <c r="R62" s="231"/>
      <c r="S62" s="231"/>
      <c r="T62" s="231"/>
      <c r="U62" s="231"/>
      <c r="V62" s="231"/>
      <c r="W62" s="231"/>
      <c r="X62" s="231"/>
      <c r="Y62" s="231"/>
    </row>
    <row r="63" s="168" customFormat="1" ht="23" customHeight="1" spans="1:25">
      <c r="A63" s="212" t="s">
        <v>72</v>
      </c>
      <c r="B63" s="212" t="s">
        <v>316</v>
      </c>
      <c r="C63" s="212" t="s">
        <v>317</v>
      </c>
      <c r="D63" s="212" t="s">
        <v>100</v>
      </c>
      <c r="E63" s="212" t="s">
        <v>101</v>
      </c>
      <c r="F63" s="212" t="s">
        <v>320</v>
      </c>
      <c r="G63" s="212" t="s">
        <v>321</v>
      </c>
      <c r="H63" s="220">
        <v>199100</v>
      </c>
      <c r="I63" s="220">
        <v>199100</v>
      </c>
      <c r="J63" s="231"/>
      <c r="K63" s="231"/>
      <c r="L63" s="231"/>
      <c r="M63" s="220">
        <v>199100</v>
      </c>
      <c r="N63" s="231"/>
      <c r="O63" s="231"/>
      <c r="P63" s="231"/>
      <c r="Q63" s="231"/>
      <c r="R63" s="231"/>
      <c r="S63" s="231"/>
      <c r="T63" s="231"/>
      <c r="U63" s="231"/>
      <c r="V63" s="231"/>
      <c r="W63" s="231"/>
      <c r="X63" s="231"/>
      <c r="Y63" s="231"/>
    </row>
    <row r="64" s="168" customFormat="1" ht="23" customHeight="1" spans="1:25">
      <c r="A64" s="212" t="s">
        <v>72</v>
      </c>
      <c r="B64" s="212" t="s">
        <v>316</v>
      </c>
      <c r="C64" s="212" t="s">
        <v>317</v>
      </c>
      <c r="D64" s="212" t="s">
        <v>106</v>
      </c>
      <c r="E64" s="212" t="s">
        <v>107</v>
      </c>
      <c r="F64" s="212" t="s">
        <v>318</v>
      </c>
      <c r="G64" s="212" t="s">
        <v>319</v>
      </c>
      <c r="H64" s="220">
        <v>28600</v>
      </c>
      <c r="I64" s="220">
        <v>28600</v>
      </c>
      <c r="J64" s="231"/>
      <c r="K64" s="231"/>
      <c r="L64" s="231"/>
      <c r="M64" s="220">
        <v>28600</v>
      </c>
      <c r="N64" s="231"/>
      <c r="O64" s="231"/>
      <c r="P64" s="231"/>
      <c r="Q64" s="231"/>
      <c r="R64" s="231"/>
      <c r="S64" s="231"/>
      <c r="T64" s="231"/>
      <c r="U64" s="231"/>
      <c r="V64" s="231"/>
      <c r="W64" s="231"/>
      <c r="X64" s="231"/>
      <c r="Y64" s="231"/>
    </row>
    <row r="65" s="168" customFormat="1" ht="23" customHeight="1" spans="1:25">
      <c r="A65" s="212" t="s">
        <v>72</v>
      </c>
      <c r="B65" s="212" t="s">
        <v>322</v>
      </c>
      <c r="C65" s="212" t="s">
        <v>323</v>
      </c>
      <c r="D65" s="212" t="s">
        <v>94</v>
      </c>
      <c r="E65" s="212" t="s">
        <v>95</v>
      </c>
      <c r="F65" s="212" t="s">
        <v>324</v>
      </c>
      <c r="G65" s="212" t="s">
        <v>325</v>
      </c>
      <c r="H65" s="220">
        <v>46900</v>
      </c>
      <c r="I65" s="220">
        <v>46900</v>
      </c>
      <c r="J65" s="231"/>
      <c r="K65" s="231"/>
      <c r="L65" s="231"/>
      <c r="M65" s="220">
        <v>46900</v>
      </c>
      <c r="N65" s="231"/>
      <c r="O65" s="231"/>
      <c r="P65" s="231"/>
      <c r="Q65" s="231"/>
      <c r="R65" s="231"/>
      <c r="S65" s="231"/>
      <c r="T65" s="231"/>
      <c r="U65" s="231"/>
      <c r="V65" s="231"/>
      <c r="W65" s="231"/>
      <c r="X65" s="231"/>
      <c r="Y65" s="231"/>
    </row>
    <row r="66" s="168" customFormat="1" ht="23" customHeight="1" spans="1:25">
      <c r="A66" s="212" t="s">
        <v>72</v>
      </c>
      <c r="B66" s="212" t="s">
        <v>322</v>
      </c>
      <c r="C66" s="212" t="s">
        <v>323</v>
      </c>
      <c r="D66" s="212" t="s">
        <v>96</v>
      </c>
      <c r="E66" s="212" t="s">
        <v>97</v>
      </c>
      <c r="F66" s="212" t="s">
        <v>301</v>
      </c>
      <c r="G66" s="212" t="s">
        <v>302</v>
      </c>
      <c r="H66" s="220">
        <v>584818</v>
      </c>
      <c r="I66" s="220">
        <v>584818</v>
      </c>
      <c r="J66" s="231"/>
      <c r="K66" s="231"/>
      <c r="L66" s="231"/>
      <c r="M66" s="220">
        <v>584818</v>
      </c>
      <c r="N66" s="231"/>
      <c r="O66" s="231"/>
      <c r="P66" s="231"/>
      <c r="Q66" s="231"/>
      <c r="R66" s="231"/>
      <c r="S66" s="231"/>
      <c r="T66" s="231"/>
      <c r="U66" s="231"/>
      <c r="V66" s="231"/>
      <c r="W66" s="231"/>
      <c r="X66" s="231"/>
      <c r="Y66" s="231"/>
    </row>
    <row r="67" s="168" customFormat="1" ht="23" customHeight="1" spans="1:25">
      <c r="A67" s="212" t="s">
        <v>72</v>
      </c>
      <c r="B67" s="212" t="s">
        <v>322</v>
      </c>
      <c r="C67" s="212" t="s">
        <v>323</v>
      </c>
      <c r="D67" s="212" t="s">
        <v>96</v>
      </c>
      <c r="E67" s="212" t="s">
        <v>97</v>
      </c>
      <c r="F67" s="212" t="s">
        <v>314</v>
      </c>
      <c r="G67" s="212" t="s">
        <v>315</v>
      </c>
      <c r="H67" s="220">
        <v>60000</v>
      </c>
      <c r="I67" s="220">
        <v>60000</v>
      </c>
      <c r="J67" s="231"/>
      <c r="K67" s="231"/>
      <c r="L67" s="231"/>
      <c r="M67" s="220">
        <v>60000</v>
      </c>
      <c r="N67" s="231"/>
      <c r="O67" s="231"/>
      <c r="P67" s="231"/>
      <c r="Q67" s="231"/>
      <c r="R67" s="231"/>
      <c r="S67" s="231"/>
      <c r="T67" s="231"/>
      <c r="U67" s="231"/>
      <c r="V67" s="231"/>
      <c r="W67" s="231"/>
      <c r="X67" s="231"/>
      <c r="Y67" s="231"/>
    </row>
    <row r="68" s="168" customFormat="1" ht="23" customHeight="1" spans="1:25">
      <c r="A68" s="212" t="s">
        <v>72</v>
      </c>
      <c r="B68" s="212" t="s">
        <v>322</v>
      </c>
      <c r="C68" s="212" t="s">
        <v>323</v>
      </c>
      <c r="D68" s="212" t="s">
        <v>98</v>
      </c>
      <c r="E68" s="212" t="s">
        <v>99</v>
      </c>
      <c r="F68" s="212" t="s">
        <v>301</v>
      </c>
      <c r="G68" s="212" t="s">
        <v>302</v>
      </c>
      <c r="H68" s="220">
        <v>152700</v>
      </c>
      <c r="I68" s="220">
        <v>152700</v>
      </c>
      <c r="J68" s="231"/>
      <c r="K68" s="231"/>
      <c r="L68" s="231"/>
      <c r="M68" s="220">
        <v>152700</v>
      </c>
      <c r="N68" s="231"/>
      <c r="O68" s="231"/>
      <c r="P68" s="231"/>
      <c r="Q68" s="231"/>
      <c r="R68" s="231"/>
      <c r="S68" s="231"/>
      <c r="T68" s="231"/>
      <c r="U68" s="231"/>
      <c r="V68" s="231"/>
      <c r="W68" s="231"/>
      <c r="X68" s="231"/>
      <c r="Y68" s="231"/>
    </row>
    <row r="69" s="168" customFormat="1" ht="23" customHeight="1" spans="1:25">
      <c r="A69" s="212" t="s">
        <v>72</v>
      </c>
      <c r="B69" s="212" t="s">
        <v>322</v>
      </c>
      <c r="C69" s="212" t="s">
        <v>323</v>
      </c>
      <c r="D69" s="212" t="s">
        <v>98</v>
      </c>
      <c r="E69" s="212" t="s">
        <v>99</v>
      </c>
      <c r="F69" s="212" t="s">
        <v>301</v>
      </c>
      <c r="G69" s="212" t="s">
        <v>302</v>
      </c>
      <c r="H69" s="220">
        <v>10000</v>
      </c>
      <c r="I69" s="220">
        <v>10000</v>
      </c>
      <c r="J69" s="231"/>
      <c r="K69" s="231"/>
      <c r="L69" s="231"/>
      <c r="M69" s="220">
        <v>10000</v>
      </c>
      <c r="N69" s="231"/>
      <c r="O69" s="231"/>
      <c r="P69" s="231"/>
      <c r="Q69" s="231"/>
      <c r="R69" s="231"/>
      <c r="S69" s="231"/>
      <c r="T69" s="231"/>
      <c r="U69" s="231"/>
      <c r="V69" s="231"/>
      <c r="W69" s="231"/>
      <c r="X69" s="231"/>
      <c r="Y69" s="231"/>
    </row>
    <row r="70" s="168" customFormat="1" ht="23" customHeight="1" spans="1:25">
      <c r="A70" s="212" t="s">
        <v>72</v>
      </c>
      <c r="B70" s="212" t="s">
        <v>322</v>
      </c>
      <c r="C70" s="212" t="s">
        <v>323</v>
      </c>
      <c r="D70" s="212" t="s">
        <v>98</v>
      </c>
      <c r="E70" s="212" t="s">
        <v>99</v>
      </c>
      <c r="F70" s="212" t="s">
        <v>326</v>
      </c>
      <c r="G70" s="212" t="s">
        <v>327</v>
      </c>
      <c r="H70" s="220">
        <v>300000</v>
      </c>
      <c r="I70" s="220">
        <v>300000</v>
      </c>
      <c r="J70" s="231"/>
      <c r="K70" s="231"/>
      <c r="L70" s="231"/>
      <c r="M70" s="220">
        <v>300000</v>
      </c>
      <c r="N70" s="231"/>
      <c r="O70" s="231"/>
      <c r="P70" s="231"/>
      <c r="Q70" s="231"/>
      <c r="R70" s="231"/>
      <c r="S70" s="231"/>
      <c r="T70" s="231"/>
      <c r="U70" s="231"/>
      <c r="V70" s="231"/>
      <c r="W70" s="231"/>
      <c r="X70" s="231"/>
      <c r="Y70" s="231"/>
    </row>
    <row r="71" s="168" customFormat="1" ht="23" customHeight="1" spans="1:25">
      <c r="A71" s="212" t="s">
        <v>72</v>
      </c>
      <c r="B71" s="212" t="s">
        <v>322</v>
      </c>
      <c r="C71" s="212" t="s">
        <v>323</v>
      </c>
      <c r="D71" s="212" t="s">
        <v>100</v>
      </c>
      <c r="E71" s="212" t="s">
        <v>101</v>
      </c>
      <c r="F71" s="212" t="s">
        <v>328</v>
      </c>
      <c r="G71" s="212" t="s">
        <v>329</v>
      </c>
      <c r="H71" s="220">
        <v>126700</v>
      </c>
      <c r="I71" s="220">
        <v>126700</v>
      </c>
      <c r="J71" s="231"/>
      <c r="K71" s="231"/>
      <c r="L71" s="231"/>
      <c r="M71" s="220">
        <v>126700</v>
      </c>
      <c r="N71" s="231"/>
      <c r="O71" s="231"/>
      <c r="P71" s="231"/>
      <c r="Q71" s="231"/>
      <c r="R71" s="231"/>
      <c r="S71" s="231"/>
      <c r="T71" s="231"/>
      <c r="U71" s="231"/>
      <c r="V71" s="231"/>
      <c r="W71" s="231"/>
      <c r="X71" s="231"/>
      <c r="Y71" s="231"/>
    </row>
    <row r="72" s="168" customFormat="1" ht="23" customHeight="1" spans="1:25">
      <c r="A72" s="212" t="s">
        <v>72</v>
      </c>
      <c r="B72" s="212" t="s">
        <v>322</v>
      </c>
      <c r="C72" s="212" t="s">
        <v>323</v>
      </c>
      <c r="D72" s="212" t="s">
        <v>106</v>
      </c>
      <c r="E72" s="212" t="s">
        <v>107</v>
      </c>
      <c r="F72" s="212" t="s">
        <v>324</v>
      </c>
      <c r="G72" s="212" t="s">
        <v>325</v>
      </c>
      <c r="H72" s="220">
        <v>18200</v>
      </c>
      <c r="I72" s="220">
        <v>18200</v>
      </c>
      <c r="J72" s="231"/>
      <c r="K72" s="231"/>
      <c r="L72" s="231"/>
      <c r="M72" s="220">
        <v>18200</v>
      </c>
      <c r="N72" s="231"/>
      <c r="O72" s="231"/>
      <c r="P72" s="231"/>
      <c r="Q72" s="231"/>
      <c r="R72" s="231"/>
      <c r="S72" s="231"/>
      <c r="T72" s="231"/>
      <c r="U72" s="231"/>
      <c r="V72" s="231"/>
      <c r="W72" s="231"/>
      <c r="X72" s="231"/>
      <c r="Y72" s="231"/>
    </row>
    <row r="73" s="168" customFormat="1" ht="23" customHeight="1" spans="1:25">
      <c r="A73" s="212" t="s">
        <v>72</v>
      </c>
      <c r="B73" s="212" t="s">
        <v>330</v>
      </c>
      <c r="C73" s="212" t="s">
        <v>331</v>
      </c>
      <c r="D73" s="212" t="s">
        <v>96</v>
      </c>
      <c r="E73" s="212" t="s">
        <v>97</v>
      </c>
      <c r="F73" s="212" t="s">
        <v>332</v>
      </c>
      <c r="G73" s="212" t="s">
        <v>214</v>
      </c>
      <c r="H73" s="220">
        <v>51749</v>
      </c>
      <c r="I73" s="220">
        <v>51749</v>
      </c>
      <c r="J73" s="231"/>
      <c r="K73" s="231"/>
      <c r="L73" s="231"/>
      <c r="M73" s="220">
        <v>51749</v>
      </c>
      <c r="N73" s="231"/>
      <c r="O73" s="231"/>
      <c r="P73" s="231"/>
      <c r="Q73" s="231"/>
      <c r="R73" s="231"/>
      <c r="S73" s="231"/>
      <c r="T73" s="231"/>
      <c r="U73" s="231"/>
      <c r="V73" s="231"/>
      <c r="W73" s="231"/>
      <c r="X73" s="231"/>
      <c r="Y73" s="231"/>
    </row>
    <row r="74" s="168" customFormat="1" ht="23" customHeight="1" spans="1:25">
      <c r="A74" s="212" t="s">
        <v>72</v>
      </c>
      <c r="B74" s="212" t="s">
        <v>333</v>
      </c>
      <c r="C74" s="212" t="s">
        <v>334</v>
      </c>
      <c r="D74" s="212" t="s">
        <v>96</v>
      </c>
      <c r="E74" s="212" t="s">
        <v>97</v>
      </c>
      <c r="F74" s="212" t="s">
        <v>335</v>
      </c>
      <c r="G74" s="212" t="s">
        <v>336</v>
      </c>
      <c r="H74" s="220">
        <v>20000</v>
      </c>
      <c r="I74" s="220">
        <v>20000</v>
      </c>
      <c r="J74" s="231"/>
      <c r="K74" s="231"/>
      <c r="L74" s="231"/>
      <c r="M74" s="220">
        <v>20000</v>
      </c>
      <c r="N74" s="231"/>
      <c r="O74" s="231"/>
      <c r="P74" s="231"/>
      <c r="Q74" s="231"/>
      <c r="R74" s="231"/>
      <c r="S74" s="231"/>
      <c r="T74" s="231"/>
      <c r="U74" s="231"/>
      <c r="V74" s="231"/>
      <c r="W74" s="231"/>
      <c r="X74" s="231"/>
      <c r="Y74" s="231"/>
    </row>
    <row r="75" s="168" customFormat="1" ht="23" customHeight="1" spans="1:25">
      <c r="A75" s="212" t="s">
        <v>72</v>
      </c>
      <c r="B75" s="212" t="s">
        <v>333</v>
      </c>
      <c r="C75" s="212" t="s">
        <v>334</v>
      </c>
      <c r="D75" s="212" t="s">
        <v>96</v>
      </c>
      <c r="E75" s="212" t="s">
        <v>97</v>
      </c>
      <c r="F75" s="212" t="s">
        <v>335</v>
      </c>
      <c r="G75" s="212" t="s">
        <v>336</v>
      </c>
      <c r="H75" s="220">
        <v>6533</v>
      </c>
      <c r="I75" s="220">
        <v>6533</v>
      </c>
      <c r="J75" s="231"/>
      <c r="K75" s="231"/>
      <c r="L75" s="231"/>
      <c r="M75" s="220">
        <v>6533</v>
      </c>
      <c r="N75" s="231"/>
      <c r="O75" s="231"/>
      <c r="P75" s="231"/>
      <c r="Q75" s="231"/>
      <c r="R75" s="231"/>
      <c r="S75" s="231"/>
      <c r="T75" s="231"/>
      <c r="U75" s="231"/>
      <c r="V75" s="231"/>
      <c r="W75" s="231"/>
      <c r="X75" s="231"/>
      <c r="Y75" s="231"/>
    </row>
    <row r="76" s="168" customFormat="1" ht="23" customHeight="1" spans="1:25">
      <c r="A76" s="36" t="s">
        <v>57</v>
      </c>
      <c r="B76" s="36"/>
      <c r="C76" s="36"/>
      <c r="D76" s="36"/>
      <c r="E76" s="36"/>
      <c r="F76" s="36"/>
      <c r="G76" s="36"/>
      <c r="H76" s="220">
        <v>9926883</v>
      </c>
      <c r="I76" s="220">
        <v>9926883</v>
      </c>
      <c r="J76" s="231"/>
      <c r="K76" s="231"/>
      <c r="L76" s="231"/>
      <c r="M76" s="220">
        <v>9926883</v>
      </c>
      <c r="N76" s="231"/>
      <c r="O76" s="231"/>
      <c r="P76" s="231"/>
      <c r="Q76" s="231"/>
      <c r="R76" s="231"/>
      <c r="S76" s="231"/>
      <c r="T76" s="231"/>
      <c r="U76" s="231"/>
      <c r="V76" s="231"/>
      <c r="W76" s="231"/>
      <c r="X76" s="231"/>
      <c r="Y76" s="231"/>
    </row>
  </sheetData>
  <mergeCells count="31">
    <mergeCell ref="A2:Y2"/>
    <mergeCell ref="A3:G3"/>
    <mergeCell ref="H4:Y4"/>
    <mergeCell ref="I5:N5"/>
    <mergeCell ref="O5:Q5"/>
    <mergeCell ref="S5:Y5"/>
    <mergeCell ref="I6:J6"/>
    <mergeCell ref="A76:G7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88"/>
  <sheetViews>
    <sheetView tabSelected="1" topLeftCell="A43" workbookViewId="0">
      <selection activeCell="C57" sqref="C57"/>
    </sheetView>
  </sheetViews>
  <sheetFormatPr defaultColWidth="9.13888888888889" defaultRowHeight="14.25" customHeight="1"/>
  <cols>
    <col min="1" max="1" width="11.712962962963" style="168" customWidth="1"/>
    <col min="2" max="2" width="21.4259259259259" style="168" customWidth="1"/>
    <col min="3" max="3" width="32.8611111111111" style="168" customWidth="1"/>
    <col min="4" max="4" width="20.287037037037" style="168" customWidth="1"/>
    <col min="5" max="5" width="11.1388888888889" style="168" customWidth="1"/>
    <col min="6" max="6" width="17.712962962963" style="168" customWidth="1"/>
    <col min="7" max="7" width="16" style="168" customWidth="1"/>
    <col min="8" max="8" width="14.2685185185185" style="168" customWidth="1"/>
    <col min="9" max="9" width="19.2037037037037" style="168" customWidth="1"/>
    <col min="10" max="10" width="18.1759259259259" style="168" customWidth="1"/>
    <col min="11" max="11" width="18.0185185185185" style="168" customWidth="1"/>
    <col min="12" max="12" width="11.2592592592593" style="168" customWidth="1"/>
    <col min="13" max="14" width="10.2314814814815" style="168" customWidth="1"/>
    <col min="15" max="15" width="9.19444444444444" style="168" customWidth="1"/>
    <col min="16" max="16" width="11.1388888888889" style="168" customWidth="1"/>
    <col min="17" max="17" width="12" style="168" customWidth="1"/>
    <col min="18" max="18" width="18.1944444444444" style="168" customWidth="1"/>
    <col min="19" max="19" width="19.1296296296296" style="168" customWidth="1"/>
    <col min="20" max="20" width="11.8611111111111" style="168" customWidth="1"/>
    <col min="21" max="21" width="9.88888888888889" style="168" customWidth="1"/>
    <col min="22" max="22" width="9.25" style="168" customWidth="1"/>
    <col min="23" max="23" width="10.3333333333333" style="168" customWidth="1"/>
    <col min="24" max="24" width="17.9351851851852" style="168" customWidth="1"/>
    <col min="25" max="16384" width="9.13888888888889" style="168" customWidth="1"/>
  </cols>
  <sheetData>
    <row r="1" s="168" customFormat="1" ht="13.5" customHeight="1" spans="2:24">
      <c r="B1" s="203"/>
      <c r="E1" s="204"/>
      <c r="F1" s="204"/>
      <c r="G1" s="204"/>
      <c r="H1" s="204"/>
      <c r="I1" s="213"/>
      <c r="J1" s="213"/>
      <c r="K1" s="213"/>
      <c r="L1" s="213"/>
      <c r="M1" s="213"/>
      <c r="N1" s="213"/>
      <c r="O1" s="213"/>
      <c r="P1" s="213"/>
      <c r="Q1" s="213"/>
      <c r="U1" s="203"/>
      <c r="W1" s="45"/>
      <c r="X1" s="45" t="s">
        <v>337</v>
      </c>
    </row>
    <row r="2" s="168" customFormat="1" ht="27.75" customHeight="1" spans="1:24">
      <c r="A2" s="176" t="s">
        <v>338</v>
      </c>
      <c r="B2" s="176"/>
      <c r="C2" s="176"/>
      <c r="D2" s="176"/>
      <c r="E2" s="176"/>
      <c r="F2" s="176"/>
      <c r="G2" s="176"/>
      <c r="H2" s="176"/>
      <c r="I2" s="176"/>
      <c r="J2" s="176"/>
      <c r="K2" s="176"/>
      <c r="L2" s="176"/>
      <c r="M2" s="176"/>
      <c r="N2" s="176"/>
      <c r="O2" s="176"/>
      <c r="P2" s="176"/>
      <c r="Q2" s="176"/>
      <c r="R2" s="176"/>
      <c r="S2" s="176"/>
      <c r="T2" s="176"/>
      <c r="U2" s="176"/>
      <c r="V2" s="176"/>
      <c r="W2" s="176"/>
      <c r="X2" s="176"/>
    </row>
    <row r="3" s="168" customFormat="1" ht="13.5" customHeight="1" spans="1:24">
      <c r="A3" s="177" t="s">
        <v>54</v>
      </c>
      <c r="B3" s="49"/>
      <c r="C3" s="49"/>
      <c r="D3" s="49"/>
      <c r="E3" s="49"/>
      <c r="F3" s="49"/>
      <c r="G3" s="49"/>
      <c r="H3" s="49"/>
      <c r="I3" s="214"/>
      <c r="J3" s="214"/>
      <c r="K3" s="214"/>
      <c r="L3" s="214"/>
      <c r="M3" s="214"/>
      <c r="N3" s="214"/>
      <c r="O3" s="214"/>
      <c r="P3" s="214"/>
      <c r="Q3" s="214"/>
      <c r="U3" s="203"/>
      <c r="W3" s="173"/>
      <c r="X3" s="173" t="s">
        <v>210</v>
      </c>
    </row>
    <row r="4" s="168" customFormat="1" ht="21.75" customHeight="1" spans="1:24">
      <c r="A4" s="205" t="s">
        <v>339</v>
      </c>
      <c r="B4" s="50" t="s">
        <v>220</v>
      </c>
      <c r="C4" s="205" t="s">
        <v>221</v>
      </c>
      <c r="D4" s="205" t="s">
        <v>219</v>
      </c>
      <c r="E4" s="50" t="s">
        <v>222</v>
      </c>
      <c r="F4" s="50" t="s">
        <v>223</v>
      </c>
      <c r="G4" s="50" t="s">
        <v>224</v>
      </c>
      <c r="H4" s="50" t="s">
        <v>340</v>
      </c>
      <c r="I4" s="186" t="s">
        <v>57</v>
      </c>
      <c r="J4" s="181" t="s">
        <v>341</v>
      </c>
      <c r="K4" s="182"/>
      <c r="L4" s="182"/>
      <c r="M4" s="183"/>
      <c r="N4" s="181" t="s">
        <v>228</v>
      </c>
      <c r="O4" s="182"/>
      <c r="P4" s="183"/>
      <c r="Q4" s="50" t="s">
        <v>63</v>
      </c>
      <c r="R4" s="181" t="s">
        <v>64</v>
      </c>
      <c r="S4" s="182"/>
      <c r="T4" s="182"/>
      <c r="U4" s="182"/>
      <c r="V4" s="182"/>
      <c r="W4" s="182"/>
      <c r="X4" s="183"/>
    </row>
    <row r="5" s="168" customFormat="1" ht="21.75" customHeight="1" spans="1:24">
      <c r="A5" s="206"/>
      <c r="B5" s="207"/>
      <c r="C5" s="206"/>
      <c r="D5" s="206"/>
      <c r="E5" s="208"/>
      <c r="F5" s="208"/>
      <c r="G5" s="208"/>
      <c r="H5" s="208"/>
      <c r="I5" s="207"/>
      <c r="J5" s="215" t="s">
        <v>60</v>
      </c>
      <c r="K5" s="216"/>
      <c r="L5" s="50" t="s">
        <v>61</v>
      </c>
      <c r="M5" s="50" t="s">
        <v>62</v>
      </c>
      <c r="N5" s="50" t="s">
        <v>60</v>
      </c>
      <c r="O5" s="50" t="s">
        <v>61</v>
      </c>
      <c r="P5" s="50" t="s">
        <v>62</v>
      </c>
      <c r="Q5" s="208"/>
      <c r="R5" s="221" t="s">
        <v>59</v>
      </c>
      <c r="S5" s="222" t="s">
        <v>65</v>
      </c>
      <c r="T5" s="222" t="s">
        <v>234</v>
      </c>
      <c r="U5" s="222" t="s">
        <v>67</v>
      </c>
      <c r="V5" s="222" t="s">
        <v>68</v>
      </c>
      <c r="W5" s="222" t="s">
        <v>69</v>
      </c>
      <c r="X5" s="223" t="s">
        <v>70</v>
      </c>
    </row>
    <row r="6" s="168" customFormat="1" ht="21" customHeight="1" spans="1:24">
      <c r="A6" s="207"/>
      <c r="B6" s="207"/>
      <c r="C6" s="207"/>
      <c r="D6" s="207"/>
      <c r="E6" s="207"/>
      <c r="F6" s="207"/>
      <c r="G6" s="207"/>
      <c r="H6" s="207"/>
      <c r="I6" s="207"/>
      <c r="J6" s="217"/>
      <c r="K6" s="218"/>
      <c r="L6" s="207"/>
      <c r="M6" s="207"/>
      <c r="N6" s="207"/>
      <c r="O6" s="207"/>
      <c r="P6" s="207"/>
      <c r="Q6" s="207"/>
      <c r="R6" s="224"/>
      <c r="S6" s="225"/>
      <c r="T6" s="225"/>
      <c r="U6" s="225"/>
      <c r="V6" s="225"/>
      <c r="W6" s="226"/>
      <c r="X6" s="227"/>
    </row>
    <row r="7" s="168" customFormat="1" ht="39.75" customHeight="1" spans="1:24">
      <c r="A7" s="209"/>
      <c r="B7" s="210"/>
      <c r="C7" s="209"/>
      <c r="D7" s="209"/>
      <c r="E7" s="54"/>
      <c r="F7" s="54"/>
      <c r="G7" s="54"/>
      <c r="H7" s="54"/>
      <c r="I7" s="210"/>
      <c r="J7" s="55" t="s">
        <v>59</v>
      </c>
      <c r="K7" s="55" t="s">
        <v>342</v>
      </c>
      <c r="L7" s="54"/>
      <c r="M7" s="54"/>
      <c r="N7" s="54"/>
      <c r="O7" s="54"/>
      <c r="P7" s="54"/>
      <c r="Q7" s="54"/>
      <c r="R7" s="228"/>
      <c r="S7" s="226"/>
      <c r="T7" s="226"/>
      <c r="U7" s="225"/>
      <c r="V7" s="226"/>
      <c r="W7" s="226"/>
      <c r="X7" s="229"/>
    </row>
    <row r="8" s="168" customFormat="1" ht="36" customHeight="1" spans="1:24">
      <c r="A8" s="211">
        <v>1</v>
      </c>
      <c r="B8" s="211">
        <v>2</v>
      </c>
      <c r="C8" s="211">
        <v>3</v>
      </c>
      <c r="D8" s="211">
        <v>4</v>
      </c>
      <c r="E8" s="211">
        <v>5</v>
      </c>
      <c r="F8" s="211">
        <v>6</v>
      </c>
      <c r="G8" s="211">
        <v>7</v>
      </c>
      <c r="H8" s="211">
        <v>8</v>
      </c>
      <c r="I8" s="211">
        <v>9</v>
      </c>
      <c r="J8" s="211">
        <v>10</v>
      </c>
      <c r="K8" s="211">
        <v>11</v>
      </c>
      <c r="L8" s="219">
        <v>12</v>
      </c>
      <c r="M8" s="219">
        <v>13</v>
      </c>
      <c r="N8" s="219">
        <v>14</v>
      </c>
      <c r="O8" s="219">
        <v>15</v>
      </c>
      <c r="P8" s="219">
        <v>16</v>
      </c>
      <c r="Q8" s="219">
        <v>17</v>
      </c>
      <c r="R8" s="230">
        <v>18</v>
      </c>
      <c r="S8" s="231">
        <v>19</v>
      </c>
      <c r="T8" s="231">
        <v>20</v>
      </c>
      <c r="U8" s="232">
        <v>21</v>
      </c>
      <c r="V8" s="232">
        <v>22</v>
      </c>
      <c r="W8" s="231">
        <v>23</v>
      </c>
      <c r="X8" s="233">
        <v>24</v>
      </c>
    </row>
    <row r="9" s="202" customFormat="1" ht="28" customHeight="1" spans="1:24">
      <c r="A9" s="212"/>
      <c r="B9" s="212"/>
      <c r="C9" s="212" t="s">
        <v>343</v>
      </c>
      <c r="D9" s="212"/>
      <c r="E9" s="212"/>
      <c r="F9" s="212"/>
      <c r="G9" s="212"/>
      <c r="H9" s="212"/>
      <c r="I9" s="220">
        <v>211680</v>
      </c>
      <c r="J9" s="220">
        <v>211680</v>
      </c>
      <c r="K9" s="220">
        <v>211680</v>
      </c>
      <c r="L9" s="220"/>
      <c r="M9" s="220"/>
      <c r="N9" s="220"/>
      <c r="O9" s="220"/>
      <c r="P9" s="220"/>
      <c r="Q9" s="220"/>
      <c r="R9" s="220"/>
      <c r="S9" s="234"/>
      <c r="T9" s="234"/>
      <c r="U9" s="235"/>
      <c r="V9" s="235"/>
      <c r="W9" s="234"/>
      <c r="X9" s="220"/>
    </row>
    <row r="10" s="202" customFormat="1" ht="28" customHeight="1" spans="1:24">
      <c r="A10" s="212" t="s">
        <v>344</v>
      </c>
      <c r="B10" s="212" t="s">
        <v>345</v>
      </c>
      <c r="C10" s="212" t="s">
        <v>343</v>
      </c>
      <c r="D10" s="212" t="s">
        <v>72</v>
      </c>
      <c r="E10" s="212" t="s">
        <v>90</v>
      </c>
      <c r="F10" s="212" t="s">
        <v>91</v>
      </c>
      <c r="G10" s="212" t="s">
        <v>324</v>
      </c>
      <c r="H10" s="212" t="s">
        <v>325</v>
      </c>
      <c r="I10" s="220">
        <v>211680</v>
      </c>
      <c r="J10" s="220">
        <v>211680</v>
      </c>
      <c r="K10" s="220">
        <v>211680</v>
      </c>
      <c r="L10" s="220"/>
      <c r="M10" s="220"/>
      <c r="N10" s="220"/>
      <c r="O10" s="220"/>
      <c r="P10" s="220"/>
      <c r="Q10" s="220"/>
      <c r="R10" s="220"/>
      <c r="S10" s="236"/>
      <c r="T10" s="236"/>
      <c r="U10" s="237"/>
      <c r="V10" s="236"/>
      <c r="W10" s="238"/>
      <c r="X10" s="220"/>
    </row>
    <row r="11" s="202" customFormat="1" ht="28" customHeight="1" spans="1:69">
      <c r="A11" s="212"/>
      <c r="B11" s="212"/>
      <c r="C11" s="212" t="s">
        <v>346</v>
      </c>
      <c r="D11" s="212"/>
      <c r="E11" s="212"/>
      <c r="F11" s="212"/>
      <c r="G11" s="212"/>
      <c r="H11" s="212"/>
      <c r="I11" s="220">
        <v>950000</v>
      </c>
      <c r="J11" s="220">
        <v>950000</v>
      </c>
      <c r="K11" s="220">
        <v>950000</v>
      </c>
      <c r="L11" s="220"/>
      <c r="M11" s="220"/>
      <c r="N11" s="212"/>
      <c r="O11" s="212"/>
      <c r="P11" s="212"/>
      <c r="Q11" s="220"/>
      <c r="R11" s="220"/>
      <c r="S11" s="239"/>
      <c r="T11" s="239"/>
      <c r="U11" s="239"/>
      <c r="V11" s="239"/>
      <c r="W11" s="239"/>
      <c r="X11" s="220"/>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row>
    <row r="12" ht="28" customHeight="1" spans="1:24">
      <c r="A12" s="212" t="s">
        <v>344</v>
      </c>
      <c r="B12" s="212" t="s">
        <v>347</v>
      </c>
      <c r="C12" s="212" t="s">
        <v>346</v>
      </c>
      <c r="D12" s="212" t="s">
        <v>72</v>
      </c>
      <c r="E12" s="212" t="s">
        <v>90</v>
      </c>
      <c r="F12" s="212" t="s">
        <v>91</v>
      </c>
      <c r="G12" s="212" t="s">
        <v>348</v>
      </c>
      <c r="H12" s="212" t="s">
        <v>349</v>
      </c>
      <c r="I12" s="220">
        <v>950000</v>
      </c>
      <c r="J12" s="220">
        <v>950000</v>
      </c>
      <c r="K12" s="220">
        <v>950000</v>
      </c>
      <c r="L12" s="220"/>
      <c r="M12" s="220"/>
      <c r="N12" s="212"/>
      <c r="O12" s="212"/>
      <c r="P12" s="212"/>
      <c r="Q12" s="220"/>
      <c r="R12" s="220"/>
      <c r="S12" s="240"/>
      <c r="T12" s="240"/>
      <c r="U12" s="240"/>
      <c r="V12" s="240"/>
      <c r="W12" s="240"/>
      <c r="X12" s="220"/>
    </row>
    <row r="13" ht="28" customHeight="1" spans="1:24">
      <c r="A13" s="212"/>
      <c r="B13" s="212"/>
      <c r="C13" s="212" t="s">
        <v>350</v>
      </c>
      <c r="D13" s="212"/>
      <c r="E13" s="212"/>
      <c r="F13" s="212"/>
      <c r="G13" s="212"/>
      <c r="H13" s="212"/>
      <c r="I13" s="220">
        <v>123714.6</v>
      </c>
      <c r="J13" s="220">
        <v>123714.6</v>
      </c>
      <c r="K13" s="220">
        <v>123714.6</v>
      </c>
      <c r="L13" s="220"/>
      <c r="M13" s="220"/>
      <c r="N13" s="212"/>
      <c r="O13" s="212"/>
      <c r="P13" s="212"/>
      <c r="Q13" s="220"/>
      <c r="R13" s="220"/>
      <c r="S13" s="240"/>
      <c r="T13" s="240"/>
      <c r="U13" s="240"/>
      <c r="V13" s="240"/>
      <c r="W13" s="240"/>
      <c r="X13" s="220"/>
    </row>
    <row r="14" ht="28" customHeight="1" spans="1:24">
      <c r="A14" s="212" t="s">
        <v>344</v>
      </c>
      <c r="B14" s="212" t="s">
        <v>351</v>
      </c>
      <c r="C14" s="212" t="s">
        <v>350</v>
      </c>
      <c r="D14" s="212" t="s">
        <v>72</v>
      </c>
      <c r="E14" s="212" t="s">
        <v>90</v>
      </c>
      <c r="F14" s="212" t="s">
        <v>91</v>
      </c>
      <c r="G14" s="212" t="s">
        <v>301</v>
      </c>
      <c r="H14" s="212" t="s">
        <v>302</v>
      </c>
      <c r="I14" s="220">
        <v>123714.6</v>
      </c>
      <c r="J14" s="220">
        <v>123714.6</v>
      </c>
      <c r="K14" s="220">
        <v>123714.6</v>
      </c>
      <c r="L14" s="220"/>
      <c r="M14" s="220"/>
      <c r="N14" s="212"/>
      <c r="O14" s="212"/>
      <c r="P14" s="212"/>
      <c r="Q14" s="220"/>
      <c r="R14" s="220"/>
      <c r="S14" s="240"/>
      <c r="T14" s="240"/>
      <c r="U14" s="240"/>
      <c r="V14" s="240"/>
      <c r="W14" s="240"/>
      <c r="X14" s="220"/>
    </row>
    <row r="15" ht="28" customHeight="1" spans="1:24">
      <c r="A15" s="212"/>
      <c r="B15" s="212"/>
      <c r="C15" s="212" t="s">
        <v>352</v>
      </c>
      <c r="D15" s="212"/>
      <c r="E15" s="212"/>
      <c r="F15" s="212"/>
      <c r="G15" s="212"/>
      <c r="H15" s="212"/>
      <c r="I15" s="220">
        <v>9000000</v>
      </c>
      <c r="J15" s="220"/>
      <c r="K15" s="220"/>
      <c r="L15" s="220"/>
      <c r="M15" s="220"/>
      <c r="N15" s="212"/>
      <c r="O15" s="212"/>
      <c r="P15" s="212"/>
      <c r="Q15" s="220"/>
      <c r="R15" s="220">
        <v>9000000</v>
      </c>
      <c r="S15" s="240"/>
      <c r="T15" s="240"/>
      <c r="U15" s="240"/>
      <c r="V15" s="240"/>
      <c r="W15" s="240"/>
      <c r="X15" s="220">
        <v>9000000</v>
      </c>
    </row>
    <row r="16" ht="28" customHeight="1" spans="1:24">
      <c r="A16" s="212" t="s">
        <v>344</v>
      </c>
      <c r="B16" s="212" t="s">
        <v>353</v>
      </c>
      <c r="C16" s="212" t="s">
        <v>352</v>
      </c>
      <c r="D16" s="212" t="s">
        <v>72</v>
      </c>
      <c r="E16" s="212" t="s">
        <v>90</v>
      </c>
      <c r="F16" s="212" t="s">
        <v>91</v>
      </c>
      <c r="G16" s="212" t="s">
        <v>301</v>
      </c>
      <c r="H16" s="212" t="s">
        <v>302</v>
      </c>
      <c r="I16" s="220">
        <v>4000000</v>
      </c>
      <c r="J16" s="220"/>
      <c r="K16" s="220"/>
      <c r="L16" s="220"/>
      <c r="M16" s="220"/>
      <c r="N16" s="212"/>
      <c r="O16" s="212"/>
      <c r="P16" s="212"/>
      <c r="Q16" s="220"/>
      <c r="R16" s="220">
        <v>4000000</v>
      </c>
      <c r="S16" s="240"/>
      <c r="T16" s="240"/>
      <c r="U16" s="240"/>
      <c r="V16" s="240"/>
      <c r="W16" s="240"/>
      <c r="X16" s="220">
        <v>4000000</v>
      </c>
    </row>
    <row r="17" ht="28" customHeight="1" spans="1:24">
      <c r="A17" s="212" t="s">
        <v>344</v>
      </c>
      <c r="B17" s="212" t="s">
        <v>353</v>
      </c>
      <c r="C17" s="212" t="s">
        <v>352</v>
      </c>
      <c r="D17" s="212" t="s">
        <v>72</v>
      </c>
      <c r="E17" s="212" t="s">
        <v>126</v>
      </c>
      <c r="F17" s="212" t="s">
        <v>127</v>
      </c>
      <c r="G17" s="212" t="s">
        <v>354</v>
      </c>
      <c r="H17" s="212" t="s">
        <v>355</v>
      </c>
      <c r="I17" s="220">
        <v>500000</v>
      </c>
      <c r="J17" s="220"/>
      <c r="K17" s="220"/>
      <c r="L17" s="220"/>
      <c r="M17" s="220"/>
      <c r="N17" s="212"/>
      <c r="O17" s="212"/>
      <c r="P17" s="212"/>
      <c r="Q17" s="220"/>
      <c r="R17" s="220">
        <v>500000</v>
      </c>
      <c r="S17" s="240"/>
      <c r="T17" s="240"/>
      <c r="U17" s="240"/>
      <c r="V17" s="240"/>
      <c r="W17" s="240"/>
      <c r="X17" s="220">
        <v>500000</v>
      </c>
    </row>
    <row r="18" ht="28" customHeight="1" spans="1:24">
      <c r="A18" s="212" t="s">
        <v>344</v>
      </c>
      <c r="B18" s="212" t="s">
        <v>353</v>
      </c>
      <c r="C18" s="212" t="s">
        <v>352</v>
      </c>
      <c r="D18" s="212" t="s">
        <v>72</v>
      </c>
      <c r="E18" s="212" t="s">
        <v>126</v>
      </c>
      <c r="F18" s="212" t="s">
        <v>127</v>
      </c>
      <c r="G18" s="212" t="s">
        <v>324</v>
      </c>
      <c r="H18" s="212" t="s">
        <v>325</v>
      </c>
      <c r="I18" s="220">
        <v>500000</v>
      </c>
      <c r="J18" s="220"/>
      <c r="K18" s="220"/>
      <c r="L18" s="220"/>
      <c r="M18" s="220"/>
      <c r="N18" s="212"/>
      <c r="O18" s="212"/>
      <c r="P18" s="212"/>
      <c r="Q18" s="220"/>
      <c r="R18" s="220">
        <v>500000</v>
      </c>
      <c r="S18" s="240"/>
      <c r="T18" s="240"/>
      <c r="U18" s="240"/>
      <c r="V18" s="240"/>
      <c r="W18" s="240"/>
      <c r="X18" s="220">
        <v>500000</v>
      </c>
    </row>
    <row r="19" ht="28" customHeight="1" spans="1:24">
      <c r="A19" s="212" t="s">
        <v>344</v>
      </c>
      <c r="B19" s="212" t="s">
        <v>353</v>
      </c>
      <c r="C19" s="212" t="s">
        <v>352</v>
      </c>
      <c r="D19" s="212" t="s">
        <v>72</v>
      </c>
      <c r="E19" s="212" t="s">
        <v>126</v>
      </c>
      <c r="F19" s="212" t="s">
        <v>127</v>
      </c>
      <c r="G19" s="212" t="s">
        <v>356</v>
      </c>
      <c r="H19" s="212" t="s">
        <v>357</v>
      </c>
      <c r="I19" s="220">
        <v>3500000</v>
      </c>
      <c r="J19" s="220"/>
      <c r="K19" s="220"/>
      <c r="L19" s="220"/>
      <c r="M19" s="220"/>
      <c r="N19" s="212"/>
      <c r="O19" s="212"/>
      <c r="P19" s="212"/>
      <c r="Q19" s="220"/>
      <c r="R19" s="220">
        <v>3500000</v>
      </c>
      <c r="S19" s="240"/>
      <c r="T19" s="240"/>
      <c r="U19" s="240"/>
      <c r="V19" s="240"/>
      <c r="W19" s="240"/>
      <c r="X19" s="220">
        <v>3500000</v>
      </c>
    </row>
    <row r="20" ht="28" customHeight="1" spans="1:24">
      <c r="A20" s="212" t="s">
        <v>344</v>
      </c>
      <c r="B20" s="212" t="s">
        <v>353</v>
      </c>
      <c r="C20" s="212" t="s">
        <v>352</v>
      </c>
      <c r="D20" s="212" t="s">
        <v>72</v>
      </c>
      <c r="E20" s="212" t="s">
        <v>126</v>
      </c>
      <c r="F20" s="212" t="s">
        <v>127</v>
      </c>
      <c r="G20" s="212" t="s">
        <v>309</v>
      </c>
      <c r="H20" s="212" t="s">
        <v>310</v>
      </c>
      <c r="I20" s="220">
        <v>500000</v>
      </c>
      <c r="J20" s="220"/>
      <c r="K20" s="220"/>
      <c r="L20" s="220"/>
      <c r="M20" s="220"/>
      <c r="N20" s="212"/>
      <c r="O20" s="212"/>
      <c r="P20" s="212"/>
      <c r="Q20" s="220"/>
      <c r="R20" s="220">
        <v>500000</v>
      </c>
      <c r="S20" s="240"/>
      <c r="T20" s="240"/>
      <c r="U20" s="240"/>
      <c r="V20" s="240"/>
      <c r="W20" s="240"/>
      <c r="X20" s="220">
        <v>500000</v>
      </c>
    </row>
    <row r="21" ht="28" customHeight="1" spans="1:24">
      <c r="A21" s="212"/>
      <c r="B21" s="212"/>
      <c r="C21" s="212" t="s">
        <v>358</v>
      </c>
      <c r="D21" s="212"/>
      <c r="E21" s="212"/>
      <c r="F21" s="212"/>
      <c r="G21" s="212"/>
      <c r="H21" s="212"/>
      <c r="I21" s="220">
        <v>1000000</v>
      </c>
      <c r="J21" s="220"/>
      <c r="K21" s="220"/>
      <c r="L21" s="220"/>
      <c r="M21" s="220"/>
      <c r="N21" s="212"/>
      <c r="O21" s="212"/>
      <c r="P21" s="212"/>
      <c r="Q21" s="220"/>
      <c r="R21" s="220">
        <v>1000000</v>
      </c>
      <c r="S21" s="240"/>
      <c r="T21" s="240"/>
      <c r="U21" s="240"/>
      <c r="V21" s="240"/>
      <c r="W21" s="240"/>
      <c r="X21" s="220">
        <v>1000000</v>
      </c>
    </row>
    <row r="22" ht="28" customHeight="1" spans="1:24">
      <c r="A22" s="212" t="s">
        <v>344</v>
      </c>
      <c r="B22" s="212" t="s">
        <v>359</v>
      </c>
      <c r="C22" s="212" t="s">
        <v>358</v>
      </c>
      <c r="D22" s="212" t="s">
        <v>72</v>
      </c>
      <c r="E22" s="212" t="s">
        <v>118</v>
      </c>
      <c r="F22" s="212" t="s">
        <v>117</v>
      </c>
      <c r="G22" s="212" t="s">
        <v>301</v>
      </c>
      <c r="H22" s="212" t="s">
        <v>302</v>
      </c>
      <c r="I22" s="220">
        <v>276000</v>
      </c>
      <c r="J22" s="220"/>
      <c r="K22" s="220"/>
      <c r="L22" s="220"/>
      <c r="M22" s="220"/>
      <c r="N22" s="212"/>
      <c r="O22" s="212"/>
      <c r="P22" s="212"/>
      <c r="Q22" s="220"/>
      <c r="R22" s="220">
        <v>276000</v>
      </c>
      <c r="S22" s="240"/>
      <c r="T22" s="240"/>
      <c r="U22" s="240"/>
      <c r="V22" s="240"/>
      <c r="W22" s="240"/>
      <c r="X22" s="220">
        <v>276000</v>
      </c>
    </row>
    <row r="23" ht="28" customHeight="1" spans="1:24">
      <c r="A23" s="212" t="s">
        <v>344</v>
      </c>
      <c r="B23" s="212" t="s">
        <v>359</v>
      </c>
      <c r="C23" s="212" t="s">
        <v>358</v>
      </c>
      <c r="D23" s="212" t="s">
        <v>72</v>
      </c>
      <c r="E23" s="212" t="s">
        <v>118</v>
      </c>
      <c r="F23" s="212" t="s">
        <v>117</v>
      </c>
      <c r="G23" s="212" t="s">
        <v>297</v>
      </c>
      <c r="H23" s="212" t="s">
        <v>298</v>
      </c>
      <c r="I23" s="220">
        <v>12000</v>
      </c>
      <c r="J23" s="220"/>
      <c r="K23" s="220"/>
      <c r="L23" s="220"/>
      <c r="M23" s="220"/>
      <c r="N23" s="212"/>
      <c r="O23" s="212"/>
      <c r="P23" s="212"/>
      <c r="Q23" s="220"/>
      <c r="R23" s="220">
        <v>12000</v>
      </c>
      <c r="S23" s="240"/>
      <c r="T23" s="240"/>
      <c r="U23" s="240"/>
      <c r="V23" s="240"/>
      <c r="W23" s="240"/>
      <c r="X23" s="220">
        <v>12000</v>
      </c>
    </row>
    <row r="24" ht="28" customHeight="1" spans="1:24">
      <c r="A24" s="212" t="s">
        <v>344</v>
      </c>
      <c r="B24" s="212" t="s">
        <v>359</v>
      </c>
      <c r="C24" s="212" t="s">
        <v>358</v>
      </c>
      <c r="D24" s="212" t="s">
        <v>72</v>
      </c>
      <c r="E24" s="212" t="s">
        <v>118</v>
      </c>
      <c r="F24" s="212" t="s">
        <v>117</v>
      </c>
      <c r="G24" s="212" t="s">
        <v>299</v>
      </c>
      <c r="H24" s="212" t="s">
        <v>300</v>
      </c>
      <c r="I24" s="220">
        <v>12000</v>
      </c>
      <c r="J24" s="220"/>
      <c r="K24" s="220"/>
      <c r="L24" s="220"/>
      <c r="M24" s="220"/>
      <c r="N24" s="212"/>
      <c r="O24" s="212"/>
      <c r="P24" s="212"/>
      <c r="Q24" s="220"/>
      <c r="R24" s="220">
        <v>12000</v>
      </c>
      <c r="S24" s="240"/>
      <c r="T24" s="240"/>
      <c r="U24" s="240"/>
      <c r="V24" s="240"/>
      <c r="W24" s="240"/>
      <c r="X24" s="220">
        <v>12000</v>
      </c>
    </row>
    <row r="25" ht="28" customHeight="1" spans="1:24">
      <c r="A25" s="212" t="s">
        <v>344</v>
      </c>
      <c r="B25" s="212" t="s">
        <v>359</v>
      </c>
      <c r="C25" s="212" t="s">
        <v>358</v>
      </c>
      <c r="D25" s="212" t="s">
        <v>72</v>
      </c>
      <c r="E25" s="212" t="s">
        <v>118</v>
      </c>
      <c r="F25" s="212" t="s">
        <v>117</v>
      </c>
      <c r="G25" s="212" t="s">
        <v>324</v>
      </c>
      <c r="H25" s="212" t="s">
        <v>325</v>
      </c>
      <c r="I25" s="220">
        <v>60000</v>
      </c>
      <c r="J25" s="220"/>
      <c r="K25" s="220"/>
      <c r="L25" s="220"/>
      <c r="M25" s="220"/>
      <c r="N25" s="212"/>
      <c r="O25" s="212"/>
      <c r="P25" s="212"/>
      <c r="Q25" s="220"/>
      <c r="R25" s="220">
        <v>60000</v>
      </c>
      <c r="S25" s="240"/>
      <c r="T25" s="240"/>
      <c r="U25" s="240"/>
      <c r="V25" s="240"/>
      <c r="W25" s="240"/>
      <c r="X25" s="220">
        <v>60000</v>
      </c>
    </row>
    <row r="26" ht="28" customHeight="1" spans="1:24">
      <c r="A26" s="212" t="s">
        <v>344</v>
      </c>
      <c r="B26" s="212" t="s">
        <v>359</v>
      </c>
      <c r="C26" s="212" t="s">
        <v>358</v>
      </c>
      <c r="D26" s="212" t="s">
        <v>72</v>
      </c>
      <c r="E26" s="212" t="s">
        <v>118</v>
      </c>
      <c r="F26" s="212" t="s">
        <v>117</v>
      </c>
      <c r="G26" s="212" t="s">
        <v>324</v>
      </c>
      <c r="H26" s="212" t="s">
        <v>325</v>
      </c>
      <c r="I26" s="220">
        <v>640000</v>
      </c>
      <c r="J26" s="220"/>
      <c r="K26" s="220"/>
      <c r="L26" s="220"/>
      <c r="M26" s="220"/>
      <c r="N26" s="212"/>
      <c r="O26" s="212"/>
      <c r="P26" s="212"/>
      <c r="Q26" s="220"/>
      <c r="R26" s="220">
        <v>640000</v>
      </c>
      <c r="S26" s="240"/>
      <c r="T26" s="240"/>
      <c r="U26" s="240"/>
      <c r="V26" s="240"/>
      <c r="W26" s="240"/>
      <c r="X26" s="220">
        <v>640000</v>
      </c>
    </row>
    <row r="27" ht="28" customHeight="1" spans="1:24">
      <c r="A27" s="212"/>
      <c r="B27" s="212"/>
      <c r="C27" s="212" t="s">
        <v>360</v>
      </c>
      <c r="D27" s="212"/>
      <c r="E27" s="212"/>
      <c r="F27" s="212"/>
      <c r="G27" s="212"/>
      <c r="H27" s="212"/>
      <c r="I27" s="220">
        <v>5000000</v>
      </c>
      <c r="J27" s="220"/>
      <c r="K27" s="220"/>
      <c r="L27" s="220"/>
      <c r="M27" s="220"/>
      <c r="N27" s="212"/>
      <c r="O27" s="212"/>
      <c r="P27" s="212"/>
      <c r="Q27" s="220"/>
      <c r="R27" s="220">
        <v>5000000</v>
      </c>
      <c r="S27" s="240"/>
      <c r="T27" s="240"/>
      <c r="U27" s="240"/>
      <c r="V27" s="240"/>
      <c r="W27" s="240"/>
      <c r="X27" s="220">
        <v>5000000</v>
      </c>
    </row>
    <row r="28" ht="28" customHeight="1" spans="1:24">
      <c r="A28" s="212" t="s">
        <v>344</v>
      </c>
      <c r="B28" s="212" t="s">
        <v>361</v>
      </c>
      <c r="C28" s="212" t="s">
        <v>360</v>
      </c>
      <c r="D28" s="212" t="s">
        <v>72</v>
      </c>
      <c r="E28" s="212" t="s">
        <v>94</v>
      </c>
      <c r="F28" s="212" t="s">
        <v>95</v>
      </c>
      <c r="G28" s="212" t="s">
        <v>362</v>
      </c>
      <c r="H28" s="212" t="s">
        <v>363</v>
      </c>
      <c r="I28" s="220">
        <v>5000000</v>
      </c>
      <c r="J28" s="220"/>
      <c r="K28" s="220"/>
      <c r="L28" s="220"/>
      <c r="M28" s="220"/>
      <c r="N28" s="212"/>
      <c r="O28" s="212"/>
      <c r="P28" s="212"/>
      <c r="Q28" s="220"/>
      <c r="R28" s="220">
        <v>5000000</v>
      </c>
      <c r="S28" s="240"/>
      <c r="T28" s="240"/>
      <c r="U28" s="240"/>
      <c r="V28" s="240"/>
      <c r="W28" s="240"/>
      <c r="X28" s="220">
        <v>5000000</v>
      </c>
    </row>
    <row r="29" ht="28" customHeight="1" spans="1:24">
      <c r="A29" s="212"/>
      <c r="B29" s="212"/>
      <c r="C29" s="212" t="s">
        <v>364</v>
      </c>
      <c r="D29" s="212"/>
      <c r="E29" s="212"/>
      <c r="F29" s="212"/>
      <c r="G29" s="212"/>
      <c r="H29" s="212"/>
      <c r="I29" s="220">
        <v>2940</v>
      </c>
      <c r="J29" s="220">
        <v>2940</v>
      </c>
      <c r="K29" s="220">
        <v>2940</v>
      </c>
      <c r="L29" s="220"/>
      <c r="M29" s="220"/>
      <c r="N29" s="212"/>
      <c r="O29" s="212"/>
      <c r="P29" s="212"/>
      <c r="Q29" s="220"/>
      <c r="R29" s="220"/>
      <c r="S29" s="240"/>
      <c r="T29" s="240"/>
      <c r="U29" s="240"/>
      <c r="V29" s="240"/>
      <c r="W29" s="240"/>
      <c r="X29" s="220"/>
    </row>
    <row r="30" ht="28" customHeight="1" spans="1:24">
      <c r="A30" s="212" t="s">
        <v>344</v>
      </c>
      <c r="B30" s="212" t="s">
        <v>365</v>
      </c>
      <c r="C30" s="212" t="s">
        <v>364</v>
      </c>
      <c r="D30" s="212" t="s">
        <v>72</v>
      </c>
      <c r="E30" s="212" t="s">
        <v>118</v>
      </c>
      <c r="F30" s="212" t="s">
        <v>117</v>
      </c>
      <c r="G30" s="212" t="s">
        <v>366</v>
      </c>
      <c r="H30" s="212" t="s">
        <v>367</v>
      </c>
      <c r="I30" s="220">
        <v>2940</v>
      </c>
      <c r="J30" s="220">
        <v>2940</v>
      </c>
      <c r="K30" s="220">
        <v>2940</v>
      </c>
      <c r="L30" s="220"/>
      <c r="M30" s="220"/>
      <c r="N30" s="212"/>
      <c r="O30" s="212"/>
      <c r="P30" s="212"/>
      <c r="Q30" s="220"/>
      <c r="R30" s="220"/>
      <c r="S30" s="240"/>
      <c r="T30" s="240"/>
      <c r="U30" s="240"/>
      <c r="V30" s="240"/>
      <c r="W30" s="240"/>
      <c r="X30" s="220"/>
    </row>
    <row r="31" ht="28" customHeight="1" spans="1:24">
      <c r="A31" s="212"/>
      <c r="B31" s="212"/>
      <c r="C31" s="212" t="s">
        <v>368</v>
      </c>
      <c r="D31" s="212"/>
      <c r="E31" s="212"/>
      <c r="F31" s="212"/>
      <c r="G31" s="212"/>
      <c r="H31" s="212"/>
      <c r="I31" s="220">
        <v>6900</v>
      </c>
      <c r="J31" s="220">
        <v>6900</v>
      </c>
      <c r="K31" s="220">
        <v>6900</v>
      </c>
      <c r="L31" s="220"/>
      <c r="M31" s="220"/>
      <c r="N31" s="212"/>
      <c r="O31" s="212"/>
      <c r="P31" s="212"/>
      <c r="Q31" s="220"/>
      <c r="R31" s="220"/>
      <c r="S31" s="240"/>
      <c r="T31" s="240"/>
      <c r="U31" s="240"/>
      <c r="V31" s="240"/>
      <c r="W31" s="240"/>
      <c r="X31" s="220"/>
    </row>
    <row r="32" ht="28" customHeight="1" spans="1:24">
      <c r="A32" s="212" t="s">
        <v>344</v>
      </c>
      <c r="B32" s="212" t="s">
        <v>369</v>
      </c>
      <c r="C32" s="212" t="s">
        <v>368</v>
      </c>
      <c r="D32" s="212" t="s">
        <v>72</v>
      </c>
      <c r="E32" s="212" t="s">
        <v>90</v>
      </c>
      <c r="F32" s="212" t="s">
        <v>91</v>
      </c>
      <c r="G32" s="212" t="s">
        <v>301</v>
      </c>
      <c r="H32" s="212" t="s">
        <v>302</v>
      </c>
      <c r="I32" s="220">
        <v>6900</v>
      </c>
      <c r="J32" s="220">
        <v>6900</v>
      </c>
      <c r="K32" s="220">
        <v>6900</v>
      </c>
      <c r="L32" s="220"/>
      <c r="M32" s="220"/>
      <c r="N32" s="212"/>
      <c r="O32" s="212"/>
      <c r="P32" s="212"/>
      <c r="Q32" s="220"/>
      <c r="R32" s="220"/>
      <c r="S32" s="240"/>
      <c r="T32" s="240"/>
      <c r="U32" s="240"/>
      <c r="V32" s="240"/>
      <c r="W32" s="240"/>
      <c r="X32" s="220"/>
    </row>
    <row r="33" ht="28" customHeight="1" spans="1:24">
      <c r="A33" s="212"/>
      <c r="B33" s="212"/>
      <c r="C33" s="212" t="s">
        <v>370</v>
      </c>
      <c r="D33" s="212"/>
      <c r="E33" s="212"/>
      <c r="F33" s="212"/>
      <c r="G33" s="212"/>
      <c r="H33" s="212"/>
      <c r="I33" s="220">
        <v>63000</v>
      </c>
      <c r="J33" s="220">
        <v>63000</v>
      </c>
      <c r="K33" s="220">
        <v>63000</v>
      </c>
      <c r="L33" s="220"/>
      <c r="M33" s="220"/>
      <c r="N33" s="212"/>
      <c r="O33" s="212"/>
      <c r="P33" s="212"/>
      <c r="Q33" s="220"/>
      <c r="R33" s="220"/>
      <c r="S33" s="240"/>
      <c r="T33" s="240"/>
      <c r="U33" s="240"/>
      <c r="V33" s="240"/>
      <c r="W33" s="240"/>
      <c r="X33" s="220"/>
    </row>
    <row r="34" ht="28" customHeight="1" spans="1:24">
      <c r="A34" s="212" t="s">
        <v>344</v>
      </c>
      <c r="B34" s="212" t="s">
        <v>371</v>
      </c>
      <c r="C34" s="212" t="s">
        <v>370</v>
      </c>
      <c r="D34" s="212" t="s">
        <v>72</v>
      </c>
      <c r="E34" s="212" t="s">
        <v>96</v>
      </c>
      <c r="F34" s="212" t="s">
        <v>97</v>
      </c>
      <c r="G34" s="212" t="s">
        <v>372</v>
      </c>
      <c r="H34" s="212" t="s">
        <v>373</v>
      </c>
      <c r="I34" s="220">
        <v>63000</v>
      </c>
      <c r="J34" s="220">
        <v>63000</v>
      </c>
      <c r="K34" s="220">
        <v>63000</v>
      </c>
      <c r="L34" s="220"/>
      <c r="M34" s="220"/>
      <c r="N34" s="212"/>
      <c r="O34" s="212"/>
      <c r="P34" s="212"/>
      <c r="Q34" s="220"/>
      <c r="R34" s="220"/>
      <c r="S34" s="240"/>
      <c r="T34" s="240"/>
      <c r="U34" s="240"/>
      <c r="V34" s="240"/>
      <c r="W34" s="240"/>
      <c r="X34" s="220"/>
    </row>
    <row r="35" ht="28" customHeight="1" spans="1:24">
      <c r="A35" s="212"/>
      <c r="B35" s="212"/>
      <c r="C35" s="212" t="s">
        <v>374</v>
      </c>
      <c r="D35" s="212"/>
      <c r="E35" s="212"/>
      <c r="F35" s="212"/>
      <c r="G35" s="212"/>
      <c r="H35" s="212"/>
      <c r="I35" s="220">
        <v>40000</v>
      </c>
      <c r="J35" s="220">
        <v>40000</v>
      </c>
      <c r="K35" s="220">
        <v>40000</v>
      </c>
      <c r="L35" s="220"/>
      <c r="M35" s="220"/>
      <c r="N35" s="212"/>
      <c r="O35" s="212"/>
      <c r="P35" s="212"/>
      <c r="Q35" s="220"/>
      <c r="R35" s="220"/>
      <c r="S35" s="240"/>
      <c r="T35" s="240"/>
      <c r="U35" s="240"/>
      <c r="V35" s="240"/>
      <c r="W35" s="240"/>
      <c r="X35" s="220"/>
    </row>
    <row r="36" ht="28" customHeight="1" spans="1:24">
      <c r="A36" s="212" t="s">
        <v>344</v>
      </c>
      <c r="B36" s="212" t="s">
        <v>375</v>
      </c>
      <c r="C36" s="212" t="s">
        <v>374</v>
      </c>
      <c r="D36" s="212" t="s">
        <v>72</v>
      </c>
      <c r="E36" s="212" t="s">
        <v>90</v>
      </c>
      <c r="F36" s="212" t="s">
        <v>91</v>
      </c>
      <c r="G36" s="212" t="s">
        <v>301</v>
      </c>
      <c r="H36" s="212" t="s">
        <v>302</v>
      </c>
      <c r="I36" s="220">
        <v>40000</v>
      </c>
      <c r="J36" s="220">
        <v>40000</v>
      </c>
      <c r="K36" s="220">
        <v>40000</v>
      </c>
      <c r="L36" s="220"/>
      <c r="M36" s="220"/>
      <c r="N36" s="212"/>
      <c r="O36" s="212"/>
      <c r="P36" s="212"/>
      <c r="Q36" s="220"/>
      <c r="R36" s="220"/>
      <c r="S36" s="240"/>
      <c r="T36" s="240"/>
      <c r="U36" s="240"/>
      <c r="V36" s="240"/>
      <c r="W36" s="240"/>
      <c r="X36" s="220"/>
    </row>
    <row r="37" ht="28" customHeight="1" spans="1:24">
      <c r="A37" s="212"/>
      <c r="B37" s="212"/>
      <c r="C37" s="212" t="s">
        <v>376</v>
      </c>
      <c r="D37" s="212"/>
      <c r="E37" s="212"/>
      <c r="F37" s="212"/>
      <c r="G37" s="212"/>
      <c r="H37" s="212"/>
      <c r="I37" s="220">
        <v>475000</v>
      </c>
      <c r="J37" s="220">
        <v>475000</v>
      </c>
      <c r="K37" s="220">
        <v>475000</v>
      </c>
      <c r="L37" s="220"/>
      <c r="M37" s="220"/>
      <c r="N37" s="212"/>
      <c r="O37" s="212"/>
      <c r="P37" s="212"/>
      <c r="Q37" s="220"/>
      <c r="R37" s="220"/>
      <c r="S37" s="240"/>
      <c r="T37" s="240"/>
      <c r="U37" s="240"/>
      <c r="V37" s="240"/>
      <c r="W37" s="240"/>
      <c r="X37" s="220"/>
    </row>
    <row r="38" ht="28" customHeight="1" spans="1:24">
      <c r="A38" s="212" t="s">
        <v>344</v>
      </c>
      <c r="B38" s="212" t="s">
        <v>377</v>
      </c>
      <c r="C38" s="212" t="s">
        <v>376</v>
      </c>
      <c r="D38" s="212" t="s">
        <v>72</v>
      </c>
      <c r="E38" s="212" t="s">
        <v>114</v>
      </c>
      <c r="F38" s="212" t="s">
        <v>115</v>
      </c>
      <c r="G38" s="212" t="s">
        <v>318</v>
      </c>
      <c r="H38" s="212" t="s">
        <v>319</v>
      </c>
      <c r="I38" s="220">
        <v>475000</v>
      </c>
      <c r="J38" s="220">
        <v>475000</v>
      </c>
      <c r="K38" s="220">
        <v>475000</v>
      </c>
      <c r="L38" s="220"/>
      <c r="M38" s="220"/>
      <c r="N38" s="212"/>
      <c r="O38" s="212"/>
      <c r="P38" s="212"/>
      <c r="Q38" s="220"/>
      <c r="R38" s="220"/>
      <c r="S38" s="240"/>
      <c r="T38" s="240"/>
      <c r="U38" s="240"/>
      <c r="V38" s="240"/>
      <c r="W38" s="240"/>
      <c r="X38" s="220"/>
    </row>
    <row r="39" ht="28" customHeight="1" spans="1:24">
      <c r="A39" s="212"/>
      <c r="B39" s="212"/>
      <c r="C39" s="212" t="s">
        <v>378</v>
      </c>
      <c r="D39" s="212"/>
      <c r="E39" s="212"/>
      <c r="F39" s="212"/>
      <c r="G39" s="212"/>
      <c r="H39" s="212"/>
      <c r="I39" s="220">
        <v>40000</v>
      </c>
      <c r="J39" s="220">
        <v>40000</v>
      </c>
      <c r="K39" s="220">
        <v>40000</v>
      </c>
      <c r="L39" s="220"/>
      <c r="M39" s="220"/>
      <c r="N39" s="212"/>
      <c r="O39" s="212"/>
      <c r="P39" s="212"/>
      <c r="Q39" s="220"/>
      <c r="R39" s="220"/>
      <c r="S39" s="240"/>
      <c r="T39" s="240"/>
      <c r="U39" s="240"/>
      <c r="V39" s="240"/>
      <c r="W39" s="240"/>
      <c r="X39" s="220"/>
    </row>
    <row r="40" ht="28" customHeight="1" spans="1:24">
      <c r="A40" s="212" t="s">
        <v>344</v>
      </c>
      <c r="B40" s="212" t="s">
        <v>379</v>
      </c>
      <c r="C40" s="212" t="s">
        <v>378</v>
      </c>
      <c r="D40" s="212" t="s">
        <v>72</v>
      </c>
      <c r="E40" s="212" t="s">
        <v>90</v>
      </c>
      <c r="F40" s="212" t="s">
        <v>91</v>
      </c>
      <c r="G40" s="212" t="s">
        <v>324</v>
      </c>
      <c r="H40" s="212" t="s">
        <v>325</v>
      </c>
      <c r="I40" s="220">
        <v>40000</v>
      </c>
      <c r="J40" s="220">
        <v>40000</v>
      </c>
      <c r="K40" s="220">
        <v>40000</v>
      </c>
      <c r="L40" s="220"/>
      <c r="M40" s="220"/>
      <c r="N40" s="212"/>
      <c r="O40" s="212"/>
      <c r="P40" s="212"/>
      <c r="Q40" s="220"/>
      <c r="R40" s="220"/>
      <c r="S40" s="240"/>
      <c r="T40" s="240"/>
      <c r="U40" s="240"/>
      <c r="V40" s="240"/>
      <c r="W40" s="240"/>
      <c r="X40" s="220"/>
    </row>
    <row r="41" ht="28" customHeight="1" spans="1:24">
      <c r="A41" s="212"/>
      <c r="B41" s="212"/>
      <c r="C41" s="212" t="s">
        <v>380</v>
      </c>
      <c r="D41" s="212"/>
      <c r="E41" s="212"/>
      <c r="F41" s="212"/>
      <c r="G41" s="212"/>
      <c r="H41" s="212"/>
      <c r="I41" s="220">
        <v>400000</v>
      </c>
      <c r="J41" s="220">
        <v>400000</v>
      </c>
      <c r="K41" s="220">
        <v>400000</v>
      </c>
      <c r="L41" s="220"/>
      <c r="M41" s="220"/>
      <c r="N41" s="212"/>
      <c r="O41" s="212"/>
      <c r="P41" s="212"/>
      <c r="Q41" s="220"/>
      <c r="R41" s="220"/>
      <c r="S41" s="240"/>
      <c r="T41" s="240"/>
      <c r="U41" s="240"/>
      <c r="V41" s="240"/>
      <c r="W41" s="240"/>
      <c r="X41" s="220"/>
    </row>
    <row r="42" ht="28" customHeight="1" spans="1:24">
      <c r="A42" s="212" t="s">
        <v>344</v>
      </c>
      <c r="B42" s="212" t="s">
        <v>381</v>
      </c>
      <c r="C42" s="212" t="s">
        <v>380</v>
      </c>
      <c r="D42" s="212" t="s">
        <v>72</v>
      </c>
      <c r="E42" s="212" t="s">
        <v>90</v>
      </c>
      <c r="F42" s="212" t="s">
        <v>91</v>
      </c>
      <c r="G42" s="212" t="s">
        <v>324</v>
      </c>
      <c r="H42" s="212" t="s">
        <v>325</v>
      </c>
      <c r="I42" s="220">
        <v>400000</v>
      </c>
      <c r="J42" s="220">
        <v>400000</v>
      </c>
      <c r="K42" s="220">
        <v>400000</v>
      </c>
      <c r="L42" s="220"/>
      <c r="M42" s="220"/>
      <c r="N42" s="212"/>
      <c r="O42" s="212"/>
      <c r="P42" s="212"/>
      <c r="Q42" s="220"/>
      <c r="R42" s="220"/>
      <c r="S42" s="240"/>
      <c r="T42" s="240"/>
      <c r="U42" s="240"/>
      <c r="V42" s="240"/>
      <c r="W42" s="240"/>
      <c r="X42" s="220"/>
    </row>
    <row r="43" ht="28" customHeight="1" spans="1:24">
      <c r="A43" s="212"/>
      <c r="B43" s="212"/>
      <c r="C43" s="212" t="s">
        <v>382</v>
      </c>
      <c r="D43" s="212"/>
      <c r="E43" s="212"/>
      <c r="F43" s="212"/>
      <c r="G43" s="212"/>
      <c r="H43" s="212"/>
      <c r="I43" s="220">
        <v>2790800</v>
      </c>
      <c r="J43" s="220">
        <v>2790800</v>
      </c>
      <c r="K43" s="220">
        <v>2790800</v>
      </c>
      <c r="L43" s="220"/>
      <c r="M43" s="220"/>
      <c r="N43" s="212"/>
      <c r="O43" s="212"/>
      <c r="P43" s="212"/>
      <c r="Q43" s="220"/>
      <c r="R43" s="220"/>
      <c r="S43" s="240"/>
      <c r="T43" s="240"/>
      <c r="U43" s="240"/>
      <c r="V43" s="240"/>
      <c r="W43" s="240"/>
      <c r="X43" s="220"/>
    </row>
    <row r="44" ht="28" customHeight="1" spans="1:24">
      <c r="A44" s="212" t="s">
        <v>344</v>
      </c>
      <c r="B44" s="212" t="s">
        <v>383</v>
      </c>
      <c r="C44" s="212" t="s">
        <v>382</v>
      </c>
      <c r="D44" s="212" t="s">
        <v>72</v>
      </c>
      <c r="E44" s="212" t="s">
        <v>90</v>
      </c>
      <c r="F44" s="212" t="s">
        <v>91</v>
      </c>
      <c r="G44" s="212" t="s">
        <v>372</v>
      </c>
      <c r="H44" s="212" t="s">
        <v>373</v>
      </c>
      <c r="I44" s="220">
        <v>2790800</v>
      </c>
      <c r="J44" s="220">
        <v>2790800</v>
      </c>
      <c r="K44" s="220">
        <v>2790800</v>
      </c>
      <c r="L44" s="220"/>
      <c r="M44" s="220"/>
      <c r="N44" s="212"/>
      <c r="O44" s="212"/>
      <c r="P44" s="212"/>
      <c r="Q44" s="220"/>
      <c r="R44" s="220"/>
      <c r="S44" s="240"/>
      <c r="T44" s="240"/>
      <c r="U44" s="240"/>
      <c r="V44" s="240"/>
      <c r="W44" s="240"/>
      <c r="X44" s="220"/>
    </row>
    <row r="45" ht="28" customHeight="1" spans="1:24">
      <c r="A45" s="212"/>
      <c r="B45" s="212"/>
      <c r="C45" s="212" t="s">
        <v>384</v>
      </c>
      <c r="D45" s="212"/>
      <c r="E45" s="212"/>
      <c r="F45" s="212"/>
      <c r="G45" s="212"/>
      <c r="H45" s="212"/>
      <c r="I45" s="220">
        <v>500000</v>
      </c>
      <c r="J45" s="220">
        <v>500000</v>
      </c>
      <c r="K45" s="220">
        <v>500000</v>
      </c>
      <c r="L45" s="220"/>
      <c r="M45" s="220"/>
      <c r="N45" s="212"/>
      <c r="O45" s="212"/>
      <c r="P45" s="212"/>
      <c r="Q45" s="220"/>
      <c r="R45" s="220"/>
      <c r="S45" s="240"/>
      <c r="T45" s="240"/>
      <c r="U45" s="240"/>
      <c r="V45" s="240"/>
      <c r="W45" s="240"/>
      <c r="X45" s="220"/>
    </row>
    <row r="46" ht="28" customHeight="1" spans="1:24">
      <c r="A46" s="212" t="s">
        <v>344</v>
      </c>
      <c r="B46" s="212" t="s">
        <v>385</v>
      </c>
      <c r="C46" s="212" t="s">
        <v>384</v>
      </c>
      <c r="D46" s="212" t="s">
        <v>72</v>
      </c>
      <c r="E46" s="212" t="s">
        <v>112</v>
      </c>
      <c r="F46" s="212" t="s">
        <v>113</v>
      </c>
      <c r="G46" s="212" t="s">
        <v>386</v>
      </c>
      <c r="H46" s="212" t="s">
        <v>387</v>
      </c>
      <c r="I46" s="220">
        <v>500000</v>
      </c>
      <c r="J46" s="220">
        <v>500000</v>
      </c>
      <c r="K46" s="220">
        <v>500000</v>
      </c>
      <c r="L46" s="220"/>
      <c r="M46" s="220"/>
      <c r="N46" s="212"/>
      <c r="O46" s="212"/>
      <c r="P46" s="212"/>
      <c r="Q46" s="220"/>
      <c r="R46" s="220"/>
      <c r="S46" s="240"/>
      <c r="T46" s="240"/>
      <c r="U46" s="240"/>
      <c r="V46" s="240"/>
      <c r="W46" s="240"/>
      <c r="X46" s="220"/>
    </row>
    <row r="47" ht="28" customHeight="1" spans="1:24">
      <c r="A47" s="212"/>
      <c r="B47" s="212"/>
      <c r="C47" s="212" t="s">
        <v>388</v>
      </c>
      <c r="D47" s="212"/>
      <c r="E47" s="212"/>
      <c r="F47" s="212"/>
      <c r="G47" s="212"/>
      <c r="H47" s="212"/>
      <c r="I47" s="220">
        <v>500000</v>
      </c>
      <c r="J47" s="220">
        <v>500000</v>
      </c>
      <c r="K47" s="220">
        <v>500000</v>
      </c>
      <c r="L47" s="220"/>
      <c r="M47" s="220"/>
      <c r="N47" s="212"/>
      <c r="O47" s="212"/>
      <c r="P47" s="212"/>
      <c r="Q47" s="220"/>
      <c r="R47" s="220"/>
      <c r="S47" s="240"/>
      <c r="T47" s="240"/>
      <c r="U47" s="240"/>
      <c r="V47" s="240"/>
      <c r="W47" s="240"/>
      <c r="X47" s="220"/>
    </row>
    <row r="48" ht="28" customHeight="1" spans="1:24">
      <c r="A48" s="212" t="s">
        <v>344</v>
      </c>
      <c r="B48" s="212" t="s">
        <v>389</v>
      </c>
      <c r="C48" s="212" t="s">
        <v>388</v>
      </c>
      <c r="D48" s="212" t="s">
        <v>72</v>
      </c>
      <c r="E48" s="212" t="s">
        <v>112</v>
      </c>
      <c r="F48" s="212" t="s">
        <v>113</v>
      </c>
      <c r="G48" s="212" t="s">
        <v>386</v>
      </c>
      <c r="H48" s="212" t="s">
        <v>387</v>
      </c>
      <c r="I48" s="220">
        <v>500000</v>
      </c>
      <c r="J48" s="220">
        <v>500000</v>
      </c>
      <c r="K48" s="220">
        <v>500000</v>
      </c>
      <c r="L48" s="220"/>
      <c r="M48" s="220"/>
      <c r="N48" s="212"/>
      <c r="O48" s="212"/>
      <c r="P48" s="212"/>
      <c r="Q48" s="220"/>
      <c r="R48" s="220"/>
      <c r="S48" s="240"/>
      <c r="T48" s="240"/>
      <c r="U48" s="240"/>
      <c r="V48" s="240"/>
      <c r="W48" s="240"/>
      <c r="X48" s="220"/>
    </row>
    <row r="49" ht="28" customHeight="1" spans="1:24">
      <c r="A49" s="212"/>
      <c r="B49" s="212"/>
      <c r="C49" s="212" t="s">
        <v>390</v>
      </c>
      <c r="D49" s="212"/>
      <c r="E49" s="212"/>
      <c r="F49" s="212"/>
      <c r="G49" s="212"/>
      <c r="H49" s="212"/>
      <c r="I49" s="220">
        <v>150000</v>
      </c>
      <c r="J49" s="220">
        <v>150000</v>
      </c>
      <c r="K49" s="220">
        <v>150000</v>
      </c>
      <c r="L49" s="220"/>
      <c r="M49" s="220"/>
      <c r="N49" s="212"/>
      <c r="O49" s="212"/>
      <c r="P49" s="212"/>
      <c r="Q49" s="220"/>
      <c r="R49" s="220"/>
      <c r="S49" s="240"/>
      <c r="T49" s="240"/>
      <c r="U49" s="240"/>
      <c r="V49" s="240"/>
      <c r="W49" s="240"/>
      <c r="X49" s="220"/>
    </row>
    <row r="50" ht="28" customHeight="1" spans="1:24">
      <c r="A50" s="212" t="s">
        <v>344</v>
      </c>
      <c r="B50" s="212" t="s">
        <v>391</v>
      </c>
      <c r="C50" s="212" t="s">
        <v>390</v>
      </c>
      <c r="D50" s="212" t="s">
        <v>72</v>
      </c>
      <c r="E50" s="212" t="s">
        <v>126</v>
      </c>
      <c r="F50" s="212" t="s">
        <v>127</v>
      </c>
      <c r="G50" s="212" t="s">
        <v>301</v>
      </c>
      <c r="H50" s="212" t="s">
        <v>302</v>
      </c>
      <c r="I50" s="220">
        <v>64800</v>
      </c>
      <c r="J50" s="220">
        <v>64800</v>
      </c>
      <c r="K50" s="220">
        <v>64800</v>
      </c>
      <c r="L50" s="220"/>
      <c r="M50" s="220"/>
      <c r="N50" s="212"/>
      <c r="O50" s="212"/>
      <c r="P50" s="212"/>
      <c r="Q50" s="220"/>
      <c r="R50" s="220"/>
      <c r="S50" s="240"/>
      <c r="T50" s="240"/>
      <c r="U50" s="240"/>
      <c r="V50" s="240"/>
      <c r="W50" s="240"/>
      <c r="X50" s="220"/>
    </row>
    <row r="51" ht="28" customHeight="1" spans="1:24">
      <c r="A51" s="212" t="s">
        <v>344</v>
      </c>
      <c r="B51" s="212" t="s">
        <v>391</v>
      </c>
      <c r="C51" s="212" t="s">
        <v>390</v>
      </c>
      <c r="D51" s="212" t="s">
        <v>72</v>
      </c>
      <c r="E51" s="212" t="s">
        <v>126</v>
      </c>
      <c r="F51" s="212" t="s">
        <v>127</v>
      </c>
      <c r="G51" s="212" t="s">
        <v>297</v>
      </c>
      <c r="H51" s="212" t="s">
        <v>298</v>
      </c>
      <c r="I51" s="220">
        <v>2400</v>
      </c>
      <c r="J51" s="220">
        <v>2400</v>
      </c>
      <c r="K51" s="220">
        <v>2400</v>
      </c>
      <c r="L51" s="220"/>
      <c r="M51" s="220"/>
      <c r="N51" s="212"/>
      <c r="O51" s="212"/>
      <c r="P51" s="212"/>
      <c r="Q51" s="220"/>
      <c r="R51" s="220"/>
      <c r="S51" s="240"/>
      <c r="T51" s="240"/>
      <c r="U51" s="240"/>
      <c r="V51" s="240"/>
      <c r="W51" s="240"/>
      <c r="X51" s="220"/>
    </row>
    <row r="52" ht="28" customHeight="1" spans="1:24">
      <c r="A52" s="212" t="s">
        <v>344</v>
      </c>
      <c r="B52" s="212" t="s">
        <v>391</v>
      </c>
      <c r="C52" s="212" t="s">
        <v>390</v>
      </c>
      <c r="D52" s="212" t="s">
        <v>72</v>
      </c>
      <c r="E52" s="212" t="s">
        <v>126</v>
      </c>
      <c r="F52" s="212" t="s">
        <v>127</v>
      </c>
      <c r="G52" s="212" t="s">
        <v>299</v>
      </c>
      <c r="H52" s="212" t="s">
        <v>300</v>
      </c>
      <c r="I52" s="220">
        <v>1800</v>
      </c>
      <c r="J52" s="220">
        <v>1800</v>
      </c>
      <c r="K52" s="220">
        <v>1800</v>
      </c>
      <c r="L52" s="220"/>
      <c r="M52" s="220"/>
      <c r="N52" s="212"/>
      <c r="O52" s="212"/>
      <c r="P52" s="212"/>
      <c r="Q52" s="220"/>
      <c r="R52" s="220"/>
      <c r="S52" s="240"/>
      <c r="T52" s="240"/>
      <c r="U52" s="240"/>
      <c r="V52" s="240"/>
      <c r="W52" s="240"/>
      <c r="X52" s="220"/>
    </row>
    <row r="53" ht="28" customHeight="1" spans="1:24">
      <c r="A53" s="212" t="s">
        <v>344</v>
      </c>
      <c r="B53" s="212" t="s">
        <v>391</v>
      </c>
      <c r="C53" s="212" t="s">
        <v>390</v>
      </c>
      <c r="D53" s="212" t="s">
        <v>72</v>
      </c>
      <c r="E53" s="212" t="s">
        <v>126</v>
      </c>
      <c r="F53" s="212" t="s">
        <v>127</v>
      </c>
      <c r="G53" s="212" t="s">
        <v>392</v>
      </c>
      <c r="H53" s="212" t="s">
        <v>393</v>
      </c>
      <c r="I53" s="220">
        <v>75000</v>
      </c>
      <c r="J53" s="220">
        <v>75000</v>
      </c>
      <c r="K53" s="220">
        <v>75000</v>
      </c>
      <c r="L53" s="220"/>
      <c r="M53" s="220"/>
      <c r="N53" s="212"/>
      <c r="O53" s="212"/>
      <c r="P53" s="212"/>
      <c r="Q53" s="220"/>
      <c r="R53" s="220"/>
      <c r="S53" s="240"/>
      <c r="T53" s="240"/>
      <c r="U53" s="240"/>
      <c r="V53" s="240"/>
      <c r="W53" s="240"/>
      <c r="X53" s="220"/>
    </row>
    <row r="54" ht="28" customHeight="1" spans="1:24">
      <c r="A54" s="212" t="s">
        <v>344</v>
      </c>
      <c r="B54" s="212" t="s">
        <v>391</v>
      </c>
      <c r="C54" s="212" t="s">
        <v>390</v>
      </c>
      <c r="D54" s="212" t="s">
        <v>72</v>
      </c>
      <c r="E54" s="212" t="s">
        <v>126</v>
      </c>
      <c r="F54" s="212" t="s">
        <v>127</v>
      </c>
      <c r="G54" s="212" t="s">
        <v>324</v>
      </c>
      <c r="H54" s="212" t="s">
        <v>325</v>
      </c>
      <c r="I54" s="220">
        <v>6000</v>
      </c>
      <c r="J54" s="220">
        <v>6000</v>
      </c>
      <c r="K54" s="220">
        <v>6000</v>
      </c>
      <c r="L54" s="220"/>
      <c r="M54" s="220"/>
      <c r="N54" s="212"/>
      <c r="O54" s="212"/>
      <c r="P54" s="212"/>
      <c r="Q54" s="220"/>
      <c r="R54" s="220"/>
      <c r="S54" s="240"/>
      <c r="T54" s="240"/>
      <c r="U54" s="240"/>
      <c r="V54" s="240"/>
      <c r="W54" s="240"/>
      <c r="X54" s="220"/>
    </row>
    <row r="55" ht="28" customHeight="1" spans="1:24">
      <c r="A55" s="212"/>
      <c r="B55" s="212"/>
      <c r="C55" s="212" t="s">
        <v>394</v>
      </c>
      <c r="D55" s="212"/>
      <c r="E55" s="212"/>
      <c r="F55" s="212"/>
      <c r="G55" s="212"/>
      <c r="H55" s="212"/>
      <c r="I55" s="220">
        <v>2175000</v>
      </c>
      <c r="J55" s="220">
        <v>2175000</v>
      </c>
      <c r="K55" s="220">
        <v>2175000</v>
      </c>
      <c r="L55" s="220"/>
      <c r="M55" s="220"/>
      <c r="N55" s="212"/>
      <c r="O55" s="212"/>
      <c r="P55" s="212"/>
      <c r="Q55" s="220"/>
      <c r="R55" s="220"/>
      <c r="S55" s="240"/>
      <c r="T55" s="240"/>
      <c r="U55" s="240"/>
      <c r="V55" s="240"/>
      <c r="W55" s="240"/>
      <c r="X55" s="220"/>
    </row>
    <row r="56" ht="28" customHeight="1" spans="1:24">
      <c r="A56" s="212" t="s">
        <v>344</v>
      </c>
      <c r="B56" s="212" t="s">
        <v>395</v>
      </c>
      <c r="C56" s="212" t="s">
        <v>394</v>
      </c>
      <c r="D56" s="212" t="s">
        <v>72</v>
      </c>
      <c r="E56" s="212" t="s">
        <v>110</v>
      </c>
      <c r="F56" s="212" t="s">
        <v>111</v>
      </c>
      <c r="G56" s="212" t="s">
        <v>396</v>
      </c>
      <c r="H56" s="212" t="s">
        <v>397</v>
      </c>
      <c r="I56" s="220">
        <v>2175000</v>
      </c>
      <c r="J56" s="220">
        <v>2175000</v>
      </c>
      <c r="K56" s="220">
        <v>2175000</v>
      </c>
      <c r="L56" s="220"/>
      <c r="M56" s="220"/>
      <c r="N56" s="212"/>
      <c r="O56" s="212"/>
      <c r="P56" s="212"/>
      <c r="Q56" s="220"/>
      <c r="R56" s="220"/>
      <c r="S56" s="240"/>
      <c r="T56" s="240"/>
      <c r="U56" s="240"/>
      <c r="V56" s="240"/>
      <c r="W56" s="240"/>
      <c r="X56" s="220"/>
    </row>
    <row r="57" ht="28" customHeight="1" spans="1:24">
      <c r="A57" s="212"/>
      <c r="B57" s="212"/>
      <c r="C57" s="212" t="s">
        <v>398</v>
      </c>
      <c r="D57" s="212"/>
      <c r="E57" s="212"/>
      <c r="F57" s="212"/>
      <c r="G57" s="212"/>
      <c r="H57" s="212"/>
      <c r="I57" s="220">
        <v>2850000</v>
      </c>
      <c r="J57" s="220">
        <v>2850000</v>
      </c>
      <c r="K57" s="220">
        <v>2850000</v>
      </c>
      <c r="L57" s="220"/>
      <c r="M57" s="220"/>
      <c r="N57" s="212"/>
      <c r="O57" s="212"/>
      <c r="P57" s="212"/>
      <c r="Q57" s="220"/>
      <c r="R57" s="220"/>
      <c r="S57" s="240"/>
      <c r="T57" s="240"/>
      <c r="U57" s="240"/>
      <c r="V57" s="240"/>
      <c r="W57" s="240"/>
      <c r="X57" s="220"/>
    </row>
    <row r="58" ht="28" customHeight="1" spans="1:24">
      <c r="A58" s="212" t="s">
        <v>344</v>
      </c>
      <c r="B58" s="212" t="s">
        <v>399</v>
      </c>
      <c r="C58" s="212" t="s">
        <v>398</v>
      </c>
      <c r="D58" s="212" t="s">
        <v>72</v>
      </c>
      <c r="E58" s="212" t="s">
        <v>114</v>
      </c>
      <c r="F58" s="212" t="s">
        <v>115</v>
      </c>
      <c r="G58" s="212" t="s">
        <v>396</v>
      </c>
      <c r="H58" s="212" t="s">
        <v>397</v>
      </c>
      <c r="I58" s="220">
        <v>2850000</v>
      </c>
      <c r="J58" s="220">
        <v>2850000</v>
      </c>
      <c r="K58" s="220">
        <v>2850000</v>
      </c>
      <c r="L58" s="220"/>
      <c r="M58" s="220"/>
      <c r="N58" s="212"/>
      <c r="O58" s="212"/>
      <c r="P58" s="212"/>
      <c r="Q58" s="220"/>
      <c r="R58" s="220"/>
      <c r="S58" s="240"/>
      <c r="T58" s="240"/>
      <c r="U58" s="240"/>
      <c r="V58" s="240"/>
      <c r="W58" s="240"/>
      <c r="X58" s="220"/>
    </row>
    <row r="59" ht="28" customHeight="1" spans="1:24">
      <c r="A59" s="212"/>
      <c r="B59" s="212"/>
      <c r="C59" s="212" t="s">
        <v>400</v>
      </c>
      <c r="D59" s="212"/>
      <c r="E59" s="212"/>
      <c r="F59" s="212"/>
      <c r="G59" s="212"/>
      <c r="H59" s="212"/>
      <c r="I59" s="220">
        <v>2000000</v>
      </c>
      <c r="J59" s="220">
        <v>2000000</v>
      </c>
      <c r="K59" s="220">
        <v>2000000</v>
      </c>
      <c r="L59" s="220"/>
      <c r="M59" s="220"/>
      <c r="N59" s="212"/>
      <c r="O59" s="212"/>
      <c r="P59" s="212"/>
      <c r="Q59" s="220"/>
      <c r="R59" s="220"/>
      <c r="S59" s="240"/>
      <c r="T59" s="240"/>
      <c r="U59" s="240"/>
      <c r="V59" s="240"/>
      <c r="W59" s="240"/>
      <c r="X59" s="220"/>
    </row>
    <row r="60" ht="28" customHeight="1" spans="1:24">
      <c r="A60" s="212" t="s">
        <v>344</v>
      </c>
      <c r="B60" s="212" t="s">
        <v>401</v>
      </c>
      <c r="C60" s="212" t="s">
        <v>400</v>
      </c>
      <c r="D60" s="212" t="s">
        <v>72</v>
      </c>
      <c r="E60" s="212" t="s">
        <v>110</v>
      </c>
      <c r="F60" s="212" t="s">
        <v>111</v>
      </c>
      <c r="G60" s="212" t="s">
        <v>362</v>
      </c>
      <c r="H60" s="212" t="s">
        <v>363</v>
      </c>
      <c r="I60" s="220">
        <v>2000000</v>
      </c>
      <c r="J60" s="220">
        <v>2000000</v>
      </c>
      <c r="K60" s="220">
        <v>2000000</v>
      </c>
      <c r="L60" s="220"/>
      <c r="M60" s="220"/>
      <c r="N60" s="212"/>
      <c r="O60" s="212"/>
      <c r="P60" s="212"/>
      <c r="Q60" s="220"/>
      <c r="R60" s="220"/>
      <c r="S60" s="240"/>
      <c r="T60" s="240"/>
      <c r="U60" s="240"/>
      <c r="V60" s="240"/>
      <c r="W60" s="240"/>
      <c r="X60" s="220"/>
    </row>
    <row r="61" ht="28" customHeight="1" spans="1:24">
      <c r="A61" s="212"/>
      <c r="B61" s="212"/>
      <c r="C61" s="212" t="s">
        <v>402</v>
      </c>
      <c r="D61" s="212"/>
      <c r="E61" s="212"/>
      <c r="F61" s="212"/>
      <c r="G61" s="212"/>
      <c r="H61" s="212"/>
      <c r="I61" s="220">
        <v>3000</v>
      </c>
      <c r="J61" s="220">
        <v>3000</v>
      </c>
      <c r="K61" s="220">
        <v>3000</v>
      </c>
      <c r="L61" s="220"/>
      <c r="M61" s="220"/>
      <c r="N61" s="212"/>
      <c r="O61" s="212"/>
      <c r="P61" s="212"/>
      <c r="Q61" s="220"/>
      <c r="R61" s="220"/>
      <c r="S61" s="240"/>
      <c r="T61" s="240"/>
      <c r="U61" s="240"/>
      <c r="V61" s="240"/>
      <c r="W61" s="240"/>
      <c r="X61" s="220"/>
    </row>
    <row r="62" ht="28" customHeight="1" spans="1:24">
      <c r="A62" s="212" t="s">
        <v>344</v>
      </c>
      <c r="B62" s="212" t="s">
        <v>403</v>
      </c>
      <c r="C62" s="212" t="s">
        <v>402</v>
      </c>
      <c r="D62" s="212" t="s">
        <v>72</v>
      </c>
      <c r="E62" s="212" t="s">
        <v>90</v>
      </c>
      <c r="F62" s="212" t="s">
        <v>91</v>
      </c>
      <c r="G62" s="212" t="s">
        <v>301</v>
      </c>
      <c r="H62" s="212" t="s">
        <v>302</v>
      </c>
      <c r="I62" s="220">
        <v>3000</v>
      </c>
      <c r="J62" s="220">
        <v>3000</v>
      </c>
      <c r="K62" s="220">
        <v>3000</v>
      </c>
      <c r="L62" s="220"/>
      <c r="M62" s="220"/>
      <c r="N62" s="212"/>
      <c r="O62" s="212"/>
      <c r="P62" s="212"/>
      <c r="Q62" s="220"/>
      <c r="R62" s="220"/>
      <c r="S62" s="240"/>
      <c r="T62" s="240"/>
      <c r="U62" s="240"/>
      <c r="V62" s="240"/>
      <c r="W62" s="240"/>
      <c r="X62" s="220"/>
    </row>
    <row r="63" ht="28" customHeight="1" spans="1:24">
      <c r="A63" s="212"/>
      <c r="B63" s="212"/>
      <c r="C63" s="212" t="s">
        <v>404</v>
      </c>
      <c r="D63" s="212"/>
      <c r="E63" s="212"/>
      <c r="F63" s="212"/>
      <c r="G63" s="212"/>
      <c r="H63" s="212"/>
      <c r="I63" s="220">
        <v>74623.5</v>
      </c>
      <c r="J63" s="220">
        <v>74623.5</v>
      </c>
      <c r="K63" s="220">
        <v>74623.5</v>
      </c>
      <c r="L63" s="220"/>
      <c r="M63" s="220"/>
      <c r="N63" s="212"/>
      <c r="O63" s="212"/>
      <c r="P63" s="212"/>
      <c r="Q63" s="220"/>
      <c r="R63" s="220"/>
      <c r="S63" s="240"/>
      <c r="T63" s="240"/>
      <c r="U63" s="240"/>
      <c r="V63" s="240"/>
      <c r="W63" s="240"/>
      <c r="X63" s="220"/>
    </row>
    <row r="64" ht="28" customHeight="1" spans="1:24">
      <c r="A64" s="212" t="s">
        <v>405</v>
      </c>
      <c r="B64" s="212" t="s">
        <v>406</v>
      </c>
      <c r="C64" s="212" t="s">
        <v>404</v>
      </c>
      <c r="D64" s="212" t="s">
        <v>72</v>
      </c>
      <c r="E64" s="212" t="s">
        <v>94</v>
      </c>
      <c r="F64" s="212" t="s">
        <v>95</v>
      </c>
      <c r="G64" s="212" t="s">
        <v>366</v>
      </c>
      <c r="H64" s="212" t="s">
        <v>367</v>
      </c>
      <c r="I64" s="220">
        <v>74623.5</v>
      </c>
      <c r="J64" s="220">
        <v>74623.5</v>
      </c>
      <c r="K64" s="220">
        <v>74623.5</v>
      </c>
      <c r="L64" s="220"/>
      <c r="M64" s="220"/>
      <c r="N64" s="212"/>
      <c r="O64" s="212"/>
      <c r="P64" s="212"/>
      <c r="Q64" s="220"/>
      <c r="R64" s="220"/>
      <c r="S64" s="240"/>
      <c r="T64" s="240"/>
      <c r="U64" s="240"/>
      <c r="V64" s="240"/>
      <c r="W64" s="240"/>
      <c r="X64" s="220"/>
    </row>
    <row r="65" ht="28" customHeight="1" spans="1:24">
      <c r="A65" s="212"/>
      <c r="B65" s="212"/>
      <c r="C65" s="212" t="s">
        <v>407</v>
      </c>
      <c r="D65" s="212"/>
      <c r="E65" s="212"/>
      <c r="F65" s="212"/>
      <c r="G65" s="212"/>
      <c r="H65" s="212"/>
      <c r="I65" s="220">
        <v>822200</v>
      </c>
      <c r="J65" s="220">
        <v>822200</v>
      </c>
      <c r="K65" s="220">
        <v>822200</v>
      </c>
      <c r="L65" s="220"/>
      <c r="M65" s="220"/>
      <c r="N65" s="212"/>
      <c r="O65" s="212"/>
      <c r="P65" s="212"/>
      <c r="Q65" s="220"/>
      <c r="R65" s="220"/>
      <c r="S65" s="240"/>
      <c r="T65" s="240"/>
      <c r="U65" s="240"/>
      <c r="V65" s="240"/>
      <c r="W65" s="240"/>
      <c r="X65" s="220"/>
    </row>
    <row r="66" ht="28" customHeight="1" spans="1:24">
      <c r="A66" s="212" t="s">
        <v>344</v>
      </c>
      <c r="B66" s="212" t="s">
        <v>408</v>
      </c>
      <c r="C66" s="212" t="s">
        <v>407</v>
      </c>
      <c r="D66" s="212" t="s">
        <v>72</v>
      </c>
      <c r="E66" s="212" t="s">
        <v>98</v>
      </c>
      <c r="F66" s="212" t="s">
        <v>99</v>
      </c>
      <c r="G66" s="212" t="s">
        <v>324</v>
      </c>
      <c r="H66" s="212" t="s">
        <v>325</v>
      </c>
      <c r="I66" s="220">
        <v>822200</v>
      </c>
      <c r="J66" s="220">
        <v>822200</v>
      </c>
      <c r="K66" s="220">
        <v>822200</v>
      </c>
      <c r="L66" s="220"/>
      <c r="M66" s="220"/>
      <c r="N66" s="212"/>
      <c r="O66" s="212"/>
      <c r="P66" s="212"/>
      <c r="Q66" s="220"/>
      <c r="R66" s="220"/>
      <c r="S66" s="240"/>
      <c r="T66" s="240"/>
      <c r="U66" s="240"/>
      <c r="V66" s="240"/>
      <c r="W66" s="240"/>
      <c r="X66" s="220"/>
    </row>
    <row r="67" ht="28" customHeight="1" spans="1:24">
      <c r="A67" s="212"/>
      <c r="B67" s="212"/>
      <c r="C67" s="212" t="s">
        <v>409</v>
      </c>
      <c r="D67" s="212"/>
      <c r="E67" s="212"/>
      <c r="F67" s="212"/>
      <c r="G67" s="212"/>
      <c r="H67" s="212"/>
      <c r="I67" s="220">
        <v>2059000</v>
      </c>
      <c r="J67" s="220">
        <v>2059000</v>
      </c>
      <c r="K67" s="220">
        <v>2059000</v>
      </c>
      <c r="L67" s="220"/>
      <c r="M67" s="220"/>
      <c r="N67" s="212"/>
      <c r="O67" s="212"/>
      <c r="P67" s="212"/>
      <c r="Q67" s="220"/>
      <c r="R67" s="220"/>
      <c r="S67" s="240"/>
      <c r="T67" s="240"/>
      <c r="U67" s="240"/>
      <c r="V67" s="240"/>
      <c r="W67" s="240"/>
      <c r="X67" s="220"/>
    </row>
    <row r="68" ht="28" customHeight="1" spans="1:24">
      <c r="A68" s="212" t="s">
        <v>344</v>
      </c>
      <c r="B68" s="212" t="s">
        <v>410</v>
      </c>
      <c r="C68" s="212" t="s">
        <v>409</v>
      </c>
      <c r="D68" s="212" t="s">
        <v>72</v>
      </c>
      <c r="E68" s="212" t="s">
        <v>96</v>
      </c>
      <c r="F68" s="212" t="s">
        <v>97</v>
      </c>
      <c r="G68" s="212" t="s">
        <v>324</v>
      </c>
      <c r="H68" s="212" t="s">
        <v>325</v>
      </c>
      <c r="I68" s="220">
        <v>2059000</v>
      </c>
      <c r="J68" s="220">
        <v>2059000</v>
      </c>
      <c r="K68" s="220">
        <v>2059000</v>
      </c>
      <c r="L68" s="220"/>
      <c r="M68" s="220"/>
      <c r="N68" s="212"/>
      <c r="O68" s="212"/>
      <c r="P68" s="212"/>
      <c r="Q68" s="220"/>
      <c r="R68" s="220"/>
      <c r="S68" s="240"/>
      <c r="T68" s="240"/>
      <c r="U68" s="240"/>
      <c r="V68" s="240"/>
      <c r="W68" s="240"/>
      <c r="X68" s="220"/>
    </row>
    <row r="69" ht="28" customHeight="1" spans="1:24">
      <c r="A69" s="212"/>
      <c r="B69" s="212"/>
      <c r="C69" s="212" t="s">
        <v>411</v>
      </c>
      <c r="D69" s="212"/>
      <c r="E69" s="212"/>
      <c r="F69" s="212"/>
      <c r="G69" s="212"/>
      <c r="H69" s="212"/>
      <c r="I69" s="220">
        <v>1000000</v>
      </c>
      <c r="J69" s="220">
        <v>1000000</v>
      </c>
      <c r="K69" s="220">
        <v>1000000</v>
      </c>
      <c r="L69" s="220"/>
      <c r="M69" s="220"/>
      <c r="N69" s="212"/>
      <c r="O69" s="212"/>
      <c r="P69" s="212"/>
      <c r="Q69" s="220"/>
      <c r="R69" s="220"/>
      <c r="S69" s="240"/>
      <c r="T69" s="240"/>
      <c r="U69" s="240"/>
      <c r="V69" s="240"/>
      <c r="W69" s="240"/>
      <c r="X69" s="220"/>
    </row>
    <row r="70" ht="28" customHeight="1" spans="1:24">
      <c r="A70" s="212" t="s">
        <v>344</v>
      </c>
      <c r="B70" s="212" t="s">
        <v>412</v>
      </c>
      <c r="C70" s="212" t="s">
        <v>411</v>
      </c>
      <c r="D70" s="212" t="s">
        <v>72</v>
      </c>
      <c r="E70" s="212" t="s">
        <v>110</v>
      </c>
      <c r="F70" s="212" t="s">
        <v>111</v>
      </c>
      <c r="G70" s="212" t="s">
        <v>362</v>
      </c>
      <c r="H70" s="212" t="s">
        <v>363</v>
      </c>
      <c r="I70" s="220">
        <v>1000000</v>
      </c>
      <c r="J70" s="220">
        <v>1000000</v>
      </c>
      <c r="K70" s="220">
        <v>1000000</v>
      </c>
      <c r="L70" s="220"/>
      <c r="M70" s="220"/>
      <c r="N70" s="212"/>
      <c r="O70" s="212"/>
      <c r="P70" s="212"/>
      <c r="Q70" s="220"/>
      <c r="R70" s="220"/>
      <c r="S70" s="240"/>
      <c r="T70" s="240"/>
      <c r="U70" s="240"/>
      <c r="V70" s="240"/>
      <c r="W70" s="240"/>
      <c r="X70" s="220"/>
    </row>
    <row r="71" ht="28" customHeight="1" spans="1:24">
      <c r="A71" s="212"/>
      <c r="B71" s="212"/>
      <c r="C71" s="212" t="s">
        <v>413</v>
      </c>
      <c r="D71" s="212"/>
      <c r="E71" s="212"/>
      <c r="F71" s="212"/>
      <c r="G71" s="212"/>
      <c r="H71" s="212"/>
      <c r="I71" s="220">
        <v>6750000</v>
      </c>
      <c r="J71" s="220">
        <v>6750000</v>
      </c>
      <c r="K71" s="220">
        <v>6750000</v>
      </c>
      <c r="L71" s="220"/>
      <c r="M71" s="220"/>
      <c r="N71" s="212"/>
      <c r="O71" s="212"/>
      <c r="P71" s="212"/>
      <c r="Q71" s="220"/>
      <c r="R71" s="220"/>
      <c r="S71" s="240"/>
      <c r="T71" s="240"/>
      <c r="U71" s="240"/>
      <c r="V71" s="240"/>
      <c r="W71" s="240"/>
      <c r="X71" s="220"/>
    </row>
    <row r="72" ht="28" customHeight="1" spans="1:24">
      <c r="A72" s="212" t="s">
        <v>344</v>
      </c>
      <c r="B72" s="212" t="s">
        <v>414</v>
      </c>
      <c r="C72" s="212" t="s">
        <v>413</v>
      </c>
      <c r="D72" s="212" t="s">
        <v>72</v>
      </c>
      <c r="E72" s="212" t="s">
        <v>98</v>
      </c>
      <c r="F72" s="212" t="s">
        <v>99</v>
      </c>
      <c r="G72" s="212" t="s">
        <v>324</v>
      </c>
      <c r="H72" s="212" t="s">
        <v>325</v>
      </c>
      <c r="I72" s="220">
        <v>1125000</v>
      </c>
      <c r="J72" s="220">
        <v>1125000</v>
      </c>
      <c r="K72" s="220">
        <v>1125000</v>
      </c>
      <c r="L72" s="220"/>
      <c r="M72" s="220"/>
      <c r="N72" s="212"/>
      <c r="O72" s="212"/>
      <c r="P72" s="212"/>
      <c r="Q72" s="220"/>
      <c r="R72" s="220"/>
      <c r="S72" s="240"/>
      <c r="T72" s="240"/>
      <c r="U72" s="240"/>
      <c r="V72" s="240"/>
      <c r="W72" s="240"/>
      <c r="X72" s="220"/>
    </row>
    <row r="73" ht="28" customHeight="1" spans="1:24">
      <c r="A73" s="212" t="s">
        <v>344</v>
      </c>
      <c r="B73" s="212" t="s">
        <v>414</v>
      </c>
      <c r="C73" s="212" t="s">
        <v>413</v>
      </c>
      <c r="D73" s="212" t="s">
        <v>72</v>
      </c>
      <c r="E73" s="212" t="s">
        <v>98</v>
      </c>
      <c r="F73" s="212" t="s">
        <v>99</v>
      </c>
      <c r="G73" s="212" t="s">
        <v>356</v>
      </c>
      <c r="H73" s="212" t="s">
        <v>357</v>
      </c>
      <c r="I73" s="220">
        <v>2250000</v>
      </c>
      <c r="J73" s="220">
        <v>2250000</v>
      </c>
      <c r="K73" s="220">
        <v>2250000</v>
      </c>
      <c r="L73" s="220"/>
      <c r="M73" s="220"/>
      <c r="N73" s="212"/>
      <c r="O73" s="212"/>
      <c r="P73" s="212"/>
      <c r="Q73" s="220"/>
      <c r="R73" s="220"/>
      <c r="S73" s="240"/>
      <c r="T73" s="240"/>
      <c r="U73" s="240"/>
      <c r="V73" s="240"/>
      <c r="W73" s="240"/>
      <c r="X73" s="220"/>
    </row>
    <row r="74" ht="28" customHeight="1" spans="1:24">
      <c r="A74" s="212" t="s">
        <v>344</v>
      </c>
      <c r="B74" s="212" t="s">
        <v>414</v>
      </c>
      <c r="C74" s="212" t="s">
        <v>413</v>
      </c>
      <c r="D74" s="212" t="s">
        <v>72</v>
      </c>
      <c r="E74" s="212" t="s">
        <v>100</v>
      </c>
      <c r="F74" s="212" t="s">
        <v>101</v>
      </c>
      <c r="G74" s="212" t="s">
        <v>356</v>
      </c>
      <c r="H74" s="212" t="s">
        <v>357</v>
      </c>
      <c r="I74" s="220">
        <v>2250000</v>
      </c>
      <c r="J74" s="220">
        <v>2250000</v>
      </c>
      <c r="K74" s="220">
        <v>2250000</v>
      </c>
      <c r="L74" s="220"/>
      <c r="M74" s="220"/>
      <c r="N74" s="212"/>
      <c r="O74" s="212"/>
      <c r="P74" s="212"/>
      <c r="Q74" s="220"/>
      <c r="R74" s="220"/>
      <c r="S74" s="240"/>
      <c r="T74" s="240"/>
      <c r="U74" s="240"/>
      <c r="V74" s="240"/>
      <c r="W74" s="240"/>
      <c r="X74" s="220"/>
    </row>
    <row r="75" ht="28" customHeight="1" spans="1:24">
      <c r="A75" s="212" t="s">
        <v>344</v>
      </c>
      <c r="B75" s="212" t="s">
        <v>414</v>
      </c>
      <c r="C75" s="212" t="s">
        <v>413</v>
      </c>
      <c r="D75" s="212" t="s">
        <v>72</v>
      </c>
      <c r="E75" s="212" t="s">
        <v>102</v>
      </c>
      <c r="F75" s="212" t="s">
        <v>103</v>
      </c>
      <c r="G75" s="212" t="s">
        <v>324</v>
      </c>
      <c r="H75" s="212" t="s">
        <v>325</v>
      </c>
      <c r="I75" s="220">
        <v>1125000</v>
      </c>
      <c r="J75" s="220">
        <v>1125000</v>
      </c>
      <c r="K75" s="220">
        <v>1125000</v>
      </c>
      <c r="L75" s="220"/>
      <c r="M75" s="220"/>
      <c r="N75" s="212"/>
      <c r="O75" s="212"/>
      <c r="P75" s="212"/>
      <c r="Q75" s="220"/>
      <c r="R75" s="220"/>
      <c r="S75" s="240"/>
      <c r="T75" s="240"/>
      <c r="U75" s="240"/>
      <c r="V75" s="240"/>
      <c r="W75" s="240"/>
      <c r="X75" s="220"/>
    </row>
    <row r="76" ht="28" customHeight="1" spans="1:24">
      <c r="A76" s="212"/>
      <c r="B76" s="212"/>
      <c r="C76" s="212" t="s">
        <v>415</v>
      </c>
      <c r="D76" s="212"/>
      <c r="E76" s="212"/>
      <c r="F76" s="212"/>
      <c r="G76" s="212"/>
      <c r="H76" s="212"/>
      <c r="I76" s="220">
        <v>821.1</v>
      </c>
      <c r="J76" s="220">
        <v>821.1</v>
      </c>
      <c r="K76" s="220">
        <v>821.1</v>
      </c>
      <c r="L76" s="220"/>
      <c r="M76" s="220"/>
      <c r="N76" s="212"/>
      <c r="O76" s="212"/>
      <c r="P76" s="212"/>
      <c r="Q76" s="220"/>
      <c r="R76" s="220"/>
      <c r="S76" s="240"/>
      <c r="T76" s="240"/>
      <c r="U76" s="240"/>
      <c r="V76" s="240"/>
      <c r="W76" s="240"/>
      <c r="X76" s="220"/>
    </row>
    <row r="77" ht="28" customHeight="1" spans="1:24">
      <c r="A77" s="212" t="s">
        <v>405</v>
      </c>
      <c r="B77" s="212" t="s">
        <v>416</v>
      </c>
      <c r="C77" s="212" t="s">
        <v>415</v>
      </c>
      <c r="D77" s="212" t="s">
        <v>72</v>
      </c>
      <c r="E77" s="212" t="s">
        <v>106</v>
      </c>
      <c r="F77" s="212" t="s">
        <v>107</v>
      </c>
      <c r="G77" s="212" t="s">
        <v>366</v>
      </c>
      <c r="H77" s="212" t="s">
        <v>367</v>
      </c>
      <c r="I77" s="220">
        <v>821.1</v>
      </c>
      <c r="J77" s="220">
        <v>821.1</v>
      </c>
      <c r="K77" s="220">
        <v>821.1</v>
      </c>
      <c r="L77" s="220"/>
      <c r="M77" s="220"/>
      <c r="N77" s="212"/>
      <c r="O77" s="212"/>
      <c r="P77" s="212"/>
      <c r="Q77" s="220"/>
      <c r="R77" s="220"/>
      <c r="S77" s="240"/>
      <c r="T77" s="240"/>
      <c r="U77" s="240"/>
      <c r="V77" s="240"/>
      <c r="W77" s="240"/>
      <c r="X77" s="220"/>
    </row>
    <row r="78" ht="28" customHeight="1" spans="1:24">
      <c r="A78" s="212"/>
      <c r="B78" s="212"/>
      <c r="C78" s="212" t="s">
        <v>417</v>
      </c>
      <c r="D78" s="212"/>
      <c r="E78" s="212"/>
      <c r="F78" s="212"/>
      <c r="G78" s="212"/>
      <c r="H78" s="212"/>
      <c r="I78" s="220">
        <v>714</v>
      </c>
      <c r="J78" s="220">
        <v>714</v>
      </c>
      <c r="K78" s="220">
        <v>714</v>
      </c>
      <c r="L78" s="220"/>
      <c r="M78" s="220"/>
      <c r="N78" s="212"/>
      <c r="O78" s="212"/>
      <c r="P78" s="212"/>
      <c r="Q78" s="220"/>
      <c r="R78" s="220"/>
      <c r="S78" s="240"/>
      <c r="T78" s="240"/>
      <c r="U78" s="240"/>
      <c r="V78" s="240"/>
      <c r="W78" s="240"/>
      <c r="X78" s="220"/>
    </row>
    <row r="79" ht="28" customHeight="1" spans="1:24">
      <c r="A79" s="212" t="s">
        <v>405</v>
      </c>
      <c r="B79" s="212" t="s">
        <v>418</v>
      </c>
      <c r="C79" s="212" t="s">
        <v>417</v>
      </c>
      <c r="D79" s="212" t="s">
        <v>72</v>
      </c>
      <c r="E79" s="212" t="s">
        <v>106</v>
      </c>
      <c r="F79" s="212" t="s">
        <v>107</v>
      </c>
      <c r="G79" s="212" t="s">
        <v>366</v>
      </c>
      <c r="H79" s="212" t="s">
        <v>367</v>
      </c>
      <c r="I79" s="220">
        <v>714</v>
      </c>
      <c r="J79" s="220">
        <v>714</v>
      </c>
      <c r="K79" s="220">
        <v>714</v>
      </c>
      <c r="L79" s="220"/>
      <c r="M79" s="220"/>
      <c r="N79" s="212"/>
      <c r="O79" s="212"/>
      <c r="P79" s="212"/>
      <c r="Q79" s="220"/>
      <c r="R79" s="220"/>
      <c r="S79" s="240"/>
      <c r="T79" s="240"/>
      <c r="U79" s="240"/>
      <c r="V79" s="240"/>
      <c r="W79" s="240"/>
      <c r="X79" s="220"/>
    </row>
    <row r="80" ht="28" customHeight="1" spans="1:24">
      <c r="A80" s="212"/>
      <c r="B80" s="212"/>
      <c r="C80" s="212" t="s">
        <v>419</v>
      </c>
      <c r="D80" s="212"/>
      <c r="E80" s="212"/>
      <c r="F80" s="212"/>
      <c r="G80" s="212"/>
      <c r="H80" s="212"/>
      <c r="I80" s="220">
        <v>200000</v>
      </c>
      <c r="J80" s="220">
        <v>200000</v>
      </c>
      <c r="K80" s="220">
        <v>200000</v>
      </c>
      <c r="L80" s="220"/>
      <c r="M80" s="220"/>
      <c r="N80" s="212"/>
      <c r="O80" s="212"/>
      <c r="P80" s="212"/>
      <c r="Q80" s="220"/>
      <c r="R80" s="220"/>
      <c r="S80" s="240"/>
      <c r="T80" s="240"/>
      <c r="U80" s="240"/>
      <c r="V80" s="240"/>
      <c r="W80" s="240"/>
      <c r="X80" s="220"/>
    </row>
    <row r="81" ht="28" customHeight="1" spans="1:24">
      <c r="A81" s="212" t="s">
        <v>344</v>
      </c>
      <c r="B81" s="212" t="s">
        <v>420</v>
      </c>
      <c r="C81" s="212" t="s">
        <v>419</v>
      </c>
      <c r="D81" s="212" t="s">
        <v>72</v>
      </c>
      <c r="E81" s="212" t="s">
        <v>124</v>
      </c>
      <c r="F81" s="212" t="s">
        <v>125</v>
      </c>
      <c r="G81" s="212" t="s">
        <v>301</v>
      </c>
      <c r="H81" s="212" t="s">
        <v>302</v>
      </c>
      <c r="I81" s="220">
        <v>47800</v>
      </c>
      <c r="J81" s="220">
        <v>47800</v>
      </c>
      <c r="K81" s="220">
        <v>47800</v>
      </c>
      <c r="L81" s="220"/>
      <c r="M81" s="220"/>
      <c r="N81" s="212"/>
      <c r="O81" s="212"/>
      <c r="P81" s="212"/>
      <c r="Q81" s="220"/>
      <c r="R81" s="220"/>
      <c r="S81" s="240"/>
      <c r="T81" s="240"/>
      <c r="U81" s="240"/>
      <c r="V81" s="240"/>
      <c r="W81" s="240"/>
      <c r="X81" s="220"/>
    </row>
    <row r="82" ht="28" customHeight="1" spans="1:24">
      <c r="A82" s="212" t="s">
        <v>344</v>
      </c>
      <c r="B82" s="212" t="s">
        <v>420</v>
      </c>
      <c r="C82" s="212" t="s">
        <v>419</v>
      </c>
      <c r="D82" s="212" t="s">
        <v>72</v>
      </c>
      <c r="E82" s="212" t="s">
        <v>124</v>
      </c>
      <c r="F82" s="212" t="s">
        <v>125</v>
      </c>
      <c r="G82" s="212" t="s">
        <v>297</v>
      </c>
      <c r="H82" s="212" t="s">
        <v>298</v>
      </c>
      <c r="I82" s="220">
        <v>10000</v>
      </c>
      <c r="J82" s="220">
        <v>10000</v>
      </c>
      <c r="K82" s="220">
        <v>10000</v>
      </c>
      <c r="L82" s="220"/>
      <c r="M82" s="220"/>
      <c r="N82" s="212"/>
      <c r="O82" s="212"/>
      <c r="P82" s="212"/>
      <c r="Q82" s="220"/>
      <c r="R82" s="220"/>
      <c r="S82" s="240"/>
      <c r="T82" s="240"/>
      <c r="U82" s="240"/>
      <c r="V82" s="240"/>
      <c r="W82" s="240"/>
      <c r="X82" s="220"/>
    </row>
    <row r="83" ht="28" customHeight="1" spans="1:24">
      <c r="A83" s="212" t="s">
        <v>344</v>
      </c>
      <c r="B83" s="212" t="s">
        <v>420</v>
      </c>
      <c r="C83" s="212" t="s">
        <v>419</v>
      </c>
      <c r="D83" s="212" t="s">
        <v>72</v>
      </c>
      <c r="E83" s="212" t="s">
        <v>124</v>
      </c>
      <c r="F83" s="212" t="s">
        <v>125</v>
      </c>
      <c r="G83" s="212" t="s">
        <v>299</v>
      </c>
      <c r="H83" s="212" t="s">
        <v>300</v>
      </c>
      <c r="I83" s="220">
        <v>19000</v>
      </c>
      <c r="J83" s="220">
        <v>19000</v>
      </c>
      <c r="K83" s="220">
        <v>19000</v>
      </c>
      <c r="L83" s="220"/>
      <c r="M83" s="220"/>
      <c r="N83" s="212"/>
      <c r="O83" s="212"/>
      <c r="P83" s="212"/>
      <c r="Q83" s="220"/>
      <c r="R83" s="220"/>
      <c r="S83" s="240"/>
      <c r="T83" s="240"/>
      <c r="U83" s="240"/>
      <c r="V83" s="240"/>
      <c r="W83" s="240"/>
      <c r="X83" s="220"/>
    </row>
    <row r="84" ht="28" customHeight="1" spans="1:24">
      <c r="A84" s="212" t="s">
        <v>344</v>
      </c>
      <c r="B84" s="212" t="s">
        <v>420</v>
      </c>
      <c r="C84" s="212" t="s">
        <v>419</v>
      </c>
      <c r="D84" s="212" t="s">
        <v>72</v>
      </c>
      <c r="E84" s="212" t="s">
        <v>124</v>
      </c>
      <c r="F84" s="212" t="s">
        <v>125</v>
      </c>
      <c r="G84" s="212" t="s">
        <v>320</v>
      </c>
      <c r="H84" s="212" t="s">
        <v>321</v>
      </c>
      <c r="I84" s="220">
        <v>7000</v>
      </c>
      <c r="J84" s="220">
        <v>7000</v>
      </c>
      <c r="K84" s="220">
        <v>7000</v>
      </c>
      <c r="L84" s="220"/>
      <c r="M84" s="220"/>
      <c r="N84" s="212"/>
      <c r="O84" s="212"/>
      <c r="P84" s="212"/>
      <c r="Q84" s="220"/>
      <c r="R84" s="220"/>
      <c r="S84" s="240"/>
      <c r="T84" s="240"/>
      <c r="U84" s="240"/>
      <c r="V84" s="240"/>
      <c r="W84" s="240"/>
      <c r="X84" s="220"/>
    </row>
    <row r="85" ht="28" customHeight="1" spans="1:24">
      <c r="A85" s="212" t="s">
        <v>344</v>
      </c>
      <c r="B85" s="212" t="s">
        <v>420</v>
      </c>
      <c r="C85" s="212" t="s">
        <v>419</v>
      </c>
      <c r="D85" s="212" t="s">
        <v>72</v>
      </c>
      <c r="E85" s="212" t="s">
        <v>124</v>
      </c>
      <c r="F85" s="212" t="s">
        <v>125</v>
      </c>
      <c r="G85" s="212" t="s">
        <v>318</v>
      </c>
      <c r="H85" s="212" t="s">
        <v>319</v>
      </c>
      <c r="I85" s="220">
        <v>10000</v>
      </c>
      <c r="J85" s="220">
        <v>10000</v>
      </c>
      <c r="K85" s="220">
        <v>10000</v>
      </c>
      <c r="L85" s="220"/>
      <c r="M85" s="220"/>
      <c r="N85" s="212"/>
      <c r="O85" s="212"/>
      <c r="P85" s="212"/>
      <c r="Q85" s="220"/>
      <c r="R85" s="220"/>
      <c r="S85" s="240"/>
      <c r="T85" s="240"/>
      <c r="U85" s="240"/>
      <c r="V85" s="240"/>
      <c r="W85" s="240"/>
      <c r="X85" s="220"/>
    </row>
    <row r="86" ht="28" customHeight="1" spans="1:24">
      <c r="A86" s="212" t="s">
        <v>344</v>
      </c>
      <c r="B86" s="212" t="s">
        <v>420</v>
      </c>
      <c r="C86" s="212" t="s">
        <v>419</v>
      </c>
      <c r="D86" s="212" t="s">
        <v>72</v>
      </c>
      <c r="E86" s="212" t="s">
        <v>124</v>
      </c>
      <c r="F86" s="212" t="s">
        <v>125</v>
      </c>
      <c r="G86" s="212" t="s">
        <v>324</v>
      </c>
      <c r="H86" s="212" t="s">
        <v>325</v>
      </c>
      <c r="I86" s="220">
        <v>50400</v>
      </c>
      <c r="J86" s="220">
        <v>50400</v>
      </c>
      <c r="K86" s="220">
        <v>50400</v>
      </c>
      <c r="L86" s="220"/>
      <c r="M86" s="220"/>
      <c r="N86" s="212"/>
      <c r="O86" s="212"/>
      <c r="P86" s="212"/>
      <c r="Q86" s="220"/>
      <c r="R86" s="220"/>
      <c r="S86" s="240"/>
      <c r="T86" s="240"/>
      <c r="U86" s="240"/>
      <c r="V86" s="240"/>
      <c r="W86" s="240"/>
      <c r="X86" s="220"/>
    </row>
    <row r="87" ht="28" customHeight="1" spans="1:24">
      <c r="A87" s="212" t="s">
        <v>344</v>
      </c>
      <c r="B87" s="212" t="s">
        <v>420</v>
      </c>
      <c r="C87" s="212" t="s">
        <v>419</v>
      </c>
      <c r="D87" s="212" t="s">
        <v>72</v>
      </c>
      <c r="E87" s="212" t="s">
        <v>124</v>
      </c>
      <c r="F87" s="212" t="s">
        <v>125</v>
      </c>
      <c r="G87" s="212" t="s">
        <v>366</v>
      </c>
      <c r="H87" s="212" t="s">
        <v>367</v>
      </c>
      <c r="I87" s="220">
        <v>55800</v>
      </c>
      <c r="J87" s="220">
        <v>55800</v>
      </c>
      <c r="K87" s="220">
        <v>55800</v>
      </c>
      <c r="L87" s="220"/>
      <c r="M87" s="220"/>
      <c r="N87" s="212"/>
      <c r="O87" s="212"/>
      <c r="P87" s="212"/>
      <c r="Q87" s="220"/>
      <c r="R87" s="220"/>
      <c r="S87" s="240"/>
      <c r="T87" s="240"/>
      <c r="U87" s="240"/>
      <c r="V87" s="240"/>
      <c r="W87" s="240"/>
      <c r="X87" s="220"/>
    </row>
    <row r="88" ht="28" customHeight="1" spans="1:24">
      <c r="A88" s="242" t="s">
        <v>57</v>
      </c>
      <c r="B88" s="242"/>
      <c r="C88" s="242"/>
      <c r="D88" s="242"/>
      <c r="E88" s="242"/>
      <c r="F88" s="242"/>
      <c r="G88" s="242"/>
      <c r="H88" s="242"/>
      <c r="I88" s="220">
        <v>39189393.2</v>
      </c>
      <c r="J88" s="220">
        <v>24189393.2</v>
      </c>
      <c r="K88" s="220">
        <v>24189393.2</v>
      </c>
      <c r="L88" s="220"/>
      <c r="M88" s="220"/>
      <c r="N88" s="212"/>
      <c r="O88" s="212"/>
      <c r="P88" s="212"/>
      <c r="Q88" s="220"/>
      <c r="R88" s="220">
        <v>15000000</v>
      </c>
      <c r="S88" s="240"/>
      <c r="T88" s="240"/>
      <c r="U88" s="240"/>
      <c r="V88" s="240"/>
      <c r="W88" s="240"/>
      <c r="X88" s="220">
        <v>15000000</v>
      </c>
    </row>
  </sheetData>
  <mergeCells count="29">
    <mergeCell ref="A2:X2"/>
    <mergeCell ref="A3:H3"/>
    <mergeCell ref="J4:M4"/>
    <mergeCell ref="N4:P4"/>
    <mergeCell ref="R4:X4"/>
    <mergeCell ref="A88:H8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51"/>
  <sheetViews>
    <sheetView topLeftCell="A53" workbookViewId="0">
      <selection activeCell="A53" sqref="A53:A57"/>
    </sheetView>
  </sheetViews>
  <sheetFormatPr defaultColWidth="10.287037037037" defaultRowHeight="15" customHeight="1"/>
  <cols>
    <col min="1" max="1" width="18.287037037037" style="1" customWidth="1"/>
    <col min="2" max="2" width="41.712962962963" style="1" customWidth="1"/>
    <col min="3" max="9" width="14.287037037037" style="1" customWidth="1"/>
    <col min="10" max="10" width="34.287037037037" style="1" customWidth="1"/>
    <col min="11" max="16384" width="10.287037037037" style="1"/>
  </cols>
  <sheetData>
    <row r="1" s="1" customFormat="1" ht="18.75" customHeight="1" spans="1:10">
      <c r="A1" s="197"/>
      <c r="B1" s="197"/>
      <c r="C1" s="197"/>
      <c r="D1" s="197"/>
      <c r="E1" s="197"/>
      <c r="F1" s="197"/>
      <c r="G1" s="197"/>
      <c r="H1" s="197"/>
      <c r="I1" s="197"/>
      <c r="J1" s="201" t="s">
        <v>421</v>
      </c>
    </row>
    <row r="2" s="1" customFormat="1" ht="34.5" customHeight="1" spans="1:10">
      <c r="A2" s="198" t="str">
        <f>"2025"&amp;"年项目支出绩效目标表"</f>
        <v>2025年项目支出绩效目标表</v>
      </c>
      <c r="B2" s="198"/>
      <c r="C2" s="198"/>
      <c r="D2" s="198"/>
      <c r="E2" s="198"/>
      <c r="F2" s="198"/>
      <c r="G2" s="198"/>
      <c r="H2" s="198"/>
      <c r="I2" s="198"/>
      <c r="J2" s="198"/>
    </row>
    <row r="3" s="1" customFormat="1" ht="18.75" customHeight="1" spans="1:10">
      <c r="A3" s="197" t="s">
        <v>54</v>
      </c>
      <c r="B3" s="197"/>
      <c r="C3" s="197"/>
      <c r="D3" s="197"/>
      <c r="E3" s="197"/>
      <c r="F3" s="197"/>
      <c r="G3" s="197"/>
      <c r="H3" s="197"/>
      <c r="I3" s="197"/>
      <c r="J3" s="197"/>
    </row>
    <row r="4" s="1" customFormat="1" ht="22.5" customHeight="1" spans="1:10">
      <c r="A4" s="199" t="s">
        <v>422</v>
      </c>
      <c r="B4" s="199" t="s">
        <v>423</v>
      </c>
      <c r="C4" s="199" t="s">
        <v>424</v>
      </c>
      <c r="D4" s="199" t="s">
        <v>425</v>
      </c>
      <c r="E4" s="199" t="s">
        <v>426</v>
      </c>
      <c r="F4" s="199" t="s">
        <v>427</v>
      </c>
      <c r="G4" s="199" t="s">
        <v>428</v>
      </c>
      <c r="H4" s="199" t="s">
        <v>429</v>
      </c>
      <c r="I4" s="199" t="s">
        <v>430</v>
      </c>
      <c r="J4" s="199" t="s">
        <v>431</v>
      </c>
    </row>
    <row r="5" s="1" customFormat="1" ht="22.5" customHeight="1" spans="1:10">
      <c r="A5" s="199" t="s">
        <v>201</v>
      </c>
      <c r="B5" s="199" t="s">
        <v>202</v>
      </c>
      <c r="C5" s="199" t="s">
        <v>203</v>
      </c>
      <c r="D5" s="199" t="s">
        <v>204</v>
      </c>
      <c r="E5" s="199" t="s">
        <v>205</v>
      </c>
      <c r="F5" s="199" t="s">
        <v>206</v>
      </c>
      <c r="G5" s="199" t="s">
        <v>207</v>
      </c>
      <c r="H5" s="199" t="s">
        <v>432</v>
      </c>
      <c r="I5" s="199" t="s">
        <v>433</v>
      </c>
      <c r="J5" s="199" t="s">
        <v>434</v>
      </c>
    </row>
    <row r="6" customHeight="1" spans="1:10">
      <c r="A6" s="199" t="s">
        <v>72</v>
      </c>
      <c r="B6" s="199"/>
      <c r="C6" s="199"/>
      <c r="D6" s="199"/>
      <c r="E6" s="199"/>
      <c r="F6" s="199"/>
      <c r="G6" s="199"/>
      <c r="H6" s="199"/>
      <c r="I6" s="199"/>
      <c r="J6" s="199"/>
    </row>
    <row r="7" customHeight="1" spans="1:10">
      <c r="A7" s="200" t="s">
        <v>407</v>
      </c>
      <c r="B7" s="200" t="s">
        <v>435</v>
      </c>
      <c r="C7" s="200" t="s">
        <v>436</v>
      </c>
      <c r="D7" s="200" t="s">
        <v>437</v>
      </c>
      <c r="E7" s="200" t="s">
        <v>438</v>
      </c>
      <c r="F7" s="200" t="s">
        <v>439</v>
      </c>
      <c r="G7" s="199" t="s">
        <v>440</v>
      </c>
      <c r="H7" s="199" t="s">
        <v>441</v>
      </c>
      <c r="I7" s="200" t="s">
        <v>442</v>
      </c>
      <c r="J7" s="200" t="s">
        <v>443</v>
      </c>
    </row>
    <row r="8" customHeight="1" spans="1:10">
      <c r="A8" s="200"/>
      <c r="B8" s="200" t="s">
        <v>435</v>
      </c>
      <c r="C8" s="200" t="s">
        <v>436</v>
      </c>
      <c r="D8" s="200" t="s">
        <v>444</v>
      </c>
      <c r="E8" s="200" t="s">
        <v>445</v>
      </c>
      <c r="F8" s="200" t="s">
        <v>439</v>
      </c>
      <c r="G8" s="199" t="s">
        <v>446</v>
      </c>
      <c r="H8" s="199"/>
      <c r="I8" s="200" t="s">
        <v>447</v>
      </c>
      <c r="J8" s="200" t="s">
        <v>448</v>
      </c>
    </row>
    <row r="9" customHeight="1" spans="1:10">
      <c r="A9" s="200"/>
      <c r="B9" s="200" t="s">
        <v>435</v>
      </c>
      <c r="C9" s="200" t="s">
        <v>436</v>
      </c>
      <c r="D9" s="200" t="s">
        <v>449</v>
      </c>
      <c r="E9" s="200" t="s">
        <v>450</v>
      </c>
      <c r="F9" s="200" t="s">
        <v>439</v>
      </c>
      <c r="G9" s="199" t="s">
        <v>205</v>
      </c>
      <c r="H9" s="199" t="s">
        <v>451</v>
      </c>
      <c r="I9" s="200" t="s">
        <v>442</v>
      </c>
      <c r="J9" s="200" t="s">
        <v>452</v>
      </c>
    </row>
    <row r="10" customHeight="1" spans="1:10">
      <c r="A10" s="200"/>
      <c r="B10" s="200" t="s">
        <v>435</v>
      </c>
      <c r="C10" s="200" t="s">
        <v>453</v>
      </c>
      <c r="D10" s="200" t="s">
        <v>454</v>
      </c>
      <c r="E10" s="200" t="s">
        <v>455</v>
      </c>
      <c r="F10" s="200" t="s">
        <v>439</v>
      </c>
      <c r="G10" s="199" t="s">
        <v>456</v>
      </c>
      <c r="H10" s="199"/>
      <c r="I10" s="200" t="s">
        <v>447</v>
      </c>
      <c r="J10" s="200" t="s">
        <v>457</v>
      </c>
    </row>
    <row r="11" customHeight="1" spans="1:10">
      <c r="A11" s="200"/>
      <c r="B11" s="200" t="s">
        <v>435</v>
      </c>
      <c r="C11" s="200" t="s">
        <v>458</v>
      </c>
      <c r="D11" s="200" t="s">
        <v>459</v>
      </c>
      <c r="E11" s="200" t="s">
        <v>460</v>
      </c>
      <c r="F11" s="200" t="s">
        <v>461</v>
      </c>
      <c r="G11" s="199" t="s">
        <v>462</v>
      </c>
      <c r="H11" s="199" t="s">
        <v>463</v>
      </c>
      <c r="I11" s="200" t="s">
        <v>442</v>
      </c>
      <c r="J11" s="200" t="s">
        <v>464</v>
      </c>
    </row>
    <row r="12" customHeight="1" spans="1:10">
      <c r="A12" s="200" t="s">
        <v>409</v>
      </c>
      <c r="B12" s="200" t="s">
        <v>435</v>
      </c>
      <c r="C12" s="200" t="s">
        <v>436</v>
      </c>
      <c r="D12" s="200" t="s">
        <v>437</v>
      </c>
      <c r="E12" s="200" t="s">
        <v>438</v>
      </c>
      <c r="F12" s="200" t="s">
        <v>439</v>
      </c>
      <c r="G12" s="199" t="s">
        <v>465</v>
      </c>
      <c r="H12" s="199" t="s">
        <v>441</v>
      </c>
      <c r="I12" s="200" t="s">
        <v>442</v>
      </c>
      <c r="J12" s="200" t="s">
        <v>466</v>
      </c>
    </row>
    <row r="13" customHeight="1" spans="1:10">
      <c r="A13" s="200"/>
      <c r="B13" s="200" t="s">
        <v>435</v>
      </c>
      <c r="C13" s="200" t="s">
        <v>436</v>
      </c>
      <c r="D13" s="200" t="s">
        <v>444</v>
      </c>
      <c r="E13" s="200" t="s">
        <v>445</v>
      </c>
      <c r="F13" s="200" t="s">
        <v>439</v>
      </c>
      <c r="G13" s="199" t="s">
        <v>446</v>
      </c>
      <c r="H13" s="199"/>
      <c r="I13" s="200" t="s">
        <v>447</v>
      </c>
      <c r="J13" s="200" t="s">
        <v>448</v>
      </c>
    </row>
    <row r="14" customHeight="1" spans="1:10">
      <c r="A14" s="200"/>
      <c r="B14" s="200" t="s">
        <v>435</v>
      </c>
      <c r="C14" s="200" t="s">
        <v>436</v>
      </c>
      <c r="D14" s="200" t="s">
        <v>449</v>
      </c>
      <c r="E14" s="200" t="s">
        <v>450</v>
      </c>
      <c r="F14" s="200" t="s">
        <v>439</v>
      </c>
      <c r="G14" s="199" t="s">
        <v>205</v>
      </c>
      <c r="H14" s="199" t="s">
        <v>451</v>
      </c>
      <c r="I14" s="200" t="s">
        <v>442</v>
      </c>
      <c r="J14" s="200" t="s">
        <v>452</v>
      </c>
    </row>
    <row r="15" customHeight="1" spans="1:10">
      <c r="A15" s="200"/>
      <c r="B15" s="200" t="s">
        <v>435</v>
      </c>
      <c r="C15" s="200" t="s">
        <v>453</v>
      </c>
      <c r="D15" s="200" t="s">
        <v>454</v>
      </c>
      <c r="E15" s="200" t="s">
        <v>455</v>
      </c>
      <c r="F15" s="200" t="s">
        <v>439</v>
      </c>
      <c r="G15" s="199" t="s">
        <v>456</v>
      </c>
      <c r="H15" s="199"/>
      <c r="I15" s="200" t="s">
        <v>447</v>
      </c>
      <c r="J15" s="200" t="s">
        <v>457</v>
      </c>
    </row>
    <row r="16" customHeight="1" spans="1:10">
      <c r="A16" s="200"/>
      <c r="B16" s="200" t="s">
        <v>435</v>
      </c>
      <c r="C16" s="200" t="s">
        <v>458</v>
      </c>
      <c r="D16" s="200" t="s">
        <v>459</v>
      </c>
      <c r="E16" s="200" t="s">
        <v>460</v>
      </c>
      <c r="F16" s="200" t="s">
        <v>461</v>
      </c>
      <c r="G16" s="199" t="s">
        <v>462</v>
      </c>
      <c r="H16" s="199" t="s">
        <v>463</v>
      </c>
      <c r="I16" s="200" t="s">
        <v>442</v>
      </c>
      <c r="J16" s="200" t="s">
        <v>464</v>
      </c>
    </row>
    <row r="17" customHeight="1" spans="1:10">
      <c r="A17" s="200" t="s">
        <v>374</v>
      </c>
      <c r="B17" s="200" t="s">
        <v>467</v>
      </c>
      <c r="C17" s="200" t="s">
        <v>436</v>
      </c>
      <c r="D17" s="200" t="s">
        <v>449</v>
      </c>
      <c r="E17" s="200" t="s">
        <v>449</v>
      </c>
      <c r="F17" s="200" t="s">
        <v>439</v>
      </c>
      <c r="G17" s="199" t="s">
        <v>468</v>
      </c>
      <c r="H17" s="199" t="s">
        <v>469</v>
      </c>
      <c r="I17" s="200" t="s">
        <v>447</v>
      </c>
      <c r="J17" s="200" t="s">
        <v>470</v>
      </c>
    </row>
    <row r="18" customHeight="1" spans="1:10">
      <c r="A18" s="200"/>
      <c r="B18" s="200" t="s">
        <v>467</v>
      </c>
      <c r="C18" s="200" t="s">
        <v>453</v>
      </c>
      <c r="D18" s="200" t="s">
        <v>454</v>
      </c>
      <c r="E18" s="200" t="s">
        <v>471</v>
      </c>
      <c r="F18" s="200" t="s">
        <v>439</v>
      </c>
      <c r="G18" s="199" t="s">
        <v>456</v>
      </c>
      <c r="H18" s="199"/>
      <c r="I18" s="200" t="s">
        <v>447</v>
      </c>
      <c r="J18" s="200" t="s">
        <v>472</v>
      </c>
    </row>
    <row r="19" customHeight="1" spans="1:10">
      <c r="A19" s="200"/>
      <c r="B19" s="200" t="s">
        <v>467</v>
      </c>
      <c r="C19" s="200" t="s">
        <v>458</v>
      </c>
      <c r="D19" s="200" t="s">
        <v>459</v>
      </c>
      <c r="E19" s="200" t="s">
        <v>473</v>
      </c>
      <c r="F19" s="200" t="s">
        <v>439</v>
      </c>
      <c r="G19" s="199" t="s">
        <v>462</v>
      </c>
      <c r="H19" s="199" t="s">
        <v>463</v>
      </c>
      <c r="I19" s="200" t="s">
        <v>447</v>
      </c>
      <c r="J19" s="200" t="s">
        <v>474</v>
      </c>
    </row>
    <row r="20" customHeight="1" spans="1:10">
      <c r="A20" s="200" t="s">
        <v>394</v>
      </c>
      <c r="B20" s="200" t="s">
        <v>475</v>
      </c>
      <c r="C20" s="200" t="s">
        <v>436</v>
      </c>
      <c r="D20" s="200" t="s">
        <v>444</v>
      </c>
      <c r="E20" s="200" t="s">
        <v>476</v>
      </c>
      <c r="F20" s="200" t="s">
        <v>439</v>
      </c>
      <c r="G20" s="199" t="s">
        <v>477</v>
      </c>
      <c r="H20" s="199" t="s">
        <v>463</v>
      </c>
      <c r="I20" s="200" t="s">
        <v>442</v>
      </c>
      <c r="J20" s="200" t="s">
        <v>478</v>
      </c>
    </row>
    <row r="21" customHeight="1" spans="1:10">
      <c r="A21" s="200"/>
      <c r="B21" s="200" t="s">
        <v>475</v>
      </c>
      <c r="C21" s="200" t="s">
        <v>436</v>
      </c>
      <c r="D21" s="200" t="s">
        <v>449</v>
      </c>
      <c r="E21" s="200" t="s">
        <v>479</v>
      </c>
      <c r="F21" s="200" t="s">
        <v>439</v>
      </c>
      <c r="G21" s="199" t="s">
        <v>480</v>
      </c>
      <c r="H21" s="199"/>
      <c r="I21" s="200" t="s">
        <v>447</v>
      </c>
      <c r="J21" s="200" t="s">
        <v>479</v>
      </c>
    </row>
    <row r="22" customHeight="1" spans="1:10">
      <c r="A22" s="200"/>
      <c r="B22" s="200" t="s">
        <v>475</v>
      </c>
      <c r="C22" s="200" t="s">
        <v>436</v>
      </c>
      <c r="D22" s="200" t="s">
        <v>481</v>
      </c>
      <c r="E22" s="200" t="s">
        <v>482</v>
      </c>
      <c r="F22" s="200" t="s">
        <v>439</v>
      </c>
      <c r="G22" s="199" t="s">
        <v>483</v>
      </c>
      <c r="H22" s="199" t="s">
        <v>484</v>
      </c>
      <c r="I22" s="200" t="s">
        <v>442</v>
      </c>
      <c r="J22" s="200" t="s">
        <v>485</v>
      </c>
    </row>
    <row r="23" customHeight="1" spans="1:10">
      <c r="A23" s="200"/>
      <c r="B23" s="200" t="s">
        <v>475</v>
      </c>
      <c r="C23" s="200" t="s">
        <v>453</v>
      </c>
      <c r="D23" s="200" t="s">
        <v>454</v>
      </c>
      <c r="E23" s="200" t="s">
        <v>486</v>
      </c>
      <c r="F23" s="200" t="s">
        <v>461</v>
      </c>
      <c r="G23" s="199" t="s">
        <v>487</v>
      </c>
      <c r="H23" s="199" t="s">
        <v>441</v>
      </c>
      <c r="I23" s="200" t="s">
        <v>442</v>
      </c>
      <c r="J23" s="200" t="s">
        <v>488</v>
      </c>
    </row>
    <row r="24" customHeight="1" spans="1:10">
      <c r="A24" s="200"/>
      <c r="B24" s="200" t="s">
        <v>475</v>
      </c>
      <c r="C24" s="200" t="s">
        <v>458</v>
      </c>
      <c r="D24" s="200" t="s">
        <v>459</v>
      </c>
      <c r="E24" s="200" t="s">
        <v>489</v>
      </c>
      <c r="F24" s="200" t="s">
        <v>461</v>
      </c>
      <c r="G24" s="199" t="s">
        <v>462</v>
      </c>
      <c r="H24" s="199" t="s">
        <v>463</v>
      </c>
      <c r="I24" s="200" t="s">
        <v>442</v>
      </c>
      <c r="J24" s="200" t="s">
        <v>490</v>
      </c>
    </row>
    <row r="25" customHeight="1" spans="1:10">
      <c r="A25" s="200" t="s">
        <v>358</v>
      </c>
      <c r="B25" s="200" t="s">
        <v>491</v>
      </c>
      <c r="C25" s="200" t="s">
        <v>436</v>
      </c>
      <c r="D25" s="200" t="s">
        <v>437</v>
      </c>
      <c r="E25" s="200" t="s">
        <v>492</v>
      </c>
      <c r="F25" s="200" t="s">
        <v>461</v>
      </c>
      <c r="G25" s="199" t="s">
        <v>207</v>
      </c>
      <c r="H25" s="199" t="s">
        <v>493</v>
      </c>
      <c r="I25" s="200" t="s">
        <v>442</v>
      </c>
      <c r="J25" s="200" t="s">
        <v>494</v>
      </c>
    </row>
    <row r="26" customHeight="1" spans="1:10">
      <c r="A26" s="200"/>
      <c r="B26" s="200" t="s">
        <v>491</v>
      </c>
      <c r="C26" s="200" t="s">
        <v>436</v>
      </c>
      <c r="D26" s="200" t="s">
        <v>444</v>
      </c>
      <c r="E26" s="200" t="s">
        <v>495</v>
      </c>
      <c r="F26" s="200" t="s">
        <v>439</v>
      </c>
      <c r="G26" s="199" t="s">
        <v>496</v>
      </c>
      <c r="H26" s="199"/>
      <c r="I26" s="200" t="s">
        <v>447</v>
      </c>
      <c r="J26" s="200" t="s">
        <v>495</v>
      </c>
    </row>
    <row r="27" customHeight="1" spans="1:10">
      <c r="A27" s="200"/>
      <c r="B27" s="200" t="s">
        <v>491</v>
      </c>
      <c r="C27" s="200" t="s">
        <v>436</v>
      </c>
      <c r="D27" s="200" t="s">
        <v>481</v>
      </c>
      <c r="E27" s="200" t="s">
        <v>482</v>
      </c>
      <c r="F27" s="200" t="s">
        <v>439</v>
      </c>
      <c r="G27" s="199" t="s">
        <v>434</v>
      </c>
      <c r="H27" s="199" t="s">
        <v>497</v>
      </c>
      <c r="I27" s="200" t="s">
        <v>442</v>
      </c>
      <c r="J27" s="200" t="s">
        <v>498</v>
      </c>
    </row>
    <row r="28" customHeight="1" spans="1:10">
      <c r="A28" s="200"/>
      <c r="B28" s="200" t="s">
        <v>491</v>
      </c>
      <c r="C28" s="200" t="s">
        <v>453</v>
      </c>
      <c r="D28" s="200" t="s">
        <v>454</v>
      </c>
      <c r="E28" s="200" t="s">
        <v>499</v>
      </c>
      <c r="F28" s="200" t="s">
        <v>439</v>
      </c>
      <c r="G28" s="199" t="s">
        <v>500</v>
      </c>
      <c r="H28" s="199"/>
      <c r="I28" s="200" t="s">
        <v>447</v>
      </c>
      <c r="J28" s="200" t="s">
        <v>499</v>
      </c>
    </row>
    <row r="29" customHeight="1" spans="1:10">
      <c r="A29" s="200"/>
      <c r="B29" s="200" t="s">
        <v>491</v>
      </c>
      <c r="C29" s="200" t="s">
        <v>458</v>
      </c>
      <c r="D29" s="200" t="s">
        <v>459</v>
      </c>
      <c r="E29" s="200" t="s">
        <v>459</v>
      </c>
      <c r="F29" s="200" t="s">
        <v>461</v>
      </c>
      <c r="G29" s="199" t="s">
        <v>462</v>
      </c>
      <c r="H29" s="199" t="s">
        <v>463</v>
      </c>
      <c r="I29" s="200" t="s">
        <v>442</v>
      </c>
      <c r="J29" s="200" t="s">
        <v>501</v>
      </c>
    </row>
    <row r="30" customHeight="1" spans="1:10">
      <c r="A30" s="200" t="s">
        <v>384</v>
      </c>
      <c r="B30" s="200" t="s">
        <v>502</v>
      </c>
      <c r="C30" s="200" t="s">
        <v>436</v>
      </c>
      <c r="D30" s="200" t="s">
        <v>437</v>
      </c>
      <c r="E30" s="200" t="s">
        <v>503</v>
      </c>
      <c r="F30" s="200" t="s">
        <v>439</v>
      </c>
      <c r="G30" s="199" t="s">
        <v>504</v>
      </c>
      <c r="H30" s="199" t="s">
        <v>505</v>
      </c>
      <c r="I30" s="200" t="s">
        <v>442</v>
      </c>
      <c r="J30" s="200" t="s">
        <v>506</v>
      </c>
    </row>
    <row r="31" customHeight="1" spans="1:10">
      <c r="A31" s="200"/>
      <c r="B31" s="200" t="s">
        <v>502</v>
      </c>
      <c r="C31" s="200" t="s">
        <v>436</v>
      </c>
      <c r="D31" s="200" t="s">
        <v>444</v>
      </c>
      <c r="E31" s="200" t="s">
        <v>507</v>
      </c>
      <c r="F31" s="200" t="s">
        <v>439</v>
      </c>
      <c r="G31" s="199" t="s">
        <v>477</v>
      </c>
      <c r="H31" s="199" t="s">
        <v>463</v>
      </c>
      <c r="I31" s="200" t="s">
        <v>447</v>
      </c>
      <c r="J31" s="200" t="s">
        <v>508</v>
      </c>
    </row>
    <row r="32" customHeight="1" spans="1:10">
      <c r="A32" s="200"/>
      <c r="B32" s="200" t="s">
        <v>502</v>
      </c>
      <c r="C32" s="200" t="s">
        <v>453</v>
      </c>
      <c r="D32" s="200" t="s">
        <v>454</v>
      </c>
      <c r="E32" s="200" t="s">
        <v>509</v>
      </c>
      <c r="F32" s="200" t="s">
        <v>439</v>
      </c>
      <c r="G32" s="199" t="s">
        <v>510</v>
      </c>
      <c r="H32" s="199" t="s">
        <v>463</v>
      </c>
      <c r="I32" s="200" t="s">
        <v>447</v>
      </c>
      <c r="J32" s="200" t="s">
        <v>509</v>
      </c>
    </row>
    <row r="33" customHeight="1" spans="1:10">
      <c r="A33" s="200"/>
      <c r="B33" s="200" t="s">
        <v>502</v>
      </c>
      <c r="C33" s="200" t="s">
        <v>458</v>
      </c>
      <c r="D33" s="200" t="s">
        <v>459</v>
      </c>
      <c r="E33" s="200" t="s">
        <v>511</v>
      </c>
      <c r="F33" s="200" t="s">
        <v>439</v>
      </c>
      <c r="G33" s="199" t="s">
        <v>512</v>
      </c>
      <c r="H33" s="199" t="s">
        <v>463</v>
      </c>
      <c r="I33" s="200" t="s">
        <v>447</v>
      </c>
      <c r="J33" s="200" t="s">
        <v>513</v>
      </c>
    </row>
    <row r="34" customHeight="1" spans="1:10">
      <c r="A34" s="200" t="s">
        <v>368</v>
      </c>
      <c r="B34" s="200" t="s">
        <v>514</v>
      </c>
      <c r="C34" s="200" t="s">
        <v>436</v>
      </c>
      <c r="D34" s="200" t="s">
        <v>437</v>
      </c>
      <c r="E34" s="200" t="s">
        <v>515</v>
      </c>
      <c r="F34" s="200" t="s">
        <v>439</v>
      </c>
      <c r="G34" s="199" t="s">
        <v>516</v>
      </c>
      <c r="H34" s="199" t="s">
        <v>441</v>
      </c>
      <c r="I34" s="200" t="s">
        <v>442</v>
      </c>
      <c r="J34" s="200" t="s">
        <v>517</v>
      </c>
    </row>
    <row r="35" customHeight="1" spans="1:10">
      <c r="A35" s="200"/>
      <c r="B35" s="200" t="s">
        <v>514</v>
      </c>
      <c r="C35" s="200" t="s">
        <v>436</v>
      </c>
      <c r="D35" s="200" t="s">
        <v>444</v>
      </c>
      <c r="E35" s="200" t="s">
        <v>518</v>
      </c>
      <c r="F35" s="200" t="s">
        <v>439</v>
      </c>
      <c r="G35" s="199" t="s">
        <v>519</v>
      </c>
      <c r="H35" s="199" t="s">
        <v>520</v>
      </c>
      <c r="I35" s="200" t="s">
        <v>442</v>
      </c>
      <c r="J35" s="200" t="s">
        <v>521</v>
      </c>
    </row>
    <row r="36" customHeight="1" spans="1:10">
      <c r="A36" s="200"/>
      <c r="B36" s="200" t="s">
        <v>514</v>
      </c>
      <c r="C36" s="200" t="s">
        <v>436</v>
      </c>
      <c r="D36" s="200" t="s">
        <v>449</v>
      </c>
      <c r="E36" s="200" t="s">
        <v>522</v>
      </c>
      <c r="F36" s="200" t="s">
        <v>439</v>
      </c>
      <c r="G36" s="199" t="s">
        <v>477</v>
      </c>
      <c r="H36" s="199" t="s">
        <v>463</v>
      </c>
      <c r="I36" s="200" t="s">
        <v>442</v>
      </c>
      <c r="J36" s="200" t="s">
        <v>523</v>
      </c>
    </row>
    <row r="37" customHeight="1" spans="1:10">
      <c r="A37" s="200"/>
      <c r="B37" s="200" t="s">
        <v>514</v>
      </c>
      <c r="C37" s="200" t="s">
        <v>453</v>
      </c>
      <c r="D37" s="200" t="s">
        <v>454</v>
      </c>
      <c r="E37" s="200" t="s">
        <v>524</v>
      </c>
      <c r="F37" s="200" t="s">
        <v>439</v>
      </c>
      <c r="G37" s="199" t="s">
        <v>525</v>
      </c>
      <c r="H37" s="199" t="s">
        <v>526</v>
      </c>
      <c r="I37" s="200" t="s">
        <v>442</v>
      </c>
      <c r="J37" s="200" t="s">
        <v>527</v>
      </c>
    </row>
    <row r="38" customHeight="1" spans="1:10">
      <c r="A38" s="200"/>
      <c r="B38" s="200" t="s">
        <v>514</v>
      </c>
      <c r="C38" s="200" t="s">
        <v>458</v>
      </c>
      <c r="D38" s="200" t="s">
        <v>459</v>
      </c>
      <c r="E38" s="200" t="s">
        <v>528</v>
      </c>
      <c r="F38" s="200" t="s">
        <v>461</v>
      </c>
      <c r="G38" s="199" t="s">
        <v>512</v>
      </c>
      <c r="H38" s="199" t="s">
        <v>463</v>
      </c>
      <c r="I38" s="200" t="s">
        <v>442</v>
      </c>
      <c r="J38" s="200" t="s">
        <v>529</v>
      </c>
    </row>
    <row r="39" customHeight="1" spans="1:10">
      <c r="A39" s="200" t="s">
        <v>382</v>
      </c>
      <c r="B39" s="200" t="s">
        <v>530</v>
      </c>
      <c r="C39" s="200" t="s">
        <v>436</v>
      </c>
      <c r="D39" s="200" t="s">
        <v>437</v>
      </c>
      <c r="E39" s="200" t="s">
        <v>531</v>
      </c>
      <c r="F39" s="200" t="s">
        <v>439</v>
      </c>
      <c r="G39" s="199" t="s">
        <v>532</v>
      </c>
      <c r="H39" s="199" t="s">
        <v>441</v>
      </c>
      <c r="I39" s="200" t="s">
        <v>442</v>
      </c>
      <c r="J39" s="200" t="s">
        <v>533</v>
      </c>
    </row>
    <row r="40" customHeight="1" spans="1:10">
      <c r="A40" s="200"/>
      <c r="B40" s="200" t="s">
        <v>530</v>
      </c>
      <c r="C40" s="200" t="s">
        <v>436</v>
      </c>
      <c r="D40" s="200" t="s">
        <v>449</v>
      </c>
      <c r="E40" s="200" t="s">
        <v>534</v>
      </c>
      <c r="F40" s="200" t="s">
        <v>439</v>
      </c>
      <c r="G40" s="199" t="s">
        <v>535</v>
      </c>
      <c r="H40" s="199"/>
      <c r="I40" s="200" t="s">
        <v>447</v>
      </c>
      <c r="J40" s="200" t="s">
        <v>534</v>
      </c>
    </row>
    <row r="41" customHeight="1" spans="1:10">
      <c r="A41" s="200"/>
      <c r="B41" s="200" t="s">
        <v>530</v>
      </c>
      <c r="C41" s="200" t="s">
        <v>436</v>
      </c>
      <c r="D41" s="200" t="s">
        <v>481</v>
      </c>
      <c r="E41" s="200" t="s">
        <v>536</v>
      </c>
      <c r="F41" s="200" t="s">
        <v>439</v>
      </c>
      <c r="G41" s="199" t="s">
        <v>537</v>
      </c>
      <c r="H41" s="199" t="s">
        <v>526</v>
      </c>
      <c r="I41" s="200" t="s">
        <v>442</v>
      </c>
      <c r="J41" s="200" t="s">
        <v>538</v>
      </c>
    </row>
    <row r="42" customHeight="1" spans="1:10">
      <c r="A42" s="200"/>
      <c r="B42" s="200" t="s">
        <v>530</v>
      </c>
      <c r="C42" s="200" t="s">
        <v>453</v>
      </c>
      <c r="D42" s="200" t="s">
        <v>454</v>
      </c>
      <c r="E42" s="200" t="s">
        <v>530</v>
      </c>
      <c r="F42" s="200" t="s">
        <v>439</v>
      </c>
      <c r="G42" s="199" t="s">
        <v>539</v>
      </c>
      <c r="H42" s="199"/>
      <c r="I42" s="200" t="s">
        <v>447</v>
      </c>
      <c r="J42" s="200" t="s">
        <v>539</v>
      </c>
    </row>
    <row r="43" customHeight="1" spans="1:10">
      <c r="A43" s="200"/>
      <c r="B43" s="200" t="s">
        <v>530</v>
      </c>
      <c r="C43" s="200" t="s">
        <v>458</v>
      </c>
      <c r="D43" s="200" t="s">
        <v>459</v>
      </c>
      <c r="E43" s="200" t="s">
        <v>459</v>
      </c>
      <c r="F43" s="200" t="s">
        <v>461</v>
      </c>
      <c r="G43" s="199" t="s">
        <v>512</v>
      </c>
      <c r="H43" s="199" t="s">
        <v>463</v>
      </c>
      <c r="I43" s="200" t="s">
        <v>442</v>
      </c>
      <c r="J43" s="200" t="s">
        <v>540</v>
      </c>
    </row>
    <row r="44" customHeight="1" spans="1:10">
      <c r="A44" s="200" t="s">
        <v>417</v>
      </c>
      <c r="B44" s="200" t="s">
        <v>541</v>
      </c>
      <c r="C44" s="200" t="s">
        <v>436</v>
      </c>
      <c r="D44" s="200" t="s">
        <v>437</v>
      </c>
      <c r="E44" s="200" t="s">
        <v>542</v>
      </c>
      <c r="F44" s="200" t="s">
        <v>439</v>
      </c>
      <c r="G44" s="199" t="s">
        <v>477</v>
      </c>
      <c r="H44" s="199" t="s">
        <v>463</v>
      </c>
      <c r="I44" s="200" t="s">
        <v>442</v>
      </c>
      <c r="J44" s="200" t="s">
        <v>543</v>
      </c>
    </row>
    <row r="45" customHeight="1" spans="1:10">
      <c r="A45" s="200"/>
      <c r="B45" s="200" t="s">
        <v>541</v>
      </c>
      <c r="C45" s="200" t="s">
        <v>436</v>
      </c>
      <c r="D45" s="200" t="s">
        <v>444</v>
      </c>
      <c r="E45" s="200" t="s">
        <v>544</v>
      </c>
      <c r="F45" s="200" t="s">
        <v>461</v>
      </c>
      <c r="G45" s="199" t="s">
        <v>512</v>
      </c>
      <c r="H45" s="199" t="s">
        <v>463</v>
      </c>
      <c r="I45" s="200" t="s">
        <v>442</v>
      </c>
      <c r="J45" s="200" t="s">
        <v>545</v>
      </c>
    </row>
    <row r="46" customHeight="1" spans="1:10">
      <c r="A46" s="200"/>
      <c r="B46" s="200" t="s">
        <v>541</v>
      </c>
      <c r="C46" s="200" t="s">
        <v>436</v>
      </c>
      <c r="D46" s="200" t="s">
        <v>449</v>
      </c>
      <c r="E46" s="200" t="s">
        <v>546</v>
      </c>
      <c r="F46" s="200" t="s">
        <v>439</v>
      </c>
      <c r="G46" s="199" t="s">
        <v>477</v>
      </c>
      <c r="H46" s="199" t="s">
        <v>463</v>
      </c>
      <c r="I46" s="200" t="s">
        <v>442</v>
      </c>
      <c r="J46" s="200" t="s">
        <v>547</v>
      </c>
    </row>
    <row r="47" customHeight="1" spans="1:10">
      <c r="A47" s="200"/>
      <c r="B47" s="200" t="s">
        <v>541</v>
      </c>
      <c r="C47" s="200" t="s">
        <v>453</v>
      </c>
      <c r="D47" s="200" t="s">
        <v>454</v>
      </c>
      <c r="E47" s="200" t="s">
        <v>548</v>
      </c>
      <c r="F47" s="200" t="s">
        <v>461</v>
      </c>
      <c r="G47" s="199" t="s">
        <v>201</v>
      </c>
      <c r="H47" s="199" t="s">
        <v>463</v>
      </c>
      <c r="I47" s="200" t="s">
        <v>442</v>
      </c>
      <c r="J47" s="200" t="s">
        <v>549</v>
      </c>
    </row>
    <row r="48" customHeight="1" spans="1:10">
      <c r="A48" s="200"/>
      <c r="B48" s="200" t="s">
        <v>541</v>
      </c>
      <c r="C48" s="200" t="s">
        <v>458</v>
      </c>
      <c r="D48" s="200" t="s">
        <v>459</v>
      </c>
      <c r="E48" s="200" t="s">
        <v>550</v>
      </c>
      <c r="F48" s="200" t="s">
        <v>461</v>
      </c>
      <c r="G48" s="199" t="s">
        <v>462</v>
      </c>
      <c r="H48" s="199" t="s">
        <v>463</v>
      </c>
      <c r="I48" s="200" t="s">
        <v>442</v>
      </c>
      <c r="J48" s="200" t="s">
        <v>551</v>
      </c>
    </row>
    <row r="49" customHeight="1" spans="1:10">
      <c r="A49" s="200" t="s">
        <v>376</v>
      </c>
      <c r="B49" s="200" t="s">
        <v>552</v>
      </c>
      <c r="C49" s="200" t="s">
        <v>436</v>
      </c>
      <c r="D49" s="200" t="s">
        <v>444</v>
      </c>
      <c r="E49" s="200" t="s">
        <v>553</v>
      </c>
      <c r="F49" s="200" t="s">
        <v>439</v>
      </c>
      <c r="G49" s="199" t="s">
        <v>512</v>
      </c>
      <c r="H49" s="199" t="s">
        <v>463</v>
      </c>
      <c r="I49" s="200" t="s">
        <v>447</v>
      </c>
      <c r="J49" s="200" t="s">
        <v>553</v>
      </c>
    </row>
    <row r="50" customHeight="1" spans="1:10">
      <c r="A50" s="200"/>
      <c r="B50" s="200" t="s">
        <v>552</v>
      </c>
      <c r="C50" s="200" t="s">
        <v>436</v>
      </c>
      <c r="D50" s="200" t="s">
        <v>449</v>
      </c>
      <c r="E50" s="200" t="s">
        <v>554</v>
      </c>
      <c r="F50" s="200" t="s">
        <v>439</v>
      </c>
      <c r="G50" s="199" t="s">
        <v>201</v>
      </c>
      <c r="H50" s="199" t="s">
        <v>469</v>
      </c>
      <c r="I50" s="200" t="s">
        <v>442</v>
      </c>
      <c r="J50" s="200" t="s">
        <v>555</v>
      </c>
    </row>
    <row r="51" customHeight="1" spans="1:10">
      <c r="A51" s="200"/>
      <c r="B51" s="200" t="s">
        <v>552</v>
      </c>
      <c r="C51" s="200" t="s">
        <v>453</v>
      </c>
      <c r="D51" s="200" t="s">
        <v>454</v>
      </c>
      <c r="E51" s="200" t="s">
        <v>556</v>
      </c>
      <c r="F51" s="200" t="s">
        <v>439</v>
      </c>
      <c r="G51" s="199" t="s">
        <v>512</v>
      </c>
      <c r="H51" s="199" t="s">
        <v>463</v>
      </c>
      <c r="I51" s="200" t="s">
        <v>447</v>
      </c>
      <c r="J51" s="200" t="s">
        <v>556</v>
      </c>
    </row>
    <row r="52" customHeight="1" spans="1:10">
      <c r="A52" s="200"/>
      <c r="B52" s="200" t="s">
        <v>552</v>
      </c>
      <c r="C52" s="200" t="s">
        <v>458</v>
      </c>
      <c r="D52" s="200" t="s">
        <v>459</v>
      </c>
      <c r="E52" s="200" t="s">
        <v>557</v>
      </c>
      <c r="F52" s="200" t="s">
        <v>439</v>
      </c>
      <c r="G52" s="199" t="s">
        <v>462</v>
      </c>
      <c r="H52" s="199" t="s">
        <v>463</v>
      </c>
      <c r="I52" s="200" t="s">
        <v>447</v>
      </c>
      <c r="J52" s="200" t="s">
        <v>558</v>
      </c>
    </row>
    <row r="53" customHeight="1" spans="1:10">
      <c r="A53" s="200" t="s">
        <v>398</v>
      </c>
      <c r="B53" s="200" t="s">
        <v>559</v>
      </c>
      <c r="C53" s="200" t="s">
        <v>436</v>
      </c>
      <c r="D53" s="200" t="s">
        <v>437</v>
      </c>
      <c r="E53" s="200" t="s">
        <v>560</v>
      </c>
      <c r="F53" s="200" t="s">
        <v>461</v>
      </c>
      <c r="G53" s="199" t="s">
        <v>561</v>
      </c>
      <c r="H53" s="199" t="s">
        <v>484</v>
      </c>
      <c r="I53" s="200" t="s">
        <v>442</v>
      </c>
      <c r="J53" s="200" t="s">
        <v>562</v>
      </c>
    </row>
    <row r="54" customHeight="1" spans="1:10">
      <c r="A54" s="200"/>
      <c r="B54" s="200" t="s">
        <v>559</v>
      </c>
      <c r="C54" s="200" t="s">
        <v>436</v>
      </c>
      <c r="D54" s="200" t="s">
        <v>449</v>
      </c>
      <c r="E54" s="200" t="s">
        <v>563</v>
      </c>
      <c r="F54" s="200" t="s">
        <v>564</v>
      </c>
      <c r="G54" s="199" t="s">
        <v>565</v>
      </c>
      <c r="H54" s="199" t="s">
        <v>469</v>
      </c>
      <c r="I54" s="200" t="s">
        <v>442</v>
      </c>
      <c r="J54" s="200" t="s">
        <v>566</v>
      </c>
    </row>
    <row r="55" customHeight="1" spans="1:10">
      <c r="A55" s="200"/>
      <c r="B55" s="200" t="s">
        <v>559</v>
      </c>
      <c r="C55" s="200" t="s">
        <v>453</v>
      </c>
      <c r="D55" s="200" t="s">
        <v>454</v>
      </c>
      <c r="E55" s="200" t="s">
        <v>567</v>
      </c>
      <c r="F55" s="200" t="s">
        <v>439</v>
      </c>
      <c r="G55" s="199" t="s">
        <v>568</v>
      </c>
      <c r="H55" s="199" t="s">
        <v>463</v>
      </c>
      <c r="I55" s="200" t="s">
        <v>447</v>
      </c>
      <c r="J55" s="200" t="s">
        <v>569</v>
      </c>
    </row>
    <row r="56" customHeight="1" spans="1:10">
      <c r="A56" s="200"/>
      <c r="B56" s="200" t="s">
        <v>559</v>
      </c>
      <c r="C56" s="200" t="s">
        <v>453</v>
      </c>
      <c r="D56" s="200" t="s">
        <v>570</v>
      </c>
      <c r="E56" s="200" t="s">
        <v>571</v>
      </c>
      <c r="F56" s="200" t="s">
        <v>439</v>
      </c>
      <c r="G56" s="199" t="s">
        <v>572</v>
      </c>
      <c r="H56" s="199" t="s">
        <v>469</v>
      </c>
      <c r="I56" s="200" t="s">
        <v>442</v>
      </c>
      <c r="J56" s="200" t="s">
        <v>571</v>
      </c>
    </row>
    <row r="57" customHeight="1" spans="1:10">
      <c r="A57" s="200"/>
      <c r="B57" s="200" t="s">
        <v>559</v>
      </c>
      <c r="C57" s="200" t="s">
        <v>458</v>
      </c>
      <c r="D57" s="200" t="s">
        <v>459</v>
      </c>
      <c r="E57" s="200" t="s">
        <v>573</v>
      </c>
      <c r="F57" s="200" t="s">
        <v>439</v>
      </c>
      <c r="G57" s="199" t="s">
        <v>462</v>
      </c>
      <c r="H57" s="199" t="s">
        <v>463</v>
      </c>
      <c r="I57" s="200" t="s">
        <v>447</v>
      </c>
      <c r="J57" s="200" t="s">
        <v>573</v>
      </c>
    </row>
    <row r="58" customHeight="1" spans="1:10">
      <c r="A58" s="200" t="s">
        <v>404</v>
      </c>
      <c r="B58" s="200" t="s">
        <v>574</v>
      </c>
      <c r="C58" s="200" t="s">
        <v>436</v>
      </c>
      <c r="D58" s="200" t="s">
        <v>437</v>
      </c>
      <c r="E58" s="200" t="s">
        <v>575</v>
      </c>
      <c r="F58" s="200" t="s">
        <v>439</v>
      </c>
      <c r="G58" s="199" t="s">
        <v>576</v>
      </c>
      <c r="H58" s="199" t="s">
        <v>441</v>
      </c>
      <c r="I58" s="200" t="s">
        <v>442</v>
      </c>
      <c r="J58" s="200" t="s">
        <v>577</v>
      </c>
    </row>
    <row r="59" customHeight="1" spans="1:10">
      <c r="A59" s="200"/>
      <c r="B59" s="200" t="s">
        <v>574</v>
      </c>
      <c r="C59" s="200" t="s">
        <v>436</v>
      </c>
      <c r="D59" s="200" t="s">
        <v>449</v>
      </c>
      <c r="E59" s="200" t="s">
        <v>578</v>
      </c>
      <c r="F59" s="200" t="s">
        <v>439</v>
      </c>
      <c r="G59" s="199" t="s">
        <v>477</v>
      </c>
      <c r="H59" s="199" t="s">
        <v>463</v>
      </c>
      <c r="I59" s="200" t="s">
        <v>442</v>
      </c>
      <c r="J59" s="200" t="s">
        <v>579</v>
      </c>
    </row>
    <row r="60" customHeight="1" spans="1:10">
      <c r="A60" s="200"/>
      <c r="B60" s="200" t="s">
        <v>574</v>
      </c>
      <c r="C60" s="200" t="s">
        <v>436</v>
      </c>
      <c r="D60" s="200" t="s">
        <v>481</v>
      </c>
      <c r="E60" s="200" t="s">
        <v>482</v>
      </c>
      <c r="F60" s="200" t="s">
        <v>439</v>
      </c>
      <c r="G60" s="199" t="s">
        <v>580</v>
      </c>
      <c r="H60" s="199" t="s">
        <v>581</v>
      </c>
      <c r="I60" s="200" t="s">
        <v>442</v>
      </c>
      <c r="J60" s="200" t="s">
        <v>582</v>
      </c>
    </row>
    <row r="61" customHeight="1" spans="1:10">
      <c r="A61" s="200"/>
      <c r="B61" s="200" t="s">
        <v>574</v>
      </c>
      <c r="C61" s="200" t="s">
        <v>453</v>
      </c>
      <c r="D61" s="200" t="s">
        <v>454</v>
      </c>
      <c r="E61" s="200" t="s">
        <v>583</v>
      </c>
      <c r="F61" s="200" t="s">
        <v>461</v>
      </c>
      <c r="G61" s="199" t="s">
        <v>462</v>
      </c>
      <c r="H61" s="199" t="s">
        <v>463</v>
      </c>
      <c r="I61" s="200" t="s">
        <v>442</v>
      </c>
      <c r="J61" s="200" t="s">
        <v>583</v>
      </c>
    </row>
    <row r="62" customHeight="1" spans="1:10">
      <c r="A62" s="200"/>
      <c r="B62" s="200" t="s">
        <v>574</v>
      </c>
      <c r="C62" s="200" t="s">
        <v>453</v>
      </c>
      <c r="D62" s="200" t="s">
        <v>454</v>
      </c>
      <c r="E62" s="200" t="s">
        <v>584</v>
      </c>
      <c r="F62" s="200" t="s">
        <v>439</v>
      </c>
      <c r="G62" s="199" t="s">
        <v>446</v>
      </c>
      <c r="H62" s="199"/>
      <c r="I62" s="200" t="s">
        <v>447</v>
      </c>
      <c r="J62" s="200" t="s">
        <v>584</v>
      </c>
    </row>
    <row r="63" customHeight="1" spans="1:10">
      <c r="A63" s="200"/>
      <c r="B63" s="200" t="s">
        <v>574</v>
      </c>
      <c r="C63" s="200" t="s">
        <v>458</v>
      </c>
      <c r="D63" s="200" t="s">
        <v>459</v>
      </c>
      <c r="E63" s="200" t="s">
        <v>585</v>
      </c>
      <c r="F63" s="200" t="s">
        <v>439</v>
      </c>
      <c r="G63" s="199" t="s">
        <v>586</v>
      </c>
      <c r="H63" s="199" t="s">
        <v>463</v>
      </c>
      <c r="I63" s="200" t="s">
        <v>447</v>
      </c>
      <c r="J63" s="200" t="s">
        <v>587</v>
      </c>
    </row>
    <row r="64" customHeight="1" spans="1:10">
      <c r="A64" s="200" t="s">
        <v>402</v>
      </c>
      <c r="B64" s="200" t="s">
        <v>588</v>
      </c>
      <c r="C64" s="200" t="s">
        <v>436</v>
      </c>
      <c r="D64" s="200" t="s">
        <v>437</v>
      </c>
      <c r="E64" s="200" t="s">
        <v>589</v>
      </c>
      <c r="F64" s="200" t="s">
        <v>439</v>
      </c>
      <c r="G64" s="199" t="s">
        <v>468</v>
      </c>
      <c r="H64" s="199" t="s">
        <v>590</v>
      </c>
      <c r="I64" s="200" t="s">
        <v>442</v>
      </c>
      <c r="J64" s="200" t="s">
        <v>591</v>
      </c>
    </row>
    <row r="65" customHeight="1" spans="1:10">
      <c r="A65" s="200"/>
      <c r="B65" s="200" t="s">
        <v>588</v>
      </c>
      <c r="C65" s="200" t="s">
        <v>436</v>
      </c>
      <c r="D65" s="200" t="s">
        <v>444</v>
      </c>
      <c r="E65" s="200" t="s">
        <v>402</v>
      </c>
      <c r="F65" s="200" t="s">
        <v>439</v>
      </c>
      <c r="G65" s="199" t="s">
        <v>592</v>
      </c>
      <c r="H65" s="199" t="s">
        <v>526</v>
      </c>
      <c r="I65" s="200" t="s">
        <v>442</v>
      </c>
      <c r="J65" s="200" t="s">
        <v>593</v>
      </c>
    </row>
    <row r="66" customHeight="1" spans="1:10">
      <c r="A66" s="200"/>
      <c r="B66" s="200" t="s">
        <v>588</v>
      </c>
      <c r="C66" s="200" t="s">
        <v>436</v>
      </c>
      <c r="D66" s="200" t="s">
        <v>449</v>
      </c>
      <c r="E66" s="200" t="s">
        <v>522</v>
      </c>
      <c r="F66" s="200" t="s">
        <v>439</v>
      </c>
      <c r="G66" s="199" t="s">
        <v>477</v>
      </c>
      <c r="H66" s="199" t="s">
        <v>463</v>
      </c>
      <c r="I66" s="200" t="s">
        <v>442</v>
      </c>
      <c r="J66" s="200" t="s">
        <v>523</v>
      </c>
    </row>
    <row r="67" customHeight="1" spans="1:10">
      <c r="A67" s="200"/>
      <c r="B67" s="200" t="s">
        <v>588</v>
      </c>
      <c r="C67" s="200" t="s">
        <v>453</v>
      </c>
      <c r="D67" s="200" t="s">
        <v>454</v>
      </c>
      <c r="E67" s="200" t="s">
        <v>594</v>
      </c>
      <c r="F67" s="200" t="s">
        <v>439</v>
      </c>
      <c r="G67" s="199" t="s">
        <v>592</v>
      </c>
      <c r="H67" s="199" t="s">
        <v>526</v>
      </c>
      <c r="I67" s="200" t="s">
        <v>442</v>
      </c>
      <c r="J67" s="200" t="s">
        <v>595</v>
      </c>
    </row>
    <row r="68" customHeight="1" spans="1:10">
      <c r="A68" s="200"/>
      <c r="B68" s="200" t="s">
        <v>588</v>
      </c>
      <c r="C68" s="200" t="s">
        <v>458</v>
      </c>
      <c r="D68" s="200" t="s">
        <v>459</v>
      </c>
      <c r="E68" s="200" t="s">
        <v>596</v>
      </c>
      <c r="F68" s="200" t="s">
        <v>461</v>
      </c>
      <c r="G68" s="199" t="s">
        <v>512</v>
      </c>
      <c r="H68" s="199" t="s">
        <v>463</v>
      </c>
      <c r="I68" s="200" t="s">
        <v>442</v>
      </c>
      <c r="J68" s="200" t="s">
        <v>597</v>
      </c>
    </row>
    <row r="69" customHeight="1" spans="1:10">
      <c r="A69" s="200" t="s">
        <v>346</v>
      </c>
      <c r="B69" s="200" t="s">
        <v>598</v>
      </c>
      <c r="C69" s="200" t="s">
        <v>436</v>
      </c>
      <c r="D69" s="200" t="s">
        <v>437</v>
      </c>
      <c r="E69" s="200" t="s">
        <v>599</v>
      </c>
      <c r="F69" s="200" t="s">
        <v>439</v>
      </c>
      <c r="G69" s="199" t="s">
        <v>512</v>
      </c>
      <c r="H69" s="199" t="s">
        <v>463</v>
      </c>
      <c r="I69" s="200" t="s">
        <v>447</v>
      </c>
      <c r="J69" s="200" t="s">
        <v>600</v>
      </c>
    </row>
    <row r="70" customHeight="1" spans="1:10">
      <c r="A70" s="200"/>
      <c r="B70" s="200" t="s">
        <v>601</v>
      </c>
      <c r="C70" s="200" t="s">
        <v>436</v>
      </c>
      <c r="D70" s="200" t="s">
        <v>444</v>
      </c>
      <c r="E70" s="200" t="s">
        <v>602</v>
      </c>
      <c r="F70" s="200" t="s">
        <v>439</v>
      </c>
      <c r="G70" s="199" t="s">
        <v>477</v>
      </c>
      <c r="H70" s="199" t="s">
        <v>463</v>
      </c>
      <c r="I70" s="200" t="s">
        <v>447</v>
      </c>
      <c r="J70" s="200" t="s">
        <v>602</v>
      </c>
    </row>
    <row r="71" customHeight="1" spans="1:10">
      <c r="A71" s="200"/>
      <c r="B71" s="200" t="s">
        <v>601</v>
      </c>
      <c r="C71" s="200" t="s">
        <v>453</v>
      </c>
      <c r="D71" s="200" t="s">
        <v>454</v>
      </c>
      <c r="E71" s="200" t="s">
        <v>603</v>
      </c>
      <c r="F71" s="200" t="s">
        <v>439</v>
      </c>
      <c r="G71" s="199" t="s">
        <v>539</v>
      </c>
      <c r="H71" s="199" t="s">
        <v>463</v>
      </c>
      <c r="I71" s="200" t="s">
        <v>447</v>
      </c>
      <c r="J71" s="200" t="s">
        <v>603</v>
      </c>
    </row>
    <row r="72" customHeight="1" spans="1:10">
      <c r="A72" s="200"/>
      <c r="B72" s="200" t="s">
        <v>601</v>
      </c>
      <c r="C72" s="200" t="s">
        <v>458</v>
      </c>
      <c r="D72" s="200" t="s">
        <v>459</v>
      </c>
      <c r="E72" s="200" t="s">
        <v>604</v>
      </c>
      <c r="F72" s="200" t="s">
        <v>439</v>
      </c>
      <c r="G72" s="199" t="s">
        <v>512</v>
      </c>
      <c r="H72" s="199" t="s">
        <v>463</v>
      </c>
      <c r="I72" s="200" t="s">
        <v>447</v>
      </c>
      <c r="J72" s="200" t="s">
        <v>604</v>
      </c>
    </row>
    <row r="73" customHeight="1" spans="1:10">
      <c r="A73" s="200" t="s">
        <v>350</v>
      </c>
      <c r="B73" s="200" t="s">
        <v>605</v>
      </c>
      <c r="C73" s="200" t="s">
        <v>436</v>
      </c>
      <c r="D73" s="200" t="s">
        <v>437</v>
      </c>
      <c r="E73" s="200" t="s">
        <v>606</v>
      </c>
      <c r="F73" s="200" t="s">
        <v>439</v>
      </c>
      <c r="G73" s="199" t="s">
        <v>607</v>
      </c>
      <c r="H73" s="199" t="s">
        <v>526</v>
      </c>
      <c r="I73" s="200" t="s">
        <v>442</v>
      </c>
      <c r="J73" s="200" t="s">
        <v>608</v>
      </c>
    </row>
    <row r="74" customHeight="1" spans="1:10">
      <c r="A74" s="200"/>
      <c r="B74" s="200" t="s">
        <v>605</v>
      </c>
      <c r="C74" s="200" t="s">
        <v>436</v>
      </c>
      <c r="D74" s="200" t="s">
        <v>444</v>
      </c>
      <c r="E74" s="200" t="s">
        <v>609</v>
      </c>
      <c r="F74" s="200" t="s">
        <v>439</v>
      </c>
      <c r="G74" s="199" t="s">
        <v>446</v>
      </c>
      <c r="H74" s="199"/>
      <c r="I74" s="200" t="s">
        <v>447</v>
      </c>
      <c r="J74" s="200" t="s">
        <v>609</v>
      </c>
    </row>
    <row r="75" customHeight="1" spans="1:10">
      <c r="A75" s="200"/>
      <c r="B75" s="200" t="s">
        <v>605</v>
      </c>
      <c r="C75" s="200" t="s">
        <v>436</v>
      </c>
      <c r="D75" s="200" t="s">
        <v>449</v>
      </c>
      <c r="E75" s="200" t="s">
        <v>610</v>
      </c>
      <c r="F75" s="200" t="s">
        <v>439</v>
      </c>
      <c r="G75" s="199" t="s">
        <v>535</v>
      </c>
      <c r="H75" s="199"/>
      <c r="I75" s="200" t="s">
        <v>447</v>
      </c>
      <c r="J75" s="200" t="s">
        <v>610</v>
      </c>
    </row>
    <row r="76" customHeight="1" spans="1:10">
      <c r="A76" s="200"/>
      <c r="B76" s="200" t="s">
        <v>605</v>
      </c>
      <c r="C76" s="200" t="s">
        <v>453</v>
      </c>
      <c r="D76" s="200" t="s">
        <v>454</v>
      </c>
      <c r="E76" s="200" t="s">
        <v>611</v>
      </c>
      <c r="F76" s="200" t="s">
        <v>439</v>
      </c>
      <c r="G76" s="199" t="s">
        <v>500</v>
      </c>
      <c r="H76" s="199"/>
      <c r="I76" s="200" t="s">
        <v>447</v>
      </c>
      <c r="J76" s="200" t="s">
        <v>611</v>
      </c>
    </row>
    <row r="77" customHeight="1" spans="1:10">
      <c r="A77" s="200"/>
      <c r="B77" s="200" t="s">
        <v>605</v>
      </c>
      <c r="C77" s="200" t="s">
        <v>458</v>
      </c>
      <c r="D77" s="200" t="s">
        <v>459</v>
      </c>
      <c r="E77" s="200" t="s">
        <v>612</v>
      </c>
      <c r="F77" s="200" t="s">
        <v>461</v>
      </c>
      <c r="G77" s="199" t="s">
        <v>462</v>
      </c>
      <c r="H77" s="199" t="s">
        <v>463</v>
      </c>
      <c r="I77" s="200" t="s">
        <v>442</v>
      </c>
      <c r="J77" s="200" t="s">
        <v>613</v>
      </c>
    </row>
    <row r="78" customHeight="1" spans="1:10">
      <c r="A78" s="200" t="s">
        <v>352</v>
      </c>
      <c r="B78" s="200" t="s">
        <v>614</v>
      </c>
      <c r="C78" s="200" t="s">
        <v>436</v>
      </c>
      <c r="D78" s="200" t="s">
        <v>437</v>
      </c>
      <c r="E78" s="200" t="s">
        <v>615</v>
      </c>
      <c r="F78" s="200" t="s">
        <v>439</v>
      </c>
      <c r="G78" s="199" t="s">
        <v>519</v>
      </c>
      <c r="H78" s="199" t="s">
        <v>484</v>
      </c>
      <c r="I78" s="200" t="s">
        <v>442</v>
      </c>
      <c r="J78" s="200" t="s">
        <v>616</v>
      </c>
    </row>
    <row r="79" customHeight="1" spans="1:10">
      <c r="A79" s="200"/>
      <c r="B79" s="200" t="s">
        <v>614</v>
      </c>
      <c r="C79" s="200" t="s">
        <v>436</v>
      </c>
      <c r="D79" s="200" t="s">
        <v>449</v>
      </c>
      <c r="E79" s="200" t="s">
        <v>617</v>
      </c>
      <c r="F79" s="200" t="s">
        <v>439</v>
      </c>
      <c r="G79" s="199" t="s">
        <v>618</v>
      </c>
      <c r="H79" s="199"/>
      <c r="I79" s="200" t="s">
        <v>447</v>
      </c>
      <c r="J79" s="200" t="s">
        <v>619</v>
      </c>
    </row>
    <row r="80" customHeight="1" spans="1:10">
      <c r="A80" s="200"/>
      <c r="B80" s="200" t="s">
        <v>614</v>
      </c>
      <c r="C80" s="200" t="s">
        <v>453</v>
      </c>
      <c r="D80" s="200" t="s">
        <v>454</v>
      </c>
      <c r="E80" s="200" t="s">
        <v>620</v>
      </c>
      <c r="F80" s="200" t="s">
        <v>439</v>
      </c>
      <c r="G80" s="199" t="s">
        <v>621</v>
      </c>
      <c r="H80" s="199"/>
      <c r="I80" s="200" t="s">
        <v>447</v>
      </c>
      <c r="J80" s="200" t="s">
        <v>622</v>
      </c>
    </row>
    <row r="81" customHeight="1" spans="1:10">
      <c r="A81" s="200"/>
      <c r="B81" s="200" t="s">
        <v>614</v>
      </c>
      <c r="C81" s="200" t="s">
        <v>458</v>
      </c>
      <c r="D81" s="200" t="s">
        <v>459</v>
      </c>
      <c r="E81" s="200" t="s">
        <v>623</v>
      </c>
      <c r="F81" s="200" t="s">
        <v>461</v>
      </c>
      <c r="G81" s="199" t="s">
        <v>462</v>
      </c>
      <c r="H81" s="199" t="s">
        <v>463</v>
      </c>
      <c r="I81" s="200" t="s">
        <v>442</v>
      </c>
      <c r="J81" s="200" t="s">
        <v>624</v>
      </c>
    </row>
    <row r="82" customHeight="1" spans="1:10">
      <c r="A82" s="200" t="s">
        <v>378</v>
      </c>
      <c r="B82" s="200" t="s">
        <v>625</v>
      </c>
      <c r="C82" s="200" t="s">
        <v>436</v>
      </c>
      <c r="D82" s="200" t="s">
        <v>437</v>
      </c>
      <c r="E82" s="200" t="s">
        <v>626</v>
      </c>
      <c r="F82" s="200" t="s">
        <v>461</v>
      </c>
      <c r="G82" s="199" t="s">
        <v>532</v>
      </c>
      <c r="H82" s="199" t="s">
        <v>627</v>
      </c>
      <c r="I82" s="200" t="s">
        <v>442</v>
      </c>
      <c r="J82" s="200" t="s">
        <v>628</v>
      </c>
    </row>
    <row r="83" customHeight="1" spans="1:10">
      <c r="A83" s="200"/>
      <c r="B83" s="200" t="s">
        <v>629</v>
      </c>
      <c r="C83" s="200" t="s">
        <v>436</v>
      </c>
      <c r="D83" s="200" t="s">
        <v>437</v>
      </c>
      <c r="E83" s="200" t="s">
        <v>630</v>
      </c>
      <c r="F83" s="200" t="s">
        <v>461</v>
      </c>
      <c r="G83" s="199" t="s">
        <v>631</v>
      </c>
      <c r="H83" s="199" t="s">
        <v>441</v>
      </c>
      <c r="I83" s="200" t="s">
        <v>442</v>
      </c>
      <c r="J83" s="200" t="s">
        <v>632</v>
      </c>
    </row>
    <row r="84" customHeight="1" spans="1:10">
      <c r="A84" s="200"/>
      <c r="B84" s="200" t="s">
        <v>629</v>
      </c>
      <c r="C84" s="200" t="s">
        <v>436</v>
      </c>
      <c r="D84" s="200" t="s">
        <v>444</v>
      </c>
      <c r="E84" s="200" t="s">
        <v>633</v>
      </c>
      <c r="F84" s="200" t="s">
        <v>461</v>
      </c>
      <c r="G84" s="199" t="s">
        <v>634</v>
      </c>
      <c r="H84" s="199" t="s">
        <v>463</v>
      </c>
      <c r="I84" s="200" t="s">
        <v>447</v>
      </c>
      <c r="J84" s="200" t="s">
        <v>635</v>
      </c>
    </row>
    <row r="85" customHeight="1" spans="1:10">
      <c r="A85" s="200"/>
      <c r="B85" s="200" t="s">
        <v>629</v>
      </c>
      <c r="C85" s="200" t="s">
        <v>436</v>
      </c>
      <c r="D85" s="200" t="s">
        <v>444</v>
      </c>
      <c r="E85" s="200" t="s">
        <v>636</v>
      </c>
      <c r="F85" s="200" t="s">
        <v>461</v>
      </c>
      <c r="G85" s="199" t="s">
        <v>634</v>
      </c>
      <c r="H85" s="199" t="s">
        <v>463</v>
      </c>
      <c r="I85" s="200" t="s">
        <v>442</v>
      </c>
      <c r="J85" s="200" t="s">
        <v>637</v>
      </c>
    </row>
    <row r="86" customHeight="1" spans="1:10">
      <c r="A86" s="200"/>
      <c r="B86" s="200" t="s">
        <v>629</v>
      </c>
      <c r="C86" s="200" t="s">
        <v>436</v>
      </c>
      <c r="D86" s="200" t="s">
        <v>449</v>
      </c>
      <c r="E86" s="200" t="s">
        <v>638</v>
      </c>
      <c r="F86" s="200" t="s">
        <v>461</v>
      </c>
      <c r="G86" s="199" t="s">
        <v>512</v>
      </c>
      <c r="H86" s="199" t="s">
        <v>463</v>
      </c>
      <c r="I86" s="200" t="s">
        <v>447</v>
      </c>
      <c r="J86" s="200" t="s">
        <v>639</v>
      </c>
    </row>
    <row r="87" customHeight="1" spans="1:10">
      <c r="A87" s="200"/>
      <c r="B87" s="200" t="s">
        <v>629</v>
      </c>
      <c r="C87" s="200" t="s">
        <v>436</v>
      </c>
      <c r="D87" s="200" t="s">
        <v>481</v>
      </c>
      <c r="E87" s="200" t="s">
        <v>482</v>
      </c>
      <c r="F87" s="200" t="s">
        <v>439</v>
      </c>
      <c r="G87" s="199" t="s">
        <v>205</v>
      </c>
      <c r="H87" s="199" t="s">
        <v>484</v>
      </c>
      <c r="I87" s="200" t="s">
        <v>442</v>
      </c>
      <c r="J87" s="200" t="s">
        <v>640</v>
      </c>
    </row>
    <row r="88" customHeight="1" spans="1:10">
      <c r="A88" s="200"/>
      <c r="B88" s="200" t="s">
        <v>629</v>
      </c>
      <c r="C88" s="200" t="s">
        <v>453</v>
      </c>
      <c r="D88" s="200" t="s">
        <v>454</v>
      </c>
      <c r="E88" s="200" t="s">
        <v>641</v>
      </c>
      <c r="F88" s="200" t="s">
        <v>439</v>
      </c>
      <c r="G88" s="199" t="s">
        <v>539</v>
      </c>
      <c r="H88" s="199"/>
      <c r="I88" s="200" t="s">
        <v>447</v>
      </c>
      <c r="J88" s="200" t="s">
        <v>539</v>
      </c>
    </row>
    <row r="89" customHeight="1" spans="1:10">
      <c r="A89" s="200"/>
      <c r="B89" s="200" t="s">
        <v>629</v>
      </c>
      <c r="C89" s="200" t="s">
        <v>453</v>
      </c>
      <c r="D89" s="200" t="s">
        <v>570</v>
      </c>
      <c r="E89" s="200" t="s">
        <v>642</v>
      </c>
      <c r="F89" s="200" t="s">
        <v>461</v>
      </c>
      <c r="G89" s="199" t="s">
        <v>468</v>
      </c>
      <c r="H89" s="199" t="s">
        <v>469</v>
      </c>
      <c r="I89" s="200" t="s">
        <v>442</v>
      </c>
      <c r="J89" s="200" t="s">
        <v>643</v>
      </c>
    </row>
    <row r="90" customHeight="1" spans="1:10">
      <c r="A90" s="200"/>
      <c r="B90" s="200" t="s">
        <v>629</v>
      </c>
      <c r="C90" s="200" t="s">
        <v>458</v>
      </c>
      <c r="D90" s="200" t="s">
        <v>459</v>
      </c>
      <c r="E90" s="200" t="s">
        <v>644</v>
      </c>
      <c r="F90" s="200" t="s">
        <v>439</v>
      </c>
      <c r="G90" s="199" t="s">
        <v>512</v>
      </c>
      <c r="H90" s="199" t="s">
        <v>463</v>
      </c>
      <c r="I90" s="200" t="s">
        <v>442</v>
      </c>
      <c r="J90" s="200" t="s">
        <v>645</v>
      </c>
    </row>
    <row r="91" customHeight="1" spans="1:10">
      <c r="A91" s="200" t="s">
        <v>400</v>
      </c>
      <c r="B91" s="200" t="s">
        <v>646</v>
      </c>
      <c r="C91" s="200" t="s">
        <v>436</v>
      </c>
      <c r="D91" s="200" t="s">
        <v>437</v>
      </c>
      <c r="E91" s="200" t="s">
        <v>647</v>
      </c>
      <c r="F91" s="200" t="s">
        <v>461</v>
      </c>
      <c r="G91" s="199" t="s">
        <v>648</v>
      </c>
      <c r="H91" s="199" t="s">
        <v>590</v>
      </c>
      <c r="I91" s="200" t="s">
        <v>442</v>
      </c>
      <c r="J91" s="200" t="s">
        <v>649</v>
      </c>
    </row>
    <row r="92" customHeight="1" spans="1:10">
      <c r="A92" s="200"/>
      <c r="B92" s="200" t="s">
        <v>646</v>
      </c>
      <c r="C92" s="200" t="s">
        <v>436</v>
      </c>
      <c r="D92" s="200" t="s">
        <v>449</v>
      </c>
      <c r="E92" s="200" t="s">
        <v>650</v>
      </c>
      <c r="F92" s="200" t="s">
        <v>439</v>
      </c>
      <c r="G92" s="199" t="s">
        <v>651</v>
      </c>
      <c r="H92" s="199" t="s">
        <v>652</v>
      </c>
      <c r="I92" s="200" t="s">
        <v>442</v>
      </c>
      <c r="J92" s="200" t="s">
        <v>650</v>
      </c>
    </row>
    <row r="93" customHeight="1" spans="1:10">
      <c r="A93" s="200"/>
      <c r="B93" s="200" t="s">
        <v>646</v>
      </c>
      <c r="C93" s="200" t="s">
        <v>453</v>
      </c>
      <c r="D93" s="200" t="s">
        <v>454</v>
      </c>
      <c r="E93" s="200" t="s">
        <v>653</v>
      </c>
      <c r="F93" s="200" t="s">
        <v>439</v>
      </c>
      <c r="G93" s="199" t="s">
        <v>510</v>
      </c>
      <c r="H93" s="199" t="s">
        <v>463</v>
      </c>
      <c r="I93" s="200" t="s">
        <v>447</v>
      </c>
      <c r="J93" s="200" t="s">
        <v>653</v>
      </c>
    </row>
    <row r="94" customHeight="1" spans="1:10">
      <c r="A94" s="200"/>
      <c r="B94" s="200" t="s">
        <v>646</v>
      </c>
      <c r="C94" s="200" t="s">
        <v>458</v>
      </c>
      <c r="D94" s="200" t="s">
        <v>459</v>
      </c>
      <c r="E94" s="200" t="s">
        <v>654</v>
      </c>
      <c r="F94" s="200" t="s">
        <v>439</v>
      </c>
      <c r="G94" s="199" t="s">
        <v>462</v>
      </c>
      <c r="H94" s="199" t="s">
        <v>463</v>
      </c>
      <c r="I94" s="200" t="s">
        <v>447</v>
      </c>
      <c r="J94" s="200" t="s">
        <v>655</v>
      </c>
    </row>
    <row r="95" customHeight="1" spans="1:10">
      <c r="A95" s="200" t="s">
        <v>364</v>
      </c>
      <c r="B95" s="200" t="s">
        <v>656</v>
      </c>
      <c r="C95" s="200" t="s">
        <v>436</v>
      </c>
      <c r="D95" s="200" t="s">
        <v>437</v>
      </c>
      <c r="E95" s="200" t="s">
        <v>657</v>
      </c>
      <c r="F95" s="200" t="s">
        <v>439</v>
      </c>
      <c r="G95" s="199" t="s">
        <v>203</v>
      </c>
      <c r="H95" s="199" t="s">
        <v>441</v>
      </c>
      <c r="I95" s="200" t="s">
        <v>442</v>
      </c>
      <c r="J95" s="200" t="s">
        <v>657</v>
      </c>
    </row>
    <row r="96" customHeight="1" spans="1:10">
      <c r="A96" s="200"/>
      <c r="B96" s="200" t="s">
        <v>656</v>
      </c>
      <c r="C96" s="200" t="s">
        <v>453</v>
      </c>
      <c r="D96" s="200" t="s">
        <v>454</v>
      </c>
      <c r="E96" s="200" t="s">
        <v>658</v>
      </c>
      <c r="F96" s="200" t="s">
        <v>439</v>
      </c>
      <c r="G96" s="199" t="s">
        <v>539</v>
      </c>
      <c r="H96" s="199"/>
      <c r="I96" s="200" t="s">
        <v>447</v>
      </c>
      <c r="J96" s="200" t="s">
        <v>659</v>
      </c>
    </row>
    <row r="97" customHeight="1" spans="1:10">
      <c r="A97" s="200"/>
      <c r="B97" s="200" t="s">
        <v>656</v>
      </c>
      <c r="C97" s="200" t="s">
        <v>458</v>
      </c>
      <c r="D97" s="200" t="s">
        <v>459</v>
      </c>
      <c r="E97" s="200" t="s">
        <v>604</v>
      </c>
      <c r="F97" s="200" t="s">
        <v>439</v>
      </c>
      <c r="G97" s="199" t="s">
        <v>512</v>
      </c>
      <c r="H97" s="199" t="s">
        <v>463</v>
      </c>
      <c r="I97" s="200" t="s">
        <v>442</v>
      </c>
      <c r="J97" s="200" t="s">
        <v>660</v>
      </c>
    </row>
    <row r="98" customHeight="1" spans="1:10">
      <c r="A98" s="200" t="s">
        <v>370</v>
      </c>
      <c r="B98" s="200" t="s">
        <v>661</v>
      </c>
      <c r="C98" s="200" t="s">
        <v>436</v>
      </c>
      <c r="D98" s="200" t="s">
        <v>437</v>
      </c>
      <c r="E98" s="200" t="s">
        <v>531</v>
      </c>
      <c r="F98" s="200" t="s">
        <v>439</v>
      </c>
      <c r="G98" s="199" t="s">
        <v>205</v>
      </c>
      <c r="H98" s="199" t="s">
        <v>441</v>
      </c>
      <c r="I98" s="200" t="s">
        <v>442</v>
      </c>
      <c r="J98" s="200" t="s">
        <v>662</v>
      </c>
    </row>
    <row r="99" customHeight="1" spans="1:10">
      <c r="A99" s="200"/>
      <c r="B99" s="200" t="s">
        <v>661</v>
      </c>
      <c r="C99" s="200" t="s">
        <v>436</v>
      </c>
      <c r="D99" s="200" t="s">
        <v>481</v>
      </c>
      <c r="E99" s="200" t="s">
        <v>482</v>
      </c>
      <c r="F99" s="200" t="s">
        <v>439</v>
      </c>
      <c r="G99" s="199" t="s">
        <v>663</v>
      </c>
      <c r="H99" s="199" t="s">
        <v>526</v>
      </c>
      <c r="I99" s="200" t="s">
        <v>442</v>
      </c>
      <c r="J99" s="200" t="s">
        <v>664</v>
      </c>
    </row>
    <row r="100" customHeight="1" spans="1:10">
      <c r="A100" s="200"/>
      <c r="B100" s="200" t="s">
        <v>661</v>
      </c>
      <c r="C100" s="200" t="s">
        <v>453</v>
      </c>
      <c r="D100" s="200" t="s">
        <v>454</v>
      </c>
      <c r="E100" s="200" t="s">
        <v>665</v>
      </c>
      <c r="F100" s="200" t="s">
        <v>439</v>
      </c>
      <c r="G100" s="199" t="s">
        <v>539</v>
      </c>
      <c r="H100" s="199"/>
      <c r="I100" s="200" t="s">
        <v>447</v>
      </c>
      <c r="J100" s="200" t="s">
        <v>666</v>
      </c>
    </row>
    <row r="101" customHeight="1" spans="1:10">
      <c r="A101" s="200"/>
      <c r="B101" s="200" t="s">
        <v>661</v>
      </c>
      <c r="C101" s="200" t="s">
        <v>458</v>
      </c>
      <c r="D101" s="200" t="s">
        <v>459</v>
      </c>
      <c r="E101" s="200" t="s">
        <v>459</v>
      </c>
      <c r="F101" s="200" t="s">
        <v>461</v>
      </c>
      <c r="G101" s="199" t="s">
        <v>512</v>
      </c>
      <c r="H101" s="199" t="s">
        <v>463</v>
      </c>
      <c r="I101" s="200" t="s">
        <v>442</v>
      </c>
      <c r="J101" s="200" t="s">
        <v>540</v>
      </c>
    </row>
    <row r="102" customHeight="1" spans="1:10">
      <c r="A102" s="200" t="s">
        <v>343</v>
      </c>
      <c r="B102" s="200" t="s">
        <v>667</v>
      </c>
      <c r="C102" s="200" t="s">
        <v>436</v>
      </c>
      <c r="D102" s="200" t="s">
        <v>437</v>
      </c>
      <c r="E102" s="200" t="s">
        <v>668</v>
      </c>
      <c r="F102" s="200" t="s">
        <v>439</v>
      </c>
      <c r="G102" s="199" t="s">
        <v>207</v>
      </c>
      <c r="H102" s="199" t="s">
        <v>627</v>
      </c>
      <c r="I102" s="200" t="s">
        <v>442</v>
      </c>
      <c r="J102" s="200" t="s">
        <v>669</v>
      </c>
    </row>
    <row r="103" customHeight="1" spans="1:10">
      <c r="A103" s="200"/>
      <c r="B103" s="200" t="s">
        <v>667</v>
      </c>
      <c r="C103" s="200" t="s">
        <v>436</v>
      </c>
      <c r="D103" s="200" t="s">
        <v>444</v>
      </c>
      <c r="E103" s="200" t="s">
        <v>670</v>
      </c>
      <c r="F103" s="200" t="s">
        <v>439</v>
      </c>
      <c r="G103" s="199" t="s">
        <v>671</v>
      </c>
      <c r="H103" s="199"/>
      <c r="I103" s="200" t="s">
        <v>447</v>
      </c>
      <c r="J103" s="200" t="s">
        <v>672</v>
      </c>
    </row>
    <row r="104" customHeight="1" spans="1:10">
      <c r="A104" s="200"/>
      <c r="B104" s="200" t="s">
        <v>667</v>
      </c>
      <c r="C104" s="200" t="s">
        <v>436</v>
      </c>
      <c r="D104" s="200" t="s">
        <v>449</v>
      </c>
      <c r="E104" s="200" t="s">
        <v>673</v>
      </c>
      <c r="F104" s="200" t="s">
        <v>439</v>
      </c>
      <c r="G104" s="199" t="s">
        <v>535</v>
      </c>
      <c r="H104" s="199"/>
      <c r="I104" s="200" t="s">
        <v>447</v>
      </c>
      <c r="J104" s="200" t="s">
        <v>673</v>
      </c>
    </row>
    <row r="105" customHeight="1" spans="1:10">
      <c r="A105" s="200"/>
      <c r="B105" s="200" t="s">
        <v>667</v>
      </c>
      <c r="C105" s="200" t="s">
        <v>453</v>
      </c>
      <c r="D105" s="200" t="s">
        <v>454</v>
      </c>
      <c r="E105" s="200" t="s">
        <v>674</v>
      </c>
      <c r="F105" s="200" t="s">
        <v>439</v>
      </c>
      <c r="G105" s="199" t="s">
        <v>539</v>
      </c>
      <c r="H105" s="199"/>
      <c r="I105" s="200" t="s">
        <v>447</v>
      </c>
      <c r="J105" s="200" t="s">
        <v>674</v>
      </c>
    </row>
    <row r="106" customHeight="1" spans="1:10">
      <c r="A106" s="200"/>
      <c r="B106" s="200" t="s">
        <v>667</v>
      </c>
      <c r="C106" s="200" t="s">
        <v>458</v>
      </c>
      <c r="D106" s="200" t="s">
        <v>459</v>
      </c>
      <c r="E106" s="200" t="s">
        <v>675</v>
      </c>
      <c r="F106" s="200" t="s">
        <v>461</v>
      </c>
      <c r="G106" s="199" t="s">
        <v>462</v>
      </c>
      <c r="H106" s="199" t="s">
        <v>463</v>
      </c>
      <c r="I106" s="200" t="s">
        <v>442</v>
      </c>
      <c r="J106" s="200" t="s">
        <v>676</v>
      </c>
    </row>
    <row r="107" customHeight="1" spans="1:10">
      <c r="A107" s="200" t="s">
        <v>413</v>
      </c>
      <c r="B107" s="200" t="s">
        <v>677</v>
      </c>
      <c r="C107" s="200" t="s">
        <v>436</v>
      </c>
      <c r="D107" s="200" t="s">
        <v>437</v>
      </c>
      <c r="E107" s="200" t="s">
        <v>678</v>
      </c>
      <c r="F107" s="200" t="s">
        <v>439</v>
      </c>
      <c r="G107" s="199" t="s">
        <v>679</v>
      </c>
      <c r="H107" s="199" t="s">
        <v>441</v>
      </c>
      <c r="I107" s="200" t="s">
        <v>442</v>
      </c>
      <c r="J107" s="200" t="s">
        <v>680</v>
      </c>
    </row>
    <row r="108" customHeight="1" spans="1:10">
      <c r="A108" s="200"/>
      <c r="B108" s="200" t="s">
        <v>677</v>
      </c>
      <c r="C108" s="200" t="s">
        <v>436</v>
      </c>
      <c r="D108" s="200" t="s">
        <v>437</v>
      </c>
      <c r="E108" s="200" t="s">
        <v>681</v>
      </c>
      <c r="F108" s="200" t="s">
        <v>439</v>
      </c>
      <c r="G108" s="199" t="s">
        <v>682</v>
      </c>
      <c r="H108" s="199" t="s">
        <v>441</v>
      </c>
      <c r="I108" s="200" t="s">
        <v>442</v>
      </c>
      <c r="J108" s="200" t="s">
        <v>683</v>
      </c>
    </row>
    <row r="109" customHeight="1" spans="1:10">
      <c r="A109" s="200"/>
      <c r="B109" s="200" t="s">
        <v>677</v>
      </c>
      <c r="C109" s="200" t="s">
        <v>436</v>
      </c>
      <c r="D109" s="200" t="s">
        <v>444</v>
      </c>
      <c r="E109" s="200" t="s">
        <v>684</v>
      </c>
      <c r="F109" s="200" t="s">
        <v>461</v>
      </c>
      <c r="G109" s="199" t="s">
        <v>572</v>
      </c>
      <c r="H109" s="199" t="s">
        <v>463</v>
      </c>
      <c r="I109" s="200" t="s">
        <v>442</v>
      </c>
      <c r="J109" s="200" t="s">
        <v>685</v>
      </c>
    </row>
    <row r="110" customHeight="1" spans="1:10">
      <c r="A110" s="200"/>
      <c r="B110" s="200" t="s">
        <v>677</v>
      </c>
      <c r="C110" s="200" t="s">
        <v>436</v>
      </c>
      <c r="D110" s="200" t="s">
        <v>444</v>
      </c>
      <c r="E110" s="200" t="s">
        <v>686</v>
      </c>
      <c r="F110" s="200" t="s">
        <v>461</v>
      </c>
      <c r="G110" s="199" t="s">
        <v>687</v>
      </c>
      <c r="H110" s="199" t="s">
        <v>463</v>
      </c>
      <c r="I110" s="200" t="s">
        <v>442</v>
      </c>
      <c r="J110" s="200" t="s">
        <v>688</v>
      </c>
    </row>
    <row r="111" customHeight="1" spans="1:10">
      <c r="A111" s="200"/>
      <c r="B111" s="200" t="s">
        <v>677</v>
      </c>
      <c r="C111" s="200" t="s">
        <v>436</v>
      </c>
      <c r="D111" s="200" t="s">
        <v>481</v>
      </c>
      <c r="E111" s="200" t="s">
        <v>482</v>
      </c>
      <c r="F111" s="200" t="s">
        <v>439</v>
      </c>
      <c r="G111" s="199" t="s">
        <v>689</v>
      </c>
      <c r="H111" s="199" t="s">
        <v>484</v>
      </c>
      <c r="I111" s="200" t="s">
        <v>442</v>
      </c>
      <c r="J111" s="200" t="s">
        <v>485</v>
      </c>
    </row>
    <row r="112" customHeight="1" spans="1:10">
      <c r="A112" s="200"/>
      <c r="B112" s="200" t="s">
        <v>677</v>
      </c>
      <c r="C112" s="200" t="s">
        <v>453</v>
      </c>
      <c r="D112" s="200" t="s">
        <v>454</v>
      </c>
      <c r="E112" s="200" t="s">
        <v>690</v>
      </c>
      <c r="F112" s="200" t="s">
        <v>439</v>
      </c>
      <c r="G112" s="199" t="s">
        <v>500</v>
      </c>
      <c r="H112" s="199"/>
      <c r="I112" s="200" t="s">
        <v>447</v>
      </c>
      <c r="J112" s="200" t="s">
        <v>500</v>
      </c>
    </row>
    <row r="113" customHeight="1" spans="1:10">
      <c r="A113" s="200"/>
      <c r="B113" s="200" t="s">
        <v>677</v>
      </c>
      <c r="C113" s="200" t="s">
        <v>458</v>
      </c>
      <c r="D113" s="200" t="s">
        <v>459</v>
      </c>
      <c r="E113" s="200" t="s">
        <v>654</v>
      </c>
      <c r="F113" s="200" t="s">
        <v>461</v>
      </c>
      <c r="G113" s="199" t="s">
        <v>462</v>
      </c>
      <c r="H113" s="199" t="s">
        <v>463</v>
      </c>
      <c r="I113" s="200" t="s">
        <v>442</v>
      </c>
      <c r="J113" s="200" t="s">
        <v>691</v>
      </c>
    </row>
    <row r="114" customHeight="1" spans="1:10">
      <c r="A114" s="200" t="s">
        <v>380</v>
      </c>
      <c r="B114" s="200" t="s">
        <v>692</v>
      </c>
      <c r="C114" s="200" t="s">
        <v>436</v>
      </c>
      <c r="D114" s="200" t="s">
        <v>437</v>
      </c>
      <c r="E114" s="200" t="s">
        <v>693</v>
      </c>
      <c r="F114" s="200" t="s">
        <v>439</v>
      </c>
      <c r="G114" s="199" t="s">
        <v>207</v>
      </c>
      <c r="H114" s="199" t="s">
        <v>627</v>
      </c>
      <c r="I114" s="200" t="s">
        <v>442</v>
      </c>
      <c r="J114" s="200" t="s">
        <v>694</v>
      </c>
    </row>
    <row r="115" customHeight="1" spans="1:10">
      <c r="A115" s="200"/>
      <c r="B115" s="200" t="s">
        <v>692</v>
      </c>
      <c r="C115" s="200" t="s">
        <v>436</v>
      </c>
      <c r="D115" s="200" t="s">
        <v>444</v>
      </c>
      <c r="E115" s="200" t="s">
        <v>695</v>
      </c>
      <c r="F115" s="200" t="s">
        <v>439</v>
      </c>
      <c r="G115" s="199" t="s">
        <v>621</v>
      </c>
      <c r="H115" s="199"/>
      <c r="I115" s="200" t="s">
        <v>447</v>
      </c>
      <c r="J115" s="200" t="s">
        <v>696</v>
      </c>
    </row>
    <row r="116" customHeight="1" spans="1:10">
      <c r="A116" s="200"/>
      <c r="B116" s="200" t="s">
        <v>692</v>
      </c>
      <c r="C116" s="200" t="s">
        <v>436</v>
      </c>
      <c r="D116" s="200" t="s">
        <v>449</v>
      </c>
      <c r="E116" s="200" t="s">
        <v>697</v>
      </c>
      <c r="F116" s="200" t="s">
        <v>439</v>
      </c>
      <c r="G116" s="199" t="s">
        <v>480</v>
      </c>
      <c r="H116" s="199"/>
      <c r="I116" s="200" t="s">
        <v>447</v>
      </c>
      <c r="J116" s="200" t="s">
        <v>697</v>
      </c>
    </row>
    <row r="117" customHeight="1" spans="1:10">
      <c r="A117" s="200"/>
      <c r="B117" s="200" t="s">
        <v>692</v>
      </c>
      <c r="C117" s="200" t="s">
        <v>453</v>
      </c>
      <c r="D117" s="200" t="s">
        <v>454</v>
      </c>
      <c r="E117" s="200" t="s">
        <v>674</v>
      </c>
      <c r="F117" s="200" t="s">
        <v>439</v>
      </c>
      <c r="G117" s="199" t="s">
        <v>539</v>
      </c>
      <c r="H117" s="199"/>
      <c r="I117" s="200" t="s">
        <v>447</v>
      </c>
      <c r="J117" s="200" t="s">
        <v>674</v>
      </c>
    </row>
    <row r="118" customHeight="1" spans="1:10">
      <c r="A118" s="200"/>
      <c r="B118" s="200" t="s">
        <v>692</v>
      </c>
      <c r="C118" s="200" t="s">
        <v>458</v>
      </c>
      <c r="D118" s="200" t="s">
        <v>459</v>
      </c>
      <c r="E118" s="200" t="s">
        <v>698</v>
      </c>
      <c r="F118" s="200" t="s">
        <v>461</v>
      </c>
      <c r="G118" s="199" t="s">
        <v>462</v>
      </c>
      <c r="H118" s="199" t="s">
        <v>463</v>
      </c>
      <c r="I118" s="200" t="s">
        <v>442</v>
      </c>
      <c r="J118" s="200" t="s">
        <v>699</v>
      </c>
    </row>
    <row r="119" customHeight="1" spans="1:10">
      <c r="A119" s="200" t="s">
        <v>388</v>
      </c>
      <c r="B119" s="200" t="s">
        <v>700</v>
      </c>
      <c r="C119" s="200" t="s">
        <v>436</v>
      </c>
      <c r="D119" s="200" t="s">
        <v>437</v>
      </c>
      <c r="E119" s="200" t="s">
        <v>503</v>
      </c>
      <c r="F119" s="200" t="s">
        <v>439</v>
      </c>
      <c r="G119" s="199" t="s">
        <v>701</v>
      </c>
      <c r="H119" s="199" t="s">
        <v>702</v>
      </c>
      <c r="I119" s="200" t="s">
        <v>442</v>
      </c>
      <c r="J119" s="200" t="s">
        <v>703</v>
      </c>
    </row>
    <row r="120" customHeight="1" spans="1:10">
      <c r="A120" s="200"/>
      <c r="B120" s="200" t="s">
        <v>704</v>
      </c>
      <c r="C120" s="200" t="s">
        <v>436</v>
      </c>
      <c r="D120" s="200" t="s">
        <v>444</v>
      </c>
      <c r="E120" s="200" t="s">
        <v>507</v>
      </c>
      <c r="F120" s="200" t="s">
        <v>439</v>
      </c>
      <c r="G120" s="199" t="s">
        <v>477</v>
      </c>
      <c r="H120" s="199" t="s">
        <v>463</v>
      </c>
      <c r="I120" s="200" t="s">
        <v>447</v>
      </c>
      <c r="J120" s="200" t="s">
        <v>508</v>
      </c>
    </row>
    <row r="121" customHeight="1" spans="1:10">
      <c r="A121" s="200"/>
      <c r="B121" s="200" t="s">
        <v>704</v>
      </c>
      <c r="C121" s="200" t="s">
        <v>453</v>
      </c>
      <c r="D121" s="200" t="s">
        <v>454</v>
      </c>
      <c r="E121" s="200" t="s">
        <v>705</v>
      </c>
      <c r="F121" s="200" t="s">
        <v>439</v>
      </c>
      <c r="G121" s="199" t="s">
        <v>510</v>
      </c>
      <c r="H121" s="199" t="s">
        <v>463</v>
      </c>
      <c r="I121" s="200" t="s">
        <v>447</v>
      </c>
      <c r="J121" s="200" t="s">
        <v>706</v>
      </c>
    </row>
    <row r="122" customHeight="1" spans="1:10">
      <c r="A122" s="200"/>
      <c r="B122" s="200" t="s">
        <v>704</v>
      </c>
      <c r="C122" s="200" t="s">
        <v>458</v>
      </c>
      <c r="D122" s="200" t="s">
        <v>459</v>
      </c>
      <c r="E122" s="200" t="s">
        <v>511</v>
      </c>
      <c r="F122" s="200" t="s">
        <v>439</v>
      </c>
      <c r="G122" s="199" t="s">
        <v>512</v>
      </c>
      <c r="H122" s="199" t="s">
        <v>463</v>
      </c>
      <c r="I122" s="200" t="s">
        <v>447</v>
      </c>
      <c r="J122" s="200" t="s">
        <v>707</v>
      </c>
    </row>
    <row r="123" customHeight="1" spans="1:10">
      <c r="A123" s="200" t="s">
        <v>411</v>
      </c>
      <c r="B123" s="200" t="s">
        <v>708</v>
      </c>
      <c r="C123" s="200" t="s">
        <v>436</v>
      </c>
      <c r="D123" s="200" t="s">
        <v>449</v>
      </c>
      <c r="E123" s="200" t="s">
        <v>709</v>
      </c>
      <c r="F123" s="200" t="s">
        <v>439</v>
      </c>
      <c r="G123" s="199" t="s">
        <v>710</v>
      </c>
      <c r="H123" s="199" t="s">
        <v>652</v>
      </c>
      <c r="I123" s="200" t="s">
        <v>442</v>
      </c>
      <c r="J123" s="200" t="s">
        <v>709</v>
      </c>
    </row>
    <row r="124" customHeight="1" spans="1:10">
      <c r="A124" s="200"/>
      <c r="B124" s="200" t="s">
        <v>711</v>
      </c>
      <c r="C124" s="200" t="s">
        <v>453</v>
      </c>
      <c r="D124" s="200" t="s">
        <v>454</v>
      </c>
      <c r="E124" s="200" t="s">
        <v>712</v>
      </c>
      <c r="F124" s="200" t="s">
        <v>439</v>
      </c>
      <c r="G124" s="199" t="s">
        <v>510</v>
      </c>
      <c r="H124" s="199" t="s">
        <v>463</v>
      </c>
      <c r="I124" s="200" t="s">
        <v>447</v>
      </c>
      <c r="J124" s="200" t="s">
        <v>712</v>
      </c>
    </row>
    <row r="125" customHeight="1" spans="1:10">
      <c r="A125" s="200"/>
      <c r="B125" s="200" t="s">
        <v>711</v>
      </c>
      <c r="C125" s="200" t="s">
        <v>453</v>
      </c>
      <c r="D125" s="200" t="s">
        <v>570</v>
      </c>
      <c r="E125" s="200" t="s">
        <v>571</v>
      </c>
      <c r="F125" s="200" t="s">
        <v>439</v>
      </c>
      <c r="G125" s="199" t="s">
        <v>572</v>
      </c>
      <c r="H125" s="199" t="s">
        <v>469</v>
      </c>
      <c r="I125" s="200" t="s">
        <v>442</v>
      </c>
      <c r="J125" s="200" t="s">
        <v>713</v>
      </c>
    </row>
    <row r="126" customHeight="1" spans="1:10">
      <c r="A126" s="200"/>
      <c r="B126" s="200" t="s">
        <v>711</v>
      </c>
      <c r="C126" s="200" t="s">
        <v>458</v>
      </c>
      <c r="D126" s="200" t="s">
        <v>459</v>
      </c>
      <c r="E126" s="200" t="s">
        <v>654</v>
      </c>
      <c r="F126" s="200" t="s">
        <v>439</v>
      </c>
      <c r="G126" s="199" t="s">
        <v>462</v>
      </c>
      <c r="H126" s="199" t="s">
        <v>463</v>
      </c>
      <c r="I126" s="200" t="s">
        <v>447</v>
      </c>
      <c r="J126" s="200" t="s">
        <v>654</v>
      </c>
    </row>
    <row r="127" customHeight="1" spans="1:10">
      <c r="A127" s="200" t="s">
        <v>415</v>
      </c>
      <c r="B127" s="200" t="s">
        <v>714</v>
      </c>
      <c r="C127" s="200" t="s">
        <v>436</v>
      </c>
      <c r="D127" s="200" t="s">
        <v>437</v>
      </c>
      <c r="E127" s="200" t="s">
        <v>715</v>
      </c>
      <c r="F127" s="200" t="s">
        <v>439</v>
      </c>
      <c r="G127" s="199" t="s">
        <v>716</v>
      </c>
      <c r="H127" s="199" t="s">
        <v>441</v>
      </c>
      <c r="I127" s="200" t="s">
        <v>442</v>
      </c>
      <c r="J127" s="200" t="s">
        <v>717</v>
      </c>
    </row>
    <row r="128" customHeight="1" spans="1:10">
      <c r="A128" s="200"/>
      <c r="B128" s="200" t="s">
        <v>714</v>
      </c>
      <c r="C128" s="200" t="s">
        <v>436</v>
      </c>
      <c r="D128" s="200" t="s">
        <v>444</v>
      </c>
      <c r="E128" s="200" t="s">
        <v>718</v>
      </c>
      <c r="F128" s="200" t="s">
        <v>461</v>
      </c>
      <c r="G128" s="199" t="s">
        <v>512</v>
      </c>
      <c r="H128" s="199" t="s">
        <v>463</v>
      </c>
      <c r="I128" s="200" t="s">
        <v>442</v>
      </c>
      <c r="J128" s="200" t="s">
        <v>719</v>
      </c>
    </row>
    <row r="129" customHeight="1" spans="1:10">
      <c r="A129" s="200"/>
      <c r="B129" s="200" t="s">
        <v>714</v>
      </c>
      <c r="C129" s="200" t="s">
        <v>436</v>
      </c>
      <c r="D129" s="200" t="s">
        <v>449</v>
      </c>
      <c r="E129" s="200" t="s">
        <v>546</v>
      </c>
      <c r="F129" s="200" t="s">
        <v>439</v>
      </c>
      <c r="G129" s="199" t="s">
        <v>477</v>
      </c>
      <c r="H129" s="199" t="s">
        <v>463</v>
      </c>
      <c r="I129" s="200" t="s">
        <v>442</v>
      </c>
      <c r="J129" s="200" t="s">
        <v>547</v>
      </c>
    </row>
    <row r="130" customHeight="1" spans="1:10">
      <c r="A130" s="200"/>
      <c r="B130" s="200" t="s">
        <v>714</v>
      </c>
      <c r="C130" s="200" t="s">
        <v>436</v>
      </c>
      <c r="D130" s="200" t="s">
        <v>481</v>
      </c>
      <c r="E130" s="200" t="s">
        <v>482</v>
      </c>
      <c r="F130" s="200" t="s">
        <v>439</v>
      </c>
      <c r="G130" s="199" t="s">
        <v>720</v>
      </c>
      <c r="H130" s="199" t="s">
        <v>581</v>
      </c>
      <c r="I130" s="200" t="s">
        <v>442</v>
      </c>
      <c r="J130" s="200" t="s">
        <v>721</v>
      </c>
    </row>
    <row r="131" customHeight="1" spans="1:10">
      <c r="A131" s="200"/>
      <c r="B131" s="200" t="s">
        <v>714</v>
      </c>
      <c r="C131" s="200" t="s">
        <v>453</v>
      </c>
      <c r="D131" s="200" t="s">
        <v>722</v>
      </c>
      <c r="E131" s="200" t="s">
        <v>723</v>
      </c>
      <c r="F131" s="200" t="s">
        <v>439</v>
      </c>
      <c r="G131" s="199" t="s">
        <v>477</v>
      </c>
      <c r="H131" s="199" t="s">
        <v>463</v>
      </c>
      <c r="I131" s="200" t="s">
        <v>442</v>
      </c>
      <c r="J131" s="200" t="s">
        <v>724</v>
      </c>
    </row>
    <row r="132" customHeight="1" spans="1:10">
      <c r="A132" s="200"/>
      <c r="B132" s="200" t="s">
        <v>714</v>
      </c>
      <c r="C132" s="200" t="s">
        <v>453</v>
      </c>
      <c r="D132" s="200" t="s">
        <v>454</v>
      </c>
      <c r="E132" s="200" t="s">
        <v>548</v>
      </c>
      <c r="F132" s="200" t="s">
        <v>439</v>
      </c>
      <c r="G132" s="199" t="s">
        <v>446</v>
      </c>
      <c r="H132" s="199"/>
      <c r="I132" s="200" t="s">
        <v>447</v>
      </c>
      <c r="J132" s="200" t="s">
        <v>725</v>
      </c>
    </row>
    <row r="133" customHeight="1" spans="1:10">
      <c r="A133" s="200"/>
      <c r="B133" s="200" t="s">
        <v>714</v>
      </c>
      <c r="C133" s="200" t="s">
        <v>458</v>
      </c>
      <c r="D133" s="200" t="s">
        <v>459</v>
      </c>
      <c r="E133" s="200" t="s">
        <v>726</v>
      </c>
      <c r="F133" s="200" t="s">
        <v>461</v>
      </c>
      <c r="G133" s="199" t="s">
        <v>512</v>
      </c>
      <c r="H133" s="199" t="s">
        <v>463</v>
      </c>
      <c r="I133" s="200" t="s">
        <v>442</v>
      </c>
      <c r="J133" s="200" t="s">
        <v>727</v>
      </c>
    </row>
    <row r="134" customHeight="1" spans="1:10">
      <c r="A134" s="200" t="s">
        <v>390</v>
      </c>
      <c r="B134" s="200" t="s">
        <v>728</v>
      </c>
      <c r="C134" s="200" t="s">
        <v>436</v>
      </c>
      <c r="D134" s="200" t="s">
        <v>437</v>
      </c>
      <c r="E134" s="200" t="s">
        <v>729</v>
      </c>
      <c r="F134" s="200" t="s">
        <v>439</v>
      </c>
      <c r="G134" s="199" t="s">
        <v>730</v>
      </c>
      <c r="H134" s="199" t="s">
        <v>484</v>
      </c>
      <c r="I134" s="200" t="s">
        <v>442</v>
      </c>
      <c r="J134" s="200" t="s">
        <v>731</v>
      </c>
    </row>
    <row r="135" customHeight="1" spans="1:10">
      <c r="A135" s="200"/>
      <c r="B135" s="200" t="s">
        <v>728</v>
      </c>
      <c r="C135" s="200" t="s">
        <v>436</v>
      </c>
      <c r="D135" s="200" t="s">
        <v>437</v>
      </c>
      <c r="E135" s="200" t="s">
        <v>732</v>
      </c>
      <c r="F135" s="200" t="s">
        <v>439</v>
      </c>
      <c r="G135" s="199" t="s">
        <v>733</v>
      </c>
      <c r="H135" s="199" t="s">
        <v>484</v>
      </c>
      <c r="I135" s="200" t="s">
        <v>442</v>
      </c>
      <c r="J135" s="200" t="s">
        <v>734</v>
      </c>
    </row>
    <row r="136" customHeight="1" spans="1:10">
      <c r="A136" s="200"/>
      <c r="B136" s="200" t="s">
        <v>728</v>
      </c>
      <c r="C136" s="200" t="s">
        <v>436</v>
      </c>
      <c r="D136" s="200" t="s">
        <v>444</v>
      </c>
      <c r="E136" s="200" t="s">
        <v>735</v>
      </c>
      <c r="F136" s="200" t="s">
        <v>439</v>
      </c>
      <c r="G136" s="199" t="s">
        <v>477</v>
      </c>
      <c r="H136" s="199" t="s">
        <v>463</v>
      </c>
      <c r="I136" s="200" t="s">
        <v>442</v>
      </c>
      <c r="J136" s="200" t="s">
        <v>736</v>
      </c>
    </row>
    <row r="137" customHeight="1" spans="1:10">
      <c r="A137" s="200"/>
      <c r="B137" s="200" t="s">
        <v>728</v>
      </c>
      <c r="C137" s="200" t="s">
        <v>436</v>
      </c>
      <c r="D137" s="200" t="s">
        <v>449</v>
      </c>
      <c r="E137" s="200" t="s">
        <v>737</v>
      </c>
      <c r="F137" s="200" t="s">
        <v>439</v>
      </c>
      <c r="G137" s="199" t="s">
        <v>201</v>
      </c>
      <c r="H137" s="199" t="s">
        <v>469</v>
      </c>
      <c r="I137" s="200" t="s">
        <v>442</v>
      </c>
      <c r="J137" s="200" t="s">
        <v>738</v>
      </c>
    </row>
    <row r="138" customHeight="1" spans="1:10">
      <c r="A138" s="200"/>
      <c r="B138" s="200" t="s">
        <v>728</v>
      </c>
      <c r="C138" s="200" t="s">
        <v>453</v>
      </c>
      <c r="D138" s="200" t="s">
        <v>722</v>
      </c>
      <c r="E138" s="200" t="s">
        <v>739</v>
      </c>
      <c r="F138" s="200" t="s">
        <v>439</v>
      </c>
      <c r="G138" s="199" t="s">
        <v>740</v>
      </c>
      <c r="H138" s="199"/>
      <c r="I138" s="200" t="s">
        <v>447</v>
      </c>
      <c r="J138" s="200" t="s">
        <v>741</v>
      </c>
    </row>
    <row r="139" customHeight="1" spans="1:10">
      <c r="A139" s="200"/>
      <c r="B139" s="200" t="s">
        <v>728</v>
      </c>
      <c r="C139" s="200" t="s">
        <v>453</v>
      </c>
      <c r="D139" s="200" t="s">
        <v>454</v>
      </c>
      <c r="E139" s="200" t="s">
        <v>742</v>
      </c>
      <c r="F139" s="200" t="s">
        <v>439</v>
      </c>
      <c r="G139" s="199" t="s">
        <v>743</v>
      </c>
      <c r="H139" s="199"/>
      <c r="I139" s="200" t="s">
        <v>447</v>
      </c>
      <c r="J139" s="200" t="s">
        <v>744</v>
      </c>
    </row>
    <row r="140" customHeight="1" spans="1:10">
      <c r="A140" s="200"/>
      <c r="B140" s="200" t="s">
        <v>728</v>
      </c>
      <c r="C140" s="200" t="s">
        <v>453</v>
      </c>
      <c r="D140" s="200" t="s">
        <v>745</v>
      </c>
      <c r="E140" s="200" t="s">
        <v>746</v>
      </c>
      <c r="F140" s="200" t="s">
        <v>439</v>
      </c>
      <c r="G140" s="199" t="s">
        <v>747</v>
      </c>
      <c r="H140" s="199"/>
      <c r="I140" s="200" t="s">
        <v>447</v>
      </c>
      <c r="J140" s="200" t="s">
        <v>746</v>
      </c>
    </row>
    <row r="141" customHeight="1" spans="1:10">
      <c r="A141" s="200"/>
      <c r="B141" s="200" t="s">
        <v>728</v>
      </c>
      <c r="C141" s="200" t="s">
        <v>453</v>
      </c>
      <c r="D141" s="200" t="s">
        <v>570</v>
      </c>
      <c r="E141" s="200" t="s">
        <v>748</v>
      </c>
      <c r="F141" s="200" t="s">
        <v>439</v>
      </c>
      <c r="G141" s="199" t="s">
        <v>749</v>
      </c>
      <c r="H141" s="199"/>
      <c r="I141" s="200" t="s">
        <v>447</v>
      </c>
      <c r="J141" s="200" t="s">
        <v>750</v>
      </c>
    </row>
    <row r="142" customHeight="1" spans="1:10">
      <c r="A142" s="200"/>
      <c r="B142" s="200" t="s">
        <v>728</v>
      </c>
      <c r="C142" s="200" t="s">
        <v>458</v>
      </c>
      <c r="D142" s="200" t="s">
        <v>459</v>
      </c>
      <c r="E142" s="200" t="s">
        <v>751</v>
      </c>
      <c r="F142" s="200" t="s">
        <v>461</v>
      </c>
      <c r="G142" s="199" t="s">
        <v>512</v>
      </c>
      <c r="H142" s="199" t="s">
        <v>463</v>
      </c>
      <c r="I142" s="200" t="s">
        <v>442</v>
      </c>
      <c r="J142" s="200" t="s">
        <v>752</v>
      </c>
    </row>
    <row r="143" customHeight="1" spans="1:10">
      <c r="A143" s="200" t="s">
        <v>360</v>
      </c>
      <c r="B143" s="200" t="s">
        <v>753</v>
      </c>
      <c r="C143" s="200" t="s">
        <v>436</v>
      </c>
      <c r="D143" s="200" t="s">
        <v>444</v>
      </c>
      <c r="E143" s="200" t="s">
        <v>754</v>
      </c>
      <c r="F143" s="200" t="s">
        <v>439</v>
      </c>
      <c r="G143" s="199" t="s">
        <v>477</v>
      </c>
      <c r="H143" s="199" t="s">
        <v>463</v>
      </c>
      <c r="I143" s="200" t="s">
        <v>442</v>
      </c>
      <c r="J143" s="200" t="s">
        <v>755</v>
      </c>
    </row>
    <row r="144" customHeight="1" spans="1:10">
      <c r="A144" s="200"/>
      <c r="B144" s="200" t="s">
        <v>753</v>
      </c>
      <c r="C144" s="200" t="s">
        <v>436</v>
      </c>
      <c r="D144" s="200" t="s">
        <v>449</v>
      </c>
      <c r="E144" s="200" t="s">
        <v>479</v>
      </c>
      <c r="F144" s="200" t="s">
        <v>439</v>
      </c>
      <c r="G144" s="199" t="s">
        <v>480</v>
      </c>
      <c r="H144" s="199"/>
      <c r="I144" s="200" t="s">
        <v>447</v>
      </c>
      <c r="J144" s="200" t="s">
        <v>479</v>
      </c>
    </row>
    <row r="145" customHeight="1" spans="1:10">
      <c r="A145" s="200"/>
      <c r="B145" s="200" t="s">
        <v>753</v>
      </c>
      <c r="C145" s="200" t="s">
        <v>453</v>
      </c>
      <c r="D145" s="200" t="s">
        <v>454</v>
      </c>
      <c r="E145" s="200" t="s">
        <v>756</v>
      </c>
      <c r="F145" s="200" t="s">
        <v>439</v>
      </c>
      <c r="G145" s="199" t="s">
        <v>757</v>
      </c>
      <c r="H145" s="199"/>
      <c r="I145" s="200" t="s">
        <v>447</v>
      </c>
      <c r="J145" s="200" t="s">
        <v>758</v>
      </c>
    </row>
    <row r="146" customHeight="1" spans="1:10">
      <c r="A146" s="200"/>
      <c r="B146" s="200" t="s">
        <v>753</v>
      </c>
      <c r="C146" s="200" t="s">
        <v>458</v>
      </c>
      <c r="D146" s="200" t="s">
        <v>459</v>
      </c>
      <c r="E146" s="200" t="s">
        <v>459</v>
      </c>
      <c r="F146" s="200" t="s">
        <v>439</v>
      </c>
      <c r="G146" s="199" t="s">
        <v>462</v>
      </c>
      <c r="H146" s="199" t="s">
        <v>463</v>
      </c>
      <c r="I146" s="200" t="s">
        <v>447</v>
      </c>
      <c r="J146" s="200" t="s">
        <v>501</v>
      </c>
    </row>
    <row r="147" customHeight="1" spans="1:10">
      <c r="A147" s="200" t="s">
        <v>419</v>
      </c>
      <c r="B147" s="200" t="s">
        <v>759</v>
      </c>
      <c r="C147" s="200" t="s">
        <v>436</v>
      </c>
      <c r="D147" s="200" t="s">
        <v>437</v>
      </c>
      <c r="E147" s="200" t="s">
        <v>760</v>
      </c>
      <c r="F147" s="200" t="s">
        <v>439</v>
      </c>
      <c r="G147" s="199" t="s">
        <v>761</v>
      </c>
      <c r="H147" s="199" t="s">
        <v>441</v>
      </c>
      <c r="I147" s="200" t="s">
        <v>442</v>
      </c>
      <c r="J147" s="200" t="s">
        <v>762</v>
      </c>
    </row>
    <row r="148" customHeight="1" spans="1:10">
      <c r="A148" s="200"/>
      <c r="B148" s="200" t="s">
        <v>759</v>
      </c>
      <c r="C148" s="200" t="s">
        <v>436</v>
      </c>
      <c r="D148" s="200" t="s">
        <v>444</v>
      </c>
      <c r="E148" s="200" t="s">
        <v>735</v>
      </c>
      <c r="F148" s="200" t="s">
        <v>439</v>
      </c>
      <c r="G148" s="199" t="s">
        <v>477</v>
      </c>
      <c r="H148" s="199" t="s">
        <v>463</v>
      </c>
      <c r="I148" s="200" t="s">
        <v>442</v>
      </c>
      <c r="J148" s="200" t="s">
        <v>736</v>
      </c>
    </row>
    <row r="149" customHeight="1" spans="1:10">
      <c r="A149" s="200"/>
      <c r="B149" s="200" t="s">
        <v>759</v>
      </c>
      <c r="C149" s="200" t="s">
        <v>436</v>
      </c>
      <c r="D149" s="200" t="s">
        <v>449</v>
      </c>
      <c r="E149" s="200" t="s">
        <v>763</v>
      </c>
      <c r="F149" s="200" t="s">
        <v>439</v>
      </c>
      <c r="G149" s="199" t="s">
        <v>468</v>
      </c>
      <c r="H149" s="199" t="s">
        <v>469</v>
      </c>
      <c r="I149" s="200" t="s">
        <v>442</v>
      </c>
      <c r="J149" s="200" t="s">
        <v>479</v>
      </c>
    </row>
    <row r="150" customHeight="1" spans="1:10">
      <c r="A150" s="200"/>
      <c r="B150" s="200" t="s">
        <v>759</v>
      </c>
      <c r="C150" s="200" t="s">
        <v>453</v>
      </c>
      <c r="D150" s="200" t="s">
        <v>454</v>
      </c>
      <c r="E150" s="200" t="s">
        <v>764</v>
      </c>
      <c r="F150" s="200" t="s">
        <v>439</v>
      </c>
      <c r="G150" s="199" t="s">
        <v>743</v>
      </c>
      <c r="H150" s="199" t="s">
        <v>463</v>
      </c>
      <c r="I150" s="200" t="s">
        <v>447</v>
      </c>
      <c r="J150" s="200" t="s">
        <v>764</v>
      </c>
    </row>
    <row r="151" customHeight="1" spans="1:10">
      <c r="A151" s="200"/>
      <c r="B151" s="200" t="s">
        <v>759</v>
      </c>
      <c r="C151" s="200" t="s">
        <v>458</v>
      </c>
      <c r="D151" s="200" t="s">
        <v>459</v>
      </c>
      <c r="E151" s="200" t="s">
        <v>460</v>
      </c>
      <c r="F151" s="200" t="s">
        <v>461</v>
      </c>
      <c r="G151" s="199" t="s">
        <v>512</v>
      </c>
      <c r="H151" s="199" t="s">
        <v>463</v>
      </c>
      <c r="I151" s="200" t="s">
        <v>442</v>
      </c>
      <c r="J151" s="200" t="s">
        <v>765</v>
      </c>
    </row>
  </sheetData>
  <mergeCells count="60">
    <mergeCell ref="A2:J2"/>
    <mergeCell ref="A3:E3"/>
    <mergeCell ref="A7:A11"/>
    <mergeCell ref="A12:A16"/>
    <mergeCell ref="A17:A19"/>
    <mergeCell ref="A20:A24"/>
    <mergeCell ref="A25:A29"/>
    <mergeCell ref="A30:A33"/>
    <mergeCell ref="A34:A38"/>
    <mergeCell ref="A39:A43"/>
    <mergeCell ref="A44:A48"/>
    <mergeCell ref="A49:A52"/>
    <mergeCell ref="A53:A57"/>
    <mergeCell ref="A58:A63"/>
    <mergeCell ref="A64:A68"/>
    <mergeCell ref="A69:A72"/>
    <mergeCell ref="A73:A77"/>
    <mergeCell ref="A78:A81"/>
    <mergeCell ref="A82:A90"/>
    <mergeCell ref="A91:A94"/>
    <mergeCell ref="A95:A97"/>
    <mergeCell ref="A98:A101"/>
    <mergeCell ref="A102:A106"/>
    <mergeCell ref="A107:A113"/>
    <mergeCell ref="A114:A118"/>
    <mergeCell ref="A119:A122"/>
    <mergeCell ref="A123:A126"/>
    <mergeCell ref="A127:A133"/>
    <mergeCell ref="A134:A142"/>
    <mergeCell ref="A143:A146"/>
    <mergeCell ref="A147:A151"/>
    <mergeCell ref="B7:B11"/>
    <mergeCell ref="B12:B16"/>
    <mergeCell ref="B17:B19"/>
    <mergeCell ref="B20:B24"/>
    <mergeCell ref="B25:B29"/>
    <mergeCell ref="B30:B33"/>
    <mergeCell ref="B34:B38"/>
    <mergeCell ref="B39:B43"/>
    <mergeCell ref="B44:B48"/>
    <mergeCell ref="B49:B52"/>
    <mergeCell ref="B53:B57"/>
    <mergeCell ref="B58:B63"/>
    <mergeCell ref="B64:B68"/>
    <mergeCell ref="B69:B72"/>
    <mergeCell ref="B73:B77"/>
    <mergeCell ref="B78:B81"/>
    <mergeCell ref="B82:B90"/>
    <mergeCell ref="B91:B94"/>
    <mergeCell ref="B95:B97"/>
    <mergeCell ref="B98:B101"/>
    <mergeCell ref="B102:B106"/>
    <mergeCell ref="B107:B113"/>
    <mergeCell ref="B114:B118"/>
    <mergeCell ref="B119:B122"/>
    <mergeCell ref="B123:B126"/>
    <mergeCell ref="B127:B133"/>
    <mergeCell ref="B134:B142"/>
    <mergeCell ref="B143:B146"/>
    <mergeCell ref="B147:B151"/>
  </mergeCells>
  <printOptions horizontalCentered="1"/>
  <pageMargins left="0.472222222222222" right="0.393055555555556" top="0.590277777777778" bottom="0.432638888888889" header="0" footer="0"/>
  <pageSetup paperSize="9" scale="79"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2025-07-02T03:20:22Z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