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05" firstSheet="6"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瑞丽）" sheetId="13" r:id="rId13"/>
    <sheet name="县对下转移支付绩效目标表09-2（瑞丽）"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部门基本支出预算表04!$A$4:$W$43</definedName>
    <definedName name="_xlnm._FilterDatabase" localSheetId="7" hidden="1">'部门项目支出预算表05-1'!$A$4:$W$24</definedName>
  </definedNames>
  <calcPr calcId="144525"/>
</workbook>
</file>

<file path=xl/sharedStrings.xml><?xml version="1.0" encoding="utf-8"?>
<sst xmlns="http://schemas.openxmlformats.org/spreadsheetml/2006/main" count="475">
  <si>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</si>
  <si>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</si>
  <si>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</si>
  <si>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</si>
  <si>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</si>
  <si>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</si>
  <si>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</si>
  <si>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</si>
  <si>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</si>
  <si>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</si>
  <si>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</si>
  <si>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</si>
  <si>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</si>
  <si>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</si>
  <si>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</si>
  <si>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</si>
  <si>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</si>
  <si>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</si>
  <si>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</si>
  <si>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</si>
  <si>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</si>
  <si>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</si>
  <si>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</si>
  <si>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</si>
  <si>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</si>
  <si>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</si>
  <si>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</si>
  <si>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</si>
  <si>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</si>
  <si>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</si>
  <si>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</si>
  <si>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</si>
  <si>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</si>
  <si>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</si>
  <si>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</si>
  <si>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</si>
  <si>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</si>
  <si>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</si>
  <si>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</si>
  <si>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</si>
  <si>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</si>
  <si>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</si>
  <si>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</si>
  <si>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</si>
  <si>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</si>
  <si>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</si>
  <si>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</si>
  <si>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</si>
  <si>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</si>
  <si>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</si>
  <si>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</si>
  <si>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</si>
  <si>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</si>
  <si>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</si>
  <si>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</si>
  <si>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</si>
  <si>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</si>
  <si>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</si>
  <si>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</si>
  <si>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</si>
  <si>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</si>
  <si>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</si>
  <si>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</si>
  <si>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</si>
  <si>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</si>
  <si>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</si>
  <si>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</si>
  <si>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</si>
  <si>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</si>
  <si>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</si>
  <si>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</si>
  <si>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105025</t>
  </si>
  <si>
    <t>瑞丽市第三小学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</si>
  <si>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</si>
  <si>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</si>
  <si>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</si>
  <si>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</si>
  <si>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</si>
  <si>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</si>
  <si>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</si>
  <si>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</si>
  <si>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</si>
  <si>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</si>
  <si>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</si>
  <si>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</si>
  <si>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</si>
  <si>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</si>
  <si>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</si>
  <si>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</si>
  <si>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</si>
  <si>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</si>
  <si>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</si>
  <si>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</si>
  <si>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</si>
  <si>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</si>
  <si>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</si>
  <si>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</si>
  <si>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</si>
  <si>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</si>
  <si>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</si>
  <si>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</si>
  <si>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</si>
  <si>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</si>
  <si>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</si>
  <si>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2050202</t>
  </si>
  <si>
    <t>小学教育</t>
  </si>
  <si>
    <t>20507</t>
  </si>
  <si>
    <t>特殊教育</t>
  </si>
  <si>
    <t>2050701</t>
  </si>
  <si>
    <t>特殊学校教育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</si>
  <si>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</si>
  <si>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</si>
  <si>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</si>
  <si>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</si>
  <si>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</si>
  <si>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</si>
  <si>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</si>
  <si>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</si>
  <si>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</si>
  <si>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</si>
  <si>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</si>
  <si>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</si>
  <si>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</si>
  <si>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</si>
  <si>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</si>
  <si>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</si>
  <si>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</si>
  <si>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</si>
  <si>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</si>
  <si>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</si>
  <si>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</si>
  <si>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</si>
  <si>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</si>
  <si>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</si>
  <si>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</si>
  <si>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</si>
  <si>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</si>
  <si>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</si>
  <si>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</si>
  <si>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</si>
  <si>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</si>
  <si>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</si>
  <si>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</si>
  <si>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</si>
  <si>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</si>
  <si>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</si>
  <si>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</si>
  <si>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</si>
  <si>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</si>
  <si>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</si>
  <si>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</si>
  <si>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</si>
  <si>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</si>
  <si>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</si>
  <si>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</si>
  <si>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</si>
  <si>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</si>
  <si>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</si>
  <si>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</si>
  <si>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</si>
  <si>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</si>
  <si>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</si>
  <si>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</si>
  <si>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</si>
  <si>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</si>
  <si>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</si>
  <si>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</si>
  <si>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</si>
  <si>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</si>
  <si>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</si>
  <si>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</si>
  <si>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</si>
  <si>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</si>
  <si>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</si>
  <si>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</si>
  <si>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</si>
  <si>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</si>
  <si>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</si>
  <si>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</si>
  <si>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</si>
  <si>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</si>
  <si>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</si>
  <si>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</si>
  <si>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</si>
  <si>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</si>
  <si>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</si>
  <si>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</si>
  <si>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</si>
  <si>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</si>
  <si>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</si>
  <si>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</si>
  <si>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</si>
  <si>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</si>
  <si>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</si>
  <si>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r>
      <rPr>
        <sz val="11"/>
        <color rgb="FF000000"/>
        <rFont val="宋体"/>
        <charset val="134"/>
      </rPr>
      <t>备注：因</t>
    </r>
    <r>
      <rPr>
        <sz val="11"/>
        <color rgb="FF000000"/>
        <rFont val="Calibri"/>
        <charset val="134"/>
      </rPr>
      <t>2026</t>
    </r>
    <r>
      <rPr>
        <sz val="11"/>
        <color rgb="FF000000"/>
        <rFont val="宋体"/>
        <charset val="134"/>
      </rPr>
      <t>年本部门无一般公共预算“三公”经费支出预算，本表无数据，此表公开空表。</t>
    </r>
  </si>
  <si>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</si>
  <si>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</si>
  <si>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</si>
  <si>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</si>
  <si>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</si>
  <si>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</si>
  <si>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</si>
  <si>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</si>
  <si>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</si>
  <si>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</si>
  <si>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</si>
  <si>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</si>
  <si>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</si>
  <si>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</si>
  <si>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</si>
  <si>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</si>
  <si>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</si>
  <si>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</si>
  <si>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</si>
  <si>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</si>
  <si>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</si>
  <si>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</si>
  <si>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</si>
  <si>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</si>
  <si>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533102221100000279162</t>
  </si>
  <si>
    <t>奖励性绩效</t>
  </si>
  <si>
    <t>30107</t>
  </si>
  <si>
    <t>绩效工资</t>
  </si>
  <si>
    <t>533102210000000021178</t>
  </si>
  <si>
    <t>奖金（事业）</t>
  </si>
  <si>
    <t>533102210000000021176</t>
  </si>
  <si>
    <t>基本工资（事业）</t>
  </si>
  <si>
    <t>30101</t>
  </si>
  <si>
    <t>基本工资</t>
  </si>
  <si>
    <t>533102210000000021179</t>
  </si>
  <si>
    <t>津贴补贴（事业）</t>
  </si>
  <si>
    <t>30102</t>
  </si>
  <si>
    <t>津贴补贴</t>
  </si>
  <si>
    <t>533102241100002184890</t>
  </si>
  <si>
    <t>事业人员优秀奖励</t>
  </si>
  <si>
    <t>533102221100000279120</t>
  </si>
  <si>
    <t>基础性绩效</t>
  </si>
  <si>
    <t>533102210000000021183</t>
  </si>
  <si>
    <t>基本养老保险</t>
  </si>
  <si>
    <t>30108</t>
  </si>
  <si>
    <t>机关事业单位基本养老保险缴费</t>
  </si>
  <si>
    <t>533102210000000021180</t>
  </si>
  <si>
    <t>大病补充保险</t>
  </si>
  <si>
    <t>30110</t>
  </si>
  <si>
    <t>职工基本医疗保险缴费</t>
  </si>
  <si>
    <t>533102210000000021186</t>
  </si>
  <si>
    <t>事业医疗保险</t>
  </si>
  <si>
    <t>533102210000000021184</t>
  </si>
  <si>
    <t>生育保险</t>
  </si>
  <si>
    <t>533102210000000021182</t>
  </si>
  <si>
    <t>30111</t>
  </si>
  <si>
    <t>公务员医疗补助缴费</t>
  </si>
  <si>
    <t>533102210000000021181</t>
  </si>
  <si>
    <t>工伤保险</t>
  </si>
  <si>
    <t>30112</t>
  </si>
  <si>
    <t>其他社会保障缴费</t>
  </si>
  <si>
    <t>533102210000000021185</t>
  </si>
  <si>
    <t>失业保险</t>
  </si>
  <si>
    <t>533102210000000021189</t>
  </si>
  <si>
    <t>30113</t>
  </si>
  <si>
    <t>533102251100003649727</t>
  </si>
  <si>
    <t>编外人员经费</t>
  </si>
  <si>
    <t>30199</t>
  </si>
  <si>
    <t>其他工资福利支出</t>
  </si>
  <si>
    <t>533102251100003649726</t>
  </si>
  <si>
    <t>教育部门编外聘用人员经费（教师）</t>
  </si>
  <si>
    <t>533102251100003649745</t>
  </si>
  <si>
    <t>教育部门编外聘用人员保险（教师）</t>
  </si>
  <si>
    <t>533102251100003649744</t>
  </si>
  <si>
    <t>教育部门编外聘用人员保险（非教师）</t>
  </si>
  <si>
    <t>533102210000000021199</t>
  </si>
  <si>
    <t>一般公用经费</t>
  </si>
  <si>
    <t>30226</t>
  </si>
  <si>
    <t>劳务费</t>
  </si>
  <si>
    <t>30299</t>
  </si>
  <si>
    <t>其他商品和服务支出</t>
  </si>
  <si>
    <t>30218</t>
  </si>
  <si>
    <t>专用材料费</t>
  </si>
  <si>
    <t>30205</t>
  </si>
  <si>
    <t>水费</t>
  </si>
  <si>
    <t>30206</t>
  </si>
  <si>
    <t>电费</t>
  </si>
  <si>
    <t>30201</t>
  </si>
  <si>
    <t>办公费</t>
  </si>
  <si>
    <t>533102261100005056327</t>
  </si>
  <si>
    <t>公用经费安排的其他工资福利支出</t>
  </si>
  <si>
    <t>30114</t>
  </si>
  <si>
    <t>医疗费</t>
  </si>
  <si>
    <t>533102210000000021198</t>
  </si>
  <si>
    <t>退休公用经费</t>
  </si>
  <si>
    <t>533102210000000021195</t>
  </si>
  <si>
    <t>工会经费</t>
  </si>
  <si>
    <t>30228</t>
  </si>
  <si>
    <t>预算05-1表</t>
  </si>
  <si>
    <t>项目分类</t>
  </si>
  <si>
    <t>项目单位</t>
  </si>
  <si>
    <t>经济科目编码</t>
  </si>
  <si>
    <t>经济科目名称</t>
  </si>
  <si>
    <t>本年拨款</t>
  </si>
  <si>
    <t>其中：本次下达</t>
  </si>
  <si>
    <t>补报单位资金安排其他项目自有经费</t>
  </si>
  <si>
    <t>事业发展类</t>
  </si>
  <si>
    <t>533102261100005276567</t>
  </si>
  <si>
    <t>补报单位自有资金课后延时服务项目经费</t>
  </si>
  <si>
    <t>533102261100005276993</t>
  </si>
  <si>
    <t>城乡义务教育普通小学公用经费</t>
  </si>
  <si>
    <t>民生类</t>
  </si>
  <si>
    <t>533102231100001122613</t>
  </si>
  <si>
    <t>初中或（小学）特教和随班就读残疾学生公用经费</t>
  </si>
  <si>
    <t>533102231100001122618</t>
  </si>
  <si>
    <t>基层党组织开展活动经费</t>
  </si>
  <si>
    <t>533102241100002182219</t>
  </si>
  <si>
    <t>机关事业单位职工及军人抚恤补助专项经费</t>
  </si>
  <si>
    <t>533102251100003688978</t>
  </si>
  <si>
    <t>小学教育家庭经济困难非寄宿学生生活补助经费</t>
  </si>
  <si>
    <t>533102231100001122598</t>
  </si>
  <si>
    <t>30308</t>
  </si>
  <si>
    <t>助学金</t>
  </si>
  <si>
    <t>义务教育学生营养改善计划专项资金</t>
  </si>
  <si>
    <t>533102231100001122597</t>
  </si>
  <si>
    <t>预算05-2表</t>
  </si>
  <si>
    <t>单位名称、项目名称</t>
  </si>
  <si>
    <t>项目年度绩效目标</t>
  </si>
  <si>
    <t>一级指标</t>
  </si>
  <si>
    <t>二级指标</t>
  </si>
  <si>
    <t>三级指标</t>
  </si>
  <si>
    <t>指标性质</t>
  </si>
  <si>
    <t>指标值</t>
  </si>
  <si>
    <t>度量单位</t>
  </si>
  <si>
    <t>指标属性</t>
  </si>
  <si>
    <t>指标内容</t>
  </si>
  <si>
    <t>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影响学校正常的教育教学秩序.</t>
  </si>
  <si>
    <t>产出指标</t>
  </si>
  <si>
    <t>数量指标</t>
  </si>
  <si>
    <t>城乡义务教育学校公用经费学生数</t>
  </si>
  <si>
    <t>=</t>
  </si>
  <si>
    <t>1812</t>
  </si>
  <si>
    <t>人</t>
  </si>
  <si>
    <t>定量指标</t>
  </si>
  <si>
    <t>9月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</si>
  <si>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质量指标</t>
  </si>
  <si>
    <t>补助范围占在校学生数比例</t>
  </si>
  <si>
    <t>100</t>
  </si>
  <si>
    <t>%</t>
  </si>
  <si>
    <t>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</si>
  <si>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教师培训费占学校公用经费的比例</t>
  </si>
  <si>
    <t>&gt;=</t>
  </si>
  <si>
    <t>2022年9月份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</si>
  <si>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时效指标</t>
  </si>
  <si>
    <t>补助资金当年到位率</t>
  </si>
  <si>
    <t>效益指标</t>
  </si>
  <si>
    <t>经济效益</t>
  </si>
  <si>
    <t>减轻城乡义务教育阶段学生负担</t>
  </si>
  <si>
    <t>27397.44</t>
  </si>
  <si>
    <t>元</t>
  </si>
  <si>
    <t>9月份在校学生人数为依据，按时、足额下达城乡义务教育学校生均公用经费补助资金。城乡义务教育学校生均公用经费拨款标准按照小学720元/生.年，初中850元/生.年的标准执行,对寄宿制学校按照寄宿学生数每生每年再增加200元的公用经费补助，确保我州所有城乡义务教育学校公用经费补助资金能够有效保障学校正常运转，不因资金短缺而影响学校正常的教育教学秩序，确保教师培训所需资金得到有效保障。</t>
  </si>
  <si>
    <t>社会效益</t>
  </si>
  <si>
    <t>九年义务教育巩固率</t>
  </si>
  <si>
    <t>96</t>
  </si>
  <si>
    <t>可持续影响</t>
  </si>
  <si>
    <t>义务教育学校公用经费可持续影响</t>
  </si>
  <si>
    <t>年</t>
  </si>
  <si>
    <t>满意度指标</t>
  </si>
  <si>
    <t>服务对象满意度</t>
  </si>
  <si>
    <t>公用经费义务教育阶段学校满意度</t>
  </si>
  <si>
    <t>95</t>
  </si>
  <si>
    <t>公用经费义务教育家长满意度</t>
  </si>
  <si>
    <t>群众满意度</t>
  </si>
  <si>
    <t>城乡义务教育学校公用经费</t>
  </si>
  <si>
    <t>1008</t>
  </si>
  <si>
    <t>公用经费补助义务教育学校满意度</t>
  </si>
  <si>
    <t>公用经费补助义务教育家长满意度</t>
  </si>
  <si>
    <t>根据《云南省人力资源和社会保障厅 云南省财政厅关于调整机关事业单位职工死亡后遗属生活困难补助标准及有关问题的通知》精神及我州提高城乡居民最低生活保障标准通知文件有关规定，遗属生活困难补助标准应随我州城乡居民最低生活保障标准调整作相应调整。</t>
  </si>
  <si>
    <t>项目收益人数</t>
  </si>
  <si>
    <t>1.00</t>
  </si>
  <si>
    <t>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t>
  </si>
  <si>
    <t>补助资金及时足额发放率</t>
  </si>
  <si>
    <t>缓解职工遗属家庭经济困难</t>
  </si>
  <si>
    <t>单位资金安排其他项目自有经费</t>
  </si>
  <si>
    <t>享受补助学校</t>
  </si>
  <si>
    <t>所</t>
  </si>
  <si>
    <t>单位资金安排其他项目自有资金</t>
  </si>
  <si>
    <t>减轻义务段学生教育负担</t>
  </si>
  <si>
    <t>40000</t>
  </si>
  <si>
    <t>单位资金安排其他项目自有资金瑞财行【2021】24号</t>
  </si>
  <si>
    <t>家长满意度</t>
  </si>
  <si>
    <t>提高学生对学习的兴趣，发挥学生各种特长，热爱学校，带动老师对学生课后服务积极性。</t>
  </si>
  <si>
    <t>城区学校课后服务收费人数</t>
  </si>
  <si>
    <t>提高学生对学习的兴趣，热爱学校，提高学生课后服务积极性</t>
  </si>
  <si>
    <t>收费资金当年到位率</t>
  </si>
  <si>
    <t>在校学生对政策改革知晓率</t>
  </si>
  <si>
    <t>空提高学生对学习的兴趣，热爱学校，提高学生课后服务积极性</t>
  </si>
  <si>
    <t>1.严肃财经纪律，保障资金安全，及时下达营养改善资金。
2.规范营养计划管理，确保食品安全。
3.加强运营监管，进一步改善义务教育学生营养状况，提高学生健康水平。
4.完善实名制信息和食谱价格信息公开，确保营养计划政策落实到位。</t>
  </si>
  <si>
    <t>小学阶段补助人数</t>
  </si>
  <si>
    <t>1.严肃财经纪律，保障资金安全，及时下达营养改善资金，确保全市城乡所有义务教育阶学校正常免费供应营养餐。
2.规范营养计划管理，确保食品安全。
3.加强运营监管，进一步改善义务教育学生营养状况，逐步提高学生健康水平。
4.完善实名制信息和食谱价格信息公开，确保营养计划政策落实到位。</t>
  </si>
  <si>
    <t>小学阶段补助人数所占比例</t>
  </si>
  <si>
    <t>补助资金及时足额供餐</t>
  </si>
  <si>
    <t xml:space="preserve">减轻贫困学生家庭负担 </t>
  </si>
  <si>
    <t>190260</t>
  </si>
  <si>
    <t>小学教育阶段学生受助年限</t>
  </si>
  <si>
    <t>&lt;=</t>
  </si>
  <si>
    <t>享受营养餐学生满意度</t>
  </si>
  <si>
    <t>90</t>
  </si>
  <si>
    <t>享受营养餐学生家长满意度</t>
  </si>
  <si>
    <t>巩固城乡义务教育经费保障机制，对城乡义务教育学校非寄宿学生提供生活补助，帮助家庭经济困难学生顺利就学。</t>
  </si>
  <si>
    <t>小学阶段资助人数（人）</t>
  </si>
  <si>
    <t>110</t>
  </si>
  <si>
    <t>巩固城乡义务教育经费保障机制，对城乡义务教育学校非寄宿学生提供生活补助，帮助家庭经济困难学生顺利就学，提升义务教育巩固率。</t>
  </si>
  <si>
    <t>家庭经济困难学生覆盖率</t>
  </si>
  <si>
    <t>6.7</t>
  </si>
  <si>
    <t>减轻家庭经济困难学生负担</t>
  </si>
  <si>
    <t>3610.2</t>
  </si>
  <si>
    <t>提高九年义务教育巩固率</t>
  </si>
  <si>
    <t>学生满意度</t>
  </si>
  <si>
    <t>98</t>
  </si>
  <si>
    <t>教师满意度</t>
  </si>
  <si>
    <t>为切实单位党的建设，保障基层党组织活动，发挥机关党支部政治功能组织战斗堡垒作用，党员先锋模范作用。</t>
  </si>
  <si>
    <t>36</t>
  </si>
  <si>
    <t>项目受益人为全校在职在编党员</t>
  </si>
  <si>
    <t>资金使用率100%</t>
  </si>
  <si>
    <t>核定标准</t>
  </si>
  <si>
    <t>党员满意度</t>
  </si>
  <si>
    <t>预算06表</t>
  </si>
  <si>
    <t>政府性基金预算支出预算表</t>
  </si>
  <si>
    <t>单位名称：德宏傣族景颇族自治州残疾人联合会</t>
  </si>
  <si>
    <t>本年政府性基金预算支出</t>
  </si>
  <si>
    <t>合  计</t>
  </si>
  <si>
    <t>备注：因2026年本部门无部门政府性基金预算支出，本表无数据，此表公开空表。</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</si>
  <si>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</si>
  <si>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</si>
  <si>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</si>
  <si>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</si>
  <si>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</si>
  <si>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</si>
  <si>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</si>
  <si>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</si>
  <si>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</si>
  <si>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</si>
  <si>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</si>
  <si>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</si>
  <si>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备注：因2026年本部门无部门政府采购预算，本表无数据，此表公开空表。</t>
  </si>
  <si>
    <t>预算08表</t>
  </si>
  <si>
    <t>政府购买服务项目</t>
  </si>
  <si>
    <t>政府购买服务目录</t>
  </si>
  <si>
    <t>备注：因2026年本部门无部门政府购买服务预算，本表无数据，此表公开空表。</t>
  </si>
  <si>
    <t>预算09-1表</t>
  </si>
  <si>
    <t>单位名称（项目）</t>
  </si>
  <si>
    <t>地区</t>
  </si>
  <si>
    <t>政府性基金</t>
  </si>
  <si>
    <t>畹町镇</t>
  </si>
  <si>
    <t>弄岛镇</t>
  </si>
  <si>
    <t>姐相镇</t>
  </si>
  <si>
    <t>户育乡</t>
  </si>
  <si>
    <t>勐秀乡</t>
  </si>
  <si>
    <t>备注：因2026年本部门无县对下转移支付预算，本表无数据，此表公开空表。</t>
  </si>
  <si>
    <t>预算09-2表</t>
  </si>
  <si>
    <t/>
  </si>
  <si>
    <t>备注：因2026年本部门无县对下转移支付绩效目标，本表无数据，此表公开空表。</t>
  </si>
  <si>
    <t>预算10表</t>
  </si>
  <si>
    <t>资产类别</t>
  </si>
  <si>
    <t>资产分类代码.名称</t>
  </si>
  <si>
    <t>资产名称</t>
  </si>
  <si>
    <t>计量单位</t>
  </si>
  <si>
    <t>财政部门批复数（元）</t>
  </si>
  <si>
    <t>单价</t>
  </si>
  <si>
    <t>金额</t>
  </si>
  <si>
    <t>备注：因2026年本部门无新增资产配置预算，本表无数据，此表公开空表。</t>
  </si>
  <si>
    <t>预算11表</t>
  </si>
  <si>
    <t>上级补助</t>
  </si>
  <si>
    <t>备注：因2026年本部门无上级转移支付补助项目支出预算，本表无数据，此表公开空表。</t>
  </si>
  <si>
    <t>预算12表</t>
  </si>
  <si>
    <t>项目级次</t>
  </si>
  <si>
    <t>312 民生类</t>
  </si>
  <si>
    <t>本级</t>
  </si>
  <si>
    <t>313 事业发展类</t>
  </si>
</sst>
</file>

<file path=xl/styles.xml><?xml version="1.0" encoding="utf-8"?>
<styleSheet xmlns="http://schemas.openxmlformats.org/spreadsheetml/2006/main">
  <numFmts count="9">
    <numFmt numFmtId="43" formatCode="_ * #,##0.00_ ;_ * \-#,##0.00_ ;_ * &quot;-&quot;??_ ;_ @_ "/>
    <numFmt numFmtId="41" formatCode="_ * #,##0_ ;_ * \-#,##0_ ;_ * &quot;-&quot;_ ;_ @_ "/>
    <numFmt numFmtId="176" formatCode="yyyy/mm/dd"/>
    <numFmt numFmtId="177" formatCode="yyyy/mm/dd\ hh:mm:ss"/>
    <numFmt numFmtId="42" formatCode="_ &quot;￥&quot;* #,##0_ ;_ &quot;￥&quot;* \-#,##0_ ;_ &quot;￥&quot;* &quot;-&quot;_ ;_ @_ "/>
    <numFmt numFmtId="178" formatCode="hh:mm:ss"/>
    <numFmt numFmtId="44" formatCode="_ &quot;￥&quot;* #,##0.00_ ;_ &quot;￥&quot;* \-#,##0.00_ ;_ &quot;￥&quot;* &quot;-&quot;??_ ;_ @_ "/>
    <numFmt numFmtId="179" formatCode="#,##0;\-#,##0;;@"/>
    <numFmt numFmtId="180" formatCode="#,##0.00;\-#,##0.00;;@"/>
  </numFmts>
  <fonts count="46">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0"/>
      <name val="宋体"/>
      <charset val="134"/>
    </font>
    <font>
      <sz val="9"/>
      <name val="宋体"/>
      <charset val="1"/>
    </font>
    <font>
      <b/>
      <sz val="22"/>
      <color rgb="FF000000"/>
      <name val="宋体"/>
      <charset val="134"/>
    </font>
    <font>
      <sz val="9"/>
      <color rgb="FF000000"/>
      <name val="宋体"/>
      <charset val="1"/>
    </font>
    <font>
      <sz val="10"/>
      <name val="宋体"/>
      <charset val="1"/>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0"/>
      <name val="宋体"/>
      <charset val="0"/>
      <scheme val="minor"/>
    </font>
    <font>
      <sz val="11"/>
      <color theme="1"/>
      <name val="宋体"/>
      <charset val="0"/>
      <scheme val="minor"/>
    </font>
    <font>
      <sz val="11"/>
      <color theme="1"/>
      <name val="宋体"/>
      <charset val="134"/>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FA7D00"/>
      <name val="宋体"/>
      <charset val="0"/>
      <scheme val="minor"/>
    </font>
    <font>
      <b/>
      <sz val="15"/>
      <color theme="3"/>
      <name val="宋体"/>
      <charset val="134"/>
      <scheme val="minor"/>
    </font>
    <font>
      <sz val="9"/>
      <name val="Microsoft YaHei UI"/>
      <charset val="134"/>
    </font>
  </fonts>
  <fills count="33">
    <fill>
      <patternFill patternType="none"/>
    </fill>
    <fill>
      <patternFill patternType="gray125"/>
    </fill>
    <fill>
      <patternFill patternType="solid">
        <fgColor theme="8"/>
        <bgColor indexed="64"/>
      </patternFill>
    </fill>
    <fill>
      <patternFill patternType="solid">
        <fgColor theme="7"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rgb="FFFFFFCC"/>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8">
    <xf numFmtId="0" fontId="0" fillId="0" borderId="0">
      <alignment vertical="top"/>
    </xf>
    <xf numFmtId="42" fontId="27" fillId="0" borderId="0" applyFont="0" applyFill="0" applyBorder="0" applyAlignment="0" applyProtection="0">
      <alignment vertical="center"/>
    </xf>
    <xf numFmtId="0" fontId="26" fillId="22" borderId="0" applyNumberFormat="0" applyBorder="0" applyAlignment="0" applyProtection="0">
      <alignment vertical="center"/>
    </xf>
    <xf numFmtId="0" fontId="36" fillId="18" borderId="16" applyNumberFormat="0" applyAlignment="0" applyProtection="0">
      <alignment vertical="center"/>
    </xf>
    <xf numFmtId="44" fontId="27" fillId="0" borderId="0" applyFont="0" applyFill="0" applyBorder="0" applyAlignment="0" applyProtection="0">
      <alignment vertical="center"/>
    </xf>
    <xf numFmtId="41" fontId="27" fillId="0" borderId="0" applyFont="0" applyFill="0" applyBorder="0" applyAlignment="0" applyProtection="0">
      <alignment vertical="center"/>
    </xf>
    <xf numFmtId="177" fontId="1" fillId="0" borderId="7">
      <alignment horizontal="right" vertical="center"/>
    </xf>
    <xf numFmtId="0" fontId="26" fillId="9" borderId="0" applyNumberFormat="0" applyBorder="0" applyAlignment="0" applyProtection="0">
      <alignment vertical="center"/>
    </xf>
    <xf numFmtId="0" fontId="28" fillId="4" borderId="0" applyNumberFormat="0" applyBorder="0" applyAlignment="0" applyProtection="0">
      <alignment vertical="center"/>
    </xf>
    <xf numFmtId="43" fontId="27" fillId="0" borderId="0" applyFont="0" applyFill="0" applyBorder="0" applyAlignment="0" applyProtection="0">
      <alignment vertical="center"/>
    </xf>
    <xf numFmtId="0" fontId="25" fillId="14" borderId="0" applyNumberFormat="0" applyBorder="0" applyAlignment="0" applyProtection="0">
      <alignment vertical="center"/>
    </xf>
    <xf numFmtId="0" fontId="42" fillId="0" borderId="0" applyNumberFormat="0" applyFill="0" applyBorder="0" applyAlignment="0" applyProtection="0">
      <alignment vertical="center"/>
    </xf>
    <xf numFmtId="9" fontId="27" fillId="0" borderId="0" applyFont="0" applyFill="0" applyBorder="0" applyAlignment="0" applyProtection="0">
      <alignment vertical="center"/>
    </xf>
    <xf numFmtId="176" fontId="1" fillId="0" borderId="7">
      <alignment horizontal="right" vertical="center"/>
    </xf>
    <xf numFmtId="0" fontId="35" fillId="0" borderId="0" applyNumberFormat="0" applyFill="0" applyBorder="0" applyAlignment="0" applyProtection="0">
      <alignment vertical="center"/>
    </xf>
    <xf numFmtId="0" fontId="27" fillId="32" borderId="21" applyNumberFormat="0" applyFont="0" applyAlignment="0" applyProtection="0">
      <alignment vertical="center"/>
    </xf>
    <xf numFmtId="0" fontId="25" fillId="13" borderId="0" applyNumberFormat="0" applyBorder="0" applyAlignment="0" applyProtection="0">
      <alignment vertical="center"/>
    </xf>
    <xf numFmtId="0" fontId="3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4" fillId="0" borderId="14" applyNumberFormat="0" applyFill="0" applyAlignment="0" applyProtection="0">
      <alignment vertical="center"/>
    </xf>
    <xf numFmtId="0" fontId="30" fillId="0" borderId="14" applyNumberFormat="0" applyFill="0" applyAlignment="0" applyProtection="0">
      <alignment vertical="center"/>
    </xf>
    <xf numFmtId="0" fontId="25" fillId="17" borderId="0" applyNumberFormat="0" applyBorder="0" applyAlignment="0" applyProtection="0">
      <alignment vertical="center"/>
    </xf>
    <xf numFmtId="0" fontId="34" fillId="0" borderId="19" applyNumberFormat="0" applyFill="0" applyAlignment="0" applyProtection="0">
      <alignment vertical="center"/>
    </xf>
    <xf numFmtId="0" fontId="25" fillId="16" borderId="0" applyNumberFormat="0" applyBorder="0" applyAlignment="0" applyProtection="0">
      <alignment vertical="center"/>
    </xf>
    <xf numFmtId="0" fontId="38" fillId="21" borderId="17" applyNumberFormat="0" applyAlignment="0" applyProtection="0">
      <alignment vertical="center"/>
    </xf>
    <xf numFmtId="0" fontId="40" fillId="21" borderId="16" applyNumberFormat="0" applyAlignment="0" applyProtection="0">
      <alignment vertical="center"/>
    </xf>
    <xf numFmtId="0" fontId="32" fillId="12" borderId="15" applyNumberFormat="0" applyAlignment="0" applyProtection="0">
      <alignment vertical="center"/>
    </xf>
    <xf numFmtId="0" fontId="26" fillId="29" borderId="0" applyNumberFormat="0" applyBorder="0" applyAlignment="0" applyProtection="0">
      <alignment vertical="center"/>
    </xf>
    <xf numFmtId="0" fontId="25" fillId="31" borderId="0" applyNumberFormat="0" applyBorder="0" applyAlignment="0" applyProtection="0">
      <alignment vertical="center"/>
    </xf>
    <xf numFmtId="0" fontId="43" fillId="0" borderId="20" applyNumberFormat="0" applyFill="0" applyAlignment="0" applyProtection="0">
      <alignment vertical="center"/>
    </xf>
    <xf numFmtId="0" fontId="39" fillId="0" borderId="18" applyNumberFormat="0" applyFill="0" applyAlignment="0" applyProtection="0">
      <alignment vertical="center"/>
    </xf>
    <xf numFmtId="0" fontId="37" fillId="20" borderId="0" applyNumberFormat="0" applyBorder="0" applyAlignment="0" applyProtection="0">
      <alignment vertical="center"/>
    </xf>
    <xf numFmtId="0" fontId="29" fillId="8" borderId="0" applyNumberFormat="0" applyBorder="0" applyAlignment="0" applyProtection="0">
      <alignment vertical="center"/>
    </xf>
    <xf numFmtId="10" fontId="1" fillId="0" borderId="7">
      <alignment horizontal="right" vertical="center"/>
    </xf>
    <xf numFmtId="0" fontId="26" fillId="28" borderId="0" applyNumberFormat="0" applyBorder="0" applyAlignment="0" applyProtection="0">
      <alignment vertical="center"/>
    </xf>
    <xf numFmtId="0" fontId="25" fillId="7" borderId="0" applyNumberFormat="0" applyBorder="0" applyAlignment="0" applyProtection="0">
      <alignment vertical="center"/>
    </xf>
    <xf numFmtId="0" fontId="26" fillId="11" borderId="0" applyNumberFormat="0" applyBorder="0" applyAlignment="0" applyProtection="0">
      <alignment vertical="center"/>
    </xf>
    <xf numFmtId="0" fontId="26" fillId="27" borderId="0" applyNumberFormat="0" applyBorder="0" applyAlignment="0" applyProtection="0">
      <alignment vertical="center"/>
    </xf>
    <xf numFmtId="0" fontId="26" fillId="30" borderId="0" applyNumberFormat="0" applyBorder="0" applyAlignment="0" applyProtection="0">
      <alignment vertical="center"/>
    </xf>
    <xf numFmtId="0" fontId="26" fillId="15" borderId="0" applyNumberFormat="0" applyBorder="0" applyAlignment="0" applyProtection="0">
      <alignment vertical="center"/>
    </xf>
    <xf numFmtId="0" fontId="25" fillId="25" borderId="0" applyNumberFormat="0" applyBorder="0" applyAlignment="0" applyProtection="0">
      <alignment vertical="center"/>
    </xf>
    <xf numFmtId="0" fontId="25" fillId="19" borderId="0" applyNumberFormat="0" applyBorder="0" applyAlignment="0" applyProtection="0">
      <alignment vertical="center"/>
    </xf>
    <xf numFmtId="0" fontId="26" fillId="24" borderId="0" applyNumberFormat="0" applyBorder="0" applyAlignment="0" applyProtection="0">
      <alignment vertical="center"/>
    </xf>
    <xf numFmtId="0" fontId="26" fillId="3" borderId="0" applyNumberFormat="0" applyBorder="0" applyAlignment="0" applyProtection="0">
      <alignment vertical="center"/>
    </xf>
    <xf numFmtId="0" fontId="25" fillId="2" borderId="0" applyNumberFormat="0" applyBorder="0" applyAlignment="0" applyProtection="0">
      <alignment vertical="center"/>
    </xf>
    <xf numFmtId="0" fontId="26" fillId="6" borderId="0" applyNumberFormat="0" applyBorder="0" applyAlignment="0" applyProtection="0">
      <alignment vertical="center"/>
    </xf>
    <xf numFmtId="0" fontId="25" fillId="5" borderId="0" applyNumberFormat="0" applyBorder="0" applyAlignment="0" applyProtection="0">
      <alignment vertical="center"/>
    </xf>
    <xf numFmtId="0" fontId="25" fillId="23" borderId="0" applyNumberFormat="0" applyBorder="0" applyAlignment="0" applyProtection="0">
      <alignment vertical="center"/>
    </xf>
    <xf numFmtId="0" fontId="26" fillId="10" borderId="0" applyNumberFormat="0" applyBorder="0" applyAlignment="0" applyProtection="0">
      <alignment vertical="center"/>
    </xf>
    <xf numFmtId="0" fontId="25" fillId="26" borderId="0" applyNumberFormat="0" applyBorder="0" applyAlignment="0" applyProtection="0">
      <alignment vertical="center"/>
    </xf>
    <xf numFmtId="180" fontId="1" fillId="0" borderId="7">
      <alignment horizontal="right" vertical="center"/>
    </xf>
    <xf numFmtId="49" fontId="1" fillId="0" borderId="7">
      <alignment horizontal="left" vertical="center" wrapText="1"/>
    </xf>
    <xf numFmtId="180" fontId="1" fillId="0" borderId="7">
      <alignment horizontal="right" vertical="center"/>
    </xf>
    <xf numFmtId="178" fontId="1" fillId="0" borderId="7">
      <alignment horizontal="right" vertical="center"/>
    </xf>
    <xf numFmtId="179" fontId="1" fillId="0" borderId="7">
      <alignment horizontal="right" vertical="center"/>
    </xf>
    <xf numFmtId="0" fontId="45" fillId="0" borderId="0">
      <alignment vertical="top"/>
      <protection locked="0"/>
    </xf>
  </cellStyleXfs>
  <cellXfs count="18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vertical="top"/>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80"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6" fillId="0" borderId="0" xfId="57" applyFont="1" applyFill="1" applyBorder="1" applyAlignment="1" applyProtection="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vertical="top"/>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7" fillId="0" borderId="0" xfId="57" applyFont="1" applyFill="1" applyBorder="1" applyAlignment="1" applyProtection="1">
      <alignment vertical="top"/>
      <protection locked="0"/>
    </xf>
    <xf numFmtId="0" fontId="4" fillId="0" borderId="0" xfId="0" applyFont="1" applyBorder="1" applyAlignment="1">
      <alignment horizontal="right" vertical="center"/>
    </xf>
    <xf numFmtId="0" fontId="8"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9" fillId="0" borderId="8" xfId="57" applyFont="1" applyFill="1" applyBorder="1" applyAlignment="1" applyProtection="1">
      <alignment horizontal="left" vertical="center"/>
    </xf>
    <xf numFmtId="0" fontId="9" fillId="0" borderId="9" xfId="57" applyFont="1" applyFill="1" applyBorder="1" applyAlignment="1" applyProtection="1">
      <alignment horizontal="left" vertical="center"/>
    </xf>
    <xf numFmtId="0" fontId="1" fillId="0" borderId="0" xfId="57" applyFont="1" applyFill="1" applyBorder="1" applyAlignment="1" applyProtection="1">
      <alignment vertical="top"/>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6" fillId="0" borderId="0" xfId="57" applyFont="1" applyFill="1" applyBorder="1" applyAlignment="1" applyProtection="1">
      <alignment vertical="center"/>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vertical="top"/>
    </xf>
    <xf numFmtId="0" fontId="4" fillId="0" borderId="0" xfId="0" applyFont="1" applyBorder="1" applyAlignment="1">
      <alignment horizontal="left" vertical="center" wrapText="1"/>
    </xf>
    <xf numFmtId="0" fontId="5" fillId="0" borderId="0" xfId="0" applyBorder="1" applyAlignment="1">
      <alignment vertical="top"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vertical="top"/>
    </xf>
    <xf numFmtId="49" fontId="10" fillId="0" borderId="0" xfId="57" applyNumberFormat="1" applyFont="1" applyFill="1" applyBorder="1" applyAlignment="1" applyProtection="1"/>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10" fillId="0" borderId="0" xfId="57" applyFont="1" applyFill="1" applyBorder="1" applyAlignment="1" applyProtection="1"/>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vertical="top"/>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vertical="top"/>
    </xf>
    <xf numFmtId="0" fontId="11" fillId="0" borderId="0" xfId="0" applyFont="1" applyBorder="1" applyAlignment="1" applyProtection="1">
      <alignment horizontal="right" vertical="top"/>
      <protection locked="0"/>
    </xf>
    <xf numFmtId="49" fontId="11" fillId="0" borderId="0" xfId="0" applyNumberFormat="1" applyFont="1" applyBorder="1" applyAlignment="1" applyProtection="1">
      <protection locked="0"/>
    </xf>
    <xf numFmtId="0" fontId="12" fillId="0" borderId="0" xfId="0" applyFont="1" applyBorder="1" applyAlignment="1" applyProtection="1">
      <alignment horizontal="center" vertical="center" wrapText="1"/>
      <protection locked="0"/>
    </xf>
    <xf numFmtId="0" fontId="12" fillId="0" borderId="0" xfId="0" applyFont="1" applyBorder="1" applyAlignment="1" applyProtection="1">
      <alignment horizontal="center" vertical="center"/>
      <protection locked="0"/>
    </xf>
    <xf numFmtId="0" fontId="12"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4" fillId="0" borderId="0" xfId="0" applyFont="1" applyBorder="1" applyAlignment="1" applyProtection="1">
      <alignment horizontal="right" vertical="top"/>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5" fillId="0" borderId="0" xfId="53" applyFont="1" applyBorder="1">
      <alignment horizontal="left" vertical="center" wrapText="1"/>
    </xf>
    <xf numFmtId="49" fontId="16" fillId="0" borderId="0" xfId="53" applyFont="1" applyBorder="1" applyAlignment="1">
      <alignment horizontal="center"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49" fontId="15" fillId="0" borderId="0" xfId="53" applyFont="1" applyBorder="1" applyAlignment="1">
      <alignment horizontal="right" vertical="center" wrapText="1"/>
    </xf>
    <xf numFmtId="49" fontId="15" fillId="0" borderId="0" xfId="0" applyNumberFormat="1" applyFont="1" applyBorder="1" applyAlignment="1">
      <alignment horizontal="right" vertical="center" wrapText="1"/>
    </xf>
    <xf numFmtId="49" fontId="15" fillId="0" borderId="0" xfId="0" applyNumberFormat="1" applyFont="1" applyBorder="1" applyAlignment="1">
      <alignment horizontal="left" vertical="center" wrapText="1"/>
    </xf>
    <xf numFmtId="49" fontId="15" fillId="0" borderId="0" xfId="0" applyNumberFormat="1" applyFont="1" applyBorder="1" applyAlignment="1">
      <alignment horizontal="center" vertical="center" wrapText="1"/>
    </xf>
    <xf numFmtId="49" fontId="15"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80" fontId="4" fillId="0" borderId="7" xfId="54" applyFont="1">
      <alignment horizontal="right" vertical="center"/>
    </xf>
    <xf numFmtId="0" fontId="0" fillId="0" borderId="0" xfId="0" applyFill="1" applyBorder="1">
      <alignment vertical="top"/>
    </xf>
    <xf numFmtId="0" fontId="17" fillId="0" borderId="0" xfId="0" applyFill="1" applyBorder="1">
      <alignment vertical="top"/>
    </xf>
    <xf numFmtId="0" fontId="16" fillId="0" borderId="0" xfId="0" applyFont="1" applyFill="1" applyBorder="1" applyAlignment="1">
      <alignment horizontal="center" vertical="center"/>
    </xf>
    <xf numFmtId="0" fontId="17" fillId="0" borderId="7" xfId="0" applyFill="1" applyBorder="1" applyAlignment="1">
      <alignment horizontal="center" vertical="center" wrapText="1"/>
    </xf>
    <xf numFmtId="49" fontId="4" fillId="0" borderId="7" xfId="53" applyFont="1" applyFill="1">
      <alignment horizontal="left" vertical="center" wrapText="1"/>
    </xf>
    <xf numFmtId="180" fontId="4" fillId="0" borderId="7" xfId="54" applyFont="1" applyFill="1">
      <alignment horizontal="right" vertical="center"/>
    </xf>
    <xf numFmtId="0" fontId="17" fillId="0" borderId="7" xfId="0" applyFill="1" applyBorder="1" applyAlignment="1">
      <alignment horizontal="center" vertical="center"/>
    </xf>
    <xf numFmtId="0" fontId="17" fillId="0" borderId="0" xfId="0" applyFill="1" applyBorder="1" applyAlignment="1">
      <alignment horizontal="right" vertical="center"/>
    </xf>
    <xf numFmtId="0" fontId="0" fillId="0" borderId="0" xfId="0" applyFont="1" applyFill="1" applyBorder="1" applyAlignment="1" applyProtection="1">
      <alignment vertical="top"/>
    </xf>
    <xf numFmtId="0" fontId="2" fillId="0" borderId="0" xfId="0" applyFont="1" applyBorder="1" applyAlignment="1">
      <alignment horizontal="center" vertical="top" wrapText="1"/>
    </xf>
    <xf numFmtId="0" fontId="2" fillId="0" borderId="0" xfId="0" applyFont="1" applyBorder="1" applyAlignment="1">
      <alignment vertical="top" wrapText="1"/>
    </xf>
    <xf numFmtId="0" fontId="2" fillId="0" borderId="0" xfId="0" applyFont="1" applyBorder="1" applyAlignment="1">
      <alignment horizontal="right" vertical="top" wrapText="1"/>
    </xf>
    <xf numFmtId="0" fontId="18" fillId="0" borderId="0" xfId="0" applyFont="1" applyBorder="1" applyAlignment="1">
      <alignment horizontal="center" vertical="center" wrapText="1"/>
    </xf>
    <xf numFmtId="0" fontId="5" fillId="0" borderId="0" xfId="0" applyBorder="1" applyAlignment="1">
      <alignment horizontal="left" vertical="top"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7" xfId="0" applyNumberFormat="1" applyFont="1" applyBorder="1" applyAlignment="1">
      <alignment vertical="center"/>
    </xf>
    <xf numFmtId="4" fontId="19" fillId="0" borderId="2" xfId="0" applyNumberFormat="1" applyFont="1" applyBorder="1" applyAlignment="1">
      <alignment vertical="center"/>
    </xf>
    <xf numFmtId="0" fontId="5" fillId="0" borderId="0" xfId="0" applyFont="1" applyFill="1" applyBorder="1" applyAlignment="1" applyProtection="1">
      <alignment vertical="top"/>
    </xf>
    <xf numFmtId="49" fontId="15" fillId="0" borderId="0" xfId="53" applyFont="1" applyFill="1" applyBorder="1">
      <alignment horizontal="left" vertical="center" wrapText="1"/>
    </xf>
    <xf numFmtId="49" fontId="15" fillId="0" borderId="0" xfId="53" applyFont="1" applyFill="1" applyBorder="1" applyAlignment="1">
      <alignment horizontal="right" vertical="center" wrapText="1"/>
    </xf>
    <xf numFmtId="49" fontId="16" fillId="0" borderId="0" xfId="0" applyNumberFormat="1" applyFont="1" applyFill="1" applyBorder="1" applyAlignment="1">
      <alignment horizontal="center" vertical="center" wrapText="1"/>
    </xf>
    <xf numFmtId="49" fontId="17" fillId="0" borderId="0" xfId="0" applyNumberFormat="1" applyFill="1" applyBorder="1" applyAlignment="1">
      <alignment horizontal="left" vertical="center" wrapText="1"/>
    </xf>
    <xf numFmtId="49" fontId="20" fillId="0" borderId="7" xfId="53" applyFont="1" applyFill="1" applyAlignment="1">
      <alignment horizontal="center" vertical="center" wrapText="1"/>
    </xf>
    <xf numFmtId="49" fontId="20" fillId="0" borderId="7" xfId="53" applyFont="1" applyFill="1">
      <alignment horizontal="left" vertical="center" wrapText="1"/>
    </xf>
    <xf numFmtId="180" fontId="20" fillId="0" borderId="7" xfId="54" applyFont="1" applyFill="1">
      <alignment horizontal="right" vertical="center"/>
    </xf>
    <xf numFmtId="49" fontId="20" fillId="0" borderId="7" xfId="53" applyFont="1" applyFill="1" applyAlignment="1">
      <alignment horizontal="left" vertical="center" wrapText="1" indent="1"/>
    </xf>
    <xf numFmtId="49" fontId="20" fillId="0" borderId="7" xfId="53" applyFont="1" applyFill="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80" fontId="1" fillId="0" borderId="7" xfId="0" applyNumberFormat="1" applyFont="1" applyBorder="1" applyAlignment="1" applyProtection="1">
      <alignment horizontal="right" vertical="center"/>
      <protection locked="0"/>
    </xf>
    <xf numFmtId="0" fontId="23"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7" fillId="0" borderId="0" xfId="0" applyBorder="1">
      <alignment vertical="top"/>
    </xf>
    <xf numFmtId="0" fontId="15" fillId="0" borderId="0" xfId="0" applyFont="1" applyBorder="1" applyAlignment="1">
      <alignment horizontal="right" vertical="center"/>
    </xf>
    <xf numFmtId="0" fontId="24" fillId="0" borderId="0" xfId="0" applyFont="1" applyBorder="1" applyAlignment="1">
      <alignment horizontal="center" vertical="center"/>
    </xf>
    <xf numFmtId="0" fontId="15" fillId="0" borderId="0" xfId="0" applyFont="1" applyBorder="1" applyAlignment="1">
      <alignment horizontal="left" vertical="top"/>
    </xf>
    <xf numFmtId="0" fontId="17" fillId="0" borderId="7" xfId="0" applyBorder="1" applyAlignment="1">
      <alignment horizontal="center" vertical="center"/>
    </xf>
    <xf numFmtId="0" fontId="17" fillId="0" borderId="7" xfId="0" applyBorder="1" applyAlignment="1">
      <alignment vertical="center"/>
    </xf>
    <xf numFmtId="180" fontId="15" fillId="0" borderId="7" xfId="0" applyNumberFormat="1" applyFont="1" applyBorder="1" applyAlignment="1">
      <alignment horizontal="right"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7"/>
  <sheetViews>
    <sheetView showZeros="0" topLeftCell="A13" workbookViewId="0">
      <selection activeCell="E3" sqref="E3"/>
    </sheetView>
  </sheetViews>
  <sheetFormatPr defaultColWidth="10.2857142857143" defaultRowHeight="15" customHeight="1" outlineLevelCol="3"/>
  <cols>
    <col min="1" max="4" width="33.2857142857143" customWidth="1"/>
  </cols>
  <sheetData>
    <row r="1" ht="18.75" customHeight="1" spans="1:4">
      <c r="A1" s="175"/>
      <c r="B1" s="175"/>
      <c r="C1" s="175"/>
      <c r="D1" s="176" t="s">
        <v>0</v>
      </c>
    </row>
    <row r="2" ht="42" customHeight="1" spans="1:4">
      <c r="A2" s="177" t="str">
        <f>"2026"&amp;"年财务收支预算总表"</f>
        <v>2026年财务收支预算总表</v>
      </c>
      <c r="B2" s="177"/>
      <c r="C2" s="177"/>
      <c r="D2" s="177"/>
    </row>
    <row r="3" ht="18.75" customHeight="1" spans="1:4">
      <c r="A3" s="178" t="str">
        <f>"单位名称："&amp;"瑞丽市第三小学"</f>
        <v>单位名称：瑞丽市第三小学</v>
      </c>
      <c r="B3" s="178"/>
      <c r="C3" s="175"/>
      <c r="D3" s="176" t="s">
        <v>1</v>
      </c>
    </row>
    <row r="4" ht="18.75" customHeight="1" spans="1:4">
      <c r="A4" s="179" t="s">
        <v>2</v>
      </c>
      <c r="B4" s="179"/>
      <c r="C4" s="179" t="s">
        <v>3</v>
      </c>
      <c r="D4" s="179"/>
    </row>
    <row r="5" ht="18.75" customHeight="1" spans="1:4">
      <c r="A5" s="179" t="s">
        <v>4</v>
      </c>
      <c r="B5" s="179" t="str">
        <f t="shared" ref="B5:D5" si="0">"2026"&amp;"年预算金额"</f>
        <v>2026年预算金额</v>
      </c>
      <c r="C5" s="179" t="s">
        <v>5</v>
      </c>
      <c r="D5" s="179" t="str">
        <f t="shared" si="0"/>
        <v>2026年预算金额</v>
      </c>
    </row>
    <row r="6" ht="18.75" customHeight="1" spans="1:4">
      <c r="A6" s="180" t="s">
        <v>6</v>
      </c>
      <c r="B6" s="181">
        <v>14909265.56</v>
      </c>
      <c r="C6" s="180" t="s">
        <v>7</v>
      </c>
      <c r="D6" s="181"/>
    </row>
    <row r="7" ht="18.75" customHeight="1" spans="1:4">
      <c r="A7" s="180" t="s">
        <v>8</v>
      </c>
      <c r="B7" s="181"/>
      <c r="C7" s="180" t="s">
        <v>9</v>
      </c>
      <c r="D7" s="181"/>
    </row>
    <row r="8" ht="18.75" customHeight="1" spans="1:4">
      <c r="A8" s="180" t="s">
        <v>10</v>
      </c>
      <c r="B8" s="181"/>
      <c r="C8" s="180" t="s">
        <v>11</v>
      </c>
      <c r="D8" s="181"/>
    </row>
    <row r="9" ht="18.75" customHeight="1" spans="1:4">
      <c r="A9" s="180" t="s">
        <v>12</v>
      </c>
      <c r="B9" s="181"/>
      <c r="C9" s="180" t="s">
        <v>13</v>
      </c>
      <c r="D9" s="181"/>
    </row>
    <row r="10" ht="18.75" customHeight="1" spans="1:4">
      <c r="A10" s="180" t="s">
        <v>14</v>
      </c>
      <c r="B10" s="181">
        <v>1417120</v>
      </c>
      <c r="C10" s="180" t="s">
        <v>15</v>
      </c>
      <c r="D10" s="181">
        <v>12511686</v>
      </c>
    </row>
    <row r="11" ht="18.75" customHeight="1" spans="1:4">
      <c r="A11" s="180" t="s">
        <v>16</v>
      </c>
      <c r="B11" s="181"/>
      <c r="C11" s="180" t="s">
        <v>17</v>
      </c>
      <c r="D11" s="181"/>
    </row>
    <row r="12" ht="18.75" customHeight="1" spans="1:4">
      <c r="A12" s="180" t="s">
        <v>18</v>
      </c>
      <c r="B12" s="181"/>
      <c r="C12" s="180" t="s">
        <v>19</v>
      </c>
      <c r="D12" s="181"/>
    </row>
    <row r="13" ht="18.75" customHeight="1" spans="1:4">
      <c r="A13" s="180" t="s">
        <v>20</v>
      </c>
      <c r="B13" s="181"/>
      <c r="C13" s="180" t="s">
        <v>21</v>
      </c>
      <c r="D13" s="181">
        <v>1626429.56</v>
      </c>
    </row>
    <row r="14" ht="18.75" customHeight="1" spans="1:4">
      <c r="A14" s="180" t="s">
        <v>22</v>
      </c>
      <c r="B14" s="181"/>
      <c r="C14" s="180" t="s">
        <v>23</v>
      </c>
      <c r="D14" s="181">
        <v>1120681</v>
      </c>
    </row>
    <row r="15" ht="18.75" customHeight="1" spans="1:4">
      <c r="A15" s="180" t="s">
        <v>24</v>
      </c>
      <c r="B15" s="181">
        <v>1417120</v>
      </c>
      <c r="C15" s="180" t="s">
        <v>25</v>
      </c>
      <c r="D15" s="181"/>
    </row>
    <row r="16" ht="18.75" customHeight="1" spans="1:4">
      <c r="A16" s="180"/>
      <c r="B16" s="180"/>
      <c r="C16" s="180" t="s">
        <v>26</v>
      </c>
      <c r="D16" s="181"/>
    </row>
    <row r="17" ht="18.75" customHeight="1" spans="1:4">
      <c r="A17" s="180"/>
      <c r="B17" s="180"/>
      <c r="C17" s="180" t="s">
        <v>27</v>
      </c>
      <c r="D17" s="181"/>
    </row>
    <row r="18" ht="18.75" customHeight="1" spans="1:4">
      <c r="A18" s="180"/>
      <c r="B18" s="180"/>
      <c r="C18" s="180" t="s">
        <v>28</v>
      </c>
      <c r="D18" s="181"/>
    </row>
    <row r="19" ht="18.75" customHeight="1" spans="1:4">
      <c r="A19" s="180"/>
      <c r="B19" s="180"/>
      <c r="C19" s="180" t="s">
        <v>29</v>
      </c>
      <c r="D19" s="181"/>
    </row>
    <row r="20" ht="18.75" customHeight="1" spans="1:4">
      <c r="A20" s="180"/>
      <c r="B20" s="180"/>
      <c r="C20" s="180" t="s">
        <v>30</v>
      </c>
      <c r="D20" s="181"/>
    </row>
    <row r="21" ht="18.75" customHeight="1" spans="1:4">
      <c r="A21" s="180"/>
      <c r="B21" s="180"/>
      <c r="C21" s="180" t="s">
        <v>31</v>
      </c>
      <c r="D21" s="181"/>
    </row>
    <row r="22" ht="18.75" customHeight="1" spans="1:4">
      <c r="A22" s="180"/>
      <c r="B22" s="180"/>
      <c r="C22" s="180" t="s">
        <v>32</v>
      </c>
      <c r="D22" s="181"/>
    </row>
    <row r="23" ht="18.75" customHeight="1" spans="1:4">
      <c r="A23" s="180"/>
      <c r="B23" s="180"/>
      <c r="C23" s="180" t="s">
        <v>33</v>
      </c>
      <c r="D23" s="181"/>
    </row>
    <row r="24" ht="18.75" customHeight="1" spans="1:4">
      <c r="A24" s="180"/>
      <c r="B24" s="180"/>
      <c r="C24" s="180" t="s">
        <v>34</v>
      </c>
      <c r="D24" s="181">
        <v>1067589</v>
      </c>
    </row>
    <row r="25" ht="18.75" customHeight="1" spans="1:4">
      <c r="A25" s="180"/>
      <c r="B25" s="180"/>
      <c r="C25" s="180" t="s">
        <v>35</v>
      </c>
      <c r="D25" s="181"/>
    </row>
    <row r="26" ht="18.75" customHeight="1" spans="1:4">
      <c r="A26" s="180"/>
      <c r="B26" s="180"/>
      <c r="C26" s="180" t="s">
        <v>36</v>
      </c>
      <c r="D26" s="181"/>
    </row>
    <row r="27" ht="18.75" customHeight="1" spans="1:4">
      <c r="A27" s="180"/>
      <c r="B27" s="180"/>
      <c r="C27" s="180" t="s">
        <v>37</v>
      </c>
      <c r="D27" s="181"/>
    </row>
    <row r="28" ht="18.75" customHeight="1" spans="1:4">
      <c r="A28" s="180"/>
      <c r="B28" s="180"/>
      <c r="C28" s="180" t="s">
        <v>38</v>
      </c>
      <c r="D28" s="181"/>
    </row>
    <row r="29" ht="18.75" customHeight="1" spans="1:4">
      <c r="A29" s="180"/>
      <c r="B29" s="180"/>
      <c r="C29" s="180" t="s">
        <v>39</v>
      </c>
      <c r="D29" s="181"/>
    </row>
    <row r="30" ht="18.75" customHeight="1" spans="1:4">
      <c r="A30" s="180"/>
      <c r="B30" s="180"/>
      <c r="C30" s="180" t="s">
        <v>40</v>
      </c>
      <c r="D30" s="181"/>
    </row>
    <row r="31" ht="18.75" customHeight="1" spans="1:4">
      <c r="A31" s="180"/>
      <c r="B31" s="180"/>
      <c r="C31" s="180" t="s">
        <v>41</v>
      </c>
      <c r="D31" s="181"/>
    </row>
    <row r="32" ht="18.75" customHeight="1" spans="1:4">
      <c r="A32" s="180"/>
      <c r="B32" s="181"/>
      <c r="C32" s="180" t="s">
        <v>42</v>
      </c>
      <c r="D32" s="181"/>
    </row>
    <row r="33" ht="18.75" customHeight="1" spans="1:4">
      <c r="A33" s="180" t="s">
        <v>43</v>
      </c>
      <c r="B33" s="181">
        <v>16326385.56</v>
      </c>
      <c r="C33" s="180" t="s">
        <v>44</v>
      </c>
      <c r="D33" s="181">
        <v>16326385.56</v>
      </c>
    </row>
    <row r="34" ht="18.75" customHeight="1" spans="1:4">
      <c r="A34" s="180" t="s">
        <v>45</v>
      </c>
      <c r="B34" s="181"/>
      <c r="C34" s="180" t="s">
        <v>46</v>
      </c>
      <c r="D34" s="181"/>
    </row>
    <row r="35" ht="18.75" customHeight="1" spans="1:4">
      <c r="A35" s="180" t="s">
        <v>47</v>
      </c>
      <c r="B35" s="181"/>
      <c r="C35" s="180" t="s">
        <v>47</v>
      </c>
      <c r="D35" s="181"/>
    </row>
    <row r="36" ht="18.75" customHeight="1" spans="1:4">
      <c r="A36" s="180" t="s">
        <v>48</v>
      </c>
      <c r="B36" s="181"/>
      <c r="C36" s="180" t="s">
        <v>49</v>
      </c>
      <c r="D36" s="181"/>
    </row>
    <row r="37" ht="18.75" customHeight="1" spans="1:4">
      <c r="A37" s="180" t="s">
        <v>50</v>
      </c>
      <c r="B37" s="181">
        <v>16326385.56</v>
      </c>
      <c r="C37" s="180" t="s">
        <v>51</v>
      </c>
      <c r="D37" s="181">
        <v>16326385.56</v>
      </c>
    </row>
  </sheetData>
  <mergeCells count="4">
    <mergeCell ref="A2:D2"/>
    <mergeCell ref="A3:B3"/>
    <mergeCell ref="A4:B4"/>
    <mergeCell ref="C4:D4"/>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10"/>
  <sheetViews>
    <sheetView showZeros="0" workbookViewId="0">
      <selection activeCell="D23" sqref="D23"/>
    </sheetView>
  </sheetViews>
  <sheetFormatPr defaultColWidth="9.14285714285714" defaultRowHeight="14.25" customHeight="1" outlineLevelCol="5"/>
  <cols>
    <col min="1" max="6" width="24.3428571428571" customWidth="1"/>
  </cols>
  <sheetData>
    <row r="1" ht="12" customHeight="1" spans="1:6">
      <c r="A1" s="107">
        <v>1</v>
      </c>
      <c r="B1" s="108">
        <v>0</v>
      </c>
      <c r="C1" s="107">
        <v>1</v>
      </c>
      <c r="D1" s="83"/>
      <c r="E1" s="83"/>
      <c r="F1" s="106" t="s">
        <v>422</v>
      </c>
    </row>
    <row r="2" ht="26.25" customHeight="1" spans="1:6">
      <c r="A2" s="109" t="str">
        <f>"2026"&amp;"年部门政府性基金预算支出预算表"</f>
        <v>2026年部门政府性基金预算支出预算表</v>
      </c>
      <c r="B2" s="109" t="s">
        <v>423</v>
      </c>
      <c r="C2" s="110"/>
      <c r="D2" s="111"/>
      <c r="E2" s="111"/>
      <c r="F2" s="111"/>
    </row>
    <row r="3" ht="13.5" customHeight="1" spans="1:6">
      <c r="A3" s="112" t="str">
        <f>"单位名称："&amp;"瑞丽市第三小学"</f>
        <v>单位名称：瑞丽市第三小学</v>
      </c>
      <c r="B3" s="112" t="s">
        <v>424</v>
      </c>
      <c r="C3" s="113"/>
      <c r="D3" s="83"/>
      <c r="E3" s="83"/>
      <c r="F3" s="106" t="s">
        <v>1</v>
      </c>
    </row>
    <row r="4" ht="19.5" customHeight="1" spans="1:6">
      <c r="A4" s="63" t="s">
        <v>196</v>
      </c>
      <c r="B4" s="114" t="s">
        <v>74</v>
      </c>
      <c r="C4" s="63" t="s">
        <v>75</v>
      </c>
      <c r="D4" s="36" t="s">
        <v>425</v>
      </c>
      <c r="E4" s="36"/>
      <c r="F4" s="36"/>
    </row>
    <row r="5" ht="18.55" customHeight="1" spans="1:6">
      <c r="A5" s="63"/>
      <c r="B5" s="114"/>
      <c r="C5" s="63"/>
      <c r="D5" s="36" t="s">
        <v>56</v>
      </c>
      <c r="E5" s="36" t="s">
        <v>78</v>
      </c>
      <c r="F5" s="36" t="s">
        <v>79</v>
      </c>
    </row>
    <row r="6" ht="20.25" customHeight="1" spans="1:6">
      <c r="A6" s="63">
        <v>1</v>
      </c>
      <c r="B6" s="115" t="s">
        <v>86</v>
      </c>
      <c r="C6" s="115" t="s">
        <v>87</v>
      </c>
      <c r="D6" s="115" t="s">
        <v>88</v>
      </c>
      <c r="E6" s="115" t="s">
        <v>89</v>
      </c>
      <c r="F6" s="115" t="s">
        <v>90</v>
      </c>
    </row>
    <row r="7" ht="30" customHeight="1" spans="1:6">
      <c r="A7" s="34"/>
      <c r="B7" s="114"/>
      <c r="C7" s="34"/>
      <c r="D7" s="76"/>
      <c r="E7" s="116"/>
      <c r="F7" s="116"/>
    </row>
    <row r="8" ht="30" customHeight="1" spans="1:6">
      <c r="A8" s="22"/>
      <c r="B8" s="22"/>
      <c r="C8" s="22"/>
      <c r="D8" s="76"/>
      <c r="E8" s="116"/>
      <c r="F8" s="116"/>
    </row>
    <row r="9" ht="30" customHeight="1" spans="1:6">
      <c r="A9" s="20" t="s">
        <v>426</v>
      </c>
      <c r="B9" s="20" t="s">
        <v>426</v>
      </c>
      <c r="C9" s="20" t="s">
        <v>426</v>
      </c>
      <c r="D9" s="76"/>
      <c r="E9" s="116"/>
      <c r="F9" s="116"/>
    </row>
    <row r="10" s="84" customFormat="1" customHeight="1" spans="1:6">
      <c r="A10" s="29" t="s">
        <v>427</v>
      </c>
      <c r="C10" s="96"/>
      <c r="D10" s="96"/>
      <c r="E10" s="96"/>
      <c r="F10" s="96"/>
    </row>
  </sheetData>
  <mergeCells count="7">
    <mergeCell ref="A2:F2"/>
    <mergeCell ref="A3:C3"/>
    <mergeCell ref="D4:F4"/>
    <mergeCell ref="A9:C9"/>
    <mergeCell ref="A4:A5"/>
    <mergeCell ref="B4:B5"/>
    <mergeCell ref="C4:C5"/>
  </mergeCells>
  <pageMargins left="0.75" right="0.75" top="1" bottom="1" header="0.511805555555556" footer="0.511805555555556"/>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Q11"/>
  <sheetViews>
    <sheetView showZeros="0" workbookViewId="0">
      <selection activeCell="R9" sqref="R9"/>
    </sheetView>
  </sheetViews>
  <sheetFormatPr defaultColWidth="9.14285714285714" defaultRowHeight="14.25" customHeight="1"/>
  <cols>
    <col min="1" max="1" width="16.3428571428571" customWidth="1"/>
    <col min="2" max="3" width="9.62857142857143" customWidth="1"/>
    <col min="4" max="4" width="5" customWidth="1"/>
    <col min="5" max="5" width="3.62857142857143" customWidth="1"/>
    <col min="6" max="6" width="11.2857142857143" customWidth="1"/>
    <col min="7" max="8" width="11.847619047619" customWidth="1"/>
    <col min="9" max="9" width="10.2" customWidth="1"/>
    <col min="10" max="10" width="9.14285714285714" customWidth="1"/>
    <col min="11" max="11" width="9.77142857142857" customWidth="1"/>
    <col min="12" max="12" width="10.7714285714286" customWidth="1"/>
    <col min="13" max="15" width="10.7142857142857" customWidth="1"/>
    <col min="16" max="16" width="9.85714285714286" customWidth="1"/>
    <col min="17" max="17" width="11.4190476190476" customWidth="1"/>
  </cols>
  <sheetData>
    <row r="1" ht="13.5" customHeight="1" spans="1:17">
      <c r="A1" s="3"/>
      <c r="B1" s="3"/>
      <c r="C1" s="3"/>
      <c r="D1" s="3"/>
      <c r="E1" s="3"/>
      <c r="F1" s="3"/>
      <c r="G1" s="3"/>
      <c r="H1" s="3"/>
      <c r="I1" s="3"/>
      <c r="J1" s="3"/>
      <c r="K1" s="1"/>
      <c r="L1" s="1"/>
      <c r="M1" s="1"/>
      <c r="N1" s="1"/>
      <c r="O1" s="97"/>
      <c r="P1" s="97"/>
      <c r="Q1" s="44" t="s">
        <v>428</v>
      </c>
    </row>
    <row r="2" ht="27.75" customHeight="1" spans="1:17">
      <c r="A2" s="45" t="str">
        <f>"2026"&amp;"年部门政府采购预算表"</f>
        <v>2026年部门政府采购预算表</v>
      </c>
      <c r="B2" s="30"/>
      <c r="C2" s="30"/>
      <c r="D2" s="30"/>
      <c r="E2" s="30"/>
      <c r="F2" s="30"/>
      <c r="G2" s="30"/>
      <c r="H2" s="30"/>
      <c r="I2" s="30"/>
      <c r="J2" s="30"/>
      <c r="K2" s="68"/>
      <c r="L2" s="30"/>
      <c r="M2" s="30"/>
      <c r="N2" s="30"/>
      <c r="O2" s="68"/>
      <c r="P2" s="68"/>
      <c r="Q2" s="30"/>
    </row>
    <row r="3" ht="18.75" customHeight="1" spans="1:17">
      <c r="A3" s="46" t="str">
        <f>"单位名称："&amp;"瑞丽市第三小学"</f>
        <v>单位名称：瑞丽市第三小学</v>
      </c>
      <c r="B3" s="33"/>
      <c r="C3" s="33"/>
      <c r="D3" s="33"/>
      <c r="E3" s="33"/>
      <c r="F3" s="33"/>
      <c r="G3" s="33"/>
      <c r="H3" s="33"/>
      <c r="I3" s="33"/>
      <c r="J3" s="33"/>
      <c r="K3" s="1"/>
      <c r="L3" s="1"/>
      <c r="M3" s="1"/>
      <c r="N3" s="1"/>
      <c r="O3" s="98"/>
      <c r="P3" s="98"/>
      <c r="Q3" s="106" t="s">
        <v>53</v>
      </c>
    </row>
    <row r="4" ht="15.75" customHeight="1" spans="1:17">
      <c r="A4" s="11" t="s">
        <v>429</v>
      </c>
      <c r="B4" s="85" t="s">
        <v>430</v>
      </c>
      <c r="C4" s="85" t="s">
        <v>431</v>
      </c>
      <c r="D4" s="85" t="s">
        <v>432</v>
      </c>
      <c r="E4" s="85" t="s">
        <v>433</v>
      </c>
      <c r="F4" s="85" t="s">
        <v>434</v>
      </c>
      <c r="G4" s="49" t="s">
        <v>203</v>
      </c>
      <c r="H4" s="49"/>
      <c r="I4" s="49"/>
      <c r="J4" s="49"/>
      <c r="K4" s="99"/>
      <c r="L4" s="49"/>
      <c r="M4" s="49"/>
      <c r="N4" s="49"/>
      <c r="O4" s="100"/>
      <c r="P4" s="99"/>
      <c r="Q4" s="50"/>
    </row>
    <row r="5" ht="17.25" customHeight="1" spans="1:17">
      <c r="A5" s="16"/>
      <c r="B5" s="86"/>
      <c r="C5" s="86"/>
      <c r="D5" s="86"/>
      <c r="E5" s="86"/>
      <c r="F5" s="86"/>
      <c r="G5" s="86" t="s">
        <v>56</v>
      </c>
      <c r="H5" s="86" t="s">
        <v>60</v>
      </c>
      <c r="I5" s="86" t="s">
        <v>435</v>
      </c>
      <c r="J5" s="86" t="s">
        <v>436</v>
      </c>
      <c r="K5" s="101" t="s">
        <v>437</v>
      </c>
      <c r="L5" s="102" t="s">
        <v>438</v>
      </c>
      <c r="M5" s="102"/>
      <c r="N5" s="102"/>
      <c r="O5" s="103"/>
      <c r="P5" s="104"/>
      <c r="Q5" s="87"/>
    </row>
    <row r="6" ht="90" customHeight="1" spans="1:17">
      <c r="A6" s="18"/>
      <c r="B6" s="87"/>
      <c r="C6" s="87"/>
      <c r="D6" s="87"/>
      <c r="E6" s="87"/>
      <c r="F6" s="87"/>
      <c r="G6" s="87"/>
      <c r="H6" s="87" t="s">
        <v>59</v>
      </c>
      <c r="I6" s="87"/>
      <c r="J6" s="87"/>
      <c r="K6" s="105"/>
      <c r="L6" s="87" t="s">
        <v>59</v>
      </c>
      <c r="M6" s="87" t="s">
        <v>66</v>
      </c>
      <c r="N6" s="87" t="s">
        <v>439</v>
      </c>
      <c r="O6" s="34" t="s">
        <v>68</v>
      </c>
      <c r="P6" s="105" t="s">
        <v>69</v>
      </c>
      <c r="Q6" s="87" t="s">
        <v>70</v>
      </c>
    </row>
    <row r="7" ht="15" customHeight="1" spans="1:17">
      <c r="A7" s="73">
        <v>1</v>
      </c>
      <c r="B7" s="88">
        <v>2</v>
      </c>
      <c r="C7" s="88">
        <v>3</v>
      </c>
      <c r="D7" s="88">
        <v>4</v>
      </c>
      <c r="E7" s="88">
        <v>5</v>
      </c>
      <c r="F7" s="88">
        <v>6</v>
      </c>
      <c r="G7" s="89">
        <v>7</v>
      </c>
      <c r="H7" s="89">
        <v>8</v>
      </c>
      <c r="I7" s="89">
        <v>9</v>
      </c>
      <c r="J7" s="89">
        <v>10</v>
      </c>
      <c r="K7" s="89">
        <v>11</v>
      </c>
      <c r="L7" s="89">
        <v>12</v>
      </c>
      <c r="M7" s="89">
        <v>13</v>
      </c>
      <c r="N7" s="89">
        <v>14</v>
      </c>
      <c r="O7" s="89">
        <v>15</v>
      </c>
      <c r="P7" s="89">
        <v>16</v>
      </c>
      <c r="Q7" s="89">
        <v>17</v>
      </c>
    </row>
    <row r="8" ht="52.5" customHeight="1" spans="1:17">
      <c r="A8" s="90"/>
      <c r="B8" s="91"/>
      <c r="C8" s="91"/>
      <c r="D8" s="92"/>
      <c r="E8" s="93"/>
      <c r="F8" s="23"/>
      <c r="G8" s="23"/>
      <c r="H8" s="23"/>
      <c r="I8" s="23"/>
      <c r="J8" s="23"/>
      <c r="K8" s="23"/>
      <c r="L8" s="23"/>
      <c r="M8" s="23"/>
      <c r="N8" s="23"/>
      <c r="O8" s="23"/>
      <c r="P8" s="23"/>
      <c r="Q8" s="23"/>
    </row>
    <row r="9" ht="52.5" customHeight="1" spans="1:17">
      <c r="A9" s="90"/>
      <c r="B9" s="91"/>
      <c r="C9" s="91"/>
      <c r="D9" s="92"/>
      <c r="E9" s="93"/>
      <c r="F9" s="23"/>
      <c r="G9" s="23"/>
      <c r="H9" s="23"/>
      <c r="I9" s="23"/>
      <c r="J9" s="23"/>
      <c r="K9" s="23"/>
      <c r="L9" s="23"/>
      <c r="M9" s="23"/>
      <c r="N9" s="23"/>
      <c r="O9" s="23"/>
      <c r="P9" s="23"/>
      <c r="Q9" s="23"/>
    </row>
    <row r="10" ht="30" customHeight="1" spans="1:17">
      <c r="A10" s="94" t="s">
        <v>426</v>
      </c>
      <c r="B10" s="95"/>
      <c r="C10" s="95"/>
      <c r="D10" s="95"/>
      <c r="E10" s="93"/>
      <c r="F10" s="23"/>
      <c r="G10" s="23"/>
      <c r="H10" s="23"/>
      <c r="I10" s="23"/>
      <c r="J10" s="23"/>
      <c r="K10" s="23"/>
      <c r="L10" s="23"/>
      <c r="M10" s="23"/>
      <c r="N10" s="23"/>
      <c r="O10" s="23"/>
      <c r="P10" s="23"/>
      <c r="Q10" s="23"/>
    </row>
    <row r="11" s="84" customFormat="1" customHeight="1" spans="1:6">
      <c r="A11" s="29" t="s">
        <v>440</v>
      </c>
      <c r="C11" s="96"/>
      <c r="D11" s="96"/>
      <c r="E11" s="96"/>
      <c r="F11" s="96"/>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11805555555556" footer="0.511805555555556"/>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11"/>
  <sheetViews>
    <sheetView showZeros="0" workbookViewId="0">
      <selection activeCell="F19" sqref="F19"/>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8.42857142857143" customWidth="1"/>
    <col min="7" max="7" width="7.42857142857143" customWidth="1"/>
    <col min="8" max="8" width="9.91428571428571" customWidth="1"/>
    <col min="9" max="14" width="11.3428571428571" customWidth="1"/>
  </cols>
  <sheetData>
    <row r="1" ht="17.25" customHeight="1" spans="1:14">
      <c r="A1" s="3"/>
      <c r="B1" s="3"/>
      <c r="C1" s="3"/>
      <c r="D1" s="3"/>
      <c r="E1" s="3"/>
      <c r="F1" s="3"/>
      <c r="G1" s="3"/>
      <c r="H1" s="77"/>
      <c r="I1" s="1"/>
      <c r="J1" s="1"/>
      <c r="K1" s="77"/>
      <c r="L1" s="1"/>
      <c r="M1" s="82"/>
      <c r="N1" s="82" t="s">
        <v>441</v>
      </c>
    </row>
    <row r="2" ht="36" customHeight="1" spans="1:14">
      <c r="A2" s="30" t="str">
        <f>"2026"&amp;"年部门政府购买服务预算表"</f>
        <v>2026年部门政府购买服务预算表</v>
      </c>
      <c r="B2" s="30"/>
      <c r="C2" s="30"/>
      <c r="D2" s="30"/>
      <c r="E2" s="30"/>
      <c r="F2" s="30"/>
      <c r="G2" s="30"/>
      <c r="H2" s="30"/>
      <c r="I2" s="30"/>
      <c r="J2" s="30"/>
      <c r="K2" s="30"/>
      <c r="L2" s="30"/>
      <c r="M2" s="30"/>
      <c r="N2" s="30"/>
    </row>
    <row r="3" ht="21.75" customHeight="1" spans="1:14">
      <c r="A3" s="32" t="str">
        <f>"单位名称："&amp;"瑞丽市第三小学"</f>
        <v>单位名称：瑞丽市第三小学</v>
      </c>
      <c r="B3" s="33"/>
      <c r="C3" s="33"/>
      <c r="D3" s="33"/>
      <c r="E3" s="33"/>
      <c r="F3" s="33"/>
      <c r="G3" s="33"/>
      <c r="H3" s="77"/>
      <c r="I3" s="1"/>
      <c r="J3" s="1"/>
      <c r="K3" s="77"/>
      <c r="L3" s="1"/>
      <c r="M3" s="83"/>
      <c r="N3" s="44" t="s">
        <v>53</v>
      </c>
    </row>
    <row r="4" ht="15.75" customHeight="1" spans="1:14">
      <c r="A4" s="11" t="s">
        <v>429</v>
      </c>
      <c r="B4" s="11" t="s">
        <v>442</v>
      </c>
      <c r="C4" s="11" t="s">
        <v>443</v>
      </c>
      <c r="D4" s="12" t="s">
        <v>203</v>
      </c>
      <c r="E4" s="13"/>
      <c r="F4" s="13"/>
      <c r="G4" s="13"/>
      <c r="H4" s="13"/>
      <c r="I4" s="13"/>
      <c r="J4" s="13"/>
      <c r="K4" s="13"/>
      <c r="L4" s="13"/>
      <c r="M4" s="13"/>
      <c r="N4" s="14"/>
    </row>
    <row r="5" ht="17.25" customHeight="1" spans="1:14">
      <c r="A5" s="16"/>
      <c r="B5" s="16"/>
      <c r="C5" s="16"/>
      <c r="D5" s="78" t="s">
        <v>56</v>
      </c>
      <c r="E5" s="11" t="s">
        <v>60</v>
      </c>
      <c r="F5" s="11" t="s">
        <v>435</v>
      </c>
      <c r="G5" s="11" t="s">
        <v>436</v>
      </c>
      <c r="H5" s="11" t="s">
        <v>437</v>
      </c>
      <c r="I5" s="12" t="s">
        <v>438</v>
      </c>
      <c r="J5" s="13"/>
      <c r="K5" s="13"/>
      <c r="L5" s="13"/>
      <c r="M5" s="13"/>
      <c r="N5" s="14"/>
    </row>
    <row r="6" ht="58" customHeight="1" spans="1:14">
      <c r="A6" s="18"/>
      <c r="B6" s="18"/>
      <c r="C6" s="18"/>
      <c r="D6" s="73"/>
      <c r="E6" s="16" t="s">
        <v>59</v>
      </c>
      <c r="F6" s="18"/>
      <c r="G6" s="18"/>
      <c r="H6" s="73"/>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9"/>
      <c r="B8" s="79"/>
      <c r="C8" s="79"/>
      <c r="D8" s="23"/>
      <c r="E8" s="23"/>
      <c r="F8" s="23"/>
      <c r="G8" s="23"/>
      <c r="H8" s="23"/>
      <c r="I8" s="23"/>
      <c r="J8" s="23"/>
      <c r="K8" s="23"/>
      <c r="L8" s="23"/>
      <c r="M8" s="23"/>
      <c r="N8" s="23"/>
    </row>
    <row r="9" ht="52.5" customHeight="1" spans="1:14">
      <c r="A9" s="80"/>
      <c r="B9" s="80"/>
      <c r="C9" s="80"/>
      <c r="D9" s="23"/>
      <c r="E9" s="23"/>
      <c r="F9" s="23"/>
      <c r="G9" s="23"/>
      <c r="H9" s="23"/>
      <c r="I9" s="23"/>
      <c r="J9" s="23"/>
      <c r="K9" s="23"/>
      <c r="L9" s="23"/>
      <c r="M9" s="23"/>
      <c r="N9" s="23"/>
    </row>
    <row r="10" ht="30" customHeight="1" spans="1:14">
      <c r="A10" s="12" t="s">
        <v>56</v>
      </c>
      <c r="B10" s="81"/>
      <c r="C10" s="81"/>
      <c r="D10" s="23"/>
      <c r="E10" s="23"/>
      <c r="F10" s="23"/>
      <c r="G10" s="23"/>
      <c r="H10" s="23"/>
      <c r="I10" s="23"/>
      <c r="J10" s="23"/>
      <c r="K10" s="23"/>
      <c r="L10" s="23"/>
      <c r="M10" s="23"/>
      <c r="N10" s="23"/>
    </row>
    <row r="11" s="29" customFormat="1" customHeight="1" spans="1:19">
      <c r="A11" s="29" t="s">
        <v>444</v>
      </c>
      <c r="D11" s="58"/>
      <c r="E11" s="58"/>
      <c r="F11" s="58"/>
      <c r="K11" s="58"/>
      <c r="O11" s="58"/>
      <c r="P11" s="58"/>
      <c r="Q11" s="58"/>
      <c r="S11" s="58"/>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11805555555556" footer="0.511805555555556"/>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IC11"/>
  <sheetViews>
    <sheetView showZeros="0" tabSelected="1" workbookViewId="0">
      <selection activeCell="M25" sqref="M25"/>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445</v>
      </c>
    </row>
    <row r="2" ht="27.75" customHeight="1" spans="1:9">
      <c r="A2" s="45" t="str">
        <f>"2026"&amp;"年县对下转移支付预算表"</f>
        <v>2026年县对下转移支付预算表</v>
      </c>
      <c r="B2" s="30"/>
      <c r="C2" s="30"/>
      <c r="D2" s="68"/>
      <c r="E2" s="68"/>
      <c r="F2" s="68"/>
      <c r="G2" s="68"/>
      <c r="H2" s="68"/>
      <c r="I2" s="68"/>
    </row>
    <row r="3" customHeight="1" spans="1:9">
      <c r="A3" s="1"/>
      <c r="B3" s="69"/>
      <c r="C3" s="69"/>
      <c r="D3" s="40"/>
      <c r="E3" s="40"/>
      <c r="F3" s="40"/>
      <c r="G3" s="40"/>
      <c r="H3" s="40"/>
      <c r="I3" s="44" t="s">
        <v>1</v>
      </c>
    </row>
    <row r="4" ht="18" customHeight="1" spans="1:9">
      <c r="A4" s="70" t="str">
        <f>"单位名称："&amp;"瑞丽市第三小学"</f>
        <v>单位名称：瑞丽市第三小学</v>
      </c>
      <c r="B4" s="71"/>
      <c r="C4" s="71"/>
      <c r="D4" s="40"/>
      <c r="E4" s="40"/>
      <c r="F4" s="40"/>
      <c r="G4" s="40"/>
      <c r="H4" s="40"/>
      <c r="I4" s="40"/>
    </row>
    <row r="5" ht="19.5" customHeight="1" spans="1:9">
      <c r="A5" s="72" t="s">
        <v>446</v>
      </c>
      <c r="B5" s="36" t="s">
        <v>203</v>
      </c>
      <c r="C5" s="36"/>
      <c r="D5" s="63"/>
      <c r="E5" s="63" t="s">
        <v>447</v>
      </c>
      <c r="F5" s="63"/>
      <c r="G5" s="63"/>
      <c r="H5" s="63"/>
      <c r="I5" s="63"/>
    </row>
    <row r="6" ht="40.5" customHeight="1" spans="1:9">
      <c r="A6" s="73"/>
      <c r="B6" s="36" t="s">
        <v>56</v>
      </c>
      <c r="C6" s="35" t="s">
        <v>60</v>
      </c>
      <c r="D6" s="34" t="s">
        <v>448</v>
      </c>
      <c r="E6" s="34" t="s">
        <v>449</v>
      </c>
      <c r="F6" s="34" t="s">
        <v>450</v>
      </c>
      <c r="G6" s="34" t="s">
        <v>451</v>
      </c>
      <c r="H6" s="34" t="s">
        <v>452</v>
      </c>
      <c r="I6" s="34" t="s">
        <v>453</v>
      </c>
    </row>
    <row r="7" ht="19.5" customHeight="1" spans="1:9">
      <c r="A7" s="36">
        <v>1</v>
      </c>
      <c r="B7" s="36">
        <v>2</v>
      </c>
      <c r="C7" s="74">
        <v>3</v>
      </c>
      <c r="D7" s="75">
        <v>4</v>
      </c>
      <c r="E7" s="74">
        <v>5</v>
      </c>
      <c r="F7" s="75">
        <v>6</v>
      </c>
      <c r="G7" s="74">
        <v>7</v>
      </c>
      <c r="H7" s="75">
        <v>8</v>
      </c>
      <c r="I7" s="74">
        <v>9</v>
      </c>
    </row>
    <row r="8" ht="19.5" customHeight="1" spans="1:9">
      <c r="A8" s="37"/>
      <c r="B8" s="76"/>
      <c r="C8" s="76"/>
      <c r="D8" s="76"/>
      <c r="E8" s="76"/>
      <c r="F8" s="76"/>
      <c r="G8" s="76"/>
      <c r="H8" s="76"/>
      <c r="I8" s="76"/>
    </row>
    <row r="9" ht="19.5" customHeight="1" spans="1:9">
      <c r="A9" s="37"/>
      <c r="B9" s="76"/>
      <c r="C9" s="76"/>
      <c r="D9" s="76"/>
      <c r="E9" s="76"/>
      <c r="F9" s="76"/>
      <c r="G9" s="76"/>
      <c r="H9" s="76"/>
      <c r="I9" s="76"/>
    </row>
    <row r="10" ht="19.5" customHeight="1" spans="1:9">
      <c r="A10" s="53" t="s">
        <v>56</v>
      </c>
      <c r="B10" s="76"/>
      <c r="C10" s="76"/>
      <c r="D10" s="76"/>
      <c r="E10" s="76"/>
      <c r="F10" s="76"/>
      <c r="G10" s="76"/>
      <c r="H10" s="76"/>
      <c r="I10" s="76"/>
    </row>
    <row r="11" s="29" customFormat="1" customHeight="1" spans="1:237">
      <c r="A11" s="29" t="s">
        <v>454</v>
      </c>
      <c r="E11" s="58"/>
      <c r="F11" s="58"/>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row>
  </sheetData>
  <mergeCells count="5">
    <mergeCell ref="A2:I2"/>
    <mergeCell ref="A4:D4"/>
    <mergeCell ref="B5:D5"/>
    <mergeCell ref="E5:I5"/>
    <mergeCell ref="A5:A6"/>
  </mergeCells>
  <pageMargins left="0.75" right="0.75" top="1" bottom="1" header="0.511805555555556" footer="0.511805555555556"/>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8"/>
  <sheetViews>
    <sheetView showZeros="0" workbookViewId="0">
      <selection activeCell="F22" sqref="F22"/>
    </sheetView>
  </sheetViews>
  <sheetFormatPr defaultColWidth="9.14285714285714" defaultRowHeight="12" customHeight="1" outlineLevelRow="7"/>
  <cols>
    <col min="1" max="1" width="21.5714285714286" customWidth="1"/>
    <col min="2" max="10" width="13.2" customWidth="1"/>
  </cols>
  <sheetData>
    <row r="1" customHeight="1" spans="10:10">
      <c r="J1" s="67" t="s">
        <v>455</v>
      </c>
    </row>
    <row r="2" ht="28.5" customHeight="1" spans="1:10">
      <c r="A2" s="59" t="str">
        <f>"2026"&amp;"年县对下转移支付绩效目标表"</f>
        <v>2026年县对下转移支付绩效目标表</v>
      </c>
      <c r="B2" s="5"/>
      <c r="C2" s="5"/>
      <c r="D2" s="5"/>
      <c r="E2" s="5"/>
      <c r="F2" s="60"/>
      <c r="G2" s="5"/>
      <c r="H2" s="60"/>
      <c r="I2" s="60"/>
      <c r="J2" s="5"/>
    </row>
    <row r="3" ht="17.25" customHeight="1" spans="1:8">
      <c r="A3" s="6" t="str">
        <f>"单位名称："&amp;"瑞丽市第三小学"</f>
        <v>单位名称：瑞丽市第三小学</v>
      </c>
      <c r="B3" s="61"/>
      <c r="C3" s="61"/>
      <c r="D3" s="61"/>
      <c r="E3" s="61"/>
      <c r="F3" s="62"/>
      <c r="G3" s="61"/>
      <c r="H3" s="62"/>
    </row>
    <row r="4" ht="44.25" customHeight="1" spans="1:10">
      <c r="A4" s="35" t="s">
        <v>321</v>
      </c>
      <c r="B4" s="35" t="s">
        <v>322</v>
      </c>
      <c r="C4" s="35" t="s">
        <v>323</v>
      </c>
      <c r="D4" s="35" t="s">
        <v>324</v>
      </c>
      <c r="E4" s="35" t="s">
        <v>325</v>
      </c>
      <c r="F4" s="63" t="s">
        <v>326</v>
      </c>
      <c r="G4" s="35" t="s">
        <v>327</v>
      </c>
      <c r="H4" s="63" t="s">
        <v>328</v>
      </c>
      <c r="I4" s="63" t="s">
        <v>329</v>
      </c>
      <c r="J4" s="35" t="s">
        <v>330</v>
      </c>
    </row>
    <row r="5" ht="14.25" customHeight="1" spans="1:10">
      <c r="A5" s="35">
        <v>1</v>
      </c>
      <c r="B5" s="35">
        <v>2</v>
      </c>
      <c r="C5" s="35">
        <v>3</v>
      </c>
      <c r="D5" s="35">
        <v>4</v>
      </c>
      <c r="E5" s="35">
        <v>5</v>
      </c>
      <c r="F5" s="63">
        <v>6</v>
      </c>
      <c r="G5" s="35">
        <v>7</v>
      </c>
      <c r="H5" s="63">
        <v>8</v>
      </c>
      <c r="I5" s="63">
        <v>9</v>
      </c>
      <c r="J5" s="35">
        <v>10</v>
      </c>
    </row>
    <row r="6" ht="32.7" customHeight="1" spans="1:10">
      <c r="A6" s="37"/>
      <c r="B6" s="51"/>
      <c r="C6" s="51"/>
      <c r="D6" s="51"/>
      <c r="E6" s="64"/>
      <c r="F6" s="65"/>
      <c r="G6" s="64"/>
      <c r="H6" s="65"/>
      <c r="I6" s="65"/>
      <c r="J6" s="64"/>
    </row>
    <row r="7" ht="32.7" customHeight="1" spans="1:10">
      <c r="A7" s="37"/>
      <c r="B7" s="22"/>
      <c r="C7" s="22" t="s">
        <v>456</v>
      </c>
      <c r="D7" s="22" t="s">
        <v>456</v>
      </c>
      <c r="E7" s="37" t="s">
        <v>456</v>
      </c>
      <c r="F7" s="22" t="s">
        <v>456</v>
      </c>
      <c r="G7" s="37" t="s">
        <v>456</v>
      </c>
      <c r="H7" s="22" t="s">
        <v>456</v>
      </c>
      <c r="I7" s="22" t="s">
        <v>456</v>
      </c>
      <c r="J7" s="37" t="s">
        <v>456</v>
      </c>
    </row>
    <row r="8" s="58" customFormat="1" ht="19" customHeight="1" spans="1:12">
      <c r="A8" s="29" t="s">
        <v>457</v>
      </c>
      <c r="C8" s="66"/>
      <c r="D8" s="66"/>
      <c r="E8" s="66"/>
      <c r="F8" s="66"/>
      <c r="H8" s="66"/>
      <c r="K8" s="66"/>
      <c r="L8"/>
    </row>
  </sheetData>
  <mergeCells count="2">
    <mergeCell ref="A2:J2"/>
    <mergeCell ref="A3:H3"/>
  </mergeCells>
  <pageMargins left="0.75" right="0.75" top="1" bottom="1" header="0.511805555555556" footer="0.511805555555556"/>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H9"/>
  <sheetViews>
    <sheetView showZeros="0" workbookViewId="0">
      <selection activeCell="E26" sqref="E2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4" t="s">
        <v>458</v>
      </c>
    </row>
    <row r="2" ht="28.5" customHeight="1" spans="1:8">
      <c r="A2" s="45" t="str">
        <f>"2026"&amp;"年新增资产配置表"</f>
        <v>2026年新增资产配置表</v>
      </c>
      <c r="B2" s="30"/>
      <c r="C2" s="30"/>
      <c r="D2" s="30"/>
      <c r="E2" s="30"/>
      <c r="F2" s="30"/>
      <c r="G2" s="30"/>
      <c r="H2" s="30"/>
    </row>
    <row r="3" ht="13.5" customHeight="1" spans="1:8">
      <c r="A3" s="46" t="str">
        <f>"单位名称："&amp;"瑞丽市第三小学"</f>
        <v>单位名称：瑞丽市第三小学</v>
      </c>
      <c r="B3" s="32"/>
      <c r="C3" s="47"/>
      <c r="D3" s="1"/>
      <c r="E3" s="1"/>
      <c r="F3" s="1"/>
      <c r="G3" s="1"/>
      <c r="H3" s="1"/>
    </row>
    <row r="4" ht="18" customHeight="1" spans="1:8">
      <c r="A4" s="11" t="s">
        <v>196</v>
      </c>
      <c r="B4" s="11" t="s">
        <v>459</v>
      </c>
      <c r="C4" s="11" t="s">
        <v>460</v>
      </c>
      <c r="D4" s="11" t="s">
        <v>461</v>
      </c>
      <c r="E4" s="11" t="s">
        <v>462</v>
      </c>
      <c r="F4" s="48" t="s">
        <v>463</v>
      </c>
      <c r="G4" s="49"/>
      <c r="H4" s="50"/>
    </row>
    <row r="5" ht="18" customHeight="1" spans="1:8">
      <c r="A5" s="18"/>
      <c r="B5" s="18"/>
      <c r="C5" s="18"/>
      <c r="D5" s="18"/>
      <c r="E5" s="18"/>
      <c r="F5" s="35" t="s">
        <v>433</v>
      </c>
      <c r="G5" s="35" t="s">
        <v>464</v>
      </c>
      <c r="H5" s="35" t="s">
        <v>465</v>
      </c>
    </row>
    <row r="6" ht="21" customHeight="1" spans="1:8">
      <c r="A6" s="35">
        <v>1</v>
      </c>
      <c r="B6" s="35">
        <v>2</v>
      </c>
      <c r="C6" s="35">
        <v>3</v>
      </c>
      <c r="D6" s="35">
        <v>4</v>
      </c>
      <c r="E6" s="35">
        <v>5</v>
      </c>
      <c r="F6" s="35">
        <v>6</v>
      </c>
      <c r="G6" s="35">
        <v>7</v>
      </c>
      <c r="H6" s="35">
        <v>8</v>
      </c>
    </row>
    <row r="7" ht="33" customHeight="1" spans="1:8">
      <c r="A7" s="51"/>
      <c r="B7" s="51"/>
      <c r="C7" s="51"/>
      <c r="D7" s="51"/>
      <c r="E7" s="51"/>
      <c r="F7" s="41"/>
      <c r="G7" s="52"/>
      <c r="H7" s="52"/>
    </row>
    <row r="8" ht="24" customHeight="1" spans="1:8">
      <c r="A8" s="53" t="s">
        <v>56</v>
      </c>
      <c r="B8" s="54"/>
      <c r="C8" s="54"/>
      <c r="D8" s="54"/>
      <c r="E8" s="54"/>
      <c r="F8" s="42"/>
      <c r="G8" s="55"/>
      <c r="H8" s="55"/>
    </row>
    <row r="9" s="43" customFormat="1" ht="21.75" customHeight="1" spans="1:8">
      <c r="A9" s="29" t="s">
        <v>466</v>
      </c>
      <c r="B9" s="56"/>
      <c r="C9" s="56"/>
      <c r="D9" s="56"/>
      <c r="E9" s="56"/>
      <c r="F9" s="56"/>
      <c r="G9" s="56"/>
      <c r="H9" s="57"/>
    </row>
  </sheetData>
  <mergeCells count="9">
    <mergeCell ref="A2:H2"/>
    <mergeCell ref="A3:C3"/>
    <mergeCell ref="F4:H4"/>
    <mergeCell ref="A8:E8"/>
    <mergeCell ref="A4:A5"/>
    <mergeCell ref="B4:B5"/>
    <mergeCell ref="C4:C5"/>
    <mergeCell ref="D4:D5"/>
    <mergeCell ref="E4:E5"/>
  </mergeCells>
  <pageMargins left="0.75" right="0.75" top="1" bottom="1" header="0.511805555555556" footer="0.511805555555556"/>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L11"/>
  <sheetViews>
    <sheetView showZeros="0" workbookViewId="0">
      <selection activeCell="I25" sqref="I2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467</v>
      </c>
    </row>
    <row r="2" ht="27.75" customHeight="1" spans="1:11">
      <c r="A2" s="30" t="str">
        <f>"2026"&amp;"年上级转移支付补助项目支出预算表"</f>
        <v>2026年上级转移支付补助项目支出预算表</v>
      </c>
      <c r="B2" s="30"/>
      <c r="C2" s="30"/>
      <c r="D2" s="30"/>
      <c r="E2" s="30"/>
      <c r="F2" s="30"/>
      <c r="G2" s="30"/>
      <c r="H2" s="30"/>
      <c r="I2" s="30"/>
      <c r="J2" s="30"/>
      <c r="K2" s="30"/>
    </row>
    <row r="3" ht="13.5" customHeight="1" spans="1:11">
      <c r="A3" s="31" t="str">
        <f>"单位名称："&amp;"瑞丽市第三小学"</f>
        <v>单位名称：瑞丽市第三小学</v>
      </c>
      <c r="B3" s="32"/>
      <c r="C3" s="32"/>
      <c r="D3" s="32"/>
      <c r="E3" s="32"/>
      <c r="F3" s="32"/>
      <c r="G3" s="32"/>
      <c r="H3" s="33"/>
      <c r="I3" s="33"/>
      <c r="J3" s="33"/>
      <c r="K3" s="40" t="s">
        <v>53</v>
      </c>
    </row>
    <row r="4" ht="21.75" customHeight="1" spans="1:11">
      <c r="A4" s="34" t="s">
        <v>294</v>
      </c>
      <c r="B4" s="34" t="s">
        <v>198</v>
      </c>
      <c r="C4" s="34" t="s">
        <v>295</v>
      </c>
      <c r="D4" s="35" t="s">
        <v>199</v>
      </c>
      <c r="E4" s="35" t="s">
        <v>200</v>
      </c>
      <c r="F4" s="35" t="s">
        <v>296</v>
      </c>
      <c r="G4" s="35" t="s">
        <v>297</v>
      </c>
      <c r="H4" s="36" t="s">
        <v>56</v>
      </c>
      <c r="I4" s="36" t="s">
        <v>468</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41"/>
    </row>
    <row r="9" ht="52.5" customHeight="1" spans="1:11">
      <c r="A9" s="22"/>
      <c r="B9" s="22"/>
      <c r="C9" s="22"/>
      <c r="D9" s="22"/>
      <c r="E9" s="22"/>
      <c r="F9" s="22"/>
      <c r="G9" s="22"/>
      <c r="H9" s="23"/>
      <c r="I9" s="23"/>
      <c r="J9" s="23"/>
      <c r="K9" s="42"/>
    </row>
    <row r="10" ht="30" customHeight="1" spans="1:11">
      <c r="A10" s="38" t="s">
        <v>426</v>
      </c>
      <c r="B10" s="39"/>
      <c r="C10" s="39"/>
      <c r="D10" s="39"/>
      <c r="E10" s="39"/>
      <c r="F10" s="39"/>
      <c r="G10" s="39"/>
      <c r="H10" s="23"/>
      <c r="I10" s="23"/>
      <c r="J10" s="23"/>
      <c r="K10" s="42"/>
    </row>
    <row r="11" s="29" customFormat="1" customHeight="1" spans="1:12">
      <c r="A11" s="29" t="s">
        <v>469</v>
      </c>
      <c r="B11"/>
      <c r="C11"/>
      <c r="D11"/>
      <c r="E11"/>
      <c r="F11"/>
      <c r="G11"/>
      <c r="H11"/>
      <c r="I11"/>
      <c r="J11"/>
      <c r="K11"/>
      <c r="L1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11805555555556" footer="0.511805555555556"/>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15"/>
  <sheetViews>
    <sheetView showZeros="0" workbookViewId="0">
      <selection activeCell="G11" sqref="G1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470</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"单位名称："&amp;"瑞丽市第三小学"</f>
        <v>单位名称：瑞丽市第三小学</v>
      </c>
      <c r="B3" s="7"/>
      <c r="C3" s="7"/>
      <c r="D3" s="7"/>
      <c r="E3" s="8"/>
      <c r="F3" s="8"/>
      <c r="G3" s="9" t="s">
        <v>53</v>
      </c>
    </row>
    <row r="4" ht="21.75" customHeight="1" spans="1:7">
      <c r="A4" s="10" t="s">
        <v>295</v>
      </c>
      <c r="B4" s="10" t="s">
        <v>294</v>
      </c>
      <c r="C4" s="10" t="s">
        <v>198</v>
      </c>
      <c r="D4" s="11" t="s">
        <v>471</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235320.1</v>
      </c>
      <c r="F8" s="23"/>
      <c r="G8" s="23"/>
    </row>
    <row r="9" ht="52.5" customHeight="1" spans="1:7">
      <c r="A9" s="24"/>
      <c r="B9" s="22" t="s">
        <v>472</v>
      </c>
      <c r="C9" s="22" t="s">
        <v>318</v>
      </c>
      <c r="D9" s="22" t="s">
        <v>473</v>
      </c>
      <c r="E9" s="23">
        <v>190260</v>
      </c>
      <c r="F9" s="23"/>
      <c r="G9" s="23"/>
    </row>
    <row r="10" ht="52.5" customHeight="1" spans="1:7">
      <c r="A10" s="25"/>
      <c r="B10" s="22" t="s">
        <v>472</v>
      </c>
      <c r="C10" s="22" t="s">
        <v>314</v>
      </c>
      <c r="D10" s="22" t="s">
        <v>473</v>
      </c>
      <c r="E10" s="23">
        <v>3609.1</v>
      </c>
      <c r="F10" s="23"/>
      <c r="G10" s="23"/>
    </row>
    <row r="11" ht="52.5" customHeight="1" spans="1:7">
      <c r="A11" s="25"/>
      <c r="B11" s="22" t="s">
        <v>472</v>
      </c>
      <c r="C11" s="22" t="s">
        <v>305</v>
      </c>
      <c r="D11" s="22" t="s">
        <v>473</v>
      </c>
      <c r="E11" s="23">
        <v>27397.44</v>
      </c>
      <c r="F11" s="23"/>
      <c r="G11" s="23"/>
    </row>
    <row r="12" ht="52.5" customHeight="1" spans="1:7">
      <c r="A12" s="25"/>
      <c r="B12" s="22" t="s">
        <v>472</v>
      </c>
      <c r="C12" s="22" t="s">
        <v>308</v>
      </c>
      <c r="D12" s="22" t="s">
        <v>473</v>
      </c>
      <c r="E12" s="23">
        <v>1008</v>
      </c>
      <c r="F12" s="23"/>
      <c r="G12" s="23"/>
    </row>
    <row r="13" ht="52.5" customHeight="1" spans="1:7">
      <c r="A13" s="25"/>
      <c r="B13" s="22" t="s">
        <v>472</v>
      </c>
      <c r="C13" s="22" t="s">
        <v>312</v>
      </c>
      <c r="D13" s="22" t="s">
        <v>473</v>
      </c>
      <c r="E13" s="23">
        <v>7645.56</v>
      </c>
      <c r="F13" s="23"/>
      <c r="G13" s="23"/>
    </row>
    <row r="14" ht="52.5" customHeight="1" spans="1:7">
      <c r="A14" s="25"/>
      <c r="B14" s="22" t="s">
        <v>474</v>
      </c>
      <c r="C14" s="22" t="s">
        <v>310</v>
      </c>
      <c r="D14" s="22" t="s">
        <v>473</v>
      </c>
      <c r="E14" s="23">
        <v>5400</v>
      </c>
      <c r="F14" s="23"/>
      <c r="G14" s="23"/>
    </row>
    <row r="15" ht="30" customHeight="1" spans="1:7">
      <c r="A15" s="26" t="s">
        <v>56</v>
      </c>
      <c r="B15" s="27" t="s">
        <v>456</v>
      </c>
      <c r="C15" s="27"/>
      <c r="D15" s="28"/>
      <c r="E15" s="23">
        <v>235320.1</v>
      </c>
      <c r="F15" s="23"/>
      <c r="G15" s="23"/>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S9"/>
  <sheetViews>
    <sheetView showZeros="0" workbookViewId="0">
      <selection activeCell="B15" sqref="B15"/>
    </sheetView>
  </sheetViews>
  <sheetFormatPr defaultColWidth="9.14285714285714" defaultRowHeight="12" customHeight="1"/>
  <cols>
    <col min="1" max="1" width="12.1428571428571" customWidth="1"/>
    <col min="2" max="2" width="14.1428571428571" customWidth="1"/>
    <col min="3" max="4" width="15.4285714285714" customWidth="1"/>
    <col min="5" max="5" width="16" customWidth="1"/>
    <col min="6" max="6" width="8.47619047619048" customWidth="1"/>
    <col min="7" max="7" width="5.34285714285714" customWidth="1"/>
    <col min="8" max="8" width="8.47619047619048" customWidth="1"/>
    <col min="9" max="9" width="13.7142857142857" customWidth="1"/>
    <col min="10" max="12" width="11.9142857142857" customWidth="1"/>
    <col min="13" max="13" width="9.2" customWidth="1"/>
    <col min="14" max="14" width="13.2857142857143" customWidth="1"/>
    <col min="15" max="15" width="4.47619047619048" customWidth="1"/>
    <col min="16" max="19" width="4.91428571428571" customWidth="1"/>
  </cols>
  <sheetData>
    <row r="1" ht="16.5" customHeight="1" spans="1:17">
      <c r="A1" s="171"/>
      <c r="B1" s="1"/>
      <c r="C1" s="1"/>
      <c r="D1" s="1"/>
      <c r="E1" s="1"/>
      <c r="F1" s="1"/>
      <c r="G1" s="1"/>
      <c r="H1" s="1"/>
      <c r="I1" s="77"/>
      <c r="J1" s="1"/>
      <c r="K1" s="1"/>
      <c r="L1" s="1"/>
      <c r="M1" s="1"/>
      <c r="N1" s="1"/>
      <c r="O1" s="1"/>
      <c r="P1" s="82" t="s">
        <v>52</v>
      </c>
      <c r="Q1" s="82" t="s">
        <v>52</v>
      </c>
    </row>
    <row r="2" ht="36.75" customHeight="1" spans="1:19">
      <c r="A2" s="30" t="str">
        <f>"2026"&amp;"年部门收入预算表"</f>
        <v>2026年部门收入预算表</v>
      </c>
      <c r="B2" s="30"/>
      <c r="C2" s="30"/>
      <c r="D2" s="30"/>
      <c r="E2" s="30"/>
      <c r="F2" s="30"/>
      <c r="G2" s="30"/>
      <c r="H2" s="30"/>
      <c r="I2" s="30"/>
      <c r="J2" s="30"/>
      <c r="K2" s="30"/>
      <c r="L2" s="30"/>
      <c r="M2" s="30"/>
      <c r="N2" s="30"/>
      <c r="O2" s="30"/>
      <c r="P2" s="30"/>
      <c r="Q2" s="30"/>
      <c r="R2" s="30"/>
      <c r="S2" s="30"/>
    </row>
    <row r="3" ht="18" customHeight="1" spans="1:17">
      <c r="A3" s="32" t="str">
        <f>"单位名称："&amp;"瑞丽市第三小学"</f>
        <v>单位名称：瑞丽市第三小学</v>
      </c>
      <c r="B3" s="32"/>
      <c r="C3" s="47"/>
      <c r="D3" s="47"/>
      <c r="E3" s="47"/>
      <c r="F3" s="47"/>
      <c r="G3" s="47"/>
      <c r="H3" s="47"/>
      <c r="I3" s="47"/>
      <c r="J3" s="47"/>
      <c r="K3" s="47"/>
      <c r="L3" s="47"/>
      <c r="M3" s="47"/>
      <c r="N3" s="47"/>
      <c r="O3" s="47"/>
      <c r="P3" s="82" t="s">
        <v>53</v>
      </c>
      <c r="Q3" s="82"/>
    </row>
    <row r="4" ht="21" customHeight="1" spans="1:19">
      <c r="A4" s="11" t="s">
        <v>54</v>
      </c>
      <c r="B4" s="11" t="s">
        <v>55</v>
      </c>
      <c r="C4" s="11" t="s">
        <v>56</v>
      </c>
      <c r="D4" s="48" t="s">
        <v>57</v>
      </c>
      <c r="E4" s="49"/>
      <c r="F4" s="49"/>
      <c r="G4" s="49"/>
      <c r="H4" s="49"/>
      <c r="I4" s="13"/>
      <c r="J4" s="49"/>
      <c r="K4" s="49"/>
      <c r="L4" s="49"/>
      <c r="M4" s="49"/>
      <c r="N4" s="50"/>
      <c r="O4" s="48" t="s">
        <v>58</v>
      </c>
      <c r="P4" s="49"/>
      <c r="Q4" s="49"/>
      <c r="R4" s="49"/>
      <c r="S4" s="50"/>
    </row>
    <row r="5" ht="41.25" customHeight="1" spans="1:19">
      <c r="A5" s="16"/>
      <c r="B5" s="16"/>
      <c r="C5" s="16"/>
      <c r="D5" s="16" t="s">
        <v>59</v>
      </c>
      <c r="E5" s="16" t="s">
        <v>60</v>
      </c>
      <c r="F5" s="16" t="s">
        <v>61</v>
      </c>
      <c r="G5" s="16" t="s">
        <v>62</v>
      </c>
      <c r="H5" s="11" t="s">
        <v>63</v>
      </c>
      <c r="I5" s="174" t="s">
        <v>64</v>
      </c>
      <c r="J5" s="174"/>
      <c r="K5" s="174"/>
      <c r="L5" s="174"/>
      <c r="M5" s="174"/>
      <c r="N5" s="174"/>
      <c r="O5" s="11" t="s">
        <v>59</v>
      </c>
      <c r="P5" s="11" t="s">
        <v>60</v>
      </c>
      <c r="Q5" s="11" t="s">
        <v>61</v>
      </c>
      <c r="R5" s="11" t="s">
        <v>62</v>
      </c>
      <c r="S5" s="11" t="s">
        <v>65</v>
      </c>
    </row>
    <row r="6" ht="102" customHeight="1" spans="1:19">
      <c r="A6" s="73"/>
      <c r="B6" s="73"/>
      <c r="C6" s="73"/>
      <c r="D6" s="78"/>
      <c r="E6" s="78"/>
      <c r="F6" s="78"/>
      <c r="G6" s="73"/>
      <c r="H6" s="73"/>
      <c r="I6" s="36" t="s">
        <v>59</v>
      </c>
      <c r="J6" s="34" t="s">
        <v>66</v>
      </c>
      <c r="K6" s="34" t="s">
        <v>67</v>
      </c>
      <c r="L6" s="10" t="s">
        <v>68</v>
      </c>
      <c r="M6" s="10" t="s">
        <v>69</v>
      </c>
      <c r="N6" s="10" t="s">
        <v>70</v>
      </c>
      <c r="O6" s="78"/>
      <c r="P6" s="78"/>
      <c r="Q6" s="78"/>
      <c r="R6" s="78"/>
      <c r="S6" s="78"/>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3">
        <v>19</v>
      </c>
    </row>
    <row r="8" ht="52.5" customHeight="1" spans="1:19">
      <c r="A8" s="172" t="s">
        <v>71</v>
      </c>
      <c r="B8" s="172" t="s">
        <v>72</v>
      </c>
      <c r="C8" s="23">
        <v>16326385.56</v>
      </c>
      <c r="D8" s="23">
        <v>16326385.56</v>
      </c>
      <c r="E8" s="23">
        <v>14909265.56</v>
      </c>
      <c r="F8" s="23"/>
      <c r="G8" s="23"/>
      <c r="H8" s="23"/>
      <c r="I8" s="23">
        <v>1417120</v>
      </c>
      <c r="J8" s="23"/>
      <c r="K8" s="23"/>
      <c r="L8" s="23"/>
      <c r="M8" s="23"/>
      <c r="N8" s="23">
        <v>1417120</v>
      </c>
      <c r="O8" s="23"/>
      <c r="P8" s="23"/>
      <c r="Q8" s="23"/>
      <c r="R8" s="23"/>
      <c r="S8" s="23"/>
    </row>
    <row r="9" ht="30" customHeight="1" spans="1:19">
      <c r="A9" s="12" t="s">
        <v>56</v>
      </c>
      <c r="B9" s="173"/>
      <c r="C9" s="162">
        <v>16326385.56</v>
      </c>
      <c r="D9" s="162">
        <v>16326385.56</v>
      </c>
      <c r="E9" s="162">
        <v>14909265.56</v>
      </c>
      <c r="F9" s="162"/>
      <c r="G9" s="162"/>
      <c r="H9" s="162"/>
      <c r="I9" s="162">
        <v>1417120</v>
      </c>
      <c r="J9" s="162"/>
      <c r="K9" s="162"/>
      <c r="L9" s="162"/>
      <c r="M9" s="162"/>
      <c r="N9" s="162">
        <v>1417120</v>
      </c>
      <c r="O9" s="162"/>
      <c r="P9" s="162"/>
      <c r="Q9" s="162"/>
      <c r="R9" s="162"/>
      <c r="S9" s="162"/>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11805555555556" footer="0.511805555555556"/>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Right="0"/>
  </sheetPr>
  <dimension ref="A1:O29"/>
  <sheetViews>
    <sheetView showZeros="0" workbookViewId="0">
      <selection activeCell="D36" sqref="D36"/>
    </sheetView>
  </sheetViews>
  <sheetFormatPr defaultColWidth="8.84761904761905" defaultRowHeight="15" customHeight="1"/>
  <cols>
    <col min="1" max="1" width="17.1428571428571" customWidth="1"/>
    <col min="2" max="2" width="22" customWidth="1"/>
    <col min="3" max="3" width="18.1428571428571" customWidth="1"/>
    <col min="4" max="4" width="19.1428571428571" customWidth="1"/>
    <col min="5" max="5" width="16.4285714285714" customWidth="1"/>
    <col min="6" max="6" width="16.8571428571429" customWidth="1"/>
    <col min="7" max="7" width="12.6285714285714" customWidth="1"/>
    <col min="8" max="8" width="4.34285714285714" customWidth="1"/>
    <col min="9" max="9" width="7.28571428571429" customWidth="1"/>
    <col min="10" max="10" width="17.4285714285714" customWidth="1"/>
    <col min="11" max="13" width="12.7714285714286" customWidth="1"/>
    <col min="14" max="14" width="5.77142857142857" customWidth="1"/>
    <col min="15" max="15" width="20.8571428571429" customWidth="1"/>
  </cols>
  <sheetData>
    <row r="1" ht="18.75" customHeight="1" spans="1:15">
      <c r="A1" s="164"/>
      <c r="B1" s="164"/>
      <c r="C1" s="164"/>
      <c r="D1" s="164"/>
      <c r="E1" s="164"/>
      <c r="F1" s="164"/>
      <c r="G1" s="164"/>
      <c r="H1" s="164"/>
      <c r="I1" s="164"/>
      <c r="J1" s="164"/>
      <c r="K1" s="164"/>
      <c r="L1" s="164"/>
      <c r="M1" s="164"/>
      <c r="N1" s="44" t="s">
        <v>73</v>
      </c>
      <c r="O1" s="44"/>
    </row>
    <row r="2" ht="36" customHeight="1" spans="1:15">
      <c r="A2" s="165" t="str">
        <f>"2026"&amp;"年部门支出预算表"</f>
        <v>2026年部门支出预算表</v>
      </c>
      <c r="B2" s="165"/>
      <c r="C2" s="165"/>
      <c r="D2" s="165"/>
      <c r="E2" s="165"/>
      <c r="F2" s="165"/>
      <c r="G2" s="165"/>
      <c r="H2" s="165"/>
      <c r="I2" s="165"/>
      <c r="J2" s="165"/>
      <c r="K2" s="165"/>
      <c r="L2" s="165"/>
      <c r="M2" s="165"/>
      <c r="N2" s="165"/>
      <c r="O2" s="165"/>
    </row>
    <row r="3" ht="18.75" customHeight="1" spans="1:15">
      <c r="A3" s="32" t="str">
        <f>"单位名称："&amp;"瑞丽市第三小学"</f>
        <v>单位名称：瑞丽市第三小学</v>
      </c>
      <c r="B3" s="32"/>
      <c r="C3" s="32"/>
      <c r="D3" s="32"/>
      <c r="E3" s="32"/>
      <c r="F3" s="32"/>
      <c r="G3" s="164"/>
      <c r="H3" s="164"/>
      <c r="I3" s="164"/>
      <c r="J3" s="164"/>
      <c r="K3" s="164"/>
      <c r="L3" s="164"/>
      <c r="M3" s="164"/>
      <c r="N3" s="44" t="s">
        <v>1</v>
      </c>
      <c r="O3" s="44"/>
    </row>
    <row r="4" ht="31.5" customHeight="1" spans="1:15">
      <c r="A4" s="166" t="s">
        <v>74</v>
      </c>
      <c r="B4" s="166" t="s">
        <v>75</v>
      </c>
      <c r="C4" s="166" t="s">
        <v>56</v>
      </c>
      <c r="D4" s="166" t="s">
        <v>60</v>
      </c>
      <c r="E4" s="166"/>
      <c r="F4" s="166"/>
      <c r="G4" s="166" t="s">
        <v>61</v>
      </c>
      <c r="H4" s="166" t="s">
        <v>62</v>
      </c>
      <c r="I4" s="166" t="s">
        <v>76</v>
      </c>
      <c r="J4" s="166" t="s">
        <v>77</v>
      </c>
      <c r="K4" s="166"/>
      <c r="L4" s="166"/>
      <c r="M4" s="166"/>
      <c r="N4" s="166"/>
      <c r="O4" s="166"/>
    </row>
    <row r="5" ht="78" customHeight="1" spans="1:15">
      <c r="A5" s="166"/>
      <c r="B5" s="166"/>
      <c r="C5" s="166"/>
      <c r="D5" s="166" t="s">
        <v>59</v>
      </c>
      <c r="E5" s="166" t="s">
        <v>78</v>
      </c>
      <c r="F5" s="166" t="s">
        <v>79</v>
      </c>
      <c r="G5" s="166"/>
      <c r="H5" s="166"/>
      <c r="I5" s="166"/>
      <c r="J5" s="166" t="s">
        <v>59</v>
      </c>
      <c r="K5" s="166" t="s">
        <v>80</v>
      </c>
      <c r="L5" s="166" t="s">
        <v>81</v>
      </c>
      <c r="M5" s="166" t="s">
        <v>82</v>
      </c>
      <c r="N5" s="166" t="s">
        <v>83</v>
      </c>
      <c r="O5" s="166" t="s">
        <v>84</v>
      </c>
    </row>
    <row r="6" ht="18.75" customHeight="1" spans="1:15">
      <c r="A6" s="167" t="s">
        <v>85</v>
      </c>
      <c r="B6" s="167" t="s">
        <v>86</v>
      </c>
      <c r="C6" s="167" t="s">
        <v>87</v>
      </c>
      <c r="D6" s="167" t="s">
        <v>88</v>
      </c>
      <c r="E6" s="167" t="s">
        <v>89</v>
      </c>
      <c r="F6" s="167" t="s">
        <v>90</v>
      </c>
      <c r="G6" s="167" t="s">
        <v>91</v>
      </c>
      <c r="H6" s="167" t="s">
        <v>92</v>
      </c>
      <c r="I6" s="167" t="s">
        <v>93</v>
      </c>
      <c r="J6" s="167" t="s">
        <v>94</v>
      </c>
      <c r="K6" s="167" t="s">
        <v>95</v>
      </c>
      <c r="L6" s="167" t="s">
        <v>96</v>
      </c>
      <c r="M6" s="167" t="s">
        <v>97</v>
      </c>
      <c r="N6" s="167" t="s">
        <v>98</v>
      </c>
      <c r="O6" s="167" t="s">
        <v>99</v>
      </c>
    </row>
    <row r="7" ht="52.5" customHeight="1" spans="1:15">
      <c r="A7" s="168" t="s">
        <v>100</v>
      </c>
      <c r="B7" s="168" t="s">
        <v>101</v>
      </c>
      <c r="C7" s="128">
        <v>12511686</v>
      </c>
      <c r="D7" s="128">
        <v>11094566</v>
      </c>
      <c r="E7" s="128">
        <v>10866891.46</v>
      </c>
      <c r="F7" s="128">
        <v>227674.54</v>
      </c>
      <c r="G7" s="128"/>
      <c r="H7" s="128"/>
      <c r="I7" s="128"/>
      <c r="J7" s="128">
        <v>1417120</v>
      </c>
      <c r="K7" s="128"/>
      <c r="L7" s="128"/>
      <c r="M7" s="128"/>
      <c r="N7" s="128"/>
      <c r="O7" s="128">
        <v>1417120</v>
      </c>
    </row>
    <row r="8" ht="52.5" customHeight="1" spans="1:15">
      <c r="A8" s="169" t="s">
        <v>102</v>
      </c>
      <c r="B8" s="169" t="s">
        <v>103</v>
      </c>
      <c r="C8" s="128">
        <v>12510678</v>
      </c>
      <c r="D8" s="128">
        <v>11093558</v>
      </c>
      <c r="E8" s="128">
        <v>10866891.46</v>
      </c>
      <c r="F8" s="128">
        <v>226666.54</v>
      </c>
      <c r="G8" s="128"/>
      <c r="H8" s="128"/>
      <c r="I8" s="128"/>
      <c r="J8" s="128">
        <v>1417120</v>
      </c>
      <c r="K8" s="128"/>
      <c r="L8" s="128"/>
      <c r="M8" s="128"/>
      <c r="N8" s="128"/>
      <c r="O8" s="128">
        <v>1417120</v>
      </c>
    </row>
    <row r="9" ht="52.5" customHeight="1" spans="1:15">
      <c r="A9" s="170" t="s">
        <v>104</v>
      </c>
      <c r="B9" s="170" t="s">
        <v>105</v>
      </c>
      <c r="C9" s="128">
        <v>12510678</v>
      </c>
      <c r="D9" s="128">
        <v>11093558</v>
      </c>
      <c r="E9" s="128">
        <v>10866891.46</v>
      </c>
      <c r="F9" s="128">
        <v>226666.54</v>
      </c>
      <c r="G9" s="128"/>
      <c r="H9" s="128"/>
      <c r="I9" s="128"/>
      <c r="J9" s="128">
        <v>1417120</v>
      </c>
      <c r="K9" s="128"/>
      <c r="L9" s="128"/>
      <c r="M9" s="128"/>
      <c r="N9" s="128"/>
      <c r="O9" s="128">
        <v>1417120</v>
      </c>
    </row>
    <row r="10" ht="52.5" customHeight="1" spans="1:15">
      <c r="A10" s="169" t="s">
        <v>106</v>
      </c>
      <c r="B10" s="169" t="s">
        <v>107</v>
      </c>
      <c r="C10" s="128">
        <v>1008</v>
      </c>
      <c r="D10" s="128">
        <v>1008</v>
      </c>
      <c r="E10" s="128"/>
      <c r="F10" s="128">
        <v>1008</v>
      </c>
      <c r="G10" s="128"/>
      <c r="H10" s="128"/>
      <c r="I10" s="128"/>
      <c r="J10" s="128"/>
      <c r="K10" s="128"/>
      <c r="L10" s="128"/>
      <c r="M10" s="128"/>
      <c r="N10" s="128"/>
      <c r="O10" s="128"/>
    </row>
    <row r="11" ht="52.5" customHeight="1" spans="1:15">
      <c r="A11" s="170" t="s">
        <v>108</v>
      </c>
      <c r="B11" s="170" t="s">
        <v>109</v>
      </c>
      <c r="C11" s="128">
        <v>1008</v>
      </c>
      <c r="D11" s="128">
        <v>1008</v>
      </c>
      <c r="E11" s="128"/>
      <c r="F11" s="128">
        <v>1008</v>
      </c>
      <c r="G11" s="128"/>
      <c r="H11" s="128"/>
      <c r="I11" s="128"/>
      <c r="J11" s="128"/>
      <c r="K11" s="128"/>
      <c r="L11" s="128"/>
      <c r="M11" s="128"/>
      <c r="N11" s="128"/>
      <c r="O11" s="128"/>
    </row>
    <row r="12" ht="52.5" customHeight="1" spans="1:15">
      <c r="A12" s="168" t="s">
        <v>110</v>
      </c>
      <c r="B12" s="168" t="s">
        <v>111</v>
      </c>
      <c r="C12" s="128">
        <v>1626429.56</v>
      </c>
      <c r="D12" s="128">
        <v>1626429.56</v>
      </c>
      <c r="E12" s="128">
        <v>1618784</v>
      </c>
      <c r="F12" s="128">
        <v>7645.56</v>
      </c>
      <c r="G12" s="128"/>
      <c r="H12" s="128"/>
      <c r="I12" s="128"/>
      <c r="J12" s="128"/>
      <c r="K12" s="128"/>
      <c r="L12" s="128"/>
      <c r="M12" s="128"/>
      <c r="N12" s="128"/>
      <c r="O12" s="128"/>
    </row>
    <row r="13" ht="52.5" customHeight="1" spans="1:15">
      <c r="A13" s="169" t="s">
        <v>112</v>
      </c>
      <c r="B13" s="169" t="s">
        <v>113</v>
      </c>
      <c r="C13" s="128">
        <v>1440852</v>
      </c>
      <c r="D13" s="128">
        <v>1440852</v>
      </c>
      <c r="E13" s="128">
        <v>1440852</v>
      </c>
      <c r="F13" s="128"/>
      <c r="G13" s="128"/>
      <c r="H13" s="128"/>
      <c r="I13" s="128"/>
      <c r="J13" s="128"/>
      <c r="K13" s="128"/>
      <c r="L13" s="128"/>
      <c r="M13" s="128"/>
      <c r="N13" s="128"/>
      <c r="O13" s="128"/>
    </row>
    <row r="14" ht="52.5" customHeight="1" spans="1:15">
      <c r="A14" s="170" t="s">
        <v>114</v>
      </c>
      <c r="B14" s="170" t="s">
        <v>115</v>
      </c>
      <c r="C14" s="128">
        <v>17400</v>
      </c>
      <c r="D14" s="128">
        <v>17400</v>
      </c>
      <c r="E14" s="128">
        <v>17400</v>
      </c>
      <c r="F14" s="128"/>
      <c r="G14" s="128"/>
      <c r="H14" s="128"/>
      <c r="I14" s="128"/>
      <c r="J14" s="128"/>
      <c r="K14" s="128"/>
      <c r="L14" s="128"/>
      <c r="M14" s="128"/>
      <c r="N14" s="128"/>
      <c r="O14" s="128"/>
    </row>
    <row r="15" ht="52.5" customHeight="1" spans="1:15">
      <c r="A15" s="170" t="s">
        <v>116</v>
      </c>
      <c r="B15" s="170" t="s">
        <v>117</v>
      </c>
      <c r="C15" s="128">
        <v>1423452</v>
      </c>
      <c r="D15" s="128">
        <v>1423452</v>
      </c>
      <c r="E15" s="128">
        <v>1423452</v>
      </c>
      <c r="F15" s="128"/>
      <c r="G15" s="128"/>
      <c r="H15" s="128"/>
      <c r="I15" s="128"/>
      <c r="J15" s="128"/>
      <c r="K15" s="128"/>
      <c r="L15" s="128"/>
      <c r="M15" s="128"/>
      <c r="N15" s="128"/>
      <c r="O15" s="128"/>
    </row>
    <row r="16" ht="52.5" customHeight="1" spans="1:15">
      <c r="A16" s="169" t="s">
        <v>118</v>
      </c>
      <c r="B16" s="169" t="s">
        <v>119</v>
      </c>
      <c r="C16" s="128">
        <v>7645.56</v>
      </c>
      <c r="D16" s="128">
        <v>7645.56</v>
      </c>
      <c r="E16" s="128"/>
      <c r="F16" s="128">
        <v>7645.56</v>
      </c>
      <c r="G16" s="128"/>
      <c r="H16" s="128"/>
      <c r="I16" s="128"/>
      <c r="J16" s="128"/>
      <c r="K16" s="128"/>
      <c r="L16" s="128"/>
      <c r="M16" s="128"/>
      <c r="N16" s="128"/>
      <c r="O16" s="128"/>
    </row>
    <row r="17" ht="52.5" customHeight="1" spans="1:15">
      <c r="A17" s="170" t="s">
        <v>120</v>
      </c>
      <c r="B17" s="170" t="s">
        <v>121</v>
      </c>
      <c r="C17" s="128">
        <v>7645.56</v>
      </c>
      <c r="D17" s="128">
        <v>7645.56</v>
      </c>
      <c r="E17" s="128"/>
      <c r="F17" s="128">
        <v>7645.56</v>
      </c>
      <c r="G17" s="128"/>
      <c r="H17" s="128"/>
      <c r="I17" s="128"/>
      <c r="J17" s="128"/>
      <c r="K17" s="128"/>
      <c r="L17" s="128"/>
      <c r="M17" s="128"/>
      <c r="N17" s="128"/>
      <c r="O17" s="128"/>
    </row>
    <row r="18" ht="52.5" customHeight="1" spans="1:15">
      <c r="A18" s="169" t="s">
        <v>122</v>
      </c>
      <c r="B18" s="169" t="s">
        <v>123</v>
      </c>
      <c r="C18" s="128">
        <v>177932</v>
      </c>
      <c r="D18" s="128">
        <v>177932</v>
      </c>
      <c r="E18" s="128">
        <v>177932</v>
      </c>
      <c r="F18" s="128"/>
      <c r="G18" s="128"/>
      <c r="H18" s="128"/>
      <c r="I18" s="128"/>
      <c r="J18" s="128"/>
      <c r="K18" s="128"/>
      <c r="L18" s="128"/>
      <c r="M18" s="128"/>
      <c r="N18" s="128"/>
      <c r="O18" s="128"/>
    </row>
    <row r="19" ht="52.5" customHeight="1" spans="1:15">
      <c r="A19" s="170" t="s">
        <v>124</v>
      </c>
      <c r="B19" s="170" t="s">
        <v>123</v>
      </c>
      <c r="C19" s="128">
        <v>177932</v>
      </c>
      <c r="D19" s="128">
        <v>177932</v>
      </c>
      <c r="E19" s="128">
        <v>177932</v>
      </c>
      <c r="F19" s="128"/>
      <c r="G19" s="128"/>
      <c r="H19" s="128"/>
      <c r="I19" s="128"/>
      <c r="J19" s="128"/>
      <c r="K19" s="128"/>
      <c r="L19" s="128"/>
      <c r="M19" s="128"/>
      <c r="N19" s="128"/>
      <c r="O19" s="128"/>
    </row>
    <row r="20" ht="52.5" customHeight="1" spans="1:15">
      <c r="A20" s="168" t="s">
        <v>125</v>
      </c>
      <c r="B20" s="168" t="s">
        <v>126</v>
      </c>
      <c r="C20" s="128">
        <v>1120681</v>
      </c>
      <c r="D20" s="128">
        <v>1120681</v>
      </c>
      <c r="E20" s="128">
        <v>1120681</v>
      </c>
      <c r="F20" s="128"/>
      <c r="G20" s="128"/>
      <c r="H20" s="128"/>
      <c r="I20" s="128"/>
      <c r="J20" s="128"/>
      <c r="K20" s="128"/>
      <c r="L20" s="128"/>
      <c r="M20" s="128"/>
      <c r="N20" s="128"/>
      <c r="O20" s="128"/>
    </row>
    <row r="21" ht="52.5" customHeight="1" spans="1:15">
      <c r="A21" s="169" t="s">
        <v>127</v>
      </c>
      <c r="B21" s="169" t="s">
        <v>128</v>
      </c>
      <c r="C21" s="128">
        <v>1120681</v>
      </c>
      <c r="D21" s="128">
        <v>1120681</v>
      </c>
      <c r="E21" s="128">
        <v>1120681</v>
      </c>
      <c r="F21" s="128"/>
      <c r="G21" s="128"/>
      <c r="H21" s="128"/>
      <c r="I21" s="128"/>
      <c r="J21" s="128"/>
      <c r="K21" s="128"/>
      <c r="L21" s="128"/>
      <c r="M21" s="128"/>
      <c r="N21" s="128"/>
      <c r="O21" s="128"/>
    </row>
    <row r="22" ht="52.5" customHeight="1" spans="1:15">
      <c r="A22" s="170" t="s">
        <v>129</v>
      </c>
      <c r="B22" s="170" t="s">
        <v>130</v>
      </c>
      <c r="C22" s="128"/>
      <c r="D22" s="128"/>
      <c r="E22" s="128"/>
      <c r="F22" s="128"/>
      <c r="G22" s="128"/>
      <c r="H22" s="128"/>
      <c r="I22" s="128"/>
      <c r="J22" s="128"/>
      <c r="K22" s="128"/>
      <c r="L22" s="128"/>
      <c r="M22" s="128"/>
      <c r="N22" s="128"/>
      <c r="O22" s="128"/>
    </row>
    <row r="23" ht="52.5" customHeight="1" spans="1:15">
      <c r="A23" s="170" t="s">
        <v>131</v>
      </c>
      <c r="B23" s="170" t="s">
        <v>132</v>
      </c>
      <c r="C23" s="128">
        <v>610682</v>
      </c>
      <c r="D23" s="128">
        <v>610682</v>
      </c>
      <c r="E23" s="128">
        <v>610682</v>
      </c>
      <c r="F23" s="128"/>
      <c r="G23" s="128"/>
      <c r="H23" s="128"/>
      <c r="I23" s="128"/>
      <c r="J23" s="128"/>
      <c r="K23" s="128"/>
      <c r="L23" s="128"/>
      <c r="M23" s="128"/>
      <c r="N23" s="128"/>
      <c r="O23" s="128"/>
    </row>
    <row r="24" ht="52.5" customHeight="1" spans="1:15">
      <c r="A24" s="170" t="s">
        <v>133</v>
      </c>
      <c r="B24" s="170" t="s">
        <v>134</v>
      </c>
      <c r="C24" s="128">
        <v>429929</v>
      </c>
      <c r="D24" s="128">
        <v>429929</v>
      </c>
      <c r="E24" s="128">
        <v>429929</v>
      </c>
      <c r="F24" s="128"/>
      <c r="G24" s="128"/>
      <c r="H24" s="128"/>
      <c r="I24" s="128"/>
      <c r="J24" s="128"/>
      <c r="K24" s="128"/>
      <c r="L24" s="128"/>
      <c r="M24" s="128"/>
      <c r="N24" s="128"/>
      <c r="O24" s="128"/>
    </row>
    <row r="25" ht="52.5" customHeight="1" spans="1:15">
      <c r="A25" s="170" t="s">
        <v>135</v>
      </c>
      <c r="B25" s="170" t="s">
        <v>136</v>
      </c>
      <c r="C25" s="128">
        <v>80070</v>
      </c>
      <c r="D25" s="128">
        <v>80070</v>
      </c>
      <c r="E25" s="128">
        <v>80070</v>
      </c>
      <c r="F25" s="128"/>
      <c r="G25" s="128"/>
      <c r="H25" s="128"/>
      <c r="I25" s="128"/>
      <c r="J25" s="128"/>
      <c r="K25" s="128"/>
      <c r="L25" s="128"/>
      <c r="M25" s="128"/>
      <c r="N25" s="128"/>
      <c r="O25" s="128"/>
    </row>
    <row r="26" ht="52.5" customHeight="1" spans="1:15">
      <c r="A26" s="168" t="s">
        <v>137</v>
      </c>
      <c r="B26" s="168" t="s">
        <v>138</v>
      </c>
      <c r="C26" s="128">
        <v>1067589</v>
      </c>
      <c r="D26" s="128">
        <v>1067589</v>
      </c>
      <c r="E26" s="128">
        <v>1067589</v>
      </c>
      <c r="F26" s="128"/>
      <c r="G26" s="128"/>
      <c r="H26" s="128"/>
      <c r="I26" s="128"/>
      <c r="J26" s="128"/>
      <c r="K26" s="128"/>
      <c r="L26" s="128"/>
      <c r="M26" s="128"/>
      <c r="N26" s="128"/>
      <c r="O26" s="128"/>
    </row>
    <row r="27" ht="52.5" customHeight="1" spans="1:15">
      <c r="A27" s="169" t="s">
        <v>139</v>
      </c>
      <c r="B27" s="169" t="s">
        <v>140</v>
      </c>
      <c r="C27" s="128">
        <v>1067589</v>
      </c>
      <c r="D27" s="128">
        <v>1067589</v>
      </c>
      <c r="E27" s="128">
        <v>1067589</v>
      </c>
      <c r="F27" s="128"/>
      <c r="G27" s="128"/>
      <c r="H27" s="128"/>
      <c r="I27" s="128"/>
      <c r="J27" s="128"/>
      <c r="K27" s="128"/>
      <c r="L27" s="128"/>
      <c r="M27" s="128"/>
      <c r="N27" s="128"/>
      <c r="O27" s="128"/>
    </row>
    <row r="28" ht="52.5" customHeight="1" spans="1:15">
      <c r="A28" s="170" t="s">
        <v>141</v>
      </c>
      <c r="B28" s="170" t="s">
        <v>142</v>
      </c>
      <c r="C28" s="128">
        <v>1067589</v>
      </c>
      <c r="D28" s="128">
        <v>1067589</v>
      </c>
      <c r="E28" s="128">
        <v>1067589</v>
      </c>
      <c r="F28" s="128"/>
      <c r="G28" s="128"/>
      <c r="H28" s="128"/>
      <c r="I28" s="128"/>
      <c r="J28" s="128"/>
      <c r="K28" s="128"/>
      <c r="L28" s="128"/>
      <c r="M28" s="128"/>
      <c r="N28" s="128"/>
      <c r="O28" s="128"/>
    </row>
    <row r="29" ht="30" customHeight="1" spans="1:15">
      <c r="A29" s="167" t="s">
        <v>56</v>
      </c>
      <c r="B29" s="167"/>
      <c r="C29" s="128">
        <v>16326385.56</v>
      </c>
      <c r="D29" s="128">
        <v>14909265.56</v>
      </c>
      <c r="E29" s="128">
        <v>14673945.46</v>
      </c>
      <c r="F29" s="128">
        <v>235320.1</v>
      </c>
      <c r="G29" s="128"/>
      <c r="H29" s="128"/>
      <c r="I29" s="128"/>
      <c r="J29" s="128">
        <v>1417120</v>
      </c>
      <c r="K29" s="128"/>
      <c r="L29" s="128"/>
      <c r="M29" s="128"/>
      <c r="N29" s="128"/>
      <c r="O29" s="128">
        <v>1417120</v>
      </c>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D36"/>
  <sheetViews>
    <sheetView showZeros="0" topLeftCell="A7" workbookViewId="0">
      <selection activeCell="A2" sqref="A2:D2"/>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82" t="s">
        <v>143</v>
      </c>
    </row>
    <row r="2" ht="30.75" customHeight="1" spans="1:4">
      <c r="A2" s="157" t="str">
        <f>"2026"&amp;"年部门财政拨款收支预算总表"</f>
        <v>2026年部门财政拨款收支预算总表</v>
      </c>
      <c r="B2" s="157"/>
      <c r="C2" s="157"/>
      <c r="D2" s="157"/>
    </row>
    <row r="3" ht="18.75" customHeight="1" spans="1:4">
      <c r="A3" s="32" t="str">
        <f>"单位名称："&amp;"瑞丽市第三小学"</f>
        <v>单位名称：瑞丽市第三小学</v>
      </c>
      <c r="B3" s="158"/>
      <c r="C3" s="158"/>
      <c r="D3" s="83" t="s">
        <v>1</v>
      </c>
    </row>
    <row r="4" ht="19.5" customHeight="1" spans="1:4">
      <c r="A4" s="12" t="s">
        <v>144</v>
      </c>
      <c r="B4" s="14"/>
      <c r="C4" s="12" t="s">
        <v>145</v>
      </c>
      <c r="D4" s="14"/>
    </row>
    <row r="5" ht="21.75" customHeight="1" spans="1:4">
      <c r="A5" s="72" t="s">
        <v>146</v>
      </c>
      <c r="B5" s="11" t="s">
        <v>147</v>
      </c>
      <c r="C5" s="72" t="s">
        <v>148</v>
      </c>
      <c r="D5" s="11" t="s">
        <v>147</v>
      </c>
    </row>
    <row r="6" ht="17.25" customHeight="1" spans="1:4">
      <c r="A6" s="73"/>
      <c r="B6" s="18"/>
      <c r="C6" s="73"/>
      <c r="D6" s="18"/>
    </row>
    <row r="7" ht="19.5" customHeight="1" spans="1:4">
      <c r="A7" s="79" t="s">
        <v>149</v>
      </c>
      <c r="B7" s="23">
        <v>14909265.56</v>
      </c>
      <c r="C7" s="79" t="s">
        <v>150</v>
      </c>
      <c r="D7" s="23">
        <v>14909265.56</v>
      </c>
    </row>
    <row r="8" ht="19.5" customHeight="1" spans="1:4">
      <c r="A8" s="79" t="s">
        <v>151</v>
      </c>
      <c r="B8" s="23">
        <v>14909265.56</v>
      </c>
      <c r="C8" s="159" t="s">
        <v>152</v>
      </c>
      <c r="D8" s="23"/>
    </row>
    <row r="9" ht="19.5" customHeight="1" spans="1:4">
      <c r="A9" s="160" t="s">
        <v>153</v>
      </c>
      <c r="B9" s="23"/>
      <c r="C9" s="159" t="s">
        <v>154</v>
      </c>
      <c r="D9" s="23"/>
    </row>
    <row r="10" ht="19.5" customHeight="1" spans="1:4">
      <c r="A10" s="160" t="s">
        <v>155</v>
      </c>
      <c r="B10" s="23"/>
      <c r="C10" s="159" t="s">
        <v>156</v>
      </c>
      <c r="D10" s="23"/>
    </row>
    <row r="11" ht="19.5" customHeight="1" spans="1:4">
      <c r="A11" s="160" t="s">
        <v>157</v>
      </c>
      <c r="B11" s="23"/>
      <c r="C11" s="159" t="s">
        <v>158</v>
      </c>
      <c r="D11" s="23"/>
    </row>
    <row r="12" ht="19.5" customHeight="1" spans="1:4">
      <c r="A12" s="160" t="s">
        <v>151</v>
      </c>
      <c r="B12" s="23"/>
      <c r="C12" s="159" t="s">
        <v>159</v>
      </c>
      <c r="D12" s="23">
        <v>11094566</v>
      </c>
    </row>
    <row r="13" ht="19.5" customHeight="1" spans="1:4">
      <c r="A13" s="160" t="s">
        <v>153</v>
      </c>
      <c r="B13" s="23"/>
      <c r="C13" s="159" t="s">
        <v>160</v>
      </c>
      <c r="D13" s="23"/>
    </row>
    <row r="14" ht="19.5" customHeight="1" spans="1:4">
      <c r="A14" s="160" t="s">
        <v>155</v>
      </c>
      <c r="B14" s="23"/>
      <c r="C14" s="159" t="s">
        <v>161</v>
      </c>
      <c r="D14" s="23"/>
    </row>
    <row r="15" ht="19.5" customHeight="1" spans="1:4">
      <c r="A15" s="161"/>
      <c r="B15" s="23"/>
      <c r="C15" s="159" t="s">
        <v>162</v>
      </c>
      <c r="D15" s="23">
        <v>1626429.56</v>
      </c>
    </row>
    <row r="16" ht="19.5" customHeight="1" spans="1:4">
      <c r="A16" s="161"/>
      <c r="B16" s="23"/>
      <c r="C16" s="159" t="s">
        <v>163</v>
      </c>
      <c r="D16" s="23">
        <v>1120681</v>
      </c>
    </row>
    <row r="17" ht="19.5" customHeight="1" spans="1:4">
      <c r="A17" s="161"/>
      <c r="B17" s="23"/>
      <c r="C17" s="159" t="s">
        <v>164</v>
      </c>
      <c r="D17" s="23"/>
    </row>
    <row r="18" ht="19.5" customHeight="1" spans="1:4">
      <c r="A18" s="161"/>
      <c r="B18" s="23"/>
      <c r="C18" s="159" t="s">
        <v>165</v>
      </c>
      <c r="D18" s="23"/>
    </row>
    <row r="19" ht="19.5" customHeight="1" spans="1:4">
      <c r="A19" s="161"/>
      <c r="B19" s="23"/>
      <c r="C19" s="159" t="s">
        <v>166</v>
      </c>
      <c r="D19" s="23"/>
    </row>
    <row r="20" ht="19.5" customHeight="1" spans="1:4">
      <c r="A20" s="79"/>
      <c r="B20" s="23"/>
      <c r="C20" s="159" t="s">
        <v>167</v>
      </c>
      <c r="D20" s="23"/>
    </row>
    <row r="21" ht="19.5" customHeight="1" spans="1:4">
      <c r="A21" s="79"/>
      <c r="B21" s="23"/>
      <c r="C21" s="79" t="s">
        <v>168</v>
      </c>
      <c r="D21" s="23"/>
    </row>
    <row r="22" ht="19.5" customHeight="1" spans="1:4">
      <c r="A22" s="79"/>
      <c r="B22" s="23"/>
      <c r="C22" s="79" t="s">
        <v>169</v>
      </c>
      <c r="D22" s="23"/>
    </row>
    <row r="23" ht="19.5" customHeight="1" spans="1:4">
      <c r="A23" s="79"/>
      <c r="B23" s="23"/>
      <c r="C23" s="79" t="s">
        <v>170</v>
      </c>
      <c r="D23" s="23"/>
    </row>
    <row r="24" ht="19.5" customHeight="1" spans="1:4">
      <c r="A24" s="79"/>
      <c r="B24" s="23"/>
      <c r="C24" s="79" t="s">
        <v>171</v>
      </c>
      <c r="D24" s="23"/>
    </row>
    <row r="25" ht="19.5" customHeight="1" spans="1:4">
      <c r="A25" s="79"/>
      <c r="B25" s="23"/>
      <c r="C25" s="79" t="s">
        <v>172</v>
      </c>
      <c r="D25" s="23"/>
    </row>
    <row r="26" ht="19.5" customHeight="1" spans="1:4">
      <c r="A26" s="159"/>
      <c r="B26" s="23"/>
      <c r="C26" s="79" t="s">
        <v>173</v>
      </c>
      <c r="D26" s="23">
        <v>1067589</v>
      </c>
    </row>
    <row r="27" ht="19.5" customHeight="1" spans="1:4">
      <c r="A27" s="79"/>
      <c r="B27" s="23"/>
      <c r="C27" s="79" t="s">
        <v>174</v>
      </c>
      <c r="D27" s="23"/>
    </row>
    <row r="28" customHeight="1" spans="1:4">
      <c r="A28" s="79"/>
      <c r="B28" s="23"/>
      <c r="C28" s="160" t="s">
        <v>175</v>
      </c>
      <c r="D28" s="23"/>
    </row>
    <row r="29" ht="19.5" customHeight="1" spans="1:4">
      <c r="A29" s="79"/>
      <c r="B29" s="23"/>
      <c r="C29" s="79" t="s">
        <v>176</v>
      </c>
      <c r="D29" s="23"/>
    </row>
    <row r="30" ht="19.5" customHeight="1" spans="1:4">
      <c r="A30" s="159"/>
      <c r="B30" s="23"/>
      <c r="C30" s="79" t="s">
        <v>177</v>
      </c>
      <c r="D30" s="23"/>
    </row>
    <row r="31" ht="18" customHeight="1" spans="1:4">
      <c r="A31" s="159"/>
      <c r="B31" s="23"/>
      <c r="C31" s="79" t="s">
        <v>178</v>
      </c>
      <c r="D31" s="23"/>
    </row>
    <row r="32" ht="18" customHeight="1" spans="1:4">
      <c r="A32" s="159"/>
      <c r="B32" s="23"/>
      <c r="C32" s="160" t="s">
        <v>179</v>
      </c>
      <c r="D32" s="23"/>
    </row>
    <row r="33" ht="18" customHeight="1" spans="1:4">
      <c r="A33" s="159"/>
      <c r="B33" s="23"/>
      <c r="C33" s="160" t="s">
        <v>180</v>
      </c>
      <c r="D33" s="23"/>
    </row>
    <row r="34" ht="19.5" customHeight="1" spans="1:4">
      <c r="A34" s="159"/>
      <c r="B34" s="162"/>
      <c r="C34" s="79" t="s">
        <v>181</v>
      </c>
      <c r="D34" s="162"/>
    </row>
    <row r="35" ht="19.5" customHeight="1" spans="1:4">
      <c r="A35" s="159"/>
      <c r="B35" s="23"/>
      <c r="C35" s="79" t="s">
        <v>182</v>
      </c>
      <c r="D35" s="23"/>
    </row>
    <row r="36" ht="19.5" customHeight="1" spans="1:4">
      <c r="A36" s="163" t="s">
        <v>50</v>
      </c>
      <c r="B36" s="23">
        <v>14909265.56</v>
      </c>
      <c r="C36" s="163" t="s">
        <v>51</v>
      </c>
      <c r="D36" s="23">
        <v>14909265.56</v>
      </c>
    </row>
  </sheetData>
  <mergeCells count="8">
    <mergeCell ref="A2:D2"/>
    <mergeCell ref="A3:B3"/>
    <mergeCell ref="A4:B4"/>
    <mergeCell ref="C4:D4"/>
    <mergeCell ref="A5:A6"/>
    <mergeCell ref="B5:B6"/>
    <mergeCell ref="C5:C6"/>
    <mergeCell ref="D5:D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G28"/>
  <sheetViews>
    <sheetView showZeros="0" workbookViewId="0">
      <selection activeCell="I17" sqref="I17"/>
    </sheetView>
  </sheetViews>
  <sheetFormatPr defaultColWidth="10.2857142857143" defaultRowHeight="15" customHeight="1" outlineLevelCol="6"/>
  <cols>
    <col min="1" max="1" width="26.3428571428571" style="129" customWidth="1"/>
    <col min="2" max="2" width="38.2857142857143" style="129" customWidth="1"/>
    <col min="3" max="7" width="19.2857142857143" style="129" customWidth="1"/>
    <col min="8" max="16384" width="10.2857142857143" style="129"/>
  </cols>
  <sheetData>
    <row r="1" ht="18.75" customHeight="1" spans="1:7">
      <c r="A1" s="148"/>
      <c r="B1" s="148"/>
      <c r="C1" s="148"/>
      <c r="D1" s="148"/>
      <c r="E1" s="148"/>
      <c r="F1" s="148"/>
      <c r="G1" s="149" t="s">
        <v>183</v>
      </c>
    </row>
    <row r="2" ht="33" customHeight="1" spans="1:7">
      <c r="A2" s="150" t="str">
        <f>"2026"&amp;"年一般公共预算支出预算表（按功能科目分类）"</f>
        <v>2026年一般公共预算支出预算表（按功能科目分类）</v>
      </c>
      <c r="B2" s="150"/>
      <c r="C2" s="150"/>
      <c r="D2" s="150"/>
      <c r="E2" s="150"/>
      <c r="F2" s="150"/>
      <c r="G2" s="150"/>
    </row>
    <row r="3" ht="18.75" customHeight="1" spans="1:7">
      <c r="A3" s="151" t="str">
        <f>"单位名称："&amp;"瑞丽市第三小学"</f>
        <v>单位名称：瑞丽市第三小学</v>
      </c>
      <c r="B3" s="151"/>
      <c r="C3" s="148"/>
      <c r="D3" s="148"/>
      <c r="E3" s="148"/>
      <c r="F3" s="148"/>
      <c r="G3" s="149" t="s">
        <v>1</v>
      </c>
    </row>
    <row r="4" ht="18.75" customHeight="1" spans="1:7">
      <c r="A4" s="152" t="s">
        <v>184</v>
      </c>
      <c r="B4" s="152"/>
      <c r="C4" s="152" t="s">
        <v>56</v>
      </c>
      <c r="D4" s="152" t="s">
        <v>78</v>
      </c>
      <c r="E4" s="152"/>
      <c r="F4" s="152"/>
      <c r="G4" s="152" t="s">
        <v>79</v>
      </c>
    </row>
    <row r="5" ht="18.75" customHeight="1" spans="1:7">
      <c r="A5" s="152" t="s">
        <v>74</v>
      </c>
      <c r="B5" s="152" t="s">
        <v>75</v>
      </c>
      <c r="C5" s="152"/>
      <c r="D5" s="152" t="s">
        <v>59</v>
      </c>
      <c r="E5" s="152" t="s">
        <v>185</v>
      </c>
      <c r="F5" s="152" t="s">
        <v>186</v>
      </c>
      <c r="G5" s="152"/>
    </row>
    <row r="6" ht="18.75" customHeight="1" spans="1:7">
      <c r="A6" s="152" t="s">
        <v>85</v>
      </c>
      <c r="B6" s="152" t="s">
        <v>86</v>
      </c>
      <c r="C6" s="152" t="s">
        <v>87</v>
      </c>
      <c r="D6" s="152" t="s">
        <v>88</v>
      </c>
      <c r="E6" s="152" t="s">
        <v>89</v>
      </c>
      <c r="F6" s="152" t="s">
        <v>90</v>
      </c>
      <c r="G6" s="152" t="s">
        <v>91</v>
      </c>
    </row>
    <row r="7" ht="18.75" customHeight="1" spans="1:7">
      <c r="A7" s="153" t="s">
        <v>100</v>
      </c>
      <c r="B7" s="153" t="s">
        <v>101</v>
      </c>
      <c r="C7" s="154">
        <v>11094566</v>
      </c>
      <c r="D7" s="154">
        <v>10866891.46</v>
      </c>
      <c r="E7" s="154">
        <v>10440963</v>
      </c>
      <c r="F7" s="154">
        <v>425928.46</v>
      </c>
      <c r="G7" s="154">
        <v>227674.54</v>
      </c>
    </row>
    <row r="8" ht="18.75" customHeight="1" outlineLevel="1" spans="1:7">
      <c r="A8" s="155" t="s">
        <v>102</v>
      </c>
      <c r="B8" s="155" t="s">
        <v>103</v>
      </c>
      <c r="C8" s="154">
        <v>11093558</v>
      </c>
      <c r="D8" s="154">
        <v>10866891.46</v>
      </c>
      <c r="E8" s="154">
        <v>10440963</v>
      </c>
      <c r="F8" s="154">
        <v>425928.46</v>
      </c>
      <c r="G8" s="154">
        <v>226666.54</v>
      </c>
    </row>
    <row r="9" s="129" customFormat="1" ht="18.75" customHeight="1" outlineLevel="2" spans="1:7">
      <c r="A9" s="156" t="s">
        <v>104</v>
      </c>
      <c r="B9" s="156" t="s">
        <v>105</v>
      </c>
      <c r="C9" s="154">
        <v>11093558</v>
      </c>
      <c r="D9" s="154">
        <v>10866891.46</v>
      </c>
      <c r="E9" s="154">
        <v>10440963</v>
      </c>
      <c r="F9" s="154">
        <v>425928.46</v>
      </c>
      <c r="G9" s="154">
        <v>226666.54</v>
      </c>
    </row>
    <row r="10" ht="18.75" customHeight="1" outlineLevel="1" spans="1:7">
      <c r="A10" s="155" t="s">
        <v>106</v>
      </c>
      <c r="B10" s="155" t="s">
        <v>107</v>
      </c>
      <c r="C10" s="154">
        <v>1008</v>
      </c>
      <c r="D10" s="154"/>
      <c r="E10" s="154"/>
      <c r="F10" s="154"/>
      <c r="G10" s="154">
        <v>1008</v>
      </c>
    </row>
    <row r="11" s="129" customFormat="1" ht="18.75" customHeight="1" outlineLevel="2" spans="1:7">
      <c r="A11" s="156" t="s">
        <v>108</v>
      </c>
      <c r="B11" s="156" t="s">
        <v>109</v>
      </c>
      <c r="C11" s="154">
        <v>1008</v>
      </c>
      <c r="D11" s="154"/>
      <c r="E11" s="154"/>
      <c r="F11" s="154"/>
      <c r="G11" s="154">
        <v>1008</v>
      </c>
    </row>
    <row r="12" ht="18.75" customHeight="1" spans="1:7">
      <c r="A12" s="153" t="s">
        <v>110</v>
      </c>
      <c r="B12" s="153" t="s">
        <v>111</v>
      </c>
      <c r="C12" s="154">
        <v>1626429.56</v>
      </c>
      <c r="D12" s="154">
        <v>1618784</v>
      </c>
      <c r="E12" s="154">
        <v>1607184</v>
      </c>
      <c r="F12" s="154">
        <v>11600</v>
      </c>
      <c r="G12" s="154">
        <v>7645.56</v>
      </c>
    </row>
    <row r="13" ht="18.75" customHeight="1" outlineLevel="1" spans="1:7">
      <c r="A13" s="155" t="s">
        <v>112</v>
      </c>
      <c r="B13" s="155" t="s">
        <v>113</v>
      </c>
      <c r="C13" s="154">
        <v>1440852</v>
      </c>
      <c r="D13" s="154">
        <v>1440852</v>
      </c>
      <c r="E13" s="154">
        <v>1429252</v>
      </c>
      <c r="F13" s="154">
        <v>11600</v>
      </c>
      <c r="G13" s="154"/>
    </row>
    <row r="14" s="129" customFormat="1" ht="18.75" customHeight="1" outlineLevel="2" spans="1:7">
      <c r="A14" s="156" t="s">
        <v>114</v>
      </c>
      <c r="B14" s="156" t="s">
        <v>115</v>
      </c>
      <c r="C14" s="154">
        <v>17400</v>
      </c>
      <c r="D14" s="154">
        <v>17400</v>
      </c>
      <c r="E14" s="154">
        <v>5800</v>
      </c>
      <c r="F14" s="154">
        <v>11600</v>
      </c>
      <c r="G14" s="154"/>
    </row>
    <row r="15" s="129" customFormat="1" ht="18.75" customHeight="1" outlineLevel="2" spans="1:7">
      <c r="A15" s="156" t="s">
        <v>116</v>
      </c>
      <c r="B15" s="156" t="s">
        <v>117</v>
      </c>
      <c r="C15" s="154">
        <v>1423452</v>
      </c>
      <c r="D15" s="154">
        <v>1423452</v>
      </c>
      <c r="E15" s="154">
        <v>1423452</v>
      </c>
      <c r="F15" s="154"/>
      <c r="G15" s="154"/>
    </row>
    <row r="16" ht="18.75" customHeight="1" outlineLevel="1" spans="1:7">
      <c r="A16" s="155" t="s">
        <v>118</v>
      </c>
      <c r="B16" s="155" t="s">
        <v>119</v>
      </c>
      <c r="C16" s="154">
        <v>7645.56</v>
      </c>
      <c r="D16" s="154"/>
      <c r="E16" s="154"/>
      <c r="F16" s="154"/>
      <c r="G16" s="154">
        <v>7645.56</v>
      </c>
    </row>
    <row r="17" s="129" customFormat="1" ht="18.75" customHeight="1" outlineLevel="2" spans="1:7">
      <c r="A17" s="156" t="s">
        <v>120</v>
      </c>
      <c r="B17" s="156" t="s">
        <v>121</v>
      </c>
      <c r="C17" s="154">
        <v>7645.56</v>
      </c>
      <c r="D17" s="154"/>
      <c r="E17" s="154"/>
      <c r="F17" s="154"/>
      <c r="G17" s="154">
        <v>7645.56</v>
      </c>
    </row>
    <row r="18" ht="18.75" customHeight="1" outlineLevel="1" spans="1:7">
      <c r="A18" s="155" t="s">
        <v>122</v>
      </c>
      <c r="B18" s="155" t="s">
        <v>123</v>
      </c>
      <c r="C18" s="154">
        <v>177932</v>
      </c>
      <c r="D18" s="154">
        <v>177932</v>
      </c>
      <c r="E18" s="154">
        <v>177932</v>
      </c>
      <c r="F18" s="154"/>
      <c r="G18" s="154"/>
    </row>
    <row r="19" s="129" customFormat="1" ht="18.75" customHeight="1" outlineLevel="2" spans="1:7">
      <c r="A19" s="156" t="s">
        <v>124</v>
      </c>
      <c r="B19" s="156" t="s">
        <v>123</v>
      </c>
      <c r="C19" s="154">
        <v>177932</v>
      </c>
      <c r="D19" s="154">
        <v>177932</v>
      </c>
      <c r="E19" s="154">
        <v>177932</v>
      </c>
      <c r="F19" s="154"/>
      <c r="G19" s="154"/>
    </row>
    <row r="20" ht="18.75" customHeight="1" spans="1:7">
      <c r="A20" s="153" t="s">
        <v>125</v>
      </c>
      <c r="B20" s="153" t="s">
        <v>126</v>
      </c>
      <c r="C20" s="154">
        <v>1120681</v>
      </c>
      <c r="D20" s="154">
        <v>1120681</v>
      </c>
      <c r="E20" s="154">
        <v>1120681</v>
      </c>
      <c r="F20" s="154"/>
      <c r="G20" s="154"/>
    </row>
    <row r="21" ht="18.75" customHeight="1" outlineLevel="1" spans="1:7">
      <c r="A21" s="155" t="s">
        <v>127</v>
      </c>
      <c r="B21" s="155" t="s">
        <v>128</v>
      </c>
      <c r="C21" s="154">
        <v>1120681</v>
      </c>
      <c r="D21" s="154">
        <v>1120681</v>
      </c>
      <c r="E21" s="154">
        <v>1120681</v>
      </c>
      <c r="F21" s="154"/>
      <c r="G21" s="154"/>
    </row>
    <row r="22" s="129" customFormat="1" ht="18.75" customHeight="1" outlineLevel="2" spans="1:7">
      <c r="A22" s="156" t="s">
        <v>131</v>
      </c>
      <c r="B22" s="156" t="s">
        <v>132</v>
      </c>
      <c r="C22" s="154">
        <v>610682</v>
      </c>
      <c r="D22" s="154">
        <v>610682</v>
      </c>
      <c r="E22" s="154">
        <v>610682</v>
      </c>
      <c r="F22" s="154"/>
      <c r="G22" s="154"/>
    </row>
    <row r="23" s="129" customFormat="1" ht="18.75" customHeight="1" outlineLevel="2" spans="1:7">
      <c r="A23" s="156" t="s">
        <v>133</v>
      </c>
      <c r="B23" s="156" t="s">
        <v>134</v>
      </c>
      <c r="C23" s="154">
        <v>429929</v>
      </c>
      <c r="D23" s="154">
        <v>429929</v>
      </c>
      <c r="E23" s="154">
        <v>429929</v>
      </c>
      <c r="F23" s="154"/>
      <c r="G23" s="154"/>
    </row>
    <row r="24" s="129" customFormat="1" ht="18.75" customHeight="1" outlineLevel="2" spans="1:7">
      <c r="A24" s="156" t="s">
        <v>135</v>
      </c>
      <c r="B24" s="156" t="s">
        <v>136</v>
      </c>
      <c r="C24" s="154">
        <v>80070</v>
      </c>
      <c r="D24" s="154">
        <v>80070</v>
      </c>
      <c r="E24" s="154">
        <v>80070</v>
      </c>
      <c r="F24" s="154"/>
      <c r="G24" s="154"/>
    </row>
    <row r="25" ht="18.75" customHeight="1" spans="1:7">
      <c r="A25" s="153" t="s">
        <v>137</v>
      </c>
      <c r="B25" s="153" t="s">
        <v>138</v>
      </c>
      <c r="C25" s="154">
        <v>1067589</v>
      </c>
      <c r="D25" s="154">
        <v>1067589</v>
      </c>
      <c r="E25" s="154">
        <v>1067589</v>
      </c>
      <c r="F25" s="154"/>
      <c r="G25" s="154"/>
    </row>
    <row r="26" ht="18.75" customHeight="1" outlineLevel="1" spans="1:7">
      <c r="A26" s="155" t="s">
        <v>139</v>
      </c>
      <c r="B26" s="155" t="s">
        <v>140</v>
      </c>
      <c r="C26" s="154">
        <v>1067589</v>
      </c>
      <c r="D26" s="154">
        <v>1067589</v>
      </c>
      <c r="E26" s="154">
        <v>1067589</v>
      </c>
      <c r="F26" s="154"/>
      <c r="G26" s="154"/>
    </row>
    <row r="27" s="129" customFormat="1" ht="18.75" customHeight="1" outlineLevel="2" spans="1:7">
      <c r="A27" s="156" t="s">
        <v>141</v>
      </c>
      <c r="B27" s="156" t="s">
        <v>142</v>
      </c>
      <c r="C27" s="154">
        <v>1067589</v>
      </c>
      <c r="D27" s="154">
        <v>1067589</v>
      </c>
      <c r="E27" s="154">
        <v>1067589</v>
      </c>
      <c r="F27" s="154"/>
      <c r="G27" s="154"/>
    </row>
    <row r="28" ht="18.75" customHeight="1" spans="1:7">
      <c r="A28" s="152" t="s">
        <v>56</v>
      </c>
      <c r="B28" s="152"/>
      <c r="C28" s="154">
        <v>14909265.56</v>
      </c>
      <c r="D28" s="154">
        <v>14673945.46</v>
      </c>
      <c r="E28" s="154">
        <v>14236417</v>
      </c>
      <c r="F28" s="154">
        <v>437528.46</v>
      </c>
      <c r="G28" s="154">
        <v>235320.1</v>
      </c>
    </row>
  </sheetData>
  <mergeCells count="7">
    <mergeCell ref="A2:G2"/>
    <mergeCell ref="A3:C3"/>
    <mergeCell ref="A4:B4"/>
    <mergeCell ref="D4:F4"/>
    <mergeCell ref="A28:B28"/>
    <mergeCell ref="C4:C5"/>
    <mergeCell ref="G4:G5"/>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F8"/>
  <sheetViews>
    <sheetView showZeros="0" workbookViewId="0">
      <selection activeCell="A14" sqref="A14"/>
    </sheetView>
  </sheetViews>
  <sheetFormatPr defaultColWidth="9.14285714285714" defaultRowHeight="14.25" customHeight="1" outlineLevelRow="7"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8"/>
      <c r="B1" s="138"/>
      <c r="C1" s="139"/>
      <c r="D1" s="1"/>
      <c r="E1" s="1"/>
      <c r="F1" s="140" t="s">
        <v>187</v>
      </c>
    </row>
    <row r="2" ht="33.75" customHeight="1" spans="1:6">
      <c r="A2" s="141" t="str">
        <f>"2026"&amp;"年一般公共预算“三公”经费支出预算表"</f>
        <v>2026年一般公共预算“三公”经费支出预算表</v>
      </c>
      <c r="B2" s="141"/>
      <c r="C2" s="141"/>
      <c r="D2" s="141"/>
      <c r="E2" s="141"/>
      <c r="F2" s="141"/>
    </row>
    <row r="3" ht="21.75" customHeight="1" spans="1:6">
      <c r="A3" s="142" t="str">
        <f>"单位名称："&amp;"瑞丽市第三小学"</f>
        <v>单位名称：瑞丽市第三小学</v>
      </c>
      <c r="B3" s="138"/>
      <c r="C3" s="139"/>
      <c r="D3" s="3"/>
      <c r="E3" s="1"/>
      <c r="F3" s="140" t="s">
        <v>53</v>
      </c>
    </row>
    <row r="4" ht="19.5" customHeight="1" spans="1:6">
      <c r="A4" s="11" t="s">
        <v>188</v>
      </c>
      <c r="B4" s="72" t="s">
        <v>189</v>
      </c>
      <c r="C4" s="12" t="s">
        <v>190</v>
      </c>
      <c r="D4" s="13"/>
      <c r="E4" s="14"/>
      <c r="F4" s="72" t="s">
        <v>191</v>
      </c>
    </row>
    <row r="5" ht="19.5" customHeight="1" spans="1:6">
      <c r="A5" s="18"/>
      <c r="B5" s="73"/>
      <c r="C5" s="36" t="s">
        <v>59</v>
      </c>
      <c r="D5" s="36" t="s">
        <v>192</v>
      </c>
      <c r="E5" s="36" t="s">
        <v>193</v>
      </c>
      <c r="F5" s="73"/>
    </row>
    <row r="6" ht="18.75" customHeight="1" spans="1:6">
      <c r="A6" s="143">
        <v>1</v>
      </c>
      <c r="B6" s="143">
        <v>2</v>
      </c>
      <c r="C6" s="144">
        <v>3</v>
      </c>
      <c r="D6" s="143">
        <v>4</v>
      </c>
      <c r="E6" s="143">
        <v>5</v>
      </c>
      <c r="F6" s="143">
        <v>6</v>
      </c>
    </row>
    <row r="7" ht="24.75" customHeight="1" spans="1:6">
      <c r="A7" s="145"/>
      <c r="B7" s="145"/>
      <c r="C7" s="146"/>
      <c r="D7" s="145"/>
      <c r="E7" s="145"/>
      <c r="F7" s="145"/>
    </row>
    <row r="8" s="137" customFormat="1" ht="15" customHeight="1" spans="1:1">
      <c r="A8" s="147" t="s">
        <v>194</v>
      </c>
    </row>
  </sheetData>
  <mergeCells count="6">
    <mergeCell ref="A2:F2"/>
    <mergeCell ref="A3:D3"/>
    <mergeCell ref="C4:E4"/>
    <mergeCell ref="A4:A5"/>
    <mergeCell ref="B4:B5"/>
    <mergeCell ref="F4:F5"/>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43"/>
  <sheetViews>
    <sheetView showZeros="0" topLeftCell="B1" workbookViewId="0">
      <selection activeCell="I11" sqref="I11"/>
    </sheetView>
  </sheetViews>
  <sheetFormatPr defaultColWidth="10.2857142857143" defaultRowHeight="15" customHeight="1"/>
  <cols>
    <col min="1" max="1" width="19.5714285714286" style="129" customWidth="1"/>
    <col min="2" max="2" width="23.5714285714286" style="129" customWidth="1"/>
    <col min="3" max="3" width="33" style="129" customWidth="1"/>
    <col min="4" max="4" width="11.5714285714286" style="129" customWidth="1"/>
    <col min="5" max="5" width="22.1428571428571" style="129" customWidth="1"/>
    <col min="6" max="6" width="10.8571428571429" style="129" customWidth="1"/>
    <col min="7" max="7" width="21" style="129" customWidth="1"/>
    <col min="8" max="8" width="15.2857142857143" style="129" customWidth="1"/>
    <col min="9" max="9" width="17.1428571428571" style="129" customWidth="1"/>
    <col min="10" max="11" width="6" style="129" customWidth="1"/>
    <col min="12" max="12" width="15.2857142857143" style="129" customWidth="1"/>
    <col min="13" max="13" width="3.71428571428571" style="129" customWidth="1"/>
    <col min="14" max="14" width="5.04761904761905" style="129" customWidth="1"/>
    <col min="15" max="15" width="5.77142857142857" style="129" customWidth="1"/>
    <col min="16" max="16" width="8" style="129" customWidth="1"/>
    <col min="17" max="17" width="4.77142857142857" style="129" customWidth="1"/>
    <col min="18" max="18" width="4.28571428571429" style="129" customWidth="1"/>
    <col min="19" max="23" width="4.71428571428571" style="129" customWidth="1"/>
    <col min="24" max="16384" width="10.2857142857143" style="129"/>
  </cols>
  <sheetData>
    <row r="1" ht="18.75" customHeight="1" spans="1:23">
      <c r="A1" s="130"/>
      <c r="B1" s="130"/>
      <c r="C1" s="130"/>
      <c r="D1" s="130"/>
      <c r="E1" s="130"/>
      <c r="F1" s="130"/>
      <c r="G1" s="130"/>
      <c r="H1" s="130"/>
      <c r="I1" s="130"/>
      <c r="J1" s="130"/>
      <c r="K1" s="130"/>
      <c r="L1" s="130"/>
      <c r="M1" s="130"/>
      <c r="N1" s="130"/>
      <c r="O1" s="130"/>
      <c r="P1" s="130"/>
      <c r="Q1" s="130"/>
      <c r="R1" s="130"/>
      <c r="S1" s="130"/>
      <c r="T1" s="136" t="s">
        <v>195</v>
      </c>
      <c r="U1" s="136"/>
      <c r="V1" s="136"/>
      <c r="W1" s="136"/>
    </row>
    <row r="2" ht="45.75" customHeight="1" spans="1:23">
      <c r="A2" s="131" t="str">
        <f>"2026"&amp;"年部门基本支出预算表"</f>
        <v>2026年部门基本支出预算表</v>
      </c>
      <c r="B2" s="131"/>
      <c r="C2" s="131"/>
      <c r="D2" s="131"/>
      <c r="E2" s="131"/>
      <c r="F2" s="131"/>
      <c r="G2" s="131"/>
      <c r="H2" s="131"/>
      <c r="I2" s="131"/>
      <c r="J2" s="131"/>
      <c r="K2" s="131"/>
      <c r="L2" s="131"/>
      <c r="M2" s="131"/>
      <c r="N2" s="131"/>
      <c r="O2" s="131"/>
      <c r="P2" s="131"/>
      <c r="Q2" s="131"/>
      <c r="R2" s="131"/>
      <c r="S2" s="131"/>
      <c r="T2" s="131"/>
      <c r="U2" s="131"/>
      <c r="V2" s="131"/>
      <c r="W2" s="131"/>
    </row>
    <row r="3" ht="18.75" customHeight="1" spans="1:23">
      <c r="A3" s="130" t="str">
        <f>"单位名称："&amp;"瑞丽市第三小学"</f>
        <v>单位名称：瑞丽市第三小学</v>
      </c>
      <c r="B3" s="130"/>
      <c r="C3" s="130"/>
      <c r="D3" s="130"/>
      <c r="E3" s="130"/>
      <c r="F3" s="130"/>
      <c r="G3" s="130"/>
      <c r="H3" s="130"/>
      <c r="I3" s="130"/>
      <c r="J3" s="130"/>
      <c r="K3" s="130"/>
      <c r="L3" s="130"/>
      <c r="M3" s="130"/>
      <c r="N3" s="130"/>
      <c r="O3" s="130"/>
      <c r="P3" s="130"/>
      <c r="Q3" s="130"/>
      <c r="R3" s="130"/>
      <c r="S3" s="130"/>
      <c r="T3" s="136" t="s">
        <v>53</v>
      </c>
      <c r="U3" s="136"/>
      <c r="V3" s="136"/>
      <c r="W3" s="136"/>
    </row>
    <row r="4" ht="18.75" customHeight="1" spans="1:23">
      <c r="A4" s="132" t="s">
        <v>196</v>
      </c>
      <c r="B4" s="132" t="s">
        <v>197</v>
      </c>
      <c r="C4" s="132" t="s">
        <v>198</v>
      </c>
      <c r="D4" s="132" t="s">
        <v>199</v>
      </c>
      <c r="E4" s="132" t="s">
        <v>200</v>
      </c>
      <c r="F4" s="132" t="s">
        <v>201</v>
      </c>
      <c r="G4" s="132" t="s">
        <v>202</v>
      </c>
      <c r="H4" s="132" t="s">
        <v>203</v>
      </c>
      <c r="I4" s="132"/>
      <c r="J4" s="132"/>
      <c r="K4" s="132"/>
      <c r="L4" s="132"/>
      <c r="M4" s="132"/>
      <c r="N4" s="132"/>
      <c r="O4" s="132"/>
      <c r="P4" s="132"/>
      <c r="Q4" s="132"/>
      <c r="R4" s="132"/>
      <c r="S4" s="132"/>
      <c r="T4" s="132"/>
      <c r="U4" s="132"/>
      <c r="V4" s="132"/>
      <c r="W4" s="132"/>
    </row>
    <row r="5" ht="28.3" customHeight="1" spans="1:23">
      <c r="A5" s="132"/>
      <c r="B5" s="132"/>
      <c r="C5" s="132"/>
      <c r="D5" s="132"/>
      <c r="E5" s="132"/>
      <c r="F5" s="132"/>
      <c r="G5" s="132"/>
      <c r="H5" s="132" t="s">
        <v>204</v>
      </c>
      <c r="I5" s="132" t="s">
        <v>60</v>
      </c>
      <c r="J5" s="132" t="s">
        <v>205</v>
      </c>
      <c r="K5" s="132" t="s">
        <v>206</v>
      </c>
      <c r="L5" s="132" t="s">
        <v>207</v>
      </c>
      <c r="M5" s="132" t="s">
        <v>208</v>
      </c>
      <c r="N5" s="132" t="s">
        <v>209</v>
      </c>
      <c r="O5" s="132" t="s">
        <v>61</v>
      </c>
      <c r="P5" s="132" t="s">
        <v>62</v>
      </c>
      <c r="Q5" s="132" t="s">
        <v>63</v>
      </c>
      <c r="R5" s="132" t="s">
        <v>77</v>
      </c>
      <c r="S5" s="132"/>
      <c r="T5" s="132"/>
      <c r="U5" s="132"/>
      <c r="V5" s="132"/>
      <c r="W5" s="132"/>
    </row>
    <row r="6" ht="24" customHeight="1" spans="1:23">
      <c r="A6" s="132"/>
      <c r="B6" s="132"/>
      <c r="C6" s="132"/>
      <c r="D6" s="132"/>
      <c r="E6" s="132"/>
      <c r="F6" s="132"/>
      <c r="G6" s="132"/>
      <c r="H6" s="132"/>
      <c r="I6" s="132" t="s">
        <v>210</v>
      </c>
      <c r="J6" s="132" t="s">
        <v>205</v>
      </c>
      <c r="K6" s="132" t="s">
        <v>206</v>
      </c>
      <c r="L6" s="132" t="s">
        <v>207</v>
      </c>
      <c r="M6" s="132" t="s">
        <v>208</v>
      </c>
      <c r="N6" s="132" t="s">
        <v>60</v>
      </c>
      <c r="O6" s="132" t="s">
        <v>61</v>
      </c>
      <c r="P6" s="132" t="s">
        <v>62</v>
      </c>
      <c r="Q6" s="132"/>
      <c r="R6" s="132" t="s">
        <v>59</v>
      </c>
      <c r="S6" s="132" t="s">
        <v>66</v>
      </c>
      <c r="T6" s="132" t="s">
        <v>67</v>
      </c>
      <c r="U6" s="132" t="s">
        <v>68</v>
      </c>
      <c r="V6" s="132" t="s">
        <v>69</v>
      </c>
      <c r="W6" s="132" t="s">
        <v>70</v>
      </c>
    </row>
    <row r="7" ht="138" customHeight="1" spans="1:23">
      <c r="A7" s="132"/>
      <c r="B7" s="132"/>
      <c r="C7" s="132"/>
      <c r="D7" s="132"/>
      <c r="E7" s="132"/>
      <c r="F7" s="132"/>
      <c r="G7" s="132"/>
      <c r="H7" s="132"/>
      <c r="I7" s="132" t="s">
        <v>59</v>
      </c>
      <c r="J7" s="132"/>
      <c r="K7" s="132"/>
      <c r="L7" s="132"/>
      <c r="M7" s="132"/>
      <c r="N7" s="132"/>
      <c r="O7" s="132"/>
      <c r="P7" s="132"/>
      <c r="Q7" s="132"/>
      <c r="R7" s="132"/>
      <c r="S7" s="132"/>
      <c r="T7" s="132"/>
      <c r="U7" s="132"/>
      <c r="V7" s="132"/>
      <c r="W7" s="132"/>
    </row>
    <row r="8" ht="18.75" customHeight="1" spans="1:23">
      <c r="A8" s="132" t="s">
        <v>85</v>
      </c>
      <c r="B8" s="132" t="s">
        <v>86</v>
      </c>
      <c r="C8" s="132" t="s">
        <v>87</v>
      </c>
      <c r="D8" s="132" t="s">
        <v>88</v>
      </c>
      <c r="E8" s="132" t="s">
        <v>89</v>
      </c>
      <c r="F8" s="132" t="s">
        <v>90</v>
      </c>
      <c r="G8" s="132" t="s">
        <v>91</v>
      </c>
      <c r="H8" s="132" t="s">
        <v>92</v>
      </c>
      <c r="I8" s="132" t="s">
        <v>93</v>
      </c>
      <c r="J8" s="132" t="s">
        <v>94</v>
      </c>
      <c r="K8" s="132" t="s">
        <v>95</v>
      </c>
      <c r="L8" s="132" t="s">
        <v>96</v>
      </c>
      <c r="M8" s="132" t="s">
        <v>97</v>
      </c>
      <c r="N8" s="132" t="s">
        <v>98</v>
      </c>
      <c r="O8" s="132" t="s">
        <v>99</v>
      </c>
      <c r="P8" s="132" t="s">
        <v>211</v>
      </c>
      <c r="Q8" s="132" t="s">
        <v>212</v>
      </c>
      <c r="R8" s="132" t="s">
        <v>213</v>
      </c>
      <c r="S8" s="132" t="s">
        <v>214</v>
      </c>
      <c r="T8" s="132" t="s">
        <v>215</v>
      </c>
      <c r="U8" s="132" t="s">
        <v>216</v>
      </c>
      <c r="V8" s="132" t="s">
        <v>217</v>
      </c>
      <c r="W8" s="132" t="s">
        <v>218</v>
      </c>
    </row>
    <row r="9" ht="53.25" customHeight="1" spans="1:23">
      <c r="A9" s="133" t="s">
        <v>72</v>
      </c>
      <c r="B9" s="133"/>
      <c r="C9" s="133"/>
      <c r="D9" s="133"/>
      <c r="E9" s="133"/>
      <c r="F9" s="133"/>
      <c r="G9" s="133"/>
      <c r="H9" s="134">
        <v>14673945.46</v>
      </c>
      <c r="I9" s="134">
        <v>14673945.46</v>
      </c>
      <c r="J9" s="134"/>
      <c r="K9" s="134"/>
      <c r="L9" s="134">
        <v>14673945.46</v>
      </c>
      <c r="M9" s="134"/>
      <c r="N9" s="134"/>
      <c r="O9" s="134"/>
      <c r="P9" s="134"/>
      <c r="Q9" s="134"/>
      <c r="R9" s="134"/>
      <c r="S9" s="134"/>
      <c r="T9" s="134"/>
      <c r="U9" s="134"/>
      <c r="V9" s="134"/>
      <c r="W9" s="134"/>
    </row>
    <row r="10" ht="53.25" customHeight="1" outlineLevel="1" spans="1:23">
      <c r="A10" s="133" t="s">
        <v>72</v>
      </c>
      <c r="B10" s="133" t="s">
        <v>219</v>
      </c>
      <c r="C10" s="133" t="s">
        <v>220</v>
      </c>
      <c r="D10" s="133" t="s">
        <v>104</v>
      </c>
      <c r="E10" s="133" t="s">
        <v>105</v>
      </c>
      <c r="F10" s="133" t="s">
        <v>221</v>
      </c>
      <c r="G10" s="133" t="s">
        <v>222</v>
      </c>
      <c r="H10" s="134">
        <v>1205544</v>
      </c>
      <c r="I10" s="134">
        <v>1205544</v>
      </c>
      <c r="J10" s="134"/>
      <c r="K10" s="134"/>
      <c r="L10" s="134">
        <v>1205544</v>
      </c>
      <c r="M10" s="134"/>
      <c r="N10" s="134"/>
      <c r="O10" s="134"/>
      <c r="P10" s="134"/>
      <c r="Q10" s="134"/>
      <c r="R10" s="134"/>
      <c r="S10" s="134"/>
      <c r="T10" s="134"/>
      <c r="U10" s="134"/>
      <c r="V10" s="134"/>
      <c r="W10" s="134"/>
    </row>
    <row r="11" ht="53.25" customHeight="1" outlineLevel="1" spans="1:23">
      <c r="A11" s="133" t="s">
        <v>72</v>
      </c>
      <c r="B11" s="133" t="s">
        <v>223</v>
      </c>
      <c r="C11" s="133" t="s">
        <v>224</v>
      </c>
      <c r="D11" s="133" t="s">
        <v>104</v>
      </c>
      <c r="E11" s="133" t="s">
        <v>105</v>
      </c>
      <c r="F11" s="133" t="s">
        <v>221</v>
      </c>
      <c r="G11" s="133" t="s">
        <v>222</v>
      </c>
      <c r="H11" s="134">
        <v>388047</v>
      </c>
      <c r="I11" s="134">
        <v>388047</v>
      </c>
      <c r="J11" s="134"/>
      <c r="K11" s="134"/>
      <c r="L11" s="134">
        <v>388047</v>
      </c>
      <c r="M11" s="133"/>
      <c r="N11" s="134"/>
      <c r="O11" s="134"/>
      <c r="P11" s="134"/>
      <c r="Q11" s="134"/>
      <c r="R11" s="134"/>
      <c r="S11" s="134"/>
      <c r="T11" s="134"/>
      <c r="U11" s="134"/>
      <c r="V11" s="134"/>
      <c r="W11" s="134"/>
    </row>
    <row r="12" s="129" customFormat="1" ht="53.25" customHeight="1" outlineLevel="1" spans="1:23">
      <c r="A12" s="133" t="s">
        <v>72</v>
      </c>
      <c r="B12" s="133" t="s">
        <v>225</v>
      </c>
      <c r="C12" s="133" t="s">
        <v>226</v>
      </c>
      <c r="D12" s="133" t="s">
        <v>104</v>
      </c>
      <c r="E12" s="133" t="s">
        <v>105</v>
      </c>
      <c r="F12" s="133" t="s">
        <v>227</v>
      </c>
      <c r="G12" s="133" t="s">
        <v>228</v>
      </c>
      <c r="H12" s="134">
        <v>4656564</v>
      </c>
      <c r="I12" s="134">
        <v>4656564</v>
      </c>
      <c r="J12" s="134"/>
      <c r="K12" s="134"/>
      <c r="L12" s="134">
        <v>4656564</v>
      </c>
      <c r="M12" s="133"/>
      <c r="N12" s="134"/>
      <c r="O12" s="134"/>
      <c r="P12" s="134"/>
      <c r="Q12" s="134"/>
      <c r="R12" s="134"/>
      <c r="S12" s="134"/>
      <c r="T12" s="134"/>
      <c r="U12" s="134"/>
      <c r="V12" s="134"/>
      <c r="W12" s="134"/>
    </row>
    <row r="13" ht="53.25" customHeight="1" outlineLevel="1" spans="1:23">
      <c r="A13" s="133" t="s">
        <v>72</v>
      </c>
      <c r="B13" s="133" t="s">
        <v>229</v>
      </c>
      <c r="C13" s="133" t="s">
        <v>230</v>
      </c>
      <c r="D13" s="133" t="s">
        <v>104</v>
      </c>
      <c r="E13" s="133" t="s">
        <v>105</v>
      </c>
      <c r="F13" s="133" t="s">
        <v>231</v>
      </c>
      <c r="G13" s="133" t="s">
        <v>232</v>
      </c>
      <c r="H13" s="134"/>
      <c r="I13" s="134"/>
      <c r="J13" s="134"/>
      <c r="K13" s="134"/>
      <c r="L13" s="134"/>
      <c r="M13" s="133"/>
      <c r="N13" s="134"/>
      <c r="O13" s="134"/>
      <c r="P13" s="134"/>
      <c r="Q13" s="134"/>
      <c r="R13" s="134"/>
      <c r="S13" s="134"/>
      <c r="T13" s="134"/>
      <c r="U13" s="134"/>
      <c r="V13" s="134"/>
      <c r="W13" s="134"/>
    </row>
    <row r="14" s="129" customFormat="1" ht="53.25" customHeight="1" outlineLevel="1" spans="1:23">
      <c r="A14" s="133" t="s">
        <v>72</v>
      </c>
      <c r="B14" s="133" t="s">
        <v>229</v>
      </c>
      <c r="C14" s="133" t="s">
        <v>230</v>
      </c>
      <c r="D14" s="133" t="s">
        <v>104</v>
      </c>
      <c r="E14" s="133" t="s">
        <v>105</v>
      </c>
      <c r="F14" s="133" t="s">
        <v>231</v>
      </c>
      <c r="G14" s="133" t="s">
        <v>232</v>
      </c>
      <c r="H14" s="134">
        <v>469548</v>
      </c>
      <c r="I14" s="134">
        <v>469548</v>
      </c>
      <c r="J14" s="134"/>
      <c r="K14" s="134"/>
      <c r="L14" s="134">
        <v>469548</v>
      </c>
      <c r="M14" s="133"/>
      <c r="N14" s="134"/>
      <c r="O14" s="134"/>
      <c r="P14" s="134"/>
      <c r="Q14" s="134"/>
      <c r="R14" s="134"/>
      <c r="S14" s="134"/>
      <c r="T14" s="134"/>
      <c r="U14" s="134"/>
      <c r="V14" s="134"/>
      <c r="W14" s="134"/>
    </row>
    <row r="15" ht="53.25" customHeight="1" outlineLevel="1" spans="1:23">
      <c r="A15" s="133" t="s">
        <v>72</v>
      </c>
      <c r="B15" s="133" t="s">
        <v>233</v>
      </c>
      <c r="C15" s="133" t="s">
        <v>234</v>
      </c>
      <c r="D15" s="133" t="s">
        <v>104</v>
      </c>
      <c r="E15" s="133" t="s">
        <v>105</v>
      </c>
      <c r="F15" s="133" t="s">
        <v>221</v>
      </c>
      <c r="G15" s="133" t="s">
        <v>222</v>
      </c>
      <c r="H15" s="134">
        <v>36000</v>
      </c>
      <c r="I15" s="134">
        <v>36000</v>
      </c>
      <c r="J15" s="134"/>
      <c r="K15" s="134"/>
      <c r="L15" s="134">
        <v>36000</v>
      </c>
      <c r="M15" s="133"/>
      <c r="N15" s="134"/>
      <c r="O15" s="134"/>
      <c r="P15" s="134"/>
      <c r="Q15" s="134"/>
      <c r="R15" s="134"/>
      <c r="S15" s="134"/>
      <c r="T15" s="134"/>
      <c r="U15" s="134"/>
      <c r="V15" s="134"/>
      <c r="W15" s="134"/>
    </row>
    <row r="16" ht="53.25" customHeight="1" outlineLevel="1" spans="1:23">
      <c r="A16" s="133" t="s">
        <v>72</v>
      </c>
      <c r="B16" s="133" t="s">
        <v>235</v>
      </c>
      <c r="C16" s="133" t="s">
        <v>236</v>
      </c>
      <c r="D16" s="133" t="s">
        <v>104</v>
      </c>
      <c r="E16" s="133" t="s">
        <v>105</v>
      </c>
      <c r="F16" s="133" t="s">
        <v>221</v>
      </c>
      <c r="G16" s="133" t="s">
        <v>222</v>
      </c>
      <c r="H16" s="134">
        <v>1206300</v>
      </c>
      <c r="I16" s="134">
        <v>1206300</v>
      </c>
      <c r="J16" s="134"/>
      <c r="K16" s="134"/>
      <c r="L16" s="134">
        <v>1206300</v>
      </c>
      <c r="M16" s="133"/>
      <c r="N16" s="134"/>
      <c r="O16" s="134"/>
      <c r="P16" s="134"/>
      <c r="Q16" s="134"/>
      <c r="R16" s="134"/>
      <c r="S16" s="134"/>
      <c r="T16" s="134"/>
      <c r="U16" s="134"/>
      <c r="V16" s="134"/>
      <c r="W16" s="134"/>
    </row>
    <row r="17" ht="53.25" customHeight="1" outlineLevel="1" spans="1:23">
      <c r="A17" s="133" t="s">
        <v>72</v>
      </c>
      <c r="B17" s="133" t="s">
        <v>219</v>
      </c>
      <c r="C17" s="133" t="s">
        <v>220</v>
      </c>
      <c r="D17" s="133" t="s">
        <v>104</v>
      </c>
      <c r="E17" s="133" t="s">
        <v>105</v>
      </c>
      <c r="F17" s="133" t="s">
        <v>221</v>
      </c>
      <c r="G17" s="133" t="s">
        <v>222</v>
      </c>
      <c r="H17" s="134">
        <v>2020080</v>
      </c>
      <c r="I17" s="134">
        <v>2020080</v>
      </c>
      <c r="J17" s="134"/>
      <c r="K17" s="134"/>
      <c r="L17" s="134">
        <v>2020080</v>
      </c>
      <c r="M17" s="133"/>
      <c r="N17" s="134"/>
      <c r="O17" s="134"/>
      <c r="P17" s="134"/>
      <c r="Q17" s="134"/>
      <c r="R17" s="134"/>
      <c r="S17" s="134"/>
      <c r="T17" s="134"/>
      <c r="U17" s="134"/>
      <c r="V17" s="134"/>
      <c r="W17" s="134"/>
    </row>
    <row r="18" ht="53.25" customHeight="1" outlineLevel="1" spans="1:23">
      <c r="A18" s="133" t="s">
        <v>72</v>
      </c>
      <c r="B18" s="133" t="s">
        <v>237</v>
      </c>
      <c r="C18" s="133" t="s">
        <v>238</v>
      </c>
      <c r="D18" s="133" t="s">
        <v>116</v>
      </c>
      <c r="E18" s="133" t="s">
        <v>117</v>
      </c>
      <c r="F18" s="133" t="s">
        <v>239</v>
      </c>
      <c r="G18" s="133" t="s">
        <v>240</v>
      </c>
      <c r="H18" s="134">
        <v>1423452</v>
      </c>
      <c r="I18" s="134">
        <v>1423452</v>
      </c>
      <c r="J18" s="134"/>
      <c r="K18" s="134"/>
      <c r="L18" s="134">
        <v>1423452</v>
      </c>
      <c r="M18" s="133"/>
      <c r="N18" s="134"/>
      <c r="O18" s="134"/>
      <c r="P18" s="134"/>
      <c r="Q18" s="134"/>
      <c r="R18" s="134"/>
      <c r="S18" s="134"/>
      <c r="T18" s="134"/>
      <c r="U18" s="134"/>
      <c r="V18" s="134"/>
      <c r="W18" s="134"/>
    </row>
    <row r="19" ht="53.25" customHeight="1" outlineLevel="1" spans="1:23">
      <c r="A19" s="133" t="s">
        <v>72</v>
      </c>
      <c r="B19" s="133" t="s">
        <v>241</v>
      </c>
      <c r="C19" s="133" t="s">
        <v>242</v>
      </c>
      <c r="D19" s="133" t="s">
        <v>131</v>
      </c>
      <c r="E19" s="133" t="s">
        <v>132</v>
      </c>
      <c r="F19" s="133" t="s">
        <v>243</v>
      </c>
      <c r="G19" s="133" t="s">
        <v>244</v>
      </c>
      <c r="H19" s="134">
        <v>41300</v>
      </c>
      <c r="I19" s="134">
        <v>41300</v>
      </c>
      <c r="J19" s="134"/>
      <c r="K19" s="134"/>
      <c r="L19" s="134">
        <v>41300</v>
      </c>
      <c r="M19" s="133"/>
      <c r="N19" s="134"/>
      <c r="O19" s="134"/>
      <c r="P19" s="134"/>
      <c r="Q19" s="134"/>
      <c r="R19" s="134"/>
      <c r="S19" s="134"/>
      <c r="T19" s="134"/>
      <c r="U19" s="134"/>
      <c r="V19" s="134"/>
      <c r="W19" s="134"/>
    </row>
    <row r="20" ht="53.25" customHeight="1" outlineLevel="1" spans="1:23">
      <c r="A20" s="133" t="s">
        <v>72</v>
      </c>
      <c r="B20" s="133" t="s">
        <v>241</v>
      </c>
      <c r="C20" s="133" t="s">
        <v>242</v>
      </c>
      <c r="D20" s="133" t="s">
        <v>129</v>
      </c>
      <c r="E20" s="133" t="s">
        <v>130</v>
      </c>
      <c r="F20" s="133" t="s">
        <v>243</v>
      </c>
      <c r="G20" s="133" t="s">
        <v>244</v>
      </c>
      <c r="H20" s="134"/>
      <c r="I20" s="134"/>
      <c r="J20" s="134"/>
      <c r="K20" s="134"/>
      <c r="L20" s="134"/>
      <c r="M20" s="133"/>
      <c r="N20" s="134"/>
      <c r="O20" s="134"/>
      <c r="P20" s="134"/>
      <c r="Q20" s="134"/>
      <c r="R20" s="134"/>
      <c r="S20" s="134"/>
      <c r="T20" s="134"/>
      <c r="U20" s="134"/>
      <c r="V20" s="134"/>
      <c r="W20" s="134"/>
    </row>
    <row r="21" ht="53.25" customHeight="1" outlineLevel="1" spans="1:23">
      <c r="A21" s="133" t="s">
        <v>72</v>
      </c>
      <c r="B21" s="133" t="s">
        <v>245</v>
      </c>
      <c r="C21" s="133" t="s">
        <v>246</v>
      </c>
      <c r="D21" s="133" t="s">
        <v>131</v>
      </c>
      <c r="E21" s="133" t="s">
        <v>132</v>
      </c>
      <c r="F21" s="133" t="s">
        <v>243</v>
      </c>
      <c r="G21" s="133" t="s">
        <v>244</v>
      </c>
      <c r="H21" s="134">
        <v>533795</v>
      </c>
      <c r="I21" s="134">
        <v>533795</v>
      </c>
      <c r="J21" s="134"/>
      <c r="K21" s="134"/>
      <c r="L21" s="134">
        <v>533795</v>
      </c>
      <c r="M21" s="133"/>
      <c r="N21" s="134"/>
      <c r="O21" s="134"/>
      <c r="P21" s="134"/>
      <c r="Q21" s="134"/>
      <c r="R21" s="134"/>
      <c r="S21" s="134"/>
      <c r="T21" s="134"/>
      <c r="U21" s="134"/>
      <c r="V21" s="134"/>
      <c r="W21" s="134"/>
    </row>
    <row r="22" ht="53.25" customHeight="1" outlineLevel="1" spans="1:23">
      <c r="A22" s="133" t="s">
        <v>72</v>
      </c>
      <c r="B22" s="133" t="s">
        <v>247</v>
      </c>
      <c r="C22" s="133" t="s">
        <v>248</v>
      </c>
      <c r="D22" s="133" t="s">
        <v>129</v>
      </c>
      <c r="E22" s="133" t="s">
        <v>130</v>
      </c>
      <c r="F22" s="133" t="s">
        <v>243</v>
      </c>
      <c r="G22" s="133" t="s">
        <v>244</v>
      </c>
      <c r="H22" s="134"/>
      <c r="I22" s="134"/>
      <c r="J22" s="134"/>
      <c r="K22" s="134"/>
      <c r="L22" s="134"/>
      <c r="M22" s="133"/>
      <c r="N22" s="134"/>
      <c r="O22" s="134"/>
      <c r="P22" s="134"/>
      <c r="Q22" s="134"/>
      <c r="R22" s="134"/>
      <c r="S22" s="134"/>
      <c r="T22" s="134"/>
      <c r="U22" s="134"/>
      <c r="V22" s="134"/>
      <c r="W22" s="134"/>
    </row>
    <row r="23" ht="53.25" customHeight="1" outlineLevel="1" spans="1:23">
      <c r="A23" s="133" t="s">
        <v>72</v>
      </c>
      <c r="B23" s="133" t="s">
        <v>247</v>
      </c>
      <c r="C23" s="133" t="s">
        <v>248</v>
      </c>
      <c r="D23" s="133" t="s">
        <v>131</v>
      </c>
      <c r="E23" s="133" t="s">
        <v>132</v>
      </c>
      <c r="F23" s="133" t="s">
        <v>243</v>
      </c>
      <c r="G23" s="133" t="s">
        <v>244</v>
      </c>
      <c r="H23" s="134">
        <v>35587</v>
      </c>
      <c r="I23" s="134">
        <v>35587</v>
      </c>
      <c r="J23" s="134"/>
      <c r="K23" s="134"/>
      <c r="L23" s="134">
        <v>35587</v>
      </c>
      <c r="M23" s="133"/>
      <c r="N23" s="134"/>
      <c r="O23" s="134"/>
      <c r="P23" s="134"/>
      <c r="Q23" s="134"/>
      <c r="R23" s="134"/>
      <c r="S23" s="134"/>
      <c r="T23" s="134"/>
      <c r="U23" s="134"/>
      <c r="V23" s="134"/>
      <c r="W23" s="134"/>
    </row>
    <row r="24" ht="53.25" customHeight="1" outlineLevel="1" spans="1:23">
      <c r="A24" s="133" t="s">
        <v>72</v>
      </c>
      <c r="B24" s="133" t="s">
        <v>249</v>
      </c>
      <c r="C24" s="133" t="s">
        <v>134</v>
      </c>
      <c r="D24" s="133" t="s">
        <v>133</v>
      </c>
      <c r="E24" s="133" t="s">
        <v>134</v>
      </c>
      <c r="F24" s="133" t="s">
        <v>250</v>
      </c>
      <c r="G24" s="133" t="s">
        <v>251</v>
      </c>
      <c r="H24" s="134">
        <v>429929</v>
      </c>
      <c r="I24" s="134">
        <v>429929</v>
      </c>
      <c r="J24" s="134"/>
      <c r="K24" s="134"/>
      <c r="L24" s="134">
        <v>429929</v>
      </c>
      <c r="M24" s="133"/>
      <c r="N24" s="134"/>
      <c r="O24" s="134"/>
      <c r="P24" s="134"/>
      <c r="Q24" s="134"/>
      <c r="R24" s="134"/>
      <c r="S24" s="134"/>
      <c r="T24" s="134"/>
      <c r="U24" s="134"/>
      <c r="V24" s="134"/>
      <c r="W24" s="134"/>
    </row>
    <row r="25" ht="53.25" customHeight="1" outlineLevel="1" spans="1:23">
      <c r="A25" s="133" t="s">
        <v>72</v>
      </c>
      <c r="B25" s="133" t="s">
        <v>252</v>
      </c>
      <c r="C25" s="133" t="s">
        <v>253</v>
      </c>
      <c r="D25" s="133" t="s">
        <v>135</v>
      </c>
      <c r="E25" s="133" t="s">
        <v>136</v>
      </c>
      <c r="F25" s="133" t="s">
        <v>254</v>
      </c>
      <c r="G25" s="133" t="s">
        <v>255</v>
      </c>
      <c r="H25" s="134"/>
      <c r="I25" s="134"/>
      <c r="J25" s="134"/>
      <c r="K25" s="134"/>
      <c r="L25" s="134"/>
      <c r="M25" s="133"/>
      <c r="N25" s="134"/>
      <c r="O25" s="134"/>
      <c r="P25" s="134"/>
      <c r="Q25" s="134"/>
      <c r="R25" s="134"/>
      <c r="S25" s="134"/>
      <c r="T25" s="134"/>
      <c r="U25" s="134"/>
      <c r="V25" s="134"/>
      <c r="W25" s="134"/>
    </row>
    <row r="26" ht="53.25" customHeight="1" outlineLevel="1" spans="1:23">
      <c r="A26" s="133" t="s">
        <v>72</v>
      </c>
      <c r="B26" s="133" t="s">
        <v>252</v>
      </c>
      <c r="C26" s="133" t="s">
        <v>253</v>
      </c>
      <c r="D26" s="133" t="s">
        <v>135</v>
      </c>
      <c r="E26" s="133" t="s">
        <v>136</v>
      </c>
      <c r="F26" s="133" t="s">
        <v>254</v>
      </c>
      <c r="G26" s="133" t="s">
        <v>255</v>
      </c>
      <c r="H26" s="134">
        <v>80070</v>
      </c>
      <c r="I26" s="134">
        <v>80070</v>
      </c>
      <c r="J26" s="134"/>
      <c r="K26" s="134"/>
      <c r="L26" s="134">
        <v>80070</v>
      </c>
      <c r="M26" s="133"/>
      <c r="N26" s="134"/>
      <c r="O26" s="134"/>
      <c r="P26" s="134"/>
      <c r="Q26" s="134"/>
      <c r="R26" s="134"/>
      <c r="S26" s="134"/>
      <c r="T26" s="134"/>
      <c r="U26" s="134"/>
      <c r="V26" s="134"/>
      <c r="W26" s="134"/>
    </row>
    <row r="27" ht="53.25" customHeight="1" outlineLevel="1" spans="1:23">
      <c r="A27" s="133" t="s">
        <v>72</v>
      </c>
      <c r="B27" s="133" t="s">
        <v>256</v>
      </c>
      <c r="C27" s="133" t="s">
        <v>257</v>
      </c>
      <c r="D27" s="133" t="s">
        <v>124</v>
      </c>
      <c r="E27" s="133" t="s">
        <v>123</v>
      </c>
      <c r="F27" s="133" t="s">
        <v>254</v>
      </c>
      <c r="G27" s="133" t="s">
        <v>255</v>
      </c>
      <c r="H27" s="134">
        <v>177932</v>
      </c>
      <c r="I27" s="134">
        <v>177932</v>
      </c>
      <c r="J27" s="134"/>
      <c r="K27" s="134"/>
      <c r="L27" s="134">
        <v>177932</v>
      </c>
      <c r="M27" s="133"/>
      <c r="N27" s="134"/>
      <c r="O27" s="134"/>
      <c r="P27" s="134"/>
      <c r="Q27" s="134"/>
      <c r="R27" s="134"/>
      <c r="S27" s="134"/>
      <c r="T27" s="134"/>
      <c r="U27" s="134"/>
      <c r="V27" s="134"/>
      <c r="W27" s="134"/>
    </row>
    <row r="28" ht="53.25" customHeight="1" outlineLevel="1" spans="1:23">
      <c r="A28" s="133" t="s">
        <v>72</v>
      </c>
      <c r="B28" s="133" t="s">
        <v>258</v>
      </c>
      <c r="C28" s="133" t="s">
        <v>142</v>
      </c>
      <c r="D28" s="133" t="s">
        <v>141</v>
      </c>
      <c r="E28" s="133" t="s">
        <v>142</v>
      </c>
      <c r="F28" s="133" t="s">
        <v>259</v>
      </c>
      <c r="G28" s="133" t="s">
        <v>142</v>
      </c>
      <c r="H28" s="134">
        <v>1067589</v>
      </c>
      <c r="I28" s="134">
        <v>1067589</v>
      </c>
      <c r="J28" s="134"/>
      <c r="K28" s="134"/>
      <c r="L28" s="134">
        <v>1067589</v>
      </c>
      <c r="M28" s="133"/>
      <c r="N28" s="134"/>
      <c r="O28" s="134"/>
      <c r="P28" s="134"/>
      <c r="Q28" s="134"/>
      <c r="R28" s="134"/>
      <c r="S28" s="134"/>
      <c r="T28" s="134"/>
      <c r="U28" s="134"/>
      <c r="V28" s="134"/>
      <c r="W28" s="134"/>
    </row>
    <row r="29" ht="53.25" customHeight="1" outlineLevel="1" spans="1:23">
      <c r="A29" s="133" t="s">
        <v>72</v>
      </c>
      <c r="B29" s="133" t="s">
        <v>260</v>
      </c>
      <c r="C29" s="133" t="s">
        <v>261</v>
      </c>
      <c r="D29" s="133" t="s">
        <v>104</v>
      </c>
      <c r="E29" s="133" t="s">
        <v>105</v>
      </c>
      <c r="F29" s="133" t="s">
        <v>262</v>
      </c>
      <c r="G29" s="133" t="s">
        <v>263</v>
      </c>
      <c r="H29" s="134">
        <v>241440</v>
      </c>
      <c r="I29" s="134">
        <v>241440</v>
      </c>
      <c r="J29" s="134"/>
      <c r="K29" s="134"/>
      <c r="L29" s="134">
        <v>241440</v>
      </c>
      <c r="M29" s="133"/>
      <c r="N29" s="134"/>
      <c r="O29" s="134"/>
      <c r="P29" s="134"/>
      <c r="Q29" s="134"/>
      <c r="R29" s="134"/>
      <c r="S29" s="134"/>
      <c r="T29" s="134"/>
      <c r="U29" s="134"/>
      <c r="V29" s="134"/>
      <c r="W29" s="134"/>
    </row>
    <row r="30" ht="53.25" customHeight="1" outlineLevel="1" spans="1:23">
      <c r="A30" s="133" t="s">
        <v>72</v>
      </c>
      <c r="B30" s="133" t="s">
        <v>264</v>
      </c>
      <c r="C30" s="133" t="s">
        <v>265</v>
      </c>
      <c r="D30" s="133" t="s">
        <v>104</v>
      </c>
      <c r="E30" s="133" t="s">
        <v>105</v>
      </c>
      <c r="F30" s="133" t="s">
        <v>262</v>
      </c>
      <c r="G30" s="133" t="s">
        <v>263</v>
      </c>
      <c r="H30" s="134">
        <v>24240</v>
      </c>
      <c r="I30" s="134">
        <v>24240</v>
      </c>
      <c r="J30" s="134"/>
      <c r="K30" s="134"/>
      <c r="L30" s="134">
        <v>24240</v>
      </c>
      <c r="M30" s="133"/>
      <c r="N30" s="134"/>
      <c r="O30" s="134"/>
      <c r="P30" s="134"/>
      <c r="Q30" s="134"/>
      <c r="R30" s="134"/>
      <c r="S30" s="134"/>
      <c r="T30" s="134"/>
      <c r="U30" s="134"/>
      <c r="V30" s="134"/>
      <c r="W30" s="134"/>
    </row>
    <row r="31" ht="53.25" customHeight="1" outlineLevel="1" spans="1:23">
      <c r="A31" s="133" t="s">
        <v>72</v>
      </c>
      <c r="B31" s="133" t="s">
        <v>266</v>
      </c>
      <c r="C31" s="133" t="s">
        <v>267</v>
      </c>
      <c r="D31" s="133" t="s">
        <v>104</v>
      </c>
      <c r="E31" s="133" t="s">
        <v>105</v>
      </c>
      <c r="F31" s="133" t="s">
        <v>262</v>
      </c>
      <c r="G31" s="133" t="s">
        <v>263</v>
      </c>
      <c r="H31" s="134">
        <v>60000</v>
      </c>
      <c r="I31" s="134">
        <v>60000</v>
      </c>
      <c r="J31" s="134"/>
      <c r="K31" s="134"/>
      <c r="L31" s="134">
        <v>60000</v>
      </c>
      <c r="M31" s="133"/>
      <c r="N31" s="134"/>
      <c r="O31" s="134"/>
      <c r="P31" s="134"/>
      <c r="Q31" s="134"/>
      <c r="R31" s="134"/>
      <c r="S31" s="134"/>
      <c r="T31" s="134"/>
      <c r="U31" s="134"/>
      <c r="V31" s="134"/>
      <c r="W31" s="134"/>
    </row>
    <row r="32" ht="53.25" customHeight="1" outlineLevel="1" spans="1:23">
      <c r="A32" s="133" t="s">
        <v>72</v>
      </c>
      <c r="B32" s="133" t="s">
        <v>268</v>
      </c>
      <c r="C32" s="133" t="s">
        <v>269</v>
      </c>
      <c r="D32" s="133" t="s">
        <v>104</v>
      </c>
      <c r="E32" s="133" t="s">
        <v>105</v>
      </c>
      <c r="F32" s="133" t="s">
        <v>262</v>
      </c>
      <c r="G32" s="133" t="s">
        <v>263</v>
      </c>
      <c r="H32" s="134">
        <v>75000</v>
      </c>
      <c r="I32" s="134">
        <v>75000</v>
      </c>
      <c r="J32" s="134"/>
      <c r="K32" s="134"/>
      <c r="L32" s="134">
        <v>75000</v>
      </c>
      <c r="M32" s="133"/>
      <c r="N32" s="134"/>
      <c r="O32" s="134"/>
      <c r="P32" s="134"/>
      <c r="Q32" s="134"/>
      <c r="R32" s="134"/>
      <c r="S32" s="134"/>
      <c r="T32" s="134"/>
      <c r="U32" s="134"/>
      <c r="V32" s="134"/>
      <c r="W32" s="134"/>
    </row>
    <row r="33" ht="53.25" customHeight="1" outlineLevel="1" spans="1:23">
      <c r="A33" s="133" t="s">
        <v>72</v>
      </c>
      <c r="B33" s="133" t="s">
        <v>270</v>
      </c>
      <c r="C33" s="133" t="s">
        <v>271</v>
      </c>
      <c r="D33" s="133" t="s">
        <v>104</v>
      </c>
      <c r="E33" s="133" t="s">
        <v>105</v>
      </c>
      <c r="F33" s="133" t="s">
        <v>272</v>
      </c>
      <c r="G33" s="133" t="s">
        <v>273</v>
      </c>
      <c r="H33" s="134">
        <v>78600</v>
      </c>
      <c r="I33" s="134">
        <v>78600</v>
      </c>
      <c r="J33" s="134"/>
      <c r="K33" s="134"/>
      <c r="L33" s="134">
        <v>78600</v>
      </c>
      <c r="M33" s="133"/>
      <c r="N33" s="134"/>
      <c r="O33" s="134"/>
      <c r="P33" s="134"/>
      <c r="Q33" s="134"/>
      <c r="R33" s="134"/>
      <c r="S33" s="134"/>
      <c r="T33" s="134"/>
      <c r="U33" s="134"/>
      <c r="V33" s="134"/>
      <c r="W33" s="134"/>
    </row>
    <row r="34" ht="53.25" customHeight="1" outlineLevel="1" spans="1:23">
      <c r="A34" s="133" t="s">
        <v>72</v>
      </c>
      <c r="B34" s="133" t="s">
        <v>270</v>
      </c>
      <c r="C34" s="133" t="s">
        <v>271</v>
      </c>
      <c r="D34" s="133" t="s">
        <v>104</v>
      </c>
      <c r="E34" s="133" t="s">
        <v>105</v>
      </c>
      <c r="F34" s="133" t="s">
        <v>274</v>
      </c>
      <c r="G34" s="133" t="s">
        <v>275</v>
      </c>
      <c r="H34" s="134">
        <v>30000</v>
      </c>
      <c r="I34" s="134">
        <v>30000</v>
      </c>
      <c r="J34" s="134"/>
      <c r="K34" s="134"/>
      <c r="L34" s="134">
        <v>30000</v>
      </c>
      <c r="M34" s="133"/>
      <c r="N34" s="134"/>
      <c r="O34" s="134"/>
      <c r="P34" s="134"/>
      <c r="Q34" s="134"/>
      <c r="R34" s="134"/>
      <c r="S34" s="134"/>
      <c r="T34" s="134"/>
      <c r="U34" s="134"/>
      <c r="V34" s="134"/>
      <c r="W34" s="134"/>
    </row>
    <row r="35" ht="53.25" customHeight="1" outlineLevel="1" spans="1:23">
      <c r="A35" s="133" t="s">
        <v>72</v>
      </c>
      <c r="B35" s="133" t="s">
        <v>270</v>
      </c>
      <c r="C35" s="133" t="s">
        <v>271</v>
      </c>
      <c r="D35" s="133" t="s">
        <v>104</v>
      </c>
      <c r="E35" s="133" t="s">
        <v>105</v>
      </c>
      <c r="F35" s="133" t="s">
        <v>276</v>
      </c>
      <c r="G35" s="133" t="s">
        <v>277</v>
      </c>
      <c r="H35" s="134">
        <v>12000</v>
      </c>
      <c r="I35" s="134">
        <v>12000</v>
      </c>
      <c r="J35" s="134"/>
      <c r="K35" s="134"/>
      <c r="L35" s="134">
        <v>12000</v>
      </c>
      <c r="M35" s="133"/>
      <c r="N35" s="134"/>
      <c r="O35" s="134"/>
      <c r="P35" s="134"/>
      <c r="Q35" s="134"/>
      <c r="R35" s="134"/>
      <c r="S35" s="134"/>
      <c r="T35" s="134"/>
      <c r="U35" s="134"/>
      <c r="V35" s="134"/>
      <c r="W35" s="134"/>
    </row>
    <row r="36" ht="53.25" customHeight="1" outlineLevel="1" spans="1:23">
      <c r="A36" s="133" t="s">
        <v>72</v>
      </c>
      <c r="B36" s="133" t="s">
        <v>270</v>
      </c>
      <c r="C36" s="133" t="s">
        <v>271</v>
      </c>
      <c r="D36" s="133" t="s">
        <v>104</v>
      </c>
      <c r="E36" s="133" t="s">
        <v>105</v>
      </c>
      <c r="F36" s="133" t="s">
        <v>278</v>
      </c>
      <c r="G36" s="133" t="s">
        <v>279</v>
      </c>
      <c r="H36" s="134">
        <v>10000</v>
      </c>
      <c r="I36" s="134">
        <v>10000</v>
      </c>
      <c r="J36" s="134"/>
      <c r="K36" s="134"/>
      <c r="L36" s="134">
        <v>10000</v>
      </c>
      <c r="M36" s="133"/>
      <c r="N36" s="134"/>
      <c r="O36" s="134"/>
      <c r="P36" s="134"/>
      <c r="Q36" s="134"/>
      <c r="R36" s="134"/>
      <c r="S36" s="134"/>
      <c r="T36" s="134"/>
      <c r="U36" s="134"/>
      <c r="V36" s="134"/>
      <c r="W36" s="134"/>
    </row>
    <row r="37" ht="53.25" customHeight="1" outlineLevel="1" spans="1:23">
      <c r="A37" s="133" t="s">
        <v>72</v>
      </c>
      <c r="B37" s="133" t="s">
        <v>270</v>
      </c>
      <c r="C37" s="133" t="s">
        <v>271</v>
      </c>
      <c r="D37" s="133" t="s">
        <v>104</v>
      </c>
      <c r="E37" s="133" t="s">
        <v>105</v>
      </c>
      <c r="F37" s="133" t="s">
        <v>280</v>
      </c>
      <c r="G37" s="133" t="s">
        <v>281</v>
      </c>
      <c r="H37" s="134">
        <v>10000</v>
      </c>
      <c r="I37" s="134">
        <v>10000</v>
      </c>
      <c r="J37" s="134"/>
      <c r="K37" s="134"/>
      <c r="L37" s="134">
        <v>10000</v>
      </c>
      <c r="M37" s="133"/>
      <c r="N37" s="134"/>
      <c r="O37" s="134"/>
      <c r="P37" s="134"/>
      <c r="Q37" s="134"/>
      <c r="R37" s="134"/>
      <c r="S37" s="134"/>
      <c r="T37" s="134"/>
      <c r="U37" s="134"/>
      <c r="V37" s="134"/>
      <c r="W37" s="134"/>
    </row>
    <row r="38" ht="53.25" customHeight="1" outlineLevel="1" spans="1:23">
      <c r="A38" s="133" t="s">
        <v>72</v>
      </c>
      <c r="B38" s="133" t="s">
        <v>270</v>
      </c>
      <c r="C38" s="133" t="s">
        <v>271</v>
      </c>
      <c r="D38" s="133" t="s">
        <v>104</v>
      </c>
      <c r="E38" s="133" t="s">
        <v>105</v>
      </c>
      <c r="F38" s="133" t="s">
        <v>282</v>
      </c>
      <c r="G38" s="133" t="s">
        <v>283</v>
      </c>
      <c r="H38" s="134">
        <v>86000</v>
      </c>
      <c r="I38" s="134">
        <v>86000</v>
      </c>
      <c r="J38" s="134"/>
      <c r="K38" s="134"/>
      <c r="L38" s="134">
        <v>86000</v>
      </c>
      <c r="M38" s="133"/>
      <c r="N38" s="134"/>
      <c r="O38" s="134"/>
      <c r="P38" s="134"/>
      <c r="Q38" s="134"/>
      <c r="R38" s="134"/>
      <c r="S38" s="134"/>
      <c r="T38" s="134"/>
      <c r="U38" s="134"/>
      <c r="V38" s="134"/>
      <c r="W38" s="134"/>
    </row>
    <row r="39" ht="53.25" customHeight="1" outlineLevel="1" spans="1:23">
      <c r="A39" s="133" t="s">
        <v>72</v>
      </c>
      <c r="B39" s="133" t="s">
        <v>284</v>
      </c>
      <c r="C39" s="133" t="s">
        <v>285</v>
      </c>
      <c r="D39" s="133" t="s">
        <v>104</v>
      </c>
      <c r="E39" s="133" t="s">
        <v>105</v>
      </c>
      <c r="F39" s="133" t="s">
        <v>286</v>
      </c>
      <c r="G39" s="133" t="s">
        <v>287</v>
      </c>
      <c r="H39" s="134">
        <v>58200</v>
      </c>
      <c r="I39" s="134">
        <v>58200</v>
      </c>
      <c r="J39" s="134"/>
      <c r="K39" s="134"/>
      <c r="L39" s="134">
        <v>58200</v>
      </c>
      <c r="M39" s="133"/>
      <c r="N39" s="134"/>
      <c r="O39" s="134"/>
      <c r="P39" s="134"/>
      <c r="Q39" s="134"/>
      <c r="R39" s="134"/>
      <c r="S39" s="134"/>
      <c r="T39" s="134"/>
      <c r="U39" s="134"/>
      <c r="V39" s="134"/>
      <c r="W39" s="134"/>
    </row>
    <row r="40" ht="53.25" customHeight="1" outlineLevel="1" spans="1:23">
      <c r="A40" s="133" t="s">
        <v>72</v>
      </c>
      <c r="B40" s="133" t="s">
        <v>288</v>
      </c>
      <c r="C40" s="133" t="s">
        <v>289</v>
      </c>
      <c r="D40" s="133" t="s">
        <v>114</v>
      </c>
      <c r="E40" s="133" t="s">
        <v>115</v>
      </c>
      <c r="F40" s="133" t="s">
        <v>282</v>
      </c>
      <c r="G40" s="133" t="s">
        <v>283</v>
      </c>
      <c r="H40" s="134">
        <v>11600</v>
      </c>
      <c r="I40" s="134">
        <v>11600</v>
      </c>
      <c r="J40" s="134"/>
      <c r="K40" s="134"/>
      <c r="L40" s="134">
        <v>11600</v>
      </c>
      <c r="M40" s="133"/>
      <c r="N40" s="134"/>
      <c r="O40" s="134"/>
      <c r="P40" s="134"/>
      <c r="Q40" s="134"/>
      <c r="R40" s="134"/>
      <c r="S40" s="134"/>
      <c r="T40" s="134"/>
      <c r="U40" s="134"/>
      <c r="V40" s="134"/>
      <c r="W40" s="134"/>
    </row>
    <row r="41" ht="53.25" customHeight="1" outlineLevel="1" spans="1:23">
      <c r="A41" s="133" t="s">
        <v>72</v>
      </c>
      <c r="B41" s="133" t="s">
        <v>284</v>
      </c>
      <c r="C41" s="133" t="s">
        <v>285</v>
      </c>
      <c r="D41" s="133" t="s">
        <v>114</v>
      </c>
      <c r="E41" s="133" t="s">
        <v>115</v>
      </c>
      <c r="F41" s="133" t="s">
        <v>286</v>
      </c>
      <c r="G41" s="133" t="s">
        <v>287</v>
      </c>
      <c r="H41" s="134">
        <v>5800</v>
      </c>
      <c r="I41" s="134">
        <v>5800</v>
      </c>
      <c r="J41" s="134"/>
      <c r="K41" s="134"/>
      <c r="L41" s="134">
        <v>5800</v>
      </c>
      <c r="M41" s="133"/>
      <c r="N41" s="134"/>
      <c r="O41" s="134"/>
      <c r="P41" s="134"/>
      <c r="Q41" s="134"/>
      <c r="R41" s="134"/>
      <c r="S41" s="134"/>
      <c r="T41" s="134"/>
      <c r="U41" s="134"/>
      <c r="V41" s="134"/>
      <c r="W41" s="134"/>
    </row>
    <row r="42" ht="53.25" customHeight="1" outlineLevel="1" spans="1:23">
      <c r="A42" s="133" t="s">
        <v>72</v>
      </c>
      <c r="B42" s="133" t="s">
        <v>290</v>
      </c>
      <c r="C42" s="133" t="s">
        <v>291</v>
      </c>
      <c r="D42" s="133" t="s">
        <v>104</v>
      </c>
      <c r="E42" s="133" t="s">
        <v>105</v>
      </c>
      <c r="F42" s="133" t="s">
        <v>292</v>
      </c>
      <c r="G42" s="133" t="s">
        <v>291</v>
      </c>
      <c r="H42" s="134">
        <v>199328.46</v>
      </c>
      <c r="I42" s="134">
        <v>199328.46</v>
      </c>
      <c r="J42" s="134"/>
      <c r="K42" s="134"/>
      <c r="L42" s="134">
        <v>199328.46</v>
      </c>
      <c r="M42" s="133"/>
      <c r="N42" s="134"/>
      <c r="O42" s="134"/>
      <c r="P42" s="134"/>
      <c r="Q42" s="134"/>
      <c r="R42" s="134"/>
      <c r="S42" s="134"/>
      <c r="T42" s="134"/>
      <c r="U42" s="134"/>
      <c r="V42" s="134"/>
      <c r="W42" s="134"/>
    </row>
    <row r="43" ht="30.75" customHeight="1" spans="1:23">
      <c r="A43" s="135" t="s">
        <v>56</v>
      </c>
      <c r="B43" s="135"/>
      <c r="C43" s="135"/>
      <c r="D43" s="135"/>
      <c r="E43" s="135"/>
      <c r="F43" s="135"/>
      <c r="G43" s="135"/>
      <c r="H43" s="134">
        <v>14673945.46</v>
      </c>
      <c r="I43" s="134">
        <v>14673945.46</v>
      </c>
      <c r="J43" s="134"/>
      <c r="K43" s="134"/>
      <c r="L43" s="134">
        <v>14673945.46</v>
      </c>
      <c r="M43" s="134"/>
      <c r="N43" s="134"/>
      <c r="O43" s="134"/>
      <c r="P43" s="134"/>
      <c r="Q43" s="134"/>
      <c r="R43" s="134"/>
      <c r="S43" s="134"/>
      <c r="T43" s="134"/>
      <c r="U43" s="134"/>
      <c r="V43" s="134"/>
      <c r="W43" s="134"/>
    </row>
  </sheetData>
  <autoFilter ref="A4:W43"/>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11805555555556" footer="0.511805555555556"/>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W24"/>
  <sheetViews>
    <sheetView showZeros="0" topLeftCell="E23" workbookViewId="0">
      <selection activeCell="L8" sqref="L8"/>
    </sheetView>
  </sheetViews>
  <sheetFormatPr defaultColWidth="10.2857142857143" defaultRowHeight="15" customHeight="1"/>
  <cols>
    <col min="1" max="1" width="15.7142857142857" customWidth="1"/>
    <col min="2" max="2" width="18.2857142857143" customWidth="1"/>
    <col min="3" max="3" width="41" customWidth="1"/>
    <col min="4" max="4" width="14.2857142857143" customWidth="1"/>
    <col min="5" max="5" width="11.4285714285714" customWidth="1"/>
    <col min="6" max="6" width="13.7142857142857" customWidth="1"/>
    <col min="7" max="7" width="12.4285714285714" customWidth="1"/>
    <col min="8" max="8" width="12.8571428571429" customWidth="1"/>
    <col min="9" max="9" width="16.4285714285714" customWidth="1"/>
    <col min="10" max="10" width="16.8571428571429" customWidth="1"/>
    <col min="11" max="11" width="16.5714285714286" customWidth="1"/>
    <col min="12" max="12" width="13.1428571428571" customWidth="1"/>
    <col min="13" max="13" width="9.85714285714286" customWidth="1"/>
    <col min="14" max="14" width="10.4285714285714" customWidth="1"/>
    <col min="15" max="15" width="9.71428571428571" customWidth="1"/>
    <col min="16" max="16" width="12.1428571428571" customWidth="1"/>
    <col min="17" max="17" width="15.4285714285714" customWidth="1"/>
    <col min="18" max="18" width="13" customWidth="1"/>
    <col min="19" max="20" width="9.84761904761905" customWidth="1"/>
    <col min="21" max="21" width="9.42857142857143" customWidth="1"/>
    <col min="22" max="22" width="8.71428571428571" customWidth="1"/>
    <col min="23" max="23" width="14.5714285714286" customWidth="1"/>
  </cols>
  <sheetData>
    <row r="1" ht="18.75" customHeight="1" spans="1:23">
      <c r="A1" s="122" t="s">
        <v>293</v>
      </c>
      <c r="B1" s="122"/>
      <c r="C1" s="122"/>
      <c r="D1" s="122"/>
      <c r="E1" s="122"/>
      <c r="F1" s="122"/>
      <c r="G1" s="122"/>
      <c r="H1" s="122"/>
      <c r="I1" s="122"/>
      <c r="J1" s="122"/>
      <c r="K1" s="122"/>
      <c r="L1" s="122"/>
      <c r="M1" s="122"/>
      <c r="N1" s="122"/>
      <c r="O1" s="122"/>
      <c r="P1" s="122"/>
      <c r="Q1" s="122"/>
      <c r="R1" s="122"/>
      <c r="S1" s="122"/>
      <c r="T1" s="122"/>
      <c r="U1" s="122"/>
      <c r="V1" s="122"/>
      <c r="W1" s="122"/>
    </row>
    <row r="2" ht="26.25" customHeight="1" spans="1:23">
      <c r="A2" s="118" t="str">
        <f>"2026"&amp;"年部门项目支出预算表"</f>
        <v>2026年部门项目支出预算表</v>
      </c>
      <c r="B2" s="118"/>
      <c r="C2" s="118" t="s">
        <v>85</v>
      </c>
      <c r="D2" s="118"/>
      <c r="E2" s="118"/>
      <c r="F2" s="118"/>
      <c r="G2" s="118"/>
      <c r="H2" s="118"/>
      <c r="I2" s="118"/>
      <c r="J2" s="118"/>
      <c r="K2" s="118"/>
      <c r="L2" s="118"/>
      <c r="M2" s="118"/>
      <c r="N2" s="118"/>
      <c r="O2" s="118"/>
      <c r="P2" s="118"/>
      <c r="Q2" s="118"/>
      <c r="R2" s="118"/>
      <c r="S2" s="118"/>
      <c r="T2" s="118"/>
      <c r="U2" s="118"/>
      <c r="V2" s="118"/>
      <c r="W2" s="118"/>
    </row>
    <row r="3" ht="18.75" customHeight="1" spans="1:23">
      <c r="A3" s="123" t="str">
        <f>"单位名称："&amp;"瑞丽市第三小学"</f>
        <v>单位名称：瑞丽市第三小学</v>
      </c>
      <c r="B3" s="123"/>
      <c r="C3" s="123"/>
      <c r="D3" s="123"/>
      <c r="E3" s="123"/>
      <c r="F3" s="123"/>
      <c r="G3" s="123"/>
      <c r="H3" s="124"/>
      <c r="I3" s="124"/>
      <c r="J3" s="124"/>
      <c r="K3" s="124"/>
      <c r="L3" s="124"/>
      <c r="M3" s="124"/>
      <c r="N3" s="124"/>
      <c r="O3" s="124"/>
      <c r="P3" s="124"/>
      <c r="Q3" s="124"/>
      <c r="R3" s="124"/>
      <c r="S3" s="124"/>
      <c r="T3" s="124"/>
      <c r="U3" s="124"/>
      <c r="V3" s="122" t="s">
        <v>53</v>
      </c>
      <c r="W3" s="122"/>
    </row>
    <row r="4" ht="26.25" customHeight="1" spans="1:23">
      <c r="A4" s="125" t="s">
        <v>294</v>
      </c>
      <c r="B4" s="125" t="s">
        <v>197</v>
      </c>
      <c r="C4" s="125" t="s">
        <v>198</v>
      </c>
      <c r="D4" s="125" t="s">
        <v>295</v>
      </c>
      <c r="E4" s="125" t="s">
        <v>199</v>
      </c>
      <c r="F4" s="125" t="s">
        <v>200</v>
      </c>
      <c r="G4" s="125" t="s">
        <v>296</v>
      </c>
      <c r="H4" s="125" t="s">
        <v>297</v>
      </c>
      <c r="I4" s="125" t="s">
        <v>56</v>
      </c>
      <c r="J4" s="125" t="s">
        <v>298</v>
      </c>
      <c r="K4" s="125"/>
      <c r="L4" s="125"/>
      <c r="M4" s="125"/>
      <c r="N4" s="125" t="s">
        <v>209</v>
      </c>
      <c r="O4" s="125"/>
      <c r="P4" s="125"/>
      <c r="Q4" s="125" t="s">
        <v>63</v>
      </c>
      <c r="R4" s="125" t="s">
        <v>77</v>
      </c>
      <c r="S4" s="125"/>
      <c r="T4" s="125"/>
      <c r="U4" s="125"/>
      <c r="V4" s="125"/>
      <c r="W4" s="125"/>
    </row>
    <row r="5" ht="26.25" customHeight="1" spans="1:23">
      <c r="A5" s="125"/>
      <c r="B5" s="125"/>
      <c r="C5" s="125"/>
      <c r="D5" s="125"/>
      <c r="E5" s="125"/>
      <c r="F5" s="125"/>
      <c r="G5" s="125"/>
      <c r="H5" s="125"/>
      <c r="I5" s="125"/>
      <c r="J5" s="125" t="s">
        <v>60</v>
      </c>
      <c r="K5" s="125"/>
      <c r="L5" s="125" t="s">
        <v>61</v>
      </c>
      <c r="M5" s="125" t="s">
        <v>62</v>
      </c>
      <c r="N5" s="125" t="s">
        <v>60</v>
      </c>
      <c r="O5" s="125" t="s">
        <v>61</v>
      </c>
      <c r="P5" s="125" t="s">
        <v>62</v>
      </c>
      <c r="Q5" s="125"/>
      <c r="R5" s="125" t="s">
        <v>59</v>
      </c>
      <c r="S5" s="125" t="s">
        <v>66</v>
      </c>
      <c r="T5" s="125" t="s">
        <v>67</v>
      </c>
      <c r="U5" s="125" t="s">
        <v>68</v>
      </c>
      <c r="V5" s="125" t="s">
        <v>69</v>
      </c>
      <c r="W5" s="125" t="s">
        <v>70</v>
      </c>
    </row>
    <row r="6" ht="69" customHeight="1" spans="1:23">
      <c r="A6" s="125"/>
      <c r="B6" s="125"/>
      <c r="C6" s="125"/>
      <c r="D6" s="125"/>
      <c r="E6" s="125"/>
      <c r="F6" s="125"/>
      <c r="G6" s="125"/>
      <c r="H6" s="125"/>
      <c r="I6" s="125"/>
      <c r="J6" s="125" t="s">
        <v>59</v>
      </c>
      <c r="K6" s="125" t="s">
        <v>299</v>
      </c>
      <c r="L6" s="125"/>
      <c r="M6" s="125"/>
      <c r="N6" s="125"/>
      <c r="O6" s="125"/>
      <c r="P6" s="125"/>
      <c r="Q6" s="125"/>
      <c r="R6" s="125"/>
      <c r="S6" s="125"/>
      <c r="T6" s="125"/>
      <c r="U6" s="125"/>
      <c r="V6" s="125"/>
      <c r="W6" s="125"/>
    </row>
    <row r="7" ht="18.75" customHeight="1" spans="1:23">
      <c r="A7" s="125" t="s">
        <v>85</v>
      </c>
      <c r="B7" s="125" t="s">
        <v>86</v>
      </c>
      <c r="C7" s="125" t="s">
        <v>87</v>
      </c>
      <c r="D7" s="125" t="s">
        <v>88</v>
      </c>
      <c r="E7" s="125" t="s">
        <v>89</v>
      </c>
      <c r="F7" s="125" t="s">
        <v>90</v>
      </c>
      <c r="G7" s="125" t="s">
        <v>91</v>
      </c>
      <c r="H7" s="125" t="s">
        <v>92</v>
      </c>
      <c r="I7" s="125" t="s">
        <v>93</v>
      </c>
      <c r="J7" s="125" t="s">
        <v>94</v>
      </c>
      <c r="K7" s="125" t="s">
        <v>95</v>
      </c>
      <c r="L7" s="125" t="s">
        <v>96</v>
      </c>
      <c r="M7" s="125" t="s">
        <v>97</v>
      </c>
      <c r="N7" s="125" t="s">
        <v>98</v>
      </c>
      <c r="O7" s="125" t="s">
        <v>99</v>
      </c>
      <c r="P7" s="125" t="s">
        <v>211</v>
      </c>
      <c r="Q7" s="125" t="s">
        <v>212</v>
      </c>
      <c r="R7" s="125" t="s">
        <v>213</v>
      </c>
      <c r="S7" s="125" t="s">
        <v>214</v>
      </c>
      <c r="T7" s="125" t="s">
        <v>215</v>
      </c>
      <c r="U7" s="125" t="s">
        <v>216</v>
      </c>
      <c r="V7" s="125" t="s">
        <v>217</v>
      </c>
      <c r="W7" s="125" t="s">
        <v>218</v>
      </c>
    </row>
    <row r="8" ht="52.5" customHeight="1" spans="1:23">
      <c r="A8" s="126"/>
      <c r="B8" s="126"/>
      <c r="C8" s="126" t="s">
        <v>300</v>
      </c>
      <c r="D8" s="126"/>
      <c r="E8" s="126"/>
      <c r="F8" s="126"/>
      <c r="G8" s="126"/>
      <c r="H8" s="126"/>
      <c r="I8" s="128">
        <v>40000</v>
      </c>
      <c r="J8" s="128"/>
      <c r="K8" s="128"/>
      <c r="L8" s="128"/>
      <c r="M8" s="128"/>
      <c r="N8" s="128"/>
      <c r="O8" s="128"/>
      <c r="P8" s="128"/>
      <c r="Q8" s="128"/>
      <c r="R8" s="128">
        <v>40000</v>
      </c>
      <c r="S8" s="128"/>
      <c r="T8" s="128"/>
      <c r="U8" s="128"/>
      <c r="V8" s="128"/>
      <c r="W8" s="128">
        <v>40000</v>
      </c>
    </row>
    <row r="9" ht="52.5" customHeight="1" outlineLevel="1" spans="1:23">
      <c r="A9" s="126" t="s">
        <v>301</v>
      </c>
      <c r="B9" s="126" t="s">
        <v>302</v>
      </c>
      <c r="C9" s="126" t="s">
        <v>300</v>
      </c>
      <c r="D9" s="126" t="s">
        <v>72</v>
      </c>
      <c r="E9" s="126" t="s">
        <v>104</v>
      </c>
      <c r="F9" s="126" t="s">
        <v>105</v>
      </c>
      <c r="G9" s="126" t="s">
        <v>282</v>
      </c>
      <c r="H9" s="126" t="s">
        <v>283</v>
      </c>
      <c r="I9" s="128">
        <v>40000</v>
      </c>
      <c r="J9" s="128"/>
      <c r="K9" s="128"/>
      <c r="L9" s="128"/>
      <c r="M9" s="128"/>
      <c r="N9" s="128"/>
      <c r="O9" s="128"/>
      <c r="P9" s="128"/>
      <c r="Q9" s="128"/>
      <c r="R9" s="128">
        <v>40000</v>
      </c>
      <c r="S9" s="128"/>
      <c r="T9" s="128"/>
      <c r="U9" s="128"/>
      <c r="V9" s="128"/>
      <c r="W9" s="128">
        <v>40000</v>
      </c>
    </row>
    <row r="10" ht="52.5" customHeight="1" spans="1:23">
      <c r="A10" s="126"/>
      <c r="B10" s="126"/>
      <c r="C10" s="126" t="s">
        <v>303</v>
      </c>
      <c r="D10" s="126"/>
      <c r="E10" s="126"/>
      <c r="F10" s="126"/>
      <c r="G10" s="126"/>
      <c r="H10" s="126"/>
      <c r="I10" s="128">
        <v>1377120</v>
      </c>
      <c r="J10" s="128"/>
      <c r="K10" s="128"/>
      <c r="L10" s="128"/>
      <c r="M10" s="128"/>
      <c r="N10" s="126"/>
      <c r="O10" s="126"/>
      <c r="P10" s="126"/>
      <c r="Q10" s="128"/>
      <c r="R10" s="128">
        <v>1377120</v>
      </c>
      <c r="S10" s="128"/>
      <c r="T10" s="128"/>
      <c r="U10" s="128"/>
      <c r="V10" s="128"/>
      <c r="W10" s="128">
        <v>1377120</v>
      </c>
    </row>
    <row r="11" ht="52.5" customHeight="1" outlineLevel="1" spans="1:23">
      <c r="A11" s="126" t="s">
        <v>301</v>
      </c>
      <c r="B11" s="126" t="s">
        <v>304</v>
      </c>
      <c r="C11" s="126" t="s">
        <v>303</v>
      </c>
      <c r="D11" s="126" t="s">
        <v>72</v>
      </c>
      <c r="E11" s="126" t="s">
        <v>104</v>
      </c>
      <c r="F11" s="126" t="s">
        <v>105</v>
      </c>
      <c r="G11" s="126" t="s">
        <v>272</v>
      </c>
      <c r="H11" s="126" t="s">
        <v>273</v>
      </c>
      <c r="I11" s="128">
        <v>1377120</v>
      </c>
      <c r="J11" s="128"/>
      <c r="K11" s="128"/>
      <c r="L11" s="128"/>
      <c r="M11" s="128"/>
      <c r="N11" s="126"/>
      <c r="O11" s="126"/>
      <c r="P11" s="126"/>
      <c r="Q11" s="128"/>
      <c r="R11" s="128">
        <v>1377120</v>
      </c>
      <c r="S11" s="128"/>
      <c r="T11" s="128"/>
      <c r="U11" s="128"/>
      <c r="V11" s="128"/>
      <c r="W11" s="128">
        <v>1377120</v>
      </c>
    </row>
    <row r="12" ht="52.5" customHeight="1" spans="1:23">
      <c r="A12" s="126"/>
      <c r="B12" s="126"/>
      <c r="C12" s="126" t="s">
        <v>305</v>
      </c>
      <c r="D12" s="126"/>
      <c r="E12" s="126"/>
      <c r="F12" s="126"/>
      <c r="G12" s="126"/>
      <c r="H12" s="126"/>
      <c r="I12" s="128">
        <v>27397.44</v>
      </c>
      <c r="J12" s="128">
        <v>27397.44</v>
      </c>
      <c r="K12" s="128">
        <v>27397.44</v>
      </c>
      <c r="L12" s="128"/>
      <c r="M12" s="128"/>
      <c r="N12" s="126"/>
      <c r="O12" s="126"/>
      <c r="P12" s="126"/>
      <c r="Q12" s="128"/>
      <c r="R12" s="128"/>
      <c r="S12" s="128"/>
      <c r="T12" s="128"/>
      <c r="U12" s="128"/>
      <c r="V12" s="128"/>
      <c r="W12" s="128"/>
    </row>
    <row r="13" ht="52.5" customHeight="1" outlineLevel="1" spans="1:23">
      <c r="A13" s="126" t="s">
        <v>306</v>
      </c>
      <c r="B13" s="126" t="s">
        <v>307</v>
      </c>
      <c r="C13" s="126" t="s">
        <v>305</v>
      </c>
      <c r="D13" s="126" t="s">
        <v>72</v>
      </c>
      <c r="E13" s="126" t="s">
        <v>104</v>
      </c>
      <c r="F13" s="126" t="s">
        <v>105</v>
      </c>
      <c r="G13" s="126" t="s">
        <v>282</v>
      </c>
      <c r="H13" s="126" t="s">
        <v>283</v>
      </c>
      <c r="I13" s="128">
        <v>27397.44</v>
      </c>
      <c r="J13" s="128">
        <v>27397.44</v>
      </c>
      <c r="K13" s="128">
        <v>27397.44</v>
      </c>
      <c r="L13" s="128"/>
      <c r="M13" s="128"/>
      <c r="N13" s="126"/>
      <c r="O13" s="126"/>
      <c r="P13" s="126"/>
      <c r="Q13" s="128"/>
      <c r="R13" s="128"/>
      <c r="S13" s="128"/>
      <c r="T13" s="128"/>
      <c r="U13" s="128"/>
      <c r="V13" s="128"/>
      <c r="W13" s="128"/>
    </row>
    <row r="14" ht="52.5" customHeight="1" spans="1:23">
      <c r="A14" s="126"/>
      <c r="B14" s="126"/>
      <c r="C14" s="126" t="s">
        <v>308</v>
      </c>
      <c r="D14" s="126"/>
      <c r="E14" s="126"/>
      <c r="F14" s="126"/>
      <c r="G14" s="126"/>
      <c r="H14" s="126"/>
      <c r="I14" s="128">
        <v>1008</v>
      </c>
      <c r="J14" s="128">
        <v>1008</v>
      </c>
      <c r="K14" s="128">
        <v>1008</v>
      </c>
      <c r="L14" s="128"/>
      <c r="M14" s="128"/>
      <c r="N14" s="126"/>
      <c r="O14" s="126"/>
      <c r="P14" s="126"/>
      <c r="Q14" s="128"/>
      <c r="R14" s="128"/>
      <c r="S14" s="128"/>
      <c r="T14" s="128"/>
      <c r="U14" s="128"/>
      <c r="V14" s="128"/>
      <c r="W14" s="128"/>
    </row>
    <row r="15" ht="52.5" customHeight="1" outlineLevel="1" spans="1:23">
      <c r="A15" s="126" t="s">
        <v>306</v>
      </c>
      <c r="B15" s="126" t="s">
        <v>309</v>
      </c>
      <c r="C15" s="126" t="s">
        <v>308</v>
      </c>
      <c r="D15" s="126" t="s">
        <v>72</v>
      </c>
      <c r="E15" s="126" t="s">
        <v>108</v>
      </c>
      <c r="F15" s="126" t="s">
        <v>109</v>
      </c>
      <c r="G15" s="126" t="s">
        <v>282</v>
      </c>
      <c r="H15" s="126" t="s">
        <v>283</v>
      </c>
      <c r="I15" s="128">
        <v>1008</v>
      </c>
      <c r="J15" s="128">
        <v>1008</v>
      </c>
      <c r="K15" s="128">
        <v>1008</v>
      </c>
      <c r="L15" s="128"/>
      <c r="M15" s="128"/>
      <c r="N15" s="126"/>
      <c r="O15" s="126"/>
      <c r="P15" s="126"/>
      <c r="Q15" s="128"/>
      <c r="R15" s="128"/>
      <c r="S15" s="128"/>
      <c r="T15" s="128"/>
      <c r="U15" s="128"/>
      <c r="V15" s="128"/>
      <c r="W15" s="128"/>
    </row>
    <row r="16" ht="52.5" customHeight="1" spans="1:23">
      <c r="A16" s="126"/>
      <c r="B16" s="126"/>
      <c r="C16" s="126" t="s">
        <v>310</v>
      </c>
      <c r="D16" s="126"/>
      <c r="E16" s="126"/>
      <c r="F16" s="126"/>
      <c r="G16" s="126"/>
      <c r="H16" s="126"/>
      <c r="I16" s="128">
        <v>5400</v>
      </c>
      <c r="J16" s="128">
        <v>5400</v>
      </c>
      <c r="K16" s="128">
        <v>5400</v>
      </c>
      <c r="L16" s="128"/>
      <c r="M16" s="128"/>
      <c r="N16" s="126"/>
      <c r="O16" s="126"/>
      <c r="P16" s="126"/>
      <c r="Q16" s="128"/>
      <c r="R16" s="128"/>
      <c r="S16" s="128"/>
      <c r="T16" s="128"/>
      <c r="U16" s="128"/>
      <c r="V16" s="128"/>
      <c r="W16" s="128"/>
    </row>
    <row r="17" ht="52.5" customHeight="1" outlineLevel="1" spans="1:23">
      <c r="A17" s="126" t="s">
        <v>301</v>
      </c>
      <c r="B17" s="126" t="s">
        <v>311</v>
      </c>
      <c r="C17" s="126" t="s">
        <v>310</v>
      </c>
      <c r="D17" s="126" t="s">
        <v>72</v>
      </c>
      <c r="E17" s="126" t="s">
        <v>104</v>
      </c>
      <c r="F17" s="126" t="s">
        <v>105</v>
      </c>
      <c r="G17" s="126" t="s">
        <v>282</v>
      </c>
      <c r="H17" s="126" t="s">
        <v>283</v>
      </c>
      <c r="I17" s="128">
        <v>5400</v>
      </c>
      <c r="J17" s="128">
        <v>5400</v>
      </c>
      <c r="K17" s="128">
        <v>5400</v>
      </c>
      <c r="L17" s="128"/>
      <c r="M17" s="128"/>
      <c r="N17" s="126"/>
      <c r="O17" s="126"/>
      <c r="P17" s="126"/>
      <c r="Q17" s="128"/>
      <c r="R17" s="128"/>
      <c r="S17" s="128"/>
      <c r="T17" s="128"/>
      <c r="U17" s="128"/>
      <c r="V17" s="128"/>
      <c r="W17" s="128"/>
    </row>
    <row r="18" ht="52.5" customHeight="1" spans="1:23">
      <c r="A18" s="126"/>
      <c r="B18" s="126"/>
      <c r="C18" s="126" t="s">
        <v>312</v>
      </c>
      <c r="D18" s="126"/>
      <c r="E18" s="126"/>
      <c r="F18" s="126"/>
      <c r="G18" s="126"/>
      <c r="H18" s="126"/>
      <c r="I18" s="128">
        <v>7645.56</v>
      </c>
      <c r="J18" s="128">
        <v>7645.56</v>
      </c>
      <c r="K18" s="128">
        <v>7645.56</v>
      </c>
      <c r="L18" s="128"/>
      <c r="M18" s="128"/>
      <c r="N18" s="126"/>
      <c r="O18" s="126"/>
      <c r="P18" s="126"/>
      <c r="Q18" s="128"/>
      <c r="R18" s="128"/>
      <c r="S18" s="128"/>
      <c r="T18" s="128"/>
      <c r="U18" s="128"/>
      <c r="V18" s="128"/>
      <c r="W18" s="128"/>
    </row>
    <row r="19" ht="52.5" customHeight="1" outlineLevel="1" spans="1:23">
      <c r="A19" s="126" t="s">
        <v>306</v>
      </c>
      <c r="B19" s="126" t="s">
        <v>313</v>
      </c>
      <c r="C19" s="126" t="s">
        <v>312</v>
      </c>
      <c r="D19" s="126" t="s">
        <v>72</v>
      </c>
      <c r="E19" s="126" t="s">
        <v>120</v>
      </c>
      <c r="F19" s="126" t="s">
        <v>121</v>
      </c>
      <c r="G19" s="126" t="s">
        <v>282</v>
      </c>
      <c r="H19" s="126" t="s">
        <v>283</v>
      </c>
      <c r="I19" s="128">
        <v>7645.56</v>
      </c>
      <c r="J19" s="128">
        <v>7645.56</v>
      </c>
      <c r="K19" s="128">
        <v>7645.56</v>
      </c>
      <c r="L19" s="128"/>
      <c r="M19" s="128"/>
      <c r="N19" s="126"/>
      <c r="O19" s="126"/>
      <c r="P19" s="126"/>
      <c r="Q19" s="128"/>
      <c r="R19" s="128"/>
      <c r="S19" s="128"/>
      <c r="T19" s="128"/>
      <c r="U19" s="128"/>
      <c r="V19" s="128"/>
      <c r="W19" s="128"/>
    </row>
    <row r="20" ht="52.5" customHeight="1" spans="1:23">
      <c r="A20" s="126"/>
      <c r="B20" s="126"/>
      <c r="C20" s="126" t="s">
        <v>314</v>
      </c>
      <c r="D20" s="126"/>
      <c r="E20" s="126"/>
      <c r="F20" s="126"/>
      <c r="G20" s="126"/>
      <c r="H20" s="126"/>
      <c r="I20" s="128">
        <v>3609.1</v>
      </c>
      <c r="J20" s="128">
        <v>3609.1</v>
      </c>
      <c r="K20" s="128">
        <v>3609.1</v>
      </c>
      <c r="L20" s="128"/>
      <c r="M20" s="128"/>
      <c r="N20" s="126"/>
      <c r="O20" s="126"/>
      <c r="P20" s="126"/>
      <c r="Q20" s="128"/>
      <c r="R20" s="128"/>
      <c r="S20" s="128"/>
      <c r="T20" s="128"/>
      <c r="U20" s="128"/>
      <c r="V20" s="128"/>
      <c r="W20" s="128"/>
    </row>
    <row r="21" ht="52.5" customHeight="1" outlineLevel="1" spans="1:23">
      <c r="A21" s="126" t="s">
        <v>306</v>
      </c>
      <c r="B21" s="126" t="s">
        <v>315</v>
      </c>
      <c r="C21" s="126" t="s">
        <v>314</v>
      </c>
      <c r="D21" s="126" t="s">
        <v>72</v>
      </c>
      <c r="E21" s="126" t="s">
        <v>104</v>
      </c>
      <c r="F21" s="126" t="s">
        <v>105</v>
      </c>
      <c r="G21" s="126" t="s">
        <v>316</v>
      </c>
      <c r="H21" s="126" t="s">
        <v>317</v>
      </c>
      <c r="I21" s="128">
        <v>3609.1</v>
      </c>
      <c r="J21" s="128">
        <v>3609.1</v>
      </c>
      <c r="K21" s="128">
        <v>3609.1</v>
      </c>
      <c r="L21" s="128"/>
      <c r="M21" s="128"/>
      <c r="N21" s="126"/>
      <c r="O21" s="126"/>
      <c r="P21" s="126"/>
      <c r="Q21" s="128"/>
      <c r="R21" s="128"/>
      <c r="S21" s="128"/>
      <c r="T21" s="128"/>
      <c r="U21" s="128"/>
      <c r="V21" s="128"/>
      <c r="W21" s="128"/>
    </row>
    <row r="22" ht="52.5" customHeight="1" spans="1:23">
      <c r="A22" s="126"/>
      <c r="B22" s="126"/>
      <c r="C22" s="126" t="s">
        <v>318</v>
      </c>
      <c r="D22" s="126"/>
      <c r="E22" s="126"/>
      <c r="F22" s="126"/>
      <c r="G22" s="126"/>
      <c r="H22" s="126"/>
      <c r="I22" s="128">
        <v>190260</v>
      </c>
      <c r="J22" s="128">
        <v>190260</v>
      </c>
      <c r="K22" s="128">
        <v>190260</v>
      </c>
      <c r="L22" s="128"/>
      <c r="M22" s="128"/>
      <c r="N22" s="126"/>
      <c r="O22" s="126"/>
      <c r="P22" s="126"/>
      <c r="Q22" s="128"/>
      <c r="R22" s="128"/>
      <c r="S22" s="128"/>
      <c r="T22" s="128"/>
      <c r="U22" s="128"/>
      <c r="V22" s="128"/>
      <c r="W22" s="128"/>
    </row>
    <row r="23" ht="52.5" customHeight="1" outlineLevel="1" spans="1:23">
      <c r="A23" s="126" t="s">
        <v>306</v>
      </c>
      <c r="B23" s="126" t="s">
        <v>319</v>
      </c>
      <c r="C23" s="126" t="s">
        <v>318</v>
      </c>
      <c r="D23" s="126" t="s">
        <v>72</v>
      </c>
      <c r="E23" s="126" t="s">
        <v>104</v>
      </c>
      <c r="F23" s="126" t="s">
        <v>105</v>
      </c>
      <c r="G23" s="126" t="s">
        <v>316</v>
      </c>
      <c r="H23" s="126" t="s">
        <v>317</v>
      </c>
      <c r="I23" s="128">
        <v>190260</v>
      </c>
      <c r="J23" s="128">
        <v>190260</v>
      </c>
      <c r="K23" s="128">
        <v>190260</v>
      </c>
      <c r="L23" s="128"/>
      <c r="M23" s="128"/>
      <c r="N23" s="126"/>
      <c r="O23" s="126"/>
      <c r="P23" s="126"/>
      <c r="Q23" s="128"/>
      <c r="R23" s="128"/>
      <c r="S23" s="128"/>
      <c r="T23" s="128"/>
      <c r="U23" s="128"/>
      <c r="V23" s="128"/>
      <c r="W23" s="128"/>
    </row>
    <row r="24" ht="30" customHeight="1" spans="1:23">
      <c r="A24" s="127" t="s">
        <v>56</v>
      </c>
      <c r="B24" s="127"/>
      <c r="C24" s="127"/>
      <c r="D24" s="127"/>
      <c r="E24" s="127"/>
      <c r="F24" s="127"/>
      <c r="G24" s="127"/>
      <c r="H24" s="127"/>
      <c r="I24" s="128">
        <v>1652440.1</v>
      </c>
      <c r="J24" s="128">
        <v>235320.1</v>
      </c>
      <c r="K24" s="128">
        <v>235320.1</v>
      </c>
      <c r="L24" s="128"/>
      <c r="M24" s="128"/>
      <c r="N24" s="128"/>
      <c r="O24" s="128"/>
      <c r="P24" s="128"/>
      <c r="Q24" s="128"/>
      <c r="R24" s="128">
        <v>1417120</v>
      </c>
      <c r="S24" s="128"/>
      <c r="T24" s="128"/>
      <c r="U24" s="128"/>
      <c r="V24" s="128"/>
      <c r="W24" s="128">
        <v>1417120</v>
      </c>
    </row>
  </sheetData>
  <autoFilter ref="A4:W24"/>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11805555555556" footer="0.511805555555556"/>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ummaryRight="0"/>
  </sheetPr>
  <dimension ref="A1:J57"/>
  <sheetViews>
    <sheetView showZeros="0" topLeftCell="A51" workbookViewId="0">
      <selection activeCell="M25" sqref="M25"/>
    </sheetView>
  </sheetViews>
  <sheetFormatPr defaultColWidth="10.2857142857143" defaultRowHeight="15" customHeight="1"/>
  <cols>
    <col min="1" max="1" width="22.8571428571429" customWidth="1"/>
    <col min="2" max="2" width="18.1428571428571" customWidth="1"/>
    <col min="3" max="9" width="14.2857142857143" customWidth="1"/>
    <col min="10" max="10" width="85" customWidth="1"/>
  </cols>
  <sheetData>
    <row r="1" ht="18.75" customHeight="1" spans="1:10">
      <c r="A1" s="117"/>
      <c r="B1" s="117"/>
      <c r="C1" s="117"/>
      <c r="D1" s="117"/>
      <c r="E1" s="117"/>
      <c r="F1" s="117"/>
      <c r="G1" s="117"/>
      <c r="H1" s="117"/>
      <c r="I1" s="117"/>
      <c r="J1" s="121" t="s">
        <v>320</v>
      </c>
    </row>
    <row r="2" ht="34.5" customHeight="1" spans="1:10">
      <c r="A2" s="118" t="str">
        <f>"2026"&amp;"年部门项目支出绩效目标表"</f>
        <v>2026年部门项目支出绩效目标表</v>
      </c>
      <c r="B2" s="118"/>
      <c r="C2" s="118"/>
      <c r="D2" s="118"/>
      <c r="E2" s="118"/>
      <c r="F2" s="118"/>
      <c r="G2" s="118"/>
      <c r="H2" s="118"/>
      <c r="I2" s="118"/>
      <c r="J2" s="118"/>
    </row>
    <row r="3" ht="18.75" customHeight="1" spans="1:10">
      <c r="A3" s="117" t="str">
        <f>"单位名称："&amp;"瑞丽市第三小学"</f>
        <v>单位名称：瑞丽市第三小学</v>
      </c>
      <c r="B3" s="117"/>
      <c r="C3" s="117"/>
      <c r="D3" s="117"/>
      <c r="E3" s="117"/>
      <c r="F3" s="117"/>
      <c r="G3" s="117"/>
      <c r="H3" s="117"/>
      <c r="I3" s="117"/>
      <c r="J3" s="117"/>
    </row>
    <row r="4" ht="34" customHeight="1" spans="1:10">
      <c r="A4" s="119" t="s">
        <v>321</v>
      </c>
      <c r="B4" s="119" t="s">
        <v>322</v>
      </c>
      <c r="C4" s="119" t="s">
        <v>323</v>
      </c>
      <c r="D4" s="119" t="s">
        <v>324</v>
      </c>
      <c r="E4" s="119" t="s">
        <v>325</v>
      </c>
      <c r="F4" s="119" t="s">
        <v>326</v>
      </c>
      <c r="G4" s="119" t="s">
        <v>327</v>
      </c>
      <c r="H4" s="119" t="s">
        <v>328</v>
      </c>
      <c r="I4" s="119" t="s">
        <v>329</v>
      </c>
      <c r="J4" s="119" t="s">
        <v>330</v>
      </c>
    </row>
    <row r="5" ht="22.5" customHeight="1" spans="1:10">
      <c r="A5" s="119" t="s">
        <v>85</v>
      </c>
      <c r="B5" s="119" t="s">
        <v>86</v>
      </c>
      <c r="C5" s="119" t="s">
        <v>87</v>
      </c>
      <c r="D5" s="119" t="s">
        <v>88</v>
      </c>
      <c r="E5" s="119" t="s">
        <v>89</v>
      </c>
      <c r="F5" s="119" t="s">
        <v>90</v>
      </c>
      <c r="G5" s="119" t="s">
        <v>91</v>
      </c>
      <c r="H5" s="119" t="s">
        <v>92</v>
      </c>
      <c r="I5" s="119" t="s">
        <v>93</v>
      </c>
      <c r="J5" s="119" t="s">
        <v>94</v>
      </c>
    </row>
    <row r="6" ht="52.5" customHeight="1" spans="1:10">
      <c r="A6" s="119" t="s">
        <v>72</v>
      </c>
      <c r="B6" s="119"/>
      <c r="C6" s="119"/>
      <c r="D6" s="119"/>
      <c r="E6" s="119"/>
      <c r="F6" s="119"/>
      <c r="G6" s="119"/>
      <c r="H6" s="119"/>
      <c r="I6" s="119"/>
      <c r="J6" s="119"/>
    </row>
    <row r="7" ht="114" customHeight="1" outlineLevel="1" spans="1:10">
      <c r="A7" s="120" t="s">
        <v>305</v>
      </c>
      <c r="B7" s="120" t="s">
        <v>331</v>
      </c>
      <c r="C7" s="120" t="s">
        <v>332</v>
      </c>
      <c r="D7" s="120" t="s">
        <v>333</v>
      </c>
      <c r="E7" s="120" t="s">
        <v>334</v>
      </c>
      <c r="F7" s="120" t="s">
        <v>335</v>
      </c>
      <c r="G7" s="119" t="s">
        <v>336</v>
      </c>
      <c r="H7" s="119" t="s">
        <v>337</v>
      </c>
      <c r="I7" s="120" t="s">
        <v>338</v>
      </c>
      <c r="J7" s="120" t="s">
        <v>339</v>
      </c>
    </row>
    <row r="8" ht="78" customHeight="1" outlineLevel="1" spans="1:10">
      <c r="A8" s="120" t="s">
        <v>305</v>
      </c>
      <c r="B8" s="120" t="s">
        <v>331</v>
      </c>
      <c r="C8" s="120" t="s">
        <v>332</v>
      </c>
      <c r="D8" s="120" t="s">
        <v>340</v>
      </c>
      <c r="E8" s="120" t="s">
        <v>341</v>
      </c>
      <c r="F8" s="120" t="s">
        <v>335</v>
      </c>
      <c r="G8" s="119" t="s">
        <v>342</v>
      </c>
      <c r="H8" s="119" t="s">
        <v>343</v>
      </c>
      <c r="I8" s="120" t="s">
        <v>338</v>
      </c>
      <c r="J8" s="120" t="s">
        <v>344</v>
      </c>
    </row>
    <row r="9" ht="79" customHeight="1" outlineLevel="1" spans="1:10">
      <c r="A9" s="120" t="s">
        <v>305</v>
      </c>
      <c r="B9" s="120" t="s">
        <v>331</v>
      </c>
      <c r="C9" s="120" t="s">
        <v>332</v>
      </c>
      <c r="D9" s="120" t="s">
        <v>340</v>
      </c>
      <c r="E9" s="120" t="s">
        <v>345</v>
      </c>
      <c r="F9" s="120" t="s">
        <v>346</v>
      </c>
      <c r="G9" s="119" t="s">
        <v>94</v>
      </c>
      <c r="H9" s="119" t="s">
        <v>343</v>
      </c>
      <c r="I9" s="120" t="s">
        <v>338</v>
      </c>
      <c r="J9" s="120" t="s">
        <v>347</v>
      </c>
    </row>
    <row r="10" ht="80" customHeight="1" outlineLevel="1" spans="1:10">
      <c r="A10" s="120" t="s">
        <v>305</v>
      </c>
      <c r="B10" s="120" t="s">
        <v>331</v>
      </c>
      <c r="C10" s="120" t="s">
        <v>332</v>
      </c>
      <c r="D10" s="120" t="s">
        <v>348</v>
      </c>
      <c r="E10" s="120" t="s">
        <v>349</v>
      </c>
      <c r="F10" s="120" t="s">
        <v>335</v>
      </c>
      <c r="G10" s="119" t="s">
        <v>342</v>
      </c>
      <c r="H10" s="119" t="s">
        <v>343</v>
      </c>
      <c r="I10" s="120" t="s">
        <v>338</v>
      </c>
      <c r="J10" s="120" t="s">
        <v>344</v>
      </c>
    </row>
    <row r="11" ht="82" customHeight="1" outlineLevel="1" spans="1:10">
      <c r="A11" s="120" t="s">
        <v>305</v>
      </c>
      <c r="B11" s="120" t="s">
        <v>331</v>
      </c>
      <c r="C11" s="120" t="s">
        <v>350</v>
      </c>
      <c r="D11" s="120" t="s">
        <v>351</v>
      </c>
      <c r="E11" s="120" t="s">
        <v>352</v>
      </c>
      <c r="F11" s="120" t="s">
        <v>335</v>
      </c>
      <c r="G11" s="119" t="s">
        <v>353</v>
      </c>
      <c r="H11" s="119" t="s">
        <v>354</v>
      </c>
      <c r="I11" s="120" t="s">
        <v>338</v>
      </c>
      <c r="J11" s="120" t="s">
        <v>355</v>
      </c>
    </row>
    <row r="12" ht="78" customHeight="1" outlineLevel="1" spans="1:10">
      <c r="A12" s="120" t="s">
        <v>305</v>
      </c>
      <c r="B12" s="120" t="s">
        <v>331</v>
      </c>
      <c r="C12" s="120" t="s">
        <v>350</v>
      </c>
      <c r="D12" s="120" t="s">
        <v>356</v>
      </c>
      <c r="E12" s="120" t="s">
        <v>357</v>
      </c>
      <c r="F12" s="120" t="s">
        <v>346</v>
      </c>
      <c r="G12" s="119" t="s">
        <v>358</v>
      </c>
      <c r="H12" s="119" t="s">
        <v>343</v>
      </c>
      <c r="I12" s="120" t="s">
        <v>338</v>
      </c>
      <c r="J12" s="120" t="s">
        <v>344</v>
      </c>
    </row>
    <row r="13" ht="72" customHeight="1" outlineLevel="1" spans="1:10">
      <c r="A13" s="120" t="s">
        <v>305</v>
      </c>
      <c r="B13" s="120" t="s">
        <v>331</v>
      </c>
      <c r="C13" s="120" t="s">
        <v>350</v>
      </c>
      <c r="D13" s="120" t="s">
        <v>359</v>
      </c>
      <c r="E13" s="120" t="s">
        <v>360</v>
      </c>
      <c r="F13" s="120" t="s">
        <v>346</v>
      </c>
      <c r="G13" s="119" t="s">
        <v>93</v>
      </c>
      <c r="H13" s="119" t="s">
        <v>361</v>
      </c>
      <c r="I13" s="120" t="s">
        <v>338</v>
      </c>
      <c r="J13" s="120" t="s">
        <v>344</v>
      </c>
    </row>
    <row r="14" ht="66" customHeight="1" outlineLevel="1" spans="1:10">
      <c r="A14" s="120" t="s">
        <v>305</v>
      </c>
      <c r="B14" s="120" t="s">
        <v>331</v>
      </c>
      <c r="C14" s="120" t="s">
        <v>362</v>
      </c>
      <c r="D14" s="120" t="s">
        <v>363</v>
      </c>
      <c r="E14" s="120" t="s">
        <v>364</v>
      </c>
      <c r="F14" s="120" t="s">
        <v>346</v>
      </c>
      <c r="G14" s="119" t="s">
        <v>365</v>
      </c>
      <c r="H14" s="119" t="s">
        <v>343</v>
      </c>
      <c r="I14" s="120" t="s">
        <v>338</v>
      </c>
      <c r="J14" s="120" t="s">
        <v>344</v>
      </c>
    </row>
    <row r="15" ht="72" customHeight="1" outlineLevel="1" spans="1:10">
      <c r="A15" s="120" t="s">
        <v>305</v>
      </c>
      <c r="B15" s="120" t="s">
        <v>331</v>
      </c>
      <c r="C15" s="120" t="s">
        <v>362</v>
      </c>
      <c r="D15" s="120" t="s">
        <v>363</v>
      </c>
      <c r="E15" s="120" t="s">
        <v>366</v>
      </c>
      <c r="F15" s="120" t="s">
        <v>346</v>
      </c>
      <c r="G15" s="119" t="s">
        <v>365</v>
      </c>
      <c r="H15" s="119" t="s">
        <v>343</v>
      </c>
      <c r="I15" s="120" t="s">
        <v>338</v>
      </c>
      <c r="J15" s="120" t="s">
        <v>344</v>
      </c>
    </row>
    <row r="16" ht="63" customHeight="1" outlineLevel="1" spans="1:10">
      <c r="A16" s="120" t="s">
        <v>305</v>
      </c>
      <c r="B16" s="120" t="s">
        <v>331</v>
      </c>
      <c r="C16" s="120" t="s">
        <v>362</v>
      </c>
      <c r="D16" s="120" t="s">
        <v>363</v>
      </c>
      <c r="E16" s="120" t="s">
        <v>367</v>
      </c>
      <c r="F16" s="120" t="s">
        <v>346</v>
      </c>
      <c r="G16" s="119" t="s">
        <v>365</v>
      </c>
      <c r="H16" s="119" t="s">
        <v>343</v>
      </c>
      <c r="I16" s="120" t="s">
        <v>338</v>
      </c>
      <c r="J16" s="120" t="s">
        <v>344</v>
      </c>
    </row>
    <row r="17" ht="69" customHeight="1" outlineLevel="1" spans="1:10">
      <c r="A17" s="120" t="s">
        <v>308</v>
      </c>
      <c r="B17" s="120" t="s">
        <v>355</v>
      </c>
      <c r="C17" s="120" t="s">
        <v>332</v>
      </c>
      <c r="D17" s="120" t="s">
        <v>333</v>
      </c>
      <c r="E17" s="120" t="s">
        <v>368</v>
      </c>
      <c r="F17" s="120" t="s">
        <v>335</v>
      </c>
      <c r="G17" s="119" t="s">
        <v>92</v>
      </c>
      <c r="H17" s="119" t="s">
        <v>337</v>
      </c>
      <c r="I17" s="120" t="s">
        <v>338</v>
      </c>
      <c r="J17" s="120" t="s">
        <v>344</v>
      </c>
    </row>
    <row r="18" ht="64" customHeight="1" outlineLevel="1" spans="1:10">
      <c r="A18" s="120" t="s">
        <v>308</v>
      </c>
      <c r="B18" s="120" t="s">
        <v>355</v>
      </c>
      <c r="C18" s="120" t="s">
        <v>332</v>
      </c>
      <c r="D18" s="120" t="s">
        <v>340</v>
      </c>
      <c r="E18" s="120" t="s">
        <v>341</v>
      </c>
      <c r="F18" s="120" t="s">
        <v>335</v>
      </c>
      <c r="G18" s="119" t="s">
        <v>342</v>
      </c>
      <c r="H18" s="119" t="s">
        <v>343</v>
      </c>
      <c r="I18" s="120" t="s">
        <v>338</v>
      </c>
      <c r="J18" s="120" t="s">
        <v>344</v>
      </c>
    </row>
    <row r="19" ht="70" customHeight="1" outlineLevel="1" spans="1:10">
      <c r="A19" s="120" t="s">
        <v>308</v>
      </c>
      <c r="B19" s="120" t="s">
        <v>355</v>
      </c>
      <c r="C19" s="120" t="s">
        <v>332</v>
      </c>
      <c r="D19" s="120" t="s">
        <v>348</v>
      </c>
      <c r="E19" s="120" t="s">
        <v>349</v>
      </c>
      <c r="F19" s="120" t="s">
        <v>335</v>
      </c>
      <c r="G19" s="119" t="s">
        <v>342</v>
      </c>
      <c r="H19" s="119" t="s">
        <v>343</v>
      </c>
      <c r="I19" s="120" t="s">
        <v>338</v>
      </c>
      <c r="J19" s="120" t="s">
        <v>344</v>
      </c>
    </row>
    <row r="20" ht="63" customHeight="1" outlineLevel="1" spans="1:10">
      <c r="A20" s="120" t="s">
        <v>308</v>
      </c>
      <c r="B20" s="120" t="s">
        <v>355</v>
      </c>
      <c r="C20" s="120" t="s">
        <v>350</v>
      </c>
      <c r="D20" s="120" t="s">
        <v>351</v>
      </c>
      <c r="E20" s="120" t="s">
        <v>352</v>
      </c>
      <c r="F20" s="120" t="s">
        <v>335</v>
      </c>
      <c r="G20" s="119" t="s">
        <v>369</v>
      </c>
      <c r="H20" s="119" t="s">
        <v>354</v>
      </c>
      <c r="I20" s="120" t="s">
        <v>338</v>
      </c>
      <c r="J20" s="120" t="s">
        <v>344</v>
      </c>
    </row>
    <row r="21" ht="72" customHeight="1" outlineLevel="1" spans="1:10">
      <c r="A21" s="120" t="s">
        <v>308</v>
      </c>
      <c r="B21" s="120" t="s">
        <v>355</v>
      </c>
      <c r="C21" s="120" t="s">
        <v>350</v>
      </c>
      <c r="D21" s="120" t="s">
        <v>356</v>
      </c>
      <c r="E21" s="120" t="s">
        <v>357</v>
      </c>
      <c r="F21" s="120" t="s">
        <v>335</v>
      </c>
      <c r="G21" s="119" t="s">
        <v>342</v>
      </c>
      <c r="H21" s="119" t="s">
        <v>343</v>
      </c>
      <c r="I21" s="120" t="s">
        <v>338</v>
      </c>
      <c r="J21" s="120" t="s">
        <v>344</v>
      </c>
    </row>
    <row r="22" ht="66" customHeight="1" outlineLevel="1" spans="1:10">
      <c r="A22" s="120" t="s">
        <v>308</v>
      </c>
      <c r="B22" s="120" t="s">
        <v>355</v>
      </c>
      <c r="C22" s="120" t="s">
        <v>350</v>
      </c>
      <c r="D22" s="120" t="s">
        <v>359</v>
      </c>
      <c r="E22" s="120" t="s">
        <v>360</v>
      </c>
      <c r="F22" s="120" t="s">
        <v>346</v>
      </c>
      <c r="G22" s="119" t="s">
        <v>93</v>
      </c>
      <c r="H22" s="119" t="s">
        <v>361</v>
      </c>
      <c r="I22" s="120" t="s">
        <v>338</v>
      </c>
      <c r="J22" s="120" t="s">
        <v>344</v>
      </c>
    </row>
    <row r="23" ht="65" customHeight="1" outlineLevel="1" spans="1:10">
      <c r="A23" s="120" t="s">
        <v>308</v>
      </c>
      <c r="B23" s="120" t="s">
        <v>355</v>
      </c>
      <c r="C23" s="120" t="s">
        <v>362</v>
      </c>
      <c r="D23" s="120" t="s">
        <v>363</v>
      </c>
      <c r="E23" s="120" t="s">
        <v>370</v>
      </c>
      <c r="F23" s="120" t="s">
        <v>346</v>
      </c>
      <c r="G23" s="119" t="s">
        <v>365</v>
      </c>
      <c r="H23" s="119" t="s">
        <v>343</v>
      </c>
      <c r="I23" s="120" t="s">
        <v>338</v>
      </c>
      <c r="J23" s="120" t="s">
        <v>344</v>
      </c>
    </row>
    <row r="24" ht="64" customHeight="1" outlineLevel="1" spans="1:10">
      <c r="A24" s="120" t="s">
        <v>308</v>
      </c>
      <c r="B24" s="120" t="s">
        <v>355</v>
      </c>
      <c r="C24" s="120" t="s">
        <v>362</v>
      </c>
      <c r="D24" s="120" t="s">
        <v>363</v>
      </c>
      <c r="E24" s="120" t="s">
        <v>371</v>
      </c>
      <c r="F24" s="120" t="s">
        <v>346</v>
      </c>
      <c r="G24" s="119" t="s">
        <v>365</v>
      </c>
      <c r="H24" s="119" t="s">
        <v>343</v>
      </c>
      <c r="I24" s="120" t="s">
        <v>338</v>
      </c>
      <c r="J24" s="120" t="s">
        <v>344</v>
      </c>
    </row>
    <row r="25" ht="63" customHeight="1" outlineLevel="1" spans="1:10">
      <c r="A25" s="120" t="s">
        <v>308</v>
      </c>
      <c r="B25" s="120" t="s">
        <v>355</v>
      </c>
      <c r="C25" s="120" t="s">
        <v>362</v>
      </c>
      <c r="D25" s="120" t="s">
        <v>363</v>
      </c>
      <c r="E25" s="120" t="s">
        <v>367</v>
      </c>
      <c r="F25" s="120" t="s">
        <v>346</v>
      </c>
      <c r="G25" s="119" t="s">
        <v>365</v>
      </c>
      <c r="H25" s="119" t="s">
        <v>343</v>
      </c>
      <c r="I25" s="120" t="s">
        <v>338</v>
      </c>
      <c r="J25" s="120" t="s">
        <v>344</v>
      </c>
    </row>
    <row r="26" ht="67" customHeight="1" outlineLevel="1" spans="1:10">
      <c r="A26" s="120" t="s">
        <v>312</v>
      </c>
      <c r="B26" s="120" t="s">
        <v>372</v>
      </c>
      <c r="C26" s="120" t="s">
        <v>332</v>
      </c>
      <c r="D26" s="120" t="s">
        <v>333</v>
      </c>
      <c r="E26" s="120" t="s">
        <v>373</v>
      </c>
      <c r="F26" s="120" t="s">
        <v>335</v>
      </c>
      <c r="G26" s="119" t="s">
        <v>374</v>
      </c>
      <c r="H26" s="119" t="s">
        <v>337</v>
      </c>
      <c r="I26" s="120" t="s">
        <v>338</v>
      </c>
      <c r="J26" s="120" t="s">
        <v>375</v>
      </c>
    </row>
    <row r="27" ht="52.5" customHeight="1" outlineLevel="1" spans="1:10">
      <c r="A27" s="120" t="s">
        <v>312</v>
      </c>
      <c r="B27" s="120" t="s">
        <v>372</v>
      </c>
      <c r="C27" s="120" t="s">
        <v>332</v>
      </c>
      <c r="D27" s="120" t="s">
        <v>348</v>
      </c>
      <c r="E27" s="120" t="s">
        <v>376</v>
      </c>
      <c r="F27" s="120" t="s">
        <v>335</v>
      </c>
      <c r="G27" s="119" t="s">
        <v>342</v>
      </c>
      <c r="H27" s="119" t="s">
        <v>343</v>
      </c>
      <c r="I27" s="120" t="s">
        <v>338</v>
      </c>
      <c r="J27" s="120" t="s">
        <v>375</v>
      </c>
    </row>
    <row r="28" ht="52.5" customHeight="1" outlineLevel="1" spans="1:10">
      <c r="A28" s="120" t="s">
        <v>312</v>
      </c>
      <c r="B28" s="120" t="s">
        <v>372</v>
      </c>
      <c r="C28" s="120" t="s">
        <v>350</v>
      </c>
      <c r="D28" s="120" t="s">
        <v>356</v>
      </c>
      <c r="E28" s="120" t="s">
        <v>377</v>
      </c>
      <c r="F28" s="120" t="s">
        <v>346</v>
      </c>
      <c r="G28" s="119" t="s">
        <v>365</v>
      </c>
      <c r="H28" s="119" t="s">
        <v>343</v>
      </c>
      <c r="I28" s="120" t="s">
        <v>338</v>
      </c>
      <c r="J28" s="120" t="s">
        <v>375</v>
      </c>
    </row>
    <row r="29" ht="60" customHeight="1" outlineLevel="1" spans="1:10">
      <c r="A29" s="120" t="s">
        <v>312</v>
      </c>
      <c r="B29" s="120" t="s">
        <v>372</v>
      </c>
      <c r="C29" s="120" t="s">
        <v>362</v>
      </c>
      <c r="D29" s="120" t="s">
        <v>363</v>
      </c>
      <c r="E29" s="120" t="s">
        <v>363</v>
      </c>
      <c r="F29" s="120" t="s">
        <v>346</v>
      </c>
      <c r="G29" s="119" t="s">
        <v>365</v>
      </c>
      <c r="H29" s="119" t="s">
        <v>343</v>
      </c>
      <c r="I29" s="120" t="s">
        <v>338</v>
      </c>
      <c r="J29" s="120" t="s">
        <v>375</v>
      </c>
    </row>
    <row r="30" ht="52.5" customHeight="1" outlineLevel="1" spans="1:10">
      <c r="A30" s="120" t="s">
        <v>300</v>
      </c>
      <c r="B30" s="120" t="s">
        <v>378</v>
      </c>
      <c r="C30" s="120" t="s">
        <v>332</v>
      </c>
      <c r="D30" s="120" t="s">
        <v>333</v>
      </c>
      <c r="E30" s="120" t="s">
        <v>379</v>
      </c>
      <c r="F30" s="120" t="s">
        <v>335</v>
      </c>
      <c r="G30" s="119" t="s">
        <v>374</v>
      </c>
      <c r="H30" s="119" t="s">
        <v>380</v>
      </c>
      <c r="I30" s="120" t="s">
        <v>338</v>
      </c>
      <c r="J30" s="120" t="s">
        <v>381</v>
      </c>
    </row>
    <row r="31" ht="52.5" customHeight="1" outlineLevel="1" spans="1:10">
      <c r="A31" s="120" t="s">
        <v>300</v>
      </c>
      <c r="B31" s="120" t="s">
        <v>378</v>
      </c>
      <c r="C31" s="120" t="s">
        <v>350</v>
      </c>
      <c r="D31" s="120" t="s">
        <v>351</v>
      </c>
      <c r="E31" s="120" t="s">
        <v>379</v>
      </c>
      <c r="F31" s="120" t="s">
        <v>335</v>
      </c>
      <c r="G31" s="119" t="s">
        <v>374</v>
      </c>
      <c r="H31" s="119" t="s">
        <v>380</v>
      </c>
      <c r="I31" s="120" t="s">
        <v>338</v>
      </c>
      <c r="J31" s="120" t="s">
        <v>381</v>
      </c>
    </row>
    <row r="32" ht="52.5" customHeight="1" outlineLevel="1" spans="1:10">
      <c r="A32" s="120" t="s">
        <v>300</v>
      </c>
      <c r="B32" s="120" t="s">
        <v>378</v>
      </c>
      <c r="C32" s="120" t="s">
        <v>350</v>
      </c>
      <c r="D32" s="120" t="s">
        <v>351</v>
      </c>
      <c r="E32" s="120" t="s">
        <v>382</v>
      </c>
      <c r="F32" s="120" t="s">
        <v>335</v>
      </c>
      <c r="G32" s="119" t="s">
        <v>383</v>
      </c>
      <c r="H32" s="119" t="s">
        <v>354</v>
      </c>
      <c r="I32" s="120" t="s">
        <v>338</v>
      </c>
      <c r="J32" s="120" t="s">
        <v>384</v>
      </c>
    </row>
    <row r="33" ht="52.5" customHeight="1" outlineLevel="1" spans="1:10">
      <c r="A33" s="120" t="s">
        <v>300</v>
      </c>
      <c r="B33" s="120" t="s">
        <v>378</v>
      </c>
      <c r="C33" s="120" t="s">
        <v>362</v>
      </c>
      <c r="D33" s="120" t="s">
        <v>363</v>
      </c>
      <c r="E33" s="120" t="s">
        <v>385</v>
      </c>
      <c r="F33" s="120" t="s">
        <v>335</v>
      </c>
      <c r="G33" s="119" t="s">
        <v>342</v>
      </c>
      <c r="H33" s="119" t="s">
        <v>343</v>
      </c>
      <c r="I33" s="120" t="s">
        <v>338</v>
      </c>
      <c r="J33" s="120" t="s">
        <v>381</v>
      </c>
    </row>
    <row r="34" ht="52.5" customHeight="1" outlineLevel="1" spans="1:10">
      <c r="A34" s="120" t="s">
        <v>303</v>
      </c>
      <c r="B34" s="120" t="s">
        <v>386</v>
      </c>
      <c r="C34" s="120" t="s">
        <v>332</v>
      </c>
      <c r="D34" s="120" t="s">
        <v>333</v>
      </c>
      <c r="E34" s="120" t="s">
        <v>387</v>
      </c>
      <c r="F34" s="120" t="s">
        <v>335</v>
      </c>
      <c r="G34" s="119" t="s">
        <v>336</v>
      </c>
      <c r="H34" s="119" t="s">
        <v>337</v>
      </c>
      <c r="I34" s="120" t="s">
        <v>338</v>
      </c>
      <c r="J34" s="120" t="s">
        <v>388</v>
      </c>
    </row>
    <row r="35" ht="52.5" customHeight="1" outlineLevel="1" spans="1:10">
      <c r="A35" s="120" t="s">
        <v>303</v>
      </c>
      <c r="B35" s="120" t="s">
        <v>386</v>
      </c>
      <c r="C35" s="120" t="s">
        <v>332</v>
      </c>
      <c r="D35" s="120" t="s">
        <v>333</v>
      </c>
      <c r="E35" s="120" t="s">
        <v>389</v>
      </c>
      <c r="F35" s="120" t="s">
        <v>335</v>
      </c>
      <c r="G35" s="119" t="s">
        <v>342</v>
      </c>
      <c r="H35" s="119" t="s">
        <v>343</v>
      </c>
      <c r="I35" s="120" t="s">
        <v>338</v>
      </c>
      <c r="J35" s="120" t="s">
        <v>388</v>
      </c>
    </row>
    <row r="36" ht="52.5" customHeight="1" outlineLevel="1" spans="1:10">
      <c r="A36" s="120" t="s">
        <v>303</v>
      </c>
      <c r="B36" s="120" t="s">
        <v>386</v>
      </c>
      <c r="C36" s="120" t="s">
        <v>350</v>
      </c>
      <c r="D36" s="120" t="s">
        <v>351</v>
      </c>
      <c r="E36" s="120" t="s">
        <v>390</v>
      </c>
      <c r="F36" s="120" t="s">
        <v>335</v>
      </c>
      <c r="G36" s="119" t="s">
        <v>342</v>
      </c>
      <c r="H36" s="119" t="s">
        <v>343</v>
      </c>
      <c r="I36" s="120" t="s">
        <v>338</v>
      </c>
      <c r="J36" s="120" t="s">
        <v>391</v>
      </c>
    </row>
    <row r="37" ht="52.5" customHeight="1" outlineLevel="1" spans="1:10">
      <c r="A37" s="120" t="s">
        <v>303</v>
      </c>
      <c r="B37" s="120" t="s">
        <v>386</v>
      </c>
      <c r="C37" s="120" t="s">
        <v>362</v>
      </c>
      <c r="D37" s="120" t="s">
        <v>363</v>
      </c>
      <c r="E37" s="120" t="s">
        <v>385</v>
      </c>
      <c r="F37" s="120" t="s">
        <v>335</v>
      </c>
      <c r="G37" s="119" t="s">
        <v>342</v>
      </c>
      <c r="H37" s="119" t="s">
        <v>343</v>
      </c>
      <c r="I37" s="120" t="s">
        <v>338</v>
      </c>
      <c r="J37" s="120" t="s">
        <v>388</v>
      </c>
    </row>
    <row r="38" ht="84" customHeight="1" outlineLevel="1" spans="1:10">
      <c r="A38" s="120" t="s">
        <v>318</v>
      </c>
      <c r="B38" s="120" t="s">
        <v>392</v>
      </c>
      <c r="C38" s="120" t="s">
        <v>332</v>
      </c>
      <c r="D38" s="120" t="s">
        <v>333</v>
      </c>
      <c r="E38" s="120" t="s">
        <v>393</v>
      </c>
      <c r="F38" s="120" t="s">
        <v>335</v>
      </c>
      <c r="G38" s="119" t="s">
        <v>336</v>
      </c>
      <c r="H38" s="119" t="s">
        <v>337</v>
      </c>
      <c r="I38" s="120" t="s">
        <v>338</v>
      </c>
      <c r="J38" s="120" t="s">
        <v>394</v>
      </c>
    </row>
    <row r="39" ht="52.5" customHeight="1" outlineLevel="1" spans="1:10">
      <c r="A39" s="120" t="s">
        <v>318</v>
      </c>
      <c r="B39" s="120" t="s">
        <v>392</v>
      </c>
      <c r="C39" s="120" t="s">
        <v>332</v>
      </c>
      <c r="D39" s="120" t="s">
        <v>340</v>
      </c>
      <c r="E39" s="120" t="s">
        <v>395</v>
      </c>
      <c r="F39" s="120" t="s">
        <v>335</v>
      </c>
      <c r="G39" s="119" t="s">
        <v>342</v>
      </c>
      <c r="H39" s="119" t="s">
        <v>343</v>
      </c>
      <c r="I39" s="120" t="s">
        <v>338</v>
      </c>
      <c r="J39" s="120" t="s">
        <v>395</v>
      </c>
    </row>
    <row r="40" ht="52.5" customHeight="1" outlineLevel="1" spans="1:10">
      <c r="A40" s="120" t="s">
        <v>318</v>
      </c>
      <c r="B40" s="120" t="s">
        <v>392</v>
      </c>
      <c r="C40" s="120" t="s">
        <v>332</v>
      </c>
      <c r="D40" s="120" t="s">
        <v>348</v>
      </c>
      <c r="E40" s="120" t="s">
        <v>396</v>
      </c>
      <c r="F40" s="120" t="s">
        <v>335</v>
      </c>
      <c r="G40" s="119" t="s">
        <v>342</v>
      </c>
      <c r="H40" s="119" t="s">
        <v>343</v>
      </c>
      <c r="I40" s="120" t="s">
        <v>338</v>
      </c>
      <c r="J40" s="120" t="s">
        <v>396</v>
      </c>
    </row>
    <row r="41" ht="77" customHeight="1" outlineLevel="1" spans="1:10">
      <c r="A41" s="120" t="s">
        <v>318</v>
      </c>
      <c r="B41" s="120" t="s">
        <v>392</v>
      </c>
      <c r="C41" s="120" t="s">
        <v>350</v>
      </c>
      <c r="D41" s="120" t="s">
        <v>356</v>
      </c>
      <c r="E41" s="120" t="s">
        <v>397</v>
      </c>
      <c r="F41" s="120" t="s">
        <v>335</v>
      </c>
      <c r="G41" s="119" t="s">
        <v>398</v>
      </c>
      <c r="H41" s="119" t="s">
        <v>354</v>
      </c>
      <c r="I41" s="120" t="s">
        <v>338</v>
      </c>
      <c r="J41" s="120" t="s">
        <v>394</v>
      </c>
    </row>
    <row r="42" ht="91" customHeight="1" outlineLevel="1" spans="1:10">
      <c r="A42" s="120" t="s">
        <v>318</v>
      </c>
      <c r="B42" s="120" t="s">
        <v>392</v>
      </c>
      <c r="C42" s="120" t="s">
        <v>350</v>
      </c>
      <c r="D42" s="120" t="s">
        <v>359</v>
      </c>
      <c r="E42" s="120" t="s">
        <v>399</v>
      </c>
      <c r="F42" s="120" t="s">
        <v>400</v>
      </c>
      <c r="G42" s="119" t="s">
        <v>90</v>
      </c>
      <c r="H42" s="119" t="s">
        <v>361</v>
      </c>
      <c r="I42" s="120" t="s">
        <v>338</v>
      </c>
      <c r="J42" s="120" t="s">
        <v>394</v>
      </c>
    </row>
    <row r="43" ht="78" customHeight="1" outlineLevel="1" spans="1:10">
      <c r="A43" s="120" t="s">
        <v>318</v>
      </c>
      <c r="B43" s="120" t="s">
        <v>392</v>
      </c>
      <c r="C43" s="120" t="s">
        <v>362</v>
      </c>
      <c r="D43" s="120" t="s">
        <v>363</v>
      </c>
      <c r="E43" s="120" t="s">
        <v>401</v>
      </c>
      <c r="F43" s="120" t="s">
        <v>346</v>
      </c>
      <c r="G43" s="119" t="s">
        <v>402</v>
      </c>
      <c r="H43" s="119" t="s">
        <v>343</v>
      </c>
      <c r="I43" s="120" t="s">
        <v>338</v>
      </c>
      <c r="J43" s="120" t="s">
        <v>394</v>
      </c>
    </row>
    <row r="44" ht="99" customHeight="1" outlineLevel="1" spans="1:10">
      <c r="A44" s="120" t="s">
        <v>318</v>
      </c>
      <c r="B44" s="120" t="s">
        <v>392</v>
      </c>
      <c r="C44" s="120" t="s">
        <v>362</v>
      </c>
      <c r="D44" s="120" t="s">
        <v>363</v>
      </c>
      <c r="E44" s="120" t="s">
        <v>403</v>
      </c>
      <c r="F44" s="120" t="s">
        <v>346</v>
      </c>
      <c r="G44" s="119" t="s">
        <v>402</v>
      </c>
      <c r="H44" s="119" t="s">
        <v>343</v>
      </c>
      <c r="I44" s="120" t="s">
        <v>338</v>
      </c>
      <c r="J44" s="120" t="s">
        <v>394</v>
      </c>
    </row>
    <row r="45" ht="52.5" customHeight="1" outlineLevel="1" spans="1:10">
      <c r="A45" s="120" t="s">
        <v>314</v>
      </c>
      <c r="B45" s="120" t="s">
        <v>404</v>
      </c>
      <c r="C45" s="120" t="s">
        <v>332</v>
      </c>
      <c r="D45" s="120" t="s">
        <v>333</v>
      </c>
      <c r="E45" s="120" t="s">
        <v>405</v>
      </c>
      <c r="F45" s="120" t="s">
        <v>335</v>
      </c>
      <c r="G45" s="119" t="s">
        <v>406</v>
      </c>
      <c r="H45" s="119" t="s">
        <v>337</v>
      </c>
      <c r="I45" s="120" t="s">
        <v>338</v>
      </c>
      <c r="J45" s="120" t="s">
        <v>407</v>
      </c>
    </row>
    <row r="46" ht="52.5" customHeight="1" outlineLevel="1" spans="1:10">
      <c r="A46" s="120" t="s">
        <v>314</v>
      </c>
      <c r="B46" s="120" t="s">
        <v>404</v>
      </c>
      <c r="C46" s="120" t="s">
        <v>332</v>
      </c>
      <c r="D46" s="120" t="s">
        <v>340</v>
      </c>
      <c r="E46" s="120" t="s">
        <v>408</v>
      </c>
      <c r="F46" s="120" t="s">
        <v>346</v>
      </c>
      <c r="G46" s="119" t="s">
        <v>409</v>
      </c>
      <c r="H46" s="119" t="s">
        <v>343</v>
      </c>
      <c r="I46" s="120" t="s">
        <v>338</v>
      </c>
      <c r="J46" s="120" t="s">
        <v>407</v>
      </c>
    </row>
    <row r="47" ht="52.5" customHeight="1" outlineLevel="1" spans="1:10">
      <c r="A47" s="120" t="s">
        <v>314</v>
      </c>
      <c r="B47" s="120" t="s">
        <v>404</v>
      </c>
      <c r="C47" s="120" t="s">
        <v>332</v>
      </c>
      <c r="D47" s="120" t="s">
        <v>348</v>
      </c>
      <c r="E47" s="120" t="s">
        <v>349</v>
      </c>
      <c r="F47" s="120" t="s">
        <v>346</v>
      </c>
      <c r="G47" s="119" t="s">
        <v>365</v>
      </c>
      <c r="H47" s="119" t="s">
        <v>343</v>
      </c>
      <c r="I47" s="120" t="s">
        <v>338</v>
      </c>
      <c r="J47" s="120" t="s">
        <v>407</v>
      </c>
    </row>
    <row r="48" ht="52.5" customHeight="1" outlineLevel="1" spans="1:10">
      <c r="A48" s="120" t="s">
        <v>314</v>
      </c>
      <c r="B48" s="120" t="s">
        <v>404</v>
      </c>
      <c r="C48" s="120" t="s">
        <v>350</v>
      </c>
      <c r="D48" s="120" t="s">
        <v>351</v>
      </c>
      <c r="E48" s="120" t="s">
        <v>410</v>
      </c>
      <c r="F48" s="120" t="s">
        <v>335</v>
      </c>
      <c r="G48" s="119" t="s">
        <v>411</v>
      </c>
      <c r="H48" s="119" t="s">
        <v>354</v>
      </c>
      <c r="I48" s="120" t="s">
        <v>338</v>
      </c>
      <c r="J48" s="120" t="s">
        <v>407</v>
      </c>
    </row>
    <row r="49" ht="52.5" customHeight="1" outlineLevel="1" spans="1:10">
      <c r="A49" s="120" t="s">
        <v>314</v>
      </c>
      <c r="B49" s="120" t="s">
        <v>404</v>
      </c>
      <c r="C49" s="120" t="s">
        <v>350</v>
      </c>
      <c r="D49" s="120" t="s">
        <v>356</v>
      </c>
      <c r="E49" s="120" t="s">
        <v>412</v>
      </c>
      <c r="F49" s="120" t="s">
        <v>335</v>
      </c>
      <c r="G49" s="119" t="s">
        <v>342</v>
      </c>
      <c r="H49" s="119" t="s">
        <v>343</v>
      </c>
      <c r="I49" s="120" t="s">
        <v>338</v>
      </c>
      <c r="J49" s="120" t="s">
        <v>407</v>
      </c>
    </row>
    <row r="50" ht="52.5" customHeight="1" outlineLevel="1" spans="1:10">
      <c r="A50" s="120" t="s">
        <v>314</v>
      </c>
      <c r="B50" s="120" t="s">
        <v>404</v>
      </c>
      <c r="C50" s="120" t="s">
        <v>350</v>
      </c>
      <c r="D50" s="120" t="s">
        <v>359</v>
      </c>
      <c r="E50" s="120" t="s">
        <v>399</v>
      </c>
      <c r="F50" s="120" t="s">
        <v>346</v>
      </c>
      <c r="G50" s="119" t="s">
        <v>90</v>
      </c>
      <c r="H50" s="119" t="s">
        <v>361</v>
      </c>
      <c r="I50" s="120" t="s">
        <v>338</v>
      </c>
      <c r="J50" s="120" t="s">
        <v>407</v>
      </c>
    </row>
    <row r="51" ht="52.5" customHeight="1" outlineLevel="1" spans="1:10">
      <c r="A51" s="120" t="s">
        <v>314</v>
      </c>
      <c r="B51" s="120" t="s">
        <v>404</v>
      </c>
      <c r="C51" s="120" t="s">
        <v>362</v>
      </c>
      <c r="D51" s="120" t="s">
        <v>363</v>
      </c>
      <c r="E51" s="120" t="s">
        <v>413</v>
      </c>
      <c r="F51" s="120" t="s">
        <v>346</v>
      </c>
      <c r="G51" s="119" t="s">
        <v>365</v>
      </c>
      <c r="H51" s="119" t="s">
        <v>343</v>
      </c>
      <c r="I51" s="120" t="s">
        <v>338</v>
      </c>
      <c r="J51" s="120" t="s">
        <v>407</v>
      </c>
    </row>
    <row r="52" ht="52.5" customHeight="1" outlineLevel="1" spans="1:10">
      <c r="A52" s="120" t="s">
        <v>314</v>
      </c>
      <c r="B52" s="120" t="s">
        <v>404</v>
      </c>
      <c r="C52" s="120" t="s">
        <v>362</v>
      </c>
      <c r="D52" s="120" t="s">
        <v>363</v>
      </c>
      <c r="E52" s="120" t="s">
        <v>385</v>
      </c>
      <c r="F52" s="120" t="s">
        <v>346</v>
      </c>
      <c r="G52" s="119" t="s">
        <v>414</v>
      </c>
      <c r="H52" s="119" t="s">
        <v>343</v>
      </c>
      <c r="I52" s="120" t="s">
        <v>338</v>
      </c>
      <c r="J52" s="120" t="s">
        <v>407</v>
      </c>
    </row>
    <row r="53" ht="52.5" customHeight="1" outlineLevel="1" spans="1:10">
      <c r="A53" s="120" t="s">
        <v>314</v>
      </c>
      <c r="B53" s="120" t="s">
        <v>404</v>
      </c>
      <c r="C53" s="120" t="s">
        <v>362</v>
      </c>
      <c r="D53" s="120" t="s">
        <v>363</v>
      </c>
      <c r="E53" s="120" t="s">
        <v>415</v>
      </c>
      <c r="F53" s="120" t="s">
        <v>346</v>
      </c>
      <c r="G53" s="119" t="s">
        <v>365</v>
      </c>
      <c r="H53" s="119" t="s">
        <v>343</v>
      </c>
      <c r="I53" s="120" t="s">
        <v>338</v>
      </c>
      <c r="J53" s="120" t="s">
        <v>407</v>
      </c>
    </row>
    <row r="54" ht="52.5" customHeight="1" outlineLevel="1" spans="1:10">
      <c r="A54" s="120" t="s">
        <v>310</v>
      </c>
      <c r="B54" s="120" t="s">
        <v>416</v>
      </c>
      <c r="C54" s="120" t="s">
        <v>332</v>
      </c>
      <c r="D54" s="120" t="s">
        <v>333</v>
      </c>
      <c r="E54" s="120" t="s">
        <v>333</v>
      </c>
      <c r="F54" s="120" t="s">
        <v>335</v>
      </c>
      <c r="G54" s="119" t="s">
        <v>417</v>
      </c>
      <c r="H54" s="119" t="s">
        <v>337</v>
      </c>
      <c r="I54" s="120" t="s">
        <v>338</v>
      </c>
      <c r="J54" s="120" t="s">
        <v>418</v>
      </c>
    </row>
    <row r="55" ht="52.5" customHeight="1" outlineLevel="1" spans="1:10">
      <c r="A55" s="120" t="s">
        <v>310</v>
      </c>
      <c r="B55" s="120" t="s">
        <v>416</v>
      </c>
      <c r="C55" s="120" t="s">
        <v>332</v>
      </c>
      <c r="D55" s="120" t="s">
        <v>348</v>
      </c>
      <c r="E55" s="120" t="s">
        <v>419</v>
      </c>
      <c r="F55" s="120" t="s">
        <v>335</v>
      </c>
      <c r="G55" s="119" t="s">
        <v>342</v>
      </c>
      <c r="H55" s="119" t="s">
        <v>343</v>
      </c>
      <c r="I55" s="120" t="s">
        <v>338</v>
      </c>
      <c r="J55" s="120" t="s">
        <v>418</v>
      </c>
    </row>
    <row r="56" ht="52.5" customHeight="1" outlineLevel="1" spans="1:10">
      <c r="A56" s="120" t="s">
        <v>310</v>
      </c>
      <c r="B56" s="120" t="s">
        <v>416</v>
      </c>
      <c r="C56" s="120" t="s">
        <v>350</v>
      </c>
      <c r="D56" s="120" t="s">
        <v>351</v>
      </c>
      <c r="E56" s="120" t="s">
        <v>420</v>
      </c>
      <c r="F56" s="120" t="s">
        <v>335</v>
      </c>
      <c r="G56" s="119" t="s">
        <v>342</v>
      </c>
      <c r="H56" s="119" t="s">
        <v>343</v>
      </c>
      <c r="I56" s="120" t="s">
        <v>338</v>
      </c>
      <c r="J56" s="120" t="s">
        <v>418</v>
      </c>
    </row>
    <row r="57" ht="52.5" customHeight="1" outlineLevel="1" spans="1:10">
      <c r="A57" s="120" t="s">
        <v>310</v>
      </c>
      <c r="B57" s="120" t="s">
        <v>416</v>
      </c>
      <c r="C57" s="120" t="s">
        <v>362</v>
      </c>
      <c r="D57" s="120" t="s">
        <v>363</v>
      </c>
      <c r="E57" s="120" t="s">
        <v>421</v>
      </c>
      <c r="F57" s="120" t="s">
        <v>335</v>
      </c>
      <c r="G57" s="119" t="s">
        <v>342</v>
      </c>
      <c r="H57" s="119" t="s">
        <v>343</v>
      </c>
      <c r="I57" s="120" t="s">
        <v>338</v>
      </c>
      <c r="J57" s="120" t="s">
        <v>418</v>
      </c>
    </row>
  </sheetData>
  <mergeCells count="18">
    <mergeCell ref="A2:J2"/>
    <mergeCell ref="A3:E3"/>
    <mergeCell ref="A7:A16"/>
    <mergeCell ref="A17:A25"/>
    <mergeCell ref="A26:A29"/>
    <mergeCell ref="A30:A33"/>
    <mergeCell ref="A34:A37"/>
    <mergeCell ref="A38:A44"/>
    <mergeCell ref="A45:A53"/>
    <mergeCell ref="A54:A57"/>
    <mergeCell ref="B7:B16"/>
    <mergeCell ref="B17:B25"/>
    <mergeCell ref="B26:B29"/>
    <mergeCell ref="B30:B33"/>
    <mergeCell ref="B34:B37"/>
    <mergeCell ref="B38:B44"/>
    <mergeCell ref="B45:B53"/>
    <mergeCell ref="B54:B57"/>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2026-02-03T03:46:00Z</dcterms:created>
  <dcterms:modified xsi:type="dcterms:W3CDTF">2026-02-11T00:50:17Z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