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5" activeTab="9"/>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6" hidden="1">部门基本支出预算表04!$A$8:$W$44</definedName>
    <definedName name="_xlnm._FilterDatabase" localSheetId="7" hidden="1">'部门项目支出预算表05-1'!$A$7:$W$60</definedName>
    <definedName name="_xlnm._FilterDatabase" localSheetId="10" hidden="1">部门政府采购预算表07!$A$7:$Q$18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<sst xmlns="http://schemas.openxmlformats.org/spreadsheetml/2006/main" count="1682" uniqueCount="564">
  <si>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</si>
  <si>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</si>
  <si>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</si>
  <si>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</si>
  <si>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</si>
  <si>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</si>
  <si>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</si>
  <si>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</si>
  <si>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</si>
  <si>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</si>
  <si>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</si>
  <si>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</si>
  <si>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</si>
  <si>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</si>
  <si>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</si>
  <si>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</si>
  <si>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</si>
  <si>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</si>
  <si>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</si>
  <si>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</si>
  <si>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</si>
  <si>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</si>
  <si>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</si>
  <si>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</si>
  <si>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</si>
  <si>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</si>
  <si>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</si>
  <si>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</si>
  <si>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</si>
  <si>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</si>
  <si>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</si>
  <si>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</si>
  <si>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</si>
  <si>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</si>
  <si>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</si>
  <si>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</si>
  <si>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</si>
  <si>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</si>
  <si>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</si>
  <si>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</si>
  <si>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</si>
  <si>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</si>
  <si>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</si>
  <si>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</si>
  <si>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</si>
  <si>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</si>
  <si>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</si>
  <si>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</si>
  <si>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</si>
  <si>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</si>
  <si>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</si>
  <si>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</si>
  <si>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</si>
  <si>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</si>
  <si>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</si>
  <si>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</si>
  <si>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</si>
  <si>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</si>
  <si>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</si>
  <si>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</si>
  <si>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</si>
  <si>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</si>
  <si>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</si>
  <si>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</si>
  <si>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</si>
  <si>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</si>
  <si>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</si>
  <si>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</si>
  <si>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</si>
  <si>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</si>
  <si>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</si>
  <si>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105004</t>
  </si>
  <si>
    <t>瑞丽市第一民族中学</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</si>
  <si>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</si>
  <si>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</si>
  <si>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</si>
  <si>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</si>
  <si>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</si>
  <si>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</si>
  <si>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</si>
  <si>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</si>
  <si>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</si>
  <si>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</si>
  <si>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</si>
  <si>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</si>
  <si>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</si>
  <si>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</si>
  <si>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</si>
  <si>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</si>
  <si>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</si>
  <si>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</si>
  <si>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</si>
  <si>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</si>
  <si>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</si>
  <si>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</si>
  <si>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</si>
  <si>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</si>
  <si>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</si>
  <si>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</si>
  <si>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</si>
  <si>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205</t>
  </si>
  <si>
    <t>教育支出</t>
  </si>
  <si>
    <t>20502</t>
  </si>
  <si>
    <t>普通教育</t>
  </si>
  <si>
    <t>2050204</t>
  </si>
  <si>
    <t>高中教育</t>
  </si>
  <si>
    <t>208</t>
  </si>
  <si>
    <t>社会保障和就业支出</t>
  </si>
  <si>
    <t>20805</t>
  </si>
  <si>
    <t>行政事业单位养老支出</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</si>
  <si>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</si>
  <si>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</si>
  <si>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</si>
  <si>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</si>
  <si>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</si>
  <si>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</si>
  <si>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</si>
  <si>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</si>
  <si>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</si>
  <si>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</si>
  <si>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</si>
  <si>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</si>
  <si>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</si>
  <si>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</si>
  <si>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</si>
  <si>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</si>
  <si>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</si>
  <si>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</si>
  <si>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</si>
  <si>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</si>
  <si>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</si>
  <si>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</si>
  <si>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</si>
  <si>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</si>
  <si>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</si>
  <si>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</si>
  <si>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</si>
  <si>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</si>
  <si>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</si>
  <si>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</si>
  <si>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</si>
  <si>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</si>
  <si>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</si>
  <si>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</si>
  <si>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</si>
  <si>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</si>
  <si>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</si>
  <si>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</si>
  <si>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</si>
  <si>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</si>
  <si>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</si>
  <si>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</si>
  <si>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</si>
  <si>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</si>
  <si>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</si>
  <si>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</si>
  <si>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</si>
  <si>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</si>
  <si>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</si>
  <si>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</si>
  <si>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</si>
  <si>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</si>
  <si>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</si>
  <si>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</si>
  <si>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</si>
  <si>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</si>
  <si>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</si>
  <si>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</si>
  <si>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</si>
  <si>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</si>
  <si>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</si>
  <si>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</si>
  <si>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</si>
  <si>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</si>
  <si>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</si>
  <si>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</si>
  <si>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</si>
  <si>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</si>
  <si>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</si>
  <si>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</si>
  <si>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</si>
  <si>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</si>
  <si>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</si>
  <si>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</si>
  <si>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</si>
  <si>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</si>
  <si>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</si>
  <si>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</si>
  <si>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</si>
  <si>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</si>
  <si>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</si>
  <si>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</si>
  <si>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</si>
  <si>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</si>
  <si>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</si>
  <si>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</si>
  <si>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</si>
  <si>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</si>
  <si>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</si>
  <si>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</si>
  <si>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</si>
  <si>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</si>
  <si>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</si>
  <si>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</si>
  <si>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</si>
  <si>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</si>
  <si>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</si>
  <si>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</si>
  <si>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</si>
  <si>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</si>
  <si>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</si>
  <si>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</si>
  <si>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</si>
  <si>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</si>
  <si>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533102221100000284757</t>
  </si>
  <si>
    <t>奖励性绩效</t>
  </si>
  <si>
    <t>30107</t>
  </si>
  <si>
    <t>绩效工资</t>
  </si>
  <si>
    <t>533102210000000021660</t>
  </si>
  <si>
    <t>奖金（事业）</t>
  </si>
  <si>
    <t>533102210000000021658</t>
  </si>
  <si>
    <t>基本工资（事业）</t>
  </si>
  <si>
    <t>30101</t>
  </si>
  <si>
    <t>基本工资</t>
  </si>
  <si>
    <t>533102210000000021661</t>
  </si>
  <si>
    <t>津贴补贴（事业）</t>
  </si>
  <si>
    <t>30102</t>
  </si>
  <si>
    <t>津贴补贴</t>
  </si>
  <si>
    <t>533102241100002138049</t>
  </si>
  <si>
    <t>事业人员优秀奖励</t>
  </si>
  <si>
    <t>533102221100000284755</t>
  </si>
  <si>
    <t>基础性绩效</t>
  </si>
  <si>
    <t>533102210000000021665</t>
  </si>
  <si>
    <t>基本养老保险</t>
  </si>
  <si>
    <t>30108</t>
  </si>
  <si>
    <t>机关事业单位基本养老保险缴费</t>
  </si>
  <si>
    <t>533102210000000021662</t>
  </si>
  <si>
    <t>大病补充保险</t>
  </si>
  <si>
    <t>30110</t>
  </si>
  <si>
    <t>职工基本医疗保险缴费</t>
  </si>
  <si>
    <t>533102210000000021668</t>
  </si>
  <si>
    <t>事业医疗保险</t>
  </si>
  <si>
    <t>533102210000000021666</t>
  </si>
  <si>
    <t>生育保险</t>
  </si>
  <si>
    <t>533102210000000021664</t>
  </si>
  <si>
    <t>30111</t>
  </si>
  <si>
    <t>公务员医疗补助缴费</t>
  </si>
  <si>
    <t>533102210000000021663</t>
  </si>
  <si>
    <t>工伤保险</t>
  </si>
  <si>
    <t>30112</t>
  </si>
  <si>
    <t>其他社会保障缴费</t>
  </si>
  <si>
    <t>533102210000000021667</t>
  </si>
  <si>
    <t>失业保险</t>
  </si>
  <si>
    <t>533102210000000021671</t>
  </si>
  <si>
    <t>30113</t>
  </si>
  <si>
    <t>533102251100003641502</t>
  </si>
  <si>
    <t>编外人员经费</t>
  </si>
  <si>
    <t>30199</t>
  </si>
  <si>
    <t>其他工资福利支出</t>
  </si>
  <si>
    <t>533102251100003623382</t>
  </si>
  <si>
    <t>教育部门编外聘用人员保险（非教师）</t>
  </si>
  <si>
    <t>533102210000000021682</t>
  </si>
  <si>
    <t>一般公用经费</t>
  </si>
  <si>
    <t>30205</t>
  </si>
  <si>
    <t>水费</t>
  </si>
  <si>
    <t>30206</t>
  </si>
  <si>
    <t>电费</t>
  </si>
  <si>
    <t>533102231100001323735</t>
  </si>
  <si>
    <t>公用经费安排的公务用车运行维护费</t>
  </si>
  <si>
    <t>30231</t>
  </si>
  <si>
    <t>公务用车运行维护费</t>
  </si>
  <si>
    <t>533102231100001323736</t>
  </si>
  <si>
    <t>公用经费安排的公务接待费</t>
  </si>
  <si>
    <t>30217</t>
  </si>
  <si>
    <t>30299</t>
  </si>
  <si>
    <t>其他商品和服务支出</t>
  </si>
  <si>
    <t>30226</t>
  </si>
  <si>
    <t>劳务费</t>
  </si>
  <si>
    <t>533102241100002139707</t>
  </si>
  <si>
    <t>公用经费中的工会经费</t>
  </si>
  <si>
    <t>30228</t>
  </si>
  <si>
    <t>工会经费</t>
  </si>
  <si>
    <t>533102210000000021681</t>
  </si>
  <si>
    <t>退休公用经费</t>
  </si>
  <si>
    <t>30215</t>
  </si>
  <si>
    <t>会议费</t>
  </si>
  <si>
    <t>30201</t>
  </si>
  <si>
    <t>办公费</t>
  </si>
  <si>
    <t>533102210000000021679</t>
  </si>
  <si>
    <t>533102261100005034434</t>
  </si>
  <si>
    <t>与云师大教育集团合作办学政府安排教学质量奖励专项经费</t>
  </si>
  <si>
    <t>预算05-1表</t>
  </si>
  <si>
    <t>项目分类</t>
  </si>
  <si>
    <t>项目单位</t>
  </si>
  <si>
    <t>经济科目编码</t>
  </si>
  <si>
    <t>经济科目名称</t>
  </si>
  <si>
    <t>本年拨款</t>
  </si>
  <si>
    <t>其中：本次下达</t>
  </si>
  <si>
    <t>单位资金安排其他项目自有资金</t>
  </si>
  <si>
    <t>事业发展类</t>
  </si>
  <si>
    <t>533102241100002148700</t>
  </si>
  <si>
    <t>30218</t>
  </si>
  <si>
    <t>专用材料费</t>
  </si>
  <si>
    <t>30308</t>
  </si>
  <si>
    <t>助学金</t>
  </si>
  <si>
    <t>31001</t>
  </si>
  <si>
    <t>房屋建筑物购建</t>
  </si>
  <si>
    <t>31002</t>
  </si>
  <si>
    <t>办公设备购置</t>
  </si>
  <si>
    <t>高中学费、住宿费单位自有资金</t>
  </si>
  <si>
    <t>533102231100001462936</t>
  </si>
  <si>
    <t>30207</t>
  </si>
  <si>
    <t>邮电费</t>
  </si>
  <si>
    <t>30209</t>
  </si>
  <si>
    <t>物业管理费</t>
  </si>
  <si>
    <t>30213</t>
  </si>
  <si>
    <t>维修（护）费</t>
  </si>
  <si>
    <t>30227</t>
  </si>
  <si>
    <t>委托业务费</t>
  </si>
  <si>
    <t>31003</t>
  </si>
  <si>
    <t>专用设备购置</t>
  </si>
  <si>
    <t>国有资产出租出借补助办公经费</t>
  </si>
  <si>
    <t>533102241100002148520</t>
  </si>
  <si>
    <t>基层党组织开展活动经费</t>
  </si>
  <si>
    <t>533102241100002149564</t>
  </si>
  <si>
    <t>30239</t>
  </si>
  <si>
    <t>其他交通费用</t>
  </si>
  <si>
    <t>机关事业单位职工及军人抚恤补助专项经费</t>
  </si>
  <si>
    <t>民生类</t>
  </si>
  <si>
    <t>533102231100001116747</t>
  </si>
  <si>
    <t>30305</t>
  </si>
  <si>
    <t>生活补助</t>
  </si>
  <si>
    <t>历年高中学费、住宿费单位自有资金</t>
  </si>
  <si>
    <t>533102221100000880948</t>
  </si>
  <si>
    <t>普通高中国家二等助学金专项经费</t>
  </si>
  <si>
    <t>533102231100001116562</t>
  </si>
  <si>
    <t>普通高中国家一等助学金专项经费</t>
  </si>
  <si>
    <t>533102231100001116532</t>
  </si>
  <si>
    <t>普通高中建档立卡家庭经济困难学生免学杂费专项经费</t>
  </si>
  <si>
    <t>533102231100001116300</t>
  </si>
  <si>
    <t>普通高中建档立卡家庭经济困难学生生活费补助经费</t>
  </si>
  <si>
    <t>533102261100005048230</t>
  </si>
  <si>
    <t>普通高中教育公用经费</t>
  </si>
  <si>
    <t>533102231100001116648</t>
  </si>
  <si>
    <t>30202</t>
  </si>
  <si>
    <t>印刷费</t>
  </si>
  <si>
    <t>30211</t>
  </si>
  <si>
    <t>差旅费</t>
  </si>
  <si>
    <t>30214</t>
  </si>
  <si>
    <t>租赁费</t>
  </si>
  <si>
    <t>30216</t>
  </si>
  <si>
    <t>培训费</t>
  </si>
  <si>
    <t>预算05-2表</t>
  </si>
  <si>
    <t>单位名称、项目名称</t>
  </si>
  <si>
    <t>项目年度绩效目标</t>
  </si>
  <si>
    <t>一级指标</t>
  </si>
  <si>
    <t>二级指标</t>
  </si>
  <si>
    <t>三级指标</t>
  </si>
  <si>
    <t>指标性质</t>
  </si>
  <si>
    <t>指标值</t>
  </si>
  <si>
    <t>度量单位</t>
  </si>
  <si>
    <t>指标属性</t>
  </si>
  <si>
    <t>指标内容</t>
  </si>
  <si>
    <t>1.2026年做好建档立卡等家庭经济困难学生（含非建档立卡的家庭经济困难残疾学生、农村低保家庭学生、农村特困救助供养学生）认定。2.免学杂费学生人数由全国中小学学生学籍信息管理系统和全国扶贫开发信息系统有关数据确定。3.财政按照免学杂费学生人数和免学杂费标准补助学校，以保证学校正常运转。4.发挥省级统筹作用，结合精准扶贫的要求，确保政策落实到位。</t>
  </si>
  <si>
    <t>产出指标</t>
  </si>
  <si>
    <t>数量指标</t>
  </si>
  <si>
    <t>学杂费资助人数</t>
  </si>
  <si>
    <t>&gt;=</t>
  </si>
  <si>
    <t>191</t>
  </si>
  <si>
    <t>人</t>
  </si>
  <si>
    <t>定量指标</t>
  </si>
  <si>
    <t>资助建档立卡贫困户子女人数55人</t>
  </si>
  <si>
    <t>质量指标</t>
  </si>
  <si>
    <t>学杂费资助标准达标率</t>
  </si>
  <si>
    <t>=</t>
  </si>
  <si>
    <t>100</t>
  </si>
  <si>
    <t>%</t>
  </si>
  <si>
    <t>资助标准达标率100%</t>
  </si>
  <si>
    <t>时效指标</t>
  </si>
  <si>
    <t>学杂费补助标准达标</t>
  </si>
  <si>
    <t>补助标准达标100%</t>
  </si>
  <si>
    <t>效益指标</t>
  </si>
  <si>
    <t>社会效益</t>
  </si>
  <si>
    <t>学杂费缓解学生家庭经济困难</t>
  </si>
  <si>
    <t>95</t>
  </si>
  <si>
    <t>缓解学生家庭经济困难95%以上</t>
  </si>
  <si>
    <t>满意度指标</t>
  </si>
  <si>
    <t>服务对象满意度</t>
  </si>
  <si>
    <t>学杂费受助学生满意度</t>
  </si>
  <si>
    <t>受助学生满意度95%以上</t>
  </si>
  <si>
    <t>2026年"全口径收支纳入部门预算管理的单位，是指单位银行账户纳入财政审批管理的行政事业单位。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</si>
  <si>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收益学生人数</t>
  </si>
  <si>
    <t>2577</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</si>
  <si>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</si>
  <si>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经济效益</t>
  </si>
  <si>
    <t>提高办学条件教师素养</t>
  </si>
  <si>
    <t>374</t>
  </si>
  <si>
    <t>万元</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</si>
  <si>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
空</t>
  </si>
  <si>
    <t>提高师生满意度</t>
  </si>
  <si>
    <t xml:space="preserve">提高瑞丽市第一民族中学教育质量，促进教育教学工作持续稳定向上发展
</t>
  </si>
  <si>
    <t>2026年根据《云南省人力资源和社会保障厅 云南省财政厅关于调整机关事业单位职工死亡后遗属生活困难补助标准及有关问题的通知》（云人社发〔2010〕127号）精神及我州提高城乡居民最低生活保障标准通知文件有关规定，遗属生活困难补助标准应随我州城乡居民最低生活保障标准调整作相应调整，并纳入单位预算资金安排。城市735元/人·月、农村6400元/人·年</t>
  </si>
  <si>
    <t>抚恤补助受益人数</t>
  </si>
  <si>
    <t>1.00</t>
  </si>
  <si>
    <t>项目受益人数1人</t>
  </si>
  <si>
    <t>抚恤补助及时足额发放率</t>
  </si>
  <si>
    <t>补助资金及时足额发放率100%</t>
  </si>
  <si>
    <t>抚恤补助缓解学生家庭经济困难</t>
  </si>
  <si>
    <t>抚恤补助教职工家属满意度</t>
  </si>
  <si>
    <t>教职工家属满意度95%以上</t>
  </si>
  <si>
    <t>1.2026年严肃财经纪律，落实好资助政策，保证资金安全，及时下达资金，督促学校按时落实资助资金。
2.2026年加大宣传力度，落实普通高中国家助学金资助政策；
3.2026年提高贫困家庭经济收入，助力家庭脱贫。</t>
  </si>
  <si>
    <t>二等助学金资助人数</t>
  </si>
  <si>
    <t>450</t>
  </si>
  <si>
    <t>全校资助人数（二等）450人</t>
  </si>
  <si>
    <t>贫困学生享受二等助学金比例</t>
  </si>
  <si>
    <t>建档立卡贫困学生受到资助比例100%</t>
  </si>
  <si>
    <t>二等助学金及时足额发放率</t>
  </si>
  <si>
    <t>二等助学金增加贫困家庭经济收入</t>
  </si>
  <si>
    <t>67.5</t>
  </si>
  <si>
    <t>增加贫困家庭经济收入</t>
  </si>
  <si>
    <t>二等助学金使学生顺利完成学业</t>
  </si>
  <si>
    <t>减轻贫困学生家庭负担，确保贫困家庭子女顺利完成高中学业95%以上</t>
  </si>
  <si>
    <t>可持续影响</t>
  </si>
  <si>
    <t>二等高中国家助学金资助年限</t>
  </si>
  <si>
    <t>&lt;=</t>
  </si>
  <si>
    <t>年</t>
  </si>
  <si>
    <t>普通高中国家助学金资助年限3年</t>
  </si>
  <si>
    <t>二等助学金受助学生满意度</t>
  </si>
  <si>
    <t>建档立卡贫困户享受高中助学金学生满意度95%以上</t>
  </si>
  <si>
    <t>2026年提高贫困家庭经济收入，助力家庭脱贫</t>
  </si>
  <si>
    <t>资助建档立卡贫困户子女人数</t>
  </si>
  <si>
    <t>55</t>
  </si>
  <si>
    <t>资助标准达标率</t>
  </si>
  <si>
    <t>补助标准达标</t>
  </si>
  <si>
    <t>缓解学生家庭经济困难</t>
  </si>
  <si>
    <t>受助学生满意度</t>
  </si>
  <si>
    <t>2026年以习近平新时代中国特色社会主义思想为指导，深入学习贯
彻党的二十大精神，深入贯彻落实习近平总书记关于党的建设的
重要思想和考察云南重要讲话精神，贯彻落实全国、全省、全州
组织工作会议精神，围绕省委“3815”战略和州委“三支柱一标
杆”主攻方向，把讲政治、守纪律、负责任、有效率的要求贯穿
机关党的建设高质量发展各方面全过程，着力建设让党中央放
心、让人民群众满意的模范机关</t>
  </si>
  <si>
    <t>项目收益党员</t>
  </si>
  <si>
    <t>93</t>
  </si>
  <si>
    <t>按照在职党员每年150 元/人的标准将基层党
组织开展活动经费列入本单位部门预算</t>
  </si>
  <si>
    <t>调动教师工作积极性提高教师素养</t>
  </si>
  <si>
    <t>党员满意度</t>
  </si>
  <si>
    <t>一等助学金资助人数</t>
  </si>
  <si>
    <t>160</t>
  </si>
  <si>
    <t>全校资助人数（一等）160人</t>
  </si>
  <si>
    <t>贫困学生享受一等助学金比例</t>
  </si>
  <si>
    <t>建档立卡贫困学生享受一等国家助学金比例100%</t>
  </si>
  <si>
    <t>一等助学金及时足额发放率</t>
  </si>
  <si>
    <t>一等助学金增加贫困家庭经济收入</t>
  </si>
  <si>
    <t>40</t>
  </si>
  <si>
    <t>一等助学金使学生顺利完成学业</t>
  </si>
  <si>
    <t>一等高中国家助学金资助年限</t>
  </si>
  <si>
    <t>一等助学金受助学生满意度</t>
  </si>
  <si>
    <t>2026年全口径收支纳入部门预算管理的单位，是指单位银行账户纳入财政审批管理的行政事业单位。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t>
  </si>
  <si>
    <t>此项目收益学生人数</t>
  </si>
  <si>
    <t xml:space="preserve"> 全校师生收益</t>
  </si>
  <si>
    <t>项目预计完成时间</t>
  </si>
  <si>
    <t>26年12月31日</t>
  </si>
  <si>
    <t>定性指标</t>
  </si>
  <si>
    <t>2025年12月31日</t>
  </si>
  <si>
    <t>提高办学条件且提高教师素养</t>
  </si>
  <si>
    <t>成效明显</t>
  </si>
  <si>
    <t>提高教师素养，充分调动教师工作积极性，推进我市教育事业全面发展</t>
  </si>
  <si>
    <t>师生的满意度</t>
  </si>
  <si>
    <t>师生问卷调查</t>
  </si>
  <si>
    <t>" 目标1：2026年全休教职工秉承“一切为了教师和学生的发展”的办学宗旨，以“优质+规范+信息化特色”为办学目标，并积极进取、改革创新、又好又快的发展瑞丽市第一民族中学
 目标2：2026年提高瑞丽市第一民族中学教育质量，促进教育教学工作持续稳定向上发展。
 目标3：2026年为了“启智”课堂改革，打造智慧课堂，资金用于学校修缮校舍，校园绿化，教育教学质量奖等。 "</t>
  </si>
  <si>
    <t>该项目收益学生人数</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</si>
  <si>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</si>
  <si>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该项目完成时间</t>
  </si>
  <si>
    <t>高教师素养调动教师工作积极性</t>
  </si>
  <si>
    <t>90</t>
  </si>
  <si>
    <t>"""全口径收支纳入部门预算管理的单位，是指单位银行账户纳入财政审批管理的行政事业单位。
单位自有资金收入指除财政拨款收入外的收入，包括事业收入（含教育收费）、上级补助收入、附属单位上缴收入、经营收入、其他收入，（包含债务收入、投资收益），不含专项债券收入。单位自有资金收支必须纳入预算管理。空"""</t>
  </si>
  <si>
    <t>更有利于促进当地教育及经济建设</t>
  </si>
  <si>
    <t>学生满意度</t>
  </si>
  <si>
    <t>2026年国有资产出租、出借收入完税后，全额上缴财政，纳入预算
管理，按国有资产管理部门上缴金额的 10%安排执收成本，用于
国有资产管理、维护、修缮等方面；</t>
  </si>
  <si>
    <t>项目的完成时间</t>
  </si>
  <si>
    <t>按国有资产管理部门上缴金额的 10%安排执收成本，用于
国有资产管理、维护、修缮等方面</t>
  </si>
  <si>
    <t>提高办学条件并改善师生教学环境</t>
  </si>
  <si>
    <t>学校满意度</t>
  </si>
  <si>
    <t>2026年在校学生人数为依据，按时、足额下达普通高中学校生均公用经费补助资金。普通高中学校生均公用经费拨款标准按照1500元/生.年标准执行，确保我州所有普通高中学校公用经费补助资金能够有效保障学校正常运转，不因资金短缺而影响学校正常的教育教学秩序，确保教师培训所需资金得到有效保障</t>
  </si>
  <si>
    <t>普通高中在校学生人数</t>
  </si>
  <si>
    <t>在校学生人数2577人</t>
  </si>
  <si>
    <t>补助范围占在校学生数比例</t>
  </si>
  <si>
    <t>补助范围占在校学生数比例100%</t>
  </si>
  <si>
    <t>补助资金当年到位率</t>
  </si>
  <si>
    <t>补助资金当年到位率100%</t>
  </si>
  <si>
    <t>补助对象政策知晓率</t>
  </si>
  <si>
    <t>补助对象政策知晓率100%</t>
  </si>
  <si>
    <t>享受公用经费补助家长满意度</t>
  </si>
  <si>
    <t>享受公用经费补助家长满意度95%以上</t>
  </si>
  <si>
    <t>预算06表</t>
  </si>
  <si>
    <t>政府性基金预算支出预算表</t>
  </si>
  <si>
    <t>单位名称：德宏傣族景颇族自治州残疾人联合会</t>
  </si>
  <si>
    <t>本年政府性基金预算支出</t>
  </si>
  <si>
    <t>合  计</t>
  </si>
  <si>
    <r>
      <t>因</t>
    </r>
    <r>
      <rPr>
        <sz val="11"/>
        <color rgb="FF000000"/>
        <rFont val="Calibri"/>
        <charset val="134"/>
      </rPr>
      <t>2026</t>
    </r>
    <r>
      <rPr>
        <sz val="11"/>
        <color rgb="FF000000"/>
        <rFont val="宋体"/>
        <charset val="134"/>
      </rPr>
      <t>年本部门无政府性基金支出预算，本表无数据，此表公开空表。</t>
    </r>
  </si>
  <si>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</si>
  <si>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</si>
  <si>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</si>
  <si>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</si>
  <si>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</si>
  <si>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</si>
  <si>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</si>
  <si>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</si>
  <si>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</si>
  <si>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</si>
  <si>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</si>
  <si>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</si>
  <si>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采购笔记本电脑</t>
  </si>
  <si>
    <t>便携式计算机</t>
  </si>
  <si>
    <t>台</t>
  </si>
  <si>
    <t>采购打印纸</t>
  </si>
  <si>
    <t>复印纸</t>
  </si>
  <si>
    <t>包</t>
  </si>
  <si>
    <t>购置学生餐桌</t>
  </si>
  <si>
    <t>其他台、桌类</t>
  </si>
  <si>
    <t>张</t>
  </si>
  <si>
    <t>采购保安外包服务</t>
  </si>
  <si>
    <t>物业管理服务</t>
  </si>
  <si>
    <t>人/次</t>
  </si>
  <si>
    <t>采购校园绿化管养服务</t>
  </si>
  <si>
    <t>次</t>
  </si>
  <si>
    <t>采购车辆燃油费</t>
  </si>
  <si>
    <t>车辆加油、添加燃料服务</t>
  </si>
  <si>
    <t>采购车辆维修服务</t>
  </si>
  <si>
    <t>车辆维修和保养服务</t>
  </si>
  <si>
    <t>采购车辆保险</t>
  </si>
  <si>
    <t>机动车保险服务</t>
  </si>
  <si>
    <t>采购保洁外包服务</t>
  </si>
  <si>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</si>
  <si>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</si>
  <si>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</si>
  <si>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年本部门无政府购买服务支出预算，本表无数据，此表公开空表。</t>
    </r>
  </si>
  <si>
    <t>预算09-1表</t>
  </si>
  <si>
    <t>单位名称（项目）</t>
  </si>
  <si>
    <t>地区</t>
  </si>
  <si>
    <t>政府性基金</t>
  </si>
  <si>
    <t>畹町镇</t>
  </si>
  <si>
    <t>弄岛镇</t>
  </si>
  <si>
    <t>姐相镇</t>
  </si>
  <si>
    <t>户育乡</t>
  </si>
  <si>
    <t>勐秀乡</t>
  </si>
  <si>
    <r>
      <rPr>
        <sz val="11"/>
        <color rgb="FF000000"/>
        <rFont val="宋体"/>
        <charset val="134"/>
      </rPr>
      <t>因</t>
    </r>
    <r>
      <rPr>
        <sz val="11"/>
        <color rgb="FF000000"/>
        <rFont val="Calibri"/>
        <charset val="134"/>
      </rPr>
      <t>2026</t>
    </r>
    <r>
      <rPr>
        <sz val="11"/>
        <color rgb="FF000000"/>
        <rFont val="宋体"/>
        <charset val="134"/>
      </rPr>
      <t>年本部门无县对下转移支付支出预算，本表无数据，此表公开空表。</t>
    </r>
  </si>
  <si>
    <t>预算09-2表</t>
  </si>
  <si>
    <t/>
  </si>
  <si>
    <r>
      <rPr>
        <sz val="11"/>
        <color rgb="FF000000"/>
        <rFont val="宋体"/>
        <charset val="134"/>
      </rPr>
      <t>因</t>
    </r>
    <r>
      <rPr>
        <sz val="11"/>
        <color rgb="FF000000"/>
        <rFont val="Calibri"/>
        <charset val="134"/>
      </rPr>
      <t>2026</t>
    </r>
    <r>
      <rPr>
        <sz val="11"/>
        <color rgb="FF000000"/>
        <rFont val="宋体"/>
        <charset val="134"/>
      </rPr>
      <t>年本部门无县对下转移支付绩效目标支出预算，本表无数据，此表公开空表。</t>
    </r>
  </si>
  <si>
    <t>预算10表</t>
  </si>
  <si>
    <t>资产类别</t>
  </si>
  <si>
    <t>资产分类代码.名称</t>
  </si>
  <si>
    <t>资产名称</t>
  </si>
  <si>
    <t>计量单位</t>
  </si>
  <si>
    <t>财政部门批复数（元）</t>
  </si>
  <si>
    <t>单价</t>
  </si>
  <si>
    <t>金额</t>
  </si>
  <si>
    <r>
      <rPr>
        <sz val="11"/>
        <color rgb="FF000000"/>
        <rFont val="宋体"/>
        <charset val="134"/>
      </rPr>
      <t>因</t>
    </r>
    <r>
      <rPr>
        <sz val="11"/>
        <color rgb="FF000000"/>
        <rFont val="Calibri"/>
        <charset val="134"/>
      </rPr>
      <t>2026</t>
    </r>
    <r>
      <rPr>
        <sz val="11"/>
        <color rgb="FF000000"/>
        <rFont val="宋体"/>
        <charset val="134"/>
      </rPr>
      <t>年本部门无新增资产配置支出预算，本表无数据，此表公开空表。</t>
    </r>
  </si>
  <si>
    <t>预算11表</t>
  </si>
  <si>
    <t>上级补助</t>
  </si>
  <si>
    <r>
      <rPr>
        <sz val="11"/>
        <color rgb="FF000000"/>
        <rFont val="宋体"/>
        <charset val="134"/>
      </rPr>
      <t>因</t>
    </r>
    <r>
      <rPr>
        <sz val="11"/>
        <color rgb="FF000000"/>
        <rFont val="Calibri"/>
        <charset val="134"/>
      </rPr>
      <t>2026</t>
    </r>
    <r>
      <rPr>
        <sz val="11"/>
        <color rgb="FF000000"/>
        <rFont val="宋体"/>
        <charset val="134"/>
      </rPr>
      <t>年本部门无上级转移支付补助项目支出预算，本表无数据，此表公开空表。</t>
    </r>
  </si>
  <si>
    <t>预算12表</t>
  </si>
  <si>
    <t>项目级次</t>
  </si>
  <si>
    <t>1112 事业人员支出工资</t>
  </si>
  <si>
    <t>本级</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</si>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</sst>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opLeftCell="A27" workbookViewId="0">
      <selection activeCell="A7" sqref="A7"/>
    </sheetView>
  </sheetViews>
  <sheetFormatPr defaultColWidth="10.2857142857143" defaultRowHeight="30" customHeight="1" outlineLevelCol="3"/>
  <cols>
    <col min="1" max="4" width="33.2857142857143" customWidth="1"/>
  </cols>
  <sheetData>
    <row r="1" customHeight="1" spans="1:4">
      <c r="A1" s="122"/>
      <c r="B1" s="122"/>
      <c r="C1" s="122"/>
      <c r="D1" s="161" t="s">
        <v>0</v>
      </c>
    </row>
    <row r="2" customHeight="1" spans="1:4">
      <c r="A2" s="162" t="str">
        <f>"2026"&amp;"年财务收支预算总表"</f>
        <v>2026年财务收支预算总表</v>
      </c>
      <c r="B2" s="162"/>
      <c r="C2" s="162"/>
      <c r="D2" s="162"/>
    </row>
    <row r="3" customHeight="1" spans="1:4">
      <c r="A3" s="163" t="str">
        <f>"单位名称："&amp;"瑞丽市第一民族中学"</f>
        <v>单位名称：瑞丽市第一民族中学</v>
      </c>
      <c r="B3" s="163"/>
      <c r="C3" s="122"/>
      <c r="D3" s="161" t="s">
        <v>1</v>
      </c>
    </row>
    <row r="4" customHeight="1" spans="1:4">
      <c r="A4" s="126" t="s">
        <v>2</v>
      </c>
      <c r="B4" s="126"/>
      <c r="C4" s="126" t="s">
        <v>3</v>
      </c>
      <c r="D4" s="126"/>
    </row>
    <row r="5" customHeight="1" spans="1:4">
      <c r="A5" s="126" t="s">
        <v>4</v>
      </c>
      <c r="B5" s="126" t="str">
        <f t="shared" ref="B5:D5" si="0">"2026"&amp;"年预算金额"</f>
        <v>2026年预算金额</v>
      </c>
      <c r="C5" s="126" t="s">
        <v>5</v>
      </c>
      <c r="D5" s="126" t="str">
        <f t="shared" si="0"/>
        <v>2026年预算金额</v>
      </c>
    </row>
    <row r="6" customHeight="1" spans="1:4">
      <c r="A6" s="164" t="s">
        <v>6</v>
      </c>
      <c r="B6" s="165">
        <v>38975075.16</v>
      </c>
      <c r="C6" s="164" t="s">
        <v>7</v>
      </c>
      <c r="D6" s="165"/>
    </row>
    <row r="7" customHeight="1" spans="1:4">
      <c r="A7" s="164" t="s">
        <v>8</v>
      </c>
      <c r="B7" s="165"/>
      <c r="C7" s="164" t="s">
        <v>9</v>
      </c>
      <c r="D7" s="165"/>
    </row>
    <row r="8" customHeight="1" spans="1:4">
      <c r="A8" s="164" t="s">
        <v>10</v>
      </c>
      <c r="B8" s="165"/>
      <c r="C8" s="164" t="s">
        <v>11</v>
      </c>
      <c r="D8" s="165"/>
    </row>
    <row r="9" customHeight="1" spans="1:4">
      <c r="A9" s="164" t="s">
        <v>12</v>
      </c>
      <c r="B9" s="165">
        <v>4009500</v>
      </c>
      <c r="C9" s="164" t="s">
        <v>13</v>
      </c>
      <c r="D9" s="165"/>
    </row>
    <row r="10" customHeight="1" spans="1:4">
      <c r="A10" s="164" t="s">
        <v>14</v>
      </c>
      <c r="B10" s="165">
        <v>1000000</v>
      </c>
      <c r="C10" s="164" t="s">
        <v>15</v>
      </c>
      <c r="D10" s="165">
        <v>34413460.6</v>
      </c>
    </row>
    <row r="11" customHeight="1" spans="1:4">
      <c r="A11" s="164" t="s">
        <v>16</v>
      </c>
      <c r="B11" s="165"/>
      <c r="C11" s="164" t="s">
        <v>17</v>
      </c>
      <c r="D11" s="165"/>
    </row>
    <row r="12" customHeight="1" spans="1:4">
      <c r="A12" s="164" t="s">
        <v>18</v>
      </c>
      <c r="B12" s="165"/>
      <c r="C12" s="164" t="s">
        <v>19</v>
      </c>
      <c r="D12" s="165"/>
    </row>
    <row r="13" customHeight="1" spans="1:4">
      <c r="A13" s="164" t="s">
        <v>20</v>
      </c>
      <c r="B13" s="165"/>
      <c r="C13" s="164" t="s">
        <v>21</v>
      </c>
      <c r="D13" s="165">
        <v>4056779.32</v>
      </c>
    </row>
    <row r="14" customHeight="1" spans="1:4">
      <c r="A14" s="164" t="s">
        <v>22</v>
      </c>
      <c r="B14" s="165"/>
      <c r="C14" s="164" t="s">
        <v>23</v>
      </c>
      <c r="D14" s="165">
        <v>2854208</v>
      </c>
    </row>
    <row r="15" customHeight="1" spans="1:4">
      <c r="A15" s="164" t="s">
        <v>24</v>
      </c>
      <c r="B15" s="165">
        <v>1000000</v>
      </c>
      <c r="C15" s="164" t="s">
        <v>25</v>
      </c>
      <c r="D15" s="165"/>
    </row>
    <row r="16" customHeight="1" spans="1:4">
      <c r="A16" s="164"/>
      <c r="B16" s="164"/>
      <c r="C16" s="164" t="s">
        <v>26</v>
      </c>
      <c r="D16" s="165"/>
    </row>
    <row r="17" customHeight="1" spans="1:4">
      <c r="A17" s="164"/>
      <c r="B17" s="164"/>
      <c r="C17" s="164" t="s">
        <v>27</v>
      </c>
      <c r="D17" s="165"/>
    </row>
    <row r="18" customHeight="1" spans="1:4">
      <c r="A18" s="164"/>
      <c r="B18" s="164"/>
      <c r="C18" s="164" t="s">
        <v>28</v>
      </c>
      <c r="D18" s="165"/>
    </row>
    <row r="19" customHeight="1" spans="1:4">
      <c r="A19" s="164"/>
      <c r="B19" s="164"/>
      <c r="C19" s="164" t="s">
        <v>29</v>
      </c>
      <c r="D19" s="165"/>
    </row>
    <row r="20" customHeight="1" spans="1:4">
      <c r="A20" s="164"/>
      <c r="B20" s="164"/>
      <c r="C20" s="164" t="s">
        <v>30</v>
      </c>
      <c r="D20" s="165"/>
    </row>
    <row r="21" customHeight="1" spans="1:4">
      <c r="A21" s="164"/>
      <c r="B21" s="164"/>
      <c r="C21" s="164" t="s">
        <v>31</v>
      </c>
      <c r="D21" s="165"/>
    </row>
    <row r="22" customHeight="1" spans="1:4">
      <c r="A22" s="164"/>
      <c r="B22" s="164"/>
      <c r="C22" s="164" t="s">
        <v>32</v>
      </c>
      <c r="D22" s="165"/>
    </row>
    <row r="23" customHeight="1" spans="1:4">
      <c r="A23" s="164"/>
      <c r="B23" s="164"/>
      <c r="C23" s="164" t="s">
        <v>33</v>
      </c>
      <c r="D23" s="165"/>
    </row>
    <row r="24" customHeight="1" spans="1:4">
      <c r="A24" s="164"/>
      <c r="B24" s="164"/>
      <c r="C24" s="164" t="s">
        <v>34</v>
      </c>
      <c r="D24" s="165">
        <v>2660127.24</v>
      </c>
    </row>
    <row r="25" customHeight="1" spans="1:4">
      <c r="A25" s="164"/>
      <c r="B25" s="164"/>
      <c r="C25" s="164" t="s">
        <v>35</v>
      </c>
      <c r="D25" s="165"/>
    </row>
    <row r="26" customHeight="1" spans="1:4">
      <c r="A26" s="164"/>
      <c r="B26" s="164"/>
      <c r="C26" s="164" t="s">
        <v>36</v>
      </c>
      <c r="D26" s="165"/>
    </row>
    <row r="27" customHeight="1" spans="1:4">
      <c r="A27" s="164"/>
      <c r="B27" s="164"/>
      <c r="C27" s="164" t="s">
        <v>37</v>
      </c>
      <c r="D27" s="165"/>
    </row>
    <row r="28" customHeight="1" spans="1:4">
      <c r="A28" s="164"/>
      <c r="B28" s="164"/>
      <c r="C28" s="164" t="s">
        <v>38</v>
      </c>
      <c r="D28" s="165"/>
    </row>
    <row r="29" customHeight="1" spans="1:4">
      <c r="A29" s="164"/>
      <c r="B29" s="164"/>
      <c r="C29" s="164" t="s">
        <v>39</v>
      </c>
      <c r="D29" s="165"/>
    </row>
    <row r="30" customHeight="1" spans="1:4">
      <c r="A30" s="164"/>
      <c r="B30" s="164"/>
      <c r="C30" s="164" t="s">
        <v>40</v>
      </c>
      <c r="D30" s="165"/>
    </row>
    <row r="31" customHeight="1" spans="1:4">
      <c r="A31" s="164"/>
      <c r="B31" s="164"/>
      <c r="C31" s="164" t="s">
        <v>41</v>
      </c>
      <c r="D31" s="165"/>
    </row>
    <row r="32" customHeight="1" spans="1:4">
      <c r="A32" s="164"/>
      <c r="B32" s="165"/>
      <c r="C32" s="164" t="s">
        <v>42</v>
      </c>
      <c r="D32" s="165"/>
    </row>
    <row r="33" customHeight="1" spans="1:4">
      <c r="A33" s="164" t="s">
        <v>43</v>
      </c>
      <c r="B33" s="165">
        <v>43984575.16</v>
      </c>
      <c r="C33" s="164" t="s">
        <v>44</v>
      </c>
      <c r="D33" s="165">
        <v>43984575.16</v>
      </c>
    </row>
    <row r="34" customHeight="1" spans="1:4">
      <c r="A34" s="164" t="s">
        <v>45</v>
      </c>
      <c r="B34" s="165"/>
      <c r="C34" s="164" t="s">
        <v>46</v>
      </c>
      <c r="D34" s="165"/>
    </row>
    <row r="35" customHeight="1" spans="1:4">
      <c r="A35" s="164" t="s">
        <v>47</v>
      </c>
      <c r="B35" s="165"/>
      <c r="C35" s="164" t="s">
        <v>47</v>
      </c>
      <c r="D35" s="165"/>
    </row>
    <row r="36" customHeight="1" spans="1:4">
      <c r="A36" s="164" t="s">
        <v>48</v>
      </c>
      <c r="B36" s="165"/>
      <c r="C36" s="164" t="s">
        <v>49</v>
      </c>
      <c r="D36" s="165"/>
    </row>
    <row r="37" customHeight="1" spans="1:4">
      <c r="A37" s="164" t="s">
        <v>50</v>
      </c>
      <c r="B37" s="165">
        <v>43984575.16</v>
      </c>
      <c r="C37" s="164" t="s">
        <v>51</v>
      </c>
      <c r="D37" s="165">
        <v>43984575.16</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tabSelected="1" workbookViewId="0">
      <selection activeCell="B10" sqref="B10"/>
    </sheetView>
  </sheetViews>
  <sheetFormatPr defaultColWidth="9.14285714285714" defaultRowHeight="14.25" customHeight="1" outlineLevelCol="5"/>
  <cols>
    <col min="1" max="6" width="24.3428571428571" customWidth="1"/>
  </cols>
  <sheetData>
    <row r="1" ht="12" customHeight="1" spans="1:6">
      <c r="A1" s="100">
        <v>1</v>
      </c>
      <c r="B1" s="101">
        <v>0</v>
      </c>
      <c r="C1" s="100">
        <v>1</v>
      </c>
      <c r="D1" s="74"/>
      <c r="E1" s="74"/>
      <c r="F1" s="81" t="s">
        <v>490</v>
      </c>
    </row>
    <row r="2" ht="26.25" customHeight="1" spans="1:6">
      <c r="A2" s="102" t="str">
        <f>"2026"&amp;"年部门政府性基金预算支出预算表"</f>
        <v>2026年部门政府性基金预算支出预算表</v>
      </c>
      <c r="B2" s="102" t="s">
        <v>491</v>
      </c>
      <c r="C2" s="103"/>
      <c r="D2" s="104"/>
      <c r="E2" s="104"/>
      <c r="F2" s="104"/>
    </row>
    <row r="3" ht="48" customHeight="1" spans="1:6">
      <c r="A3" s="105" t="str">
        <f>"单位名称："&amp;"瑞丽市第一民族中学"</f>
        <v>单位名称：瑞丽市第一民族中学</v>
      </c>
      <c r="B3" s="105" t="s">
        <v>492</v>
      </c>
      <c r="C3" s="106"/>
      <c r="D3" s="74"/>
      <c r="E3" s="74"/>
      <c r="F3" s="81" t="s">
        <v>1</v>
      </c>
    </row>
    <row r="4" ht="36" customHeight="1" spans="1:6">
      <c r="A4" s="60" t="s">
        <v>191</v>
      </c>
      <c r="B4" s="107" t="s">
        <v>74</v>
      </c>
      <c r="C4" s="60" t="s">
        <v>75</v>
      </c>
      <c r="D4" s="36" t="s">
        <v>493</v>
      </c>
      <c r="E4" s="36"/>
      <c r="F4" s="36"/>
    </row>
    <row r="5" ht="39" customHeight="1" spans="1:6">
      <c r="A5" s="60"/>
      <c r="B5" s="107"/>
      <c r="C5" s="60"/>
      <c r="D5" s="36" t="s">
        <v>56</v>
      </c>
      <c r="E5" s="36" t="s">
        <v>78</v>
      </c>
      <c r="F5" s="36" t="s">
        <v>79</v>
      </c>
    </row>
    <row r="6" ht="20.25" customHeight="1" spans="1:6">
      <c r="A6" s="60">
        <v>1</v>
      </c>
      <c r="B6" s="108" t="s">
        <v>86</v>
      </c>
      <c r="C6" s="108" t="s">
        <v>87</v>
      </c>
      <c r="D6" s="108" t="s">
        <v>88</v>
      </c>
      <c r="E6" s="108" t="s">
        <v>89</v>
      </c>
      <c r="F6" s="108" t="s">
        <v>90</v>
      </c>
    </row>
    <row r="7" ht="30" customHeight="1" spans="1:6">
      <c r="A7" s="34"/>
      <c r="B7" s="107"/>
      <c r="C7" s="34"/>
      <c r="D7" s="71"/>
      <c r="E7" s="109"/>
      <c r="F7" s="109"/>
    </row>
    <row r="8" ht="30" customHeight="1" spans="1:6">
      <c r="A8" s="22"/>
      <c r="B8" s="22"/>
      <c r="C8" s="22"/>
      <c r="D8" s="71"/>
      <c r="E8" s="109"/>
      <c r="F8" s="109"/>
    </row>
    <row r="9" ht="30" customHeight="1" spans="1:6">
      <c r="A9" s="20" t="s">
        <v>494</v>
      </c>
      <c r="B9" s="20" t="s">
        <v>494</v>
      </c>
      <c r="C9" s="20" t="s">
        <v>494</v>
      </c>
      <c r="D9" s="71"/>
      <c r="E9" s="109"/>
      <c r="F9" s="109"/>
    </row>
    <row r="10" customFormat="1" ht="35" customHeight="1" spans="1:6">
      <c r="A10" s="42" t="s">
        <v>495</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8"/>
  <sheetViews>
    <sheetView showZeros="0" topLeftCell="A12" workbookViewId="0">
      <selection activeCell="A7" sqref="$A7:$XFD7"/>
    </sheetView>
  </sheetViews>
  <sheetFormatPr defaultColWidth="9.14285714285714" defaultRowHeight="14.25" customHeight="1"/>
  <cols>
    <col min="1" max="1" width="42.4285714285714" customWidth="1"/>
    <col min="2" max="2" width="26" customWidth="1"/>
    <col min="3" max="3" width="30" customWidth="1"/>
    <col min="4" max="4" width="15.4285714285714" customWidth="1"/>
    <col min="5" max="5" width="11.5714285714286" customWidth="1"/>
    <col min="6" max="6" width="25.7142857142857" customWidth="1"/>
    <col min="7" max="7" width="16.2857142857143" customWidth="1"/>
    <col min="8" max="8" width="18.4285714285714" customWidth="1"/>
    <col min="9" max="9" width="10.2" customWidth="1"/>
    <col min="10" max="10" width="13.2857142857143" customWidth="1"/>
    <col min="11" max="11" width="12.8571428571429" customWidth="1"/>
    <col min="12" max="12" width="10.7714285714286" customWidth="1"/>
    <col min="13" max="14" width="13.2857142857143" customWidth="1"/>
    <col min="15" max="15" width="14.5714285714286" customWidth="1"/>
    <col min="16" max="16" width="12.4285714285714" customWidth="1"/>
    <col min="17" max="17" width="11.4190476190476" customWidth="1"/>
  </cols>
  <sheetData>
    <row r="1" ht="13.5" customHeight="1" spans="1:17">
      <c r="A1" s="3"/>
      <c r="B1" s="3"/>
      <c r="C1" s="3"/>
      <c r="D1" s="3"/>
      <c r="E1" s="3"/>
      <c r="F1" s="3"/>
      <c r="G1" s="3"/>
      <c r="H1" s="3"/>
      <c r="I1" s="3"/>
      <c r="J1" s="3"/>
      <c r="K1" s="1"/>
      <c r="L1" s="1"/>
      <c r="M1" s="1"/>
      <c r="N1" s="1"/>
      <c r="O1" s="79"/>
      <c r="P1" s="79"/>
      <c r="Q1" s="43" t="s">
        <v>496</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"单位名称："&amp;"瑞丽市第一民族中学"</f>
        <v>单位名称：瑞丽市第一民族中学</v>
      </c>
      <c r="B3" s="32"/>
      <c r="C3" s="32"/>
      <c r="D3" s="32"/>
      <c r="E3" s="32"/>
      <c r="F3" s="32"/>
      <c r="G3" s="32"/>
      <c r="H3" s="32"/>
      <c r="I3" s="32"/>
      <c r="J3" s="32"/>
      <c r="K3" s="1"/>
      <c r="L3" s="1"/>
      <c r="M3" s="1"/>
      <c r="N3" s="1"/>
      <c r="O3" s="80"/>
      <c r="P3" s="80"/>
      <c r="Q3" s="81" t="s">
        <v>53</v>
      </c>
    </row>
    <row r="4" ht="15.75" customHeight="1" spans="1:17">
      <c r="A4" s="11" t="s">
        <v>497</v>
      </c>
      <c r="B4" s="82" t="s">
        <v>498</v>
      </c>
      <c r="C4" s="82" t="s">
        <v>499</v>
      </c>
      <c r="D4" s="82" t="s">
        <v>500</v>
      </c>
      <c r="E4" s="82" t="s">
        <v>501</v>
      </c>
      <c r="F4" s="82" t="s">
        <v>502</v>
      </c>
      <c r="G4" s="48" t="s">
        <v>198</v>
      </c>
      <c r="H4" s="48"/>
      <c r="I4" s="48"/>
      <c r="J4" s="48"/>
      <c r="K4" s="83"/>
      <c r="L4" s="48"/>
      <c r="M4" s="48"/>
      <c r="N4" s="48"/>
      <c r="O4" s="84"/>
      <c r="P4" s="83"/>
      <c r="Q4" s="49"/>
    </row>
    <row r="5" ht="17.25" customHeight="1" spans="1:17">
      <c r="A5" s="16"/>
      <c r="B5" s="85"/>
      <c r="C5" s="85"/>
      <c r="D5" s="85"/>
      <c r="E5" s="85"/>
      <c r="F5" s="85"/>
      <c r="G5" s="85" t="s">
        <v>56</v>
      </c>
      <c r="H5" s="85" t="s">
        <v>60</v>
      </c>
      <c r="I5" s="85" t="s">
        <v>503</v>
      </c>
      <c r="J5" s="85" t="s">
        <v>504</v>
      </c>
      <c r="K5" s="86" t="s">
        <v>505</v>
      </c>
      <c r="L5" s="87" t="s">
        <v>506</v>
      </c>
      <c r="M5" s="87"/>
      <c r="N5" s="87"/>
      <c r="O5" s="88"/>
      <c r="P5" s="89"/>
      <c r="Q5" s="90"/>
    </row>
    <row r="6" ht="93" customHeight="1" spans="1:17">
      <c r="A6" s="18"/>
      <c r="B6" s="90"/>
      <c r="C6" s="90"/>
      <c r="D6" s="90"/>
      <c r="E6" s="90"/>
      <c r="F6" s="90"/>
      <c r="G6" s="90"/>
      <c r="H6" s="90" t="s">
        <v>59</v>
      </c>
      <c r="I6" s="90"/>
      <c r="J6" s="90"/>
      <c r="K6" s="91"/>
      <c r="L6" s="90" t="s">
        <v>59</v>
      </c>
      <c r="M6" s="90" t="s">
        <v>66</v>
      </c>
      <c r="N6" s="90" t="s">
        <v>507</v>
      </c>
      <c r="O6" s="34" t="s">
        <v>68</v>
      </c>
      <c r="P6" s="91" t="s">
        <v>69</v>
      </c>
      <c r="Q6" s="90" t="s">
        <v>70</v>
      </c>
    </row>
    <row r="7" ht="33"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t="s">
        <v>72</v>
      </c>
      <c r="B8" s="95"/>
      <c r="C8" s="95"/>
      <c r="D8" s="96"/>
      <c r="E8" s="97"/>
      <c r="F8" s="23">
        <v>1384640</v>
      </c>
      <c r="G8" s="23">
        <v>1384640</v>
      </c>
      <c r="H8" s="23">
        <v>964640</v>
      </c>
      <c r="I8" s="23"/>
      <c r="J8" s="23"/>
      <c r="K8" s="23">
        <v>420000</v>
      </c>
      <c r="L8" s="23"/>
      <c r="M8" s="23"/>
      <c r="N8" s="23"/>
      <c r="O8" s="23"/>
      <c r="P8" s="23"/>
      <c r="Q8" s="23"/>
    </row>
    <row r="9" ht="52.5" customHeight="1" spans="1:17">
      <c r="A9" s="94" t="str">
        <f t="shared" ref="A9:A13" si="0">"     "&amp;"普通高中教育公用经费"</f>
        <v>     普通高中教育公用经费</v>
      </c>
      <c r="B9" s="95" t="s">
        <v>508</v>
      </c>
      <c r="C9" s="95" t="s">
        <v>509</v>
      </c>
      <c r="D9" s="96" t="s">
        <v>510</v>
      </c>
      <c r="E9" s="97">
        <v>28</v>
      </c>
      <c r="F9" s="23">
        <v>195300</v>
      </c>
      <c r="G9" s="23">
        <v>195300</v>
      </c>
      <c r="H9" s="23">
        <v>195300</v>
      </c>
      <c r="I9" s="23"/>
      <c r="J9" s="23"/>
      <c r="K9" s="23"/>
      <c r="L9" s="23"/>
      <c r="M9" s="23"/>
      <c r="N9" s="23"/>
      <c r="O9" s="23"/>
      <c r="P9" s="23"/>
      <c r="Q9" s="23"/>
    </row>
    <row r="10" ht="52.5" customHeight="1" spans="1:17">
      <c r="A10" s="94" t="str">
        <f t="shared" si="0"/>
        <v>     普通高中教育公用经费</v>
      </c>
      <c r="B10" s="95" t="s">
        <v>511</v>
      </c>
      <c r="C10" s="95" t="s">
        <v>512</v>
      </c>
      <c r="D10" s="96" t="s">
        <v>513</v>
      </c>
      <c r="E10" s="97">
        <v>400</v>
      </c>
      <c r="F10" s="23">
        <v>10080</v>
      </c>
      <c r="G10" s="23">
        <v>10080</v>
      </c>
      <c r="H10" s="23">
        <v>10080</v>
      </c>
      <c r="I10" s="23"/>
      <c r="J10" s="23"/>
      <c r="K10" s="23"/>
      <c r="L10" s="23"/>
      <c r="M10" s="23"/>
      <c r="N10" s="23"/>
      <c r="O10" s="23"/>
      <c r="P10" s="23"/>
      <c r="Q10" s="23"/>
    </row>
    <row r="11" ht="52.5" customHeight="1" spans="1:17">
      <c r="A11" s="94" t="str">
        <f t="shared" si="0"/>
        <v>     普通高中教育公用经费</v>
      </c>
      <c r="B11" s="95" t="s">
        <v>514</v>
      </c>
      <c r="C11" s="95" t="s">
        <v>515</v>
      </c>
      <c r="D11" s="96" t="s">
        <v>516</v>
      </c>
      <c r="E11" s="97">
        <v>200</v>
      </c>
      <c r="F11" s="23">
        <v>120960</v>
      </c>
      <c r="G11" s="23">
        <v>120960</v>
      </c>
      <c r="H11" s="23">
        <v>120960</v>
      </c>
      <c r="I11" s="23"/>
      <c r="J11" s="23"/>
      <c r="K11" s="23"/>
      <c r="L11" s="23"/>
      <c r="M11" s="23"/>
      <c r="N11" s="23"/>
      <c r="O11" s="23"/>
      <c r="P11" s="23"/>
      <c r="Q11" s="23"/>
    </row>
    <row r="12" ht="52.5" customHeight="1" spans="1:17">
      <c r="A12" s="94" t="str">
        <f t="shared" si="0"/>
        <v>     普通高中教育公用经费</v>
      </c>
      <c r="B12" s="95" t="s">
        <v>517</v>
      </c>
      <c r="C12" s="95" t="s">
        <v>518</v>
      </c>
      <c r="D12" s="96" t="s">
        <v>519</v>
      </c>
      <c r="E12" s="97">
        <v>1</v>
      </c>
      <c r="F12" s="23">
        <v>539280</v>
      </c>
      <c r="G12" s="23">
        <v>539280</v>
      </c>
      <c r="H12" s="23">
        <v>539280</v>
      </c>
      <c r="I12" s="23"/>
      <c r="J12" s="23"/>
      <c r="K12" s="23"/>
      <c r="L12" s="23"/>
      <c r="M12" s="23"/>
      <c r="N12" s="23"/>
      <c r="O12" s="23"/>
      <c r="P12" s="23"/>
      <c r="Q12" s="23"/>
    </row>
    <row r="13" ht="52.5" customHeight="1" spans="1:17">
      <c r="A13" s="94" t="str">
        <f t="shared" si="0"/>
        <v>     普通高中教育公用经费</v>
      </c>
      <c r="B13" s="95" t="s">
        <v>520</v>
      </c>
      <c r="C13" s="95" t="s">
        <v>518</v>
      </c>
      <c r="D13" s="96" t="s">
        <v>521</v>
      </c>
      <c r="E13" s="97">
        <v>1</v>
      </c>
      <c r="F13" s="23">
        <v>90720</v>
      </c>
      <c r="G13" s="23">
        <v>90720</v>
      </c>
      <c r="H13" s="23">
        <v>90720</v>
      </c>
      <c r="I13" s="23"/>
      <c r="J13" s="23"/>
      <c r="K13" s="23"/>
      <c r="L13" s="23"/>
      <c r="M13" s="23"/>
      <c r="N13" s="23"/>
      <c r="O13" s="23"/>
      <c r="P13" s="23"/>
      <c r="Q13" s="23"/>
    </row>
    <row r="14" ht="52.5" customHeight="1" spans="1:17">
      <c r="A14" s="94" t="str">
        <f t="shared" ref="A14:A16" si="1">"     "&amp;"公用经费安排的公务用车运行维护费"</f>
        <v>     公用经费安排的公务用车运行维护费</v>
      </c>
      <c r="B14" s="95" t="s">
        <v>522</v>
      </c>
      <c r="C14" s="95" t="s">
        <v>523</v>
      </c>
      <c r="D14" s="96" t="s">
        <v>521</v>
      </c>
      <c r="E14" s="97">
        <v>1</v>
      </c>
      <c r="F14" s="23">
        <v>4000</v>
      </c>
      <c r="G14" s="23">
        <v>4000</v>
      </c>
      <c r="H14" s="23">
        <v>4000</v>
      </c>
      <c r="I14" s="23"/>
      <c r="J14" s="23"/>
      <c r="K14" s="23"/>
      <c r="L14" s="23"/>
      <c r="M14" s="23"/>
      <c r="N14" s="23"/>
      <c r="O14" s="23"/>
      <c r="P14" s="23"/>
      <c r="Q14" s="23"/>
    </row>
    <row r="15" ht="52.5" customHeight="1" spans="1:17">
      <c r="A15" s="94" t="str">
        <f t="shared" si="1"/>
        <v>     公用经费安排的公务用车运行维护费</v>
      </c>
      <c r="B15" s="95" t="s">
        <v>524</v>
      </c>
      <c r="C15" s="95" t="s">
        <v>525</v>
      </c>
      <c r="D15" s="96" t="s">
        <v>521</v>
      </c>
      <c r="E15" s="97">
        <v>1</v>
      </c>
      <c r="F15" s="23">
        <v>2000</v>
      </c>
      <c r="G15" s="23">
        <v>2000</v>
      </c>
      <c r="H15" s="23">
        <v>2000</v>
      </c>
      <c r="I15" s="23"/>
      <c r="J15" s="23"/>
      <c r="K15" s="23"/>
      <c r="L15" s="23"/>
      <c r="M15" s="23"/>
      <c r="N15" s="23"/>
      <c r="O15" s="23"/>
      <c r="P15" s="23"/>
      <c r="Q15" s="23"/>
    </row>
    <row r="16" ht="52.5" customHeight="1" spans="1:17">
      <c r="A16" s="94" t="str">
        <f t="shared" si="1"/>
        <v>     公用经费安排的公务用车运行维护费</v>
      </c>
      <c r="B16" s="95" t="s">
        <v>526</v>
      </c>
      <c r="C16" s="95" t="s">
        <v>527</v>
      </c>
      <c r="D16" s="96" t="s">
        <v>521</v>
      </c>
      <c r="E16" s="97">
        <v>1</v>
      </c>
      <c r="F16" s="23">
        <v>2300</v>
      </c>
      <c r="G16" s="23">
        <v>2300</v>
      </c>
      <c r="H16" s="23">
        <v>2300</v>
      </c>
      <c r="I16" s="23"/>
      <c r="J16" s="23"/>
      <c r="K16" s="23"/>
      <c r="L16" s="23"/>
      <c r="M16" s="23"/>
      <c r="N16" s="23"/>
      <c r="O16" s="23"/>
      <c r="P16" s="23"/>
      <c r="Q16" s="23"/>
    </row>
    <row r="17" ht="52.5" customHeight="1" spans="1:17">
      <c r="A17" s="94" t="str">
        <f>"     "&amp;"高中学费、住宿费单位自有资金"</f>
        <v>     高中学费、住宿费单位自有资金</v>
      </c>
      <c r="B17" s="95" t="s">
        <v>528</v>
      </c>
      <c r="C17" s="95" t="s">
        <v>518</v>
      </c>
      <c r="D17" s="96" t="s">
        <v>521</v>
      </c>
      <c r="E17" s="97">
        <v>1</v>
      </c>
      <c r="F17" s="23">
        <v>420000</v>
      </c>
      <c r="G17" s="23">
        <v>420000</v>
      </c>
      <c r="H17" s="23"/>
      <c r="I17" s="23"/>
      <c r="J17" s="23"/>
      <c r="K17" s="23">
        <v>420000</v>
      </c>
      <c r="L17" s="23"/>
      <c r="M17" s="23"/>
      <c r="N17" s="23"/>
      <c r="O17" s="23"/>
      <c r="P17" s="23"/>
      <c r="Q17" s="23"/>
    </row>
    <row r="18" ht="58" customHeight="1" spans="1:17">
      <c r="A18" s="98" t="s">
        <v>494</v>
      </c>
      <c r="B18" s="99"/>
      <c r="C18" s="99"/>
      <c r="D18" s="99"/>
      <c r="E18" s="97"/>
      <c r="F18" s="23">
        <v>1384640</v>
      </c>
      <c r="G18" s="23">
        <v>1384640</v>
      </c>
      <c r="H18" s="23">
        <v>964640</v>
      </c>
      <c r="I18" s="23"/>
      <c r="J18" s="23"/>
      <c r="K18" s="23">
        <v>420000</v>
      </c>
      <c r="L18" s="23"/>
      <c r="M18" s="23"/>
      <c r="N18" s="23"/>
      <c r="O18" s="23"/>
      <c r="P18" s="23"/>
      <c r="Q18" s="23"/>
    </row>
  </sheetData>
  <mergeCells count="16">
    <mergeCell ref="A2:Q2"/>
    <mergeCell ref="A3:F3"/>
    <mergeCell ref="G4:Q4"/>
    <mergeCell ref="L5:Q5"/>
    <mergeCell ref="A18:E18"/>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C4" sqref="C4:C6"/>
    </sheetView>
  </sheetViews>
  <sheetFormatPr defaultColWidth="9.14285714285714" defaultRowHeight="14.25" customHeight="1"/>
  <cols>
    <col min="1" max="1" width="21.4761904761905" customWidth="1"/>
    <col min="2" max="2" width="22.2857142857143" customWidth="1"/>
    <col min="3" max="3" width="19.2" customWidth="1"/>
    <col min="4" max="4" width="12.047619047619" customWidth="1"/>
    <col min="5" max="5" width="16.4285714285714" customWidth="1"/>
    <col min="6" max="6" width="18.1428571428571" customWidth="1"/>
    <col min="7" max="7" width="20" customWidth="1"/>
    <col min="8" max="8" width="15.1428571428571" customWidth="1"/>
    <col min="9" max="10" width="11.3428571428571" customWidth="1"/>
    <col min="11" max="11" width="14.2857142857143" customWidth="1"/>
    <col min="12" max="12" width="11.3428571428571" customWidth="1"/>
    <col min="13" max="13" width="14.7142857142857" customWidth="1"/>
    <col min="14" max="14" width="11.3428571428571" customWidth="1"/>
  </cols>
  <sheetData>
    <row r="1" ht="17.25" customHeight="1" spans="1:14">
      <c r="A1" s="3"/>
      <c r="B1" s="3"/>
      <c r="C1" s="3"/>
      <c r="D1" s="3"/>
      <c r="E1" s="3"/>
      <c r="F1" s="3"/>
      <c r="G1" s="3"/>
      <c r="H1" s="72"/>
      <c r="I1" s="1"/>
      <c r="J1" s="1"/>
      <c r="K1" s="72"/>
      <c r="L1" s="1"/>
      <c r="M1" s="73"/>
      <c r="N1" s="73" t="s">
        <v>529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"单位名称："&amp;"瑞丽市第一民族中学"</f>
        <v>单位名称：瑞丽市第一民族中学</v>
      </c>
      <c r="B3" s="32"/>
      <c r="C3" s="32"/>
      <c r="D3" s="32"/>
      <c r="E3" s="32"/>
      <c r="F3" s="32"/>
      <c r="G3" s="32"/>
      <c r="H3" s="72"/>
      <c r="I3" s="1"/>
      <c r="J3" s="1"/>
      <c r="K3" s="72"/>
      <c r="L3" s="1"/>
      <c r="M3" s="74"/>
      <c r="N3" s="43" t="s">
        <v>53</v>
      </c>
    </row>
    <row r="4" ht="15.75" customHeight="1" spans="1:14">
      <c r="A4" s="11" t="s">
        <v>497</v>
      </c>
      <c r="B4" s="11" t="s">
        <v>530</v>
      </c>
      <c r="C4" s="11" t="s">
        <v>531</v>
      </c>
      <c r="D4" s="12" t="s">
        <v>198</v>
      </c>
      <c r="E4" s="13"/>
      <c r="F4" s="13"/>
      <c r="G4" s="13"/>
      <c r="H4" s="13"/>
      <c r="I4" s="13"/>
      <c r="J4" s="13"/>
      <c r="K4" s="13"/>
      <c r="L4" s="13"/>
      <c r="M4" s="13"/>
      <c r="N4" s="14"/>
    </row>
    <row r="5" ht="17.25" customHeight="1" spans="1:14">
      <c r="A5" s="16"/>
      <c r="B5" s="16"/>
      <c r="C5" s="16"/>
      <c r="D5" s="75" t="s">
        <v>56</v>
      </c>
      <c r="E5" s="11" t="s">
        <v>60</v>
      </c>
      <c r="F5" s="11" t="s">
        <v>503</v>
      </c>
      <c r="G5" s="11" t="s">
        <v>504</v>
      </c>
      <c r="H5" s="11" t="s">
        <v>505</v>
      </c>
      <c r="I5" s="12" t="s">
        <v>506</v>
      </c>
      <c r="J5" s="13"/>
      <c r="K5" s="13"/>
      <c r="L5" s="13"/>
      <c r="M5" s="13"/>
      <c r="N5" s="14"/>
    </row>
    <row r="6" ht="96" customHeight="1" spans="1:14">
      <c r="A6" s="18"/>
      <c r="B6" s="18"/>
      <c r="C6" s="18"/>
      <c r="D6" s="68"/>
      <c r="E6" s="16" t="s">
        <v>59</v>
      </c>
      <c r="F6" s="18"/>
      <c r="G6" s="18"/>
      <c r="H6" s="68"/>
      <c r="I6" s="16" t="s">
        <v>59</v>
      </c>
      <c r="J6" s="16" t="s">
        <v>66</v>
      </c>
      <c r="K6" s="16" t="s">
        <v>67</v>
      </c>
      <c r="L6" s="16" t="s">
        <v>68</v>
      </c>
      <c r="M6" s="16" t="s">
        <v>69</v>
      </c>
      <c r="N6" s="16" t="s">
        <v>70</v>
      </c>
    </row>
    <row r="7" ht="31"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Format="1" customHeight="1" spans="1:14">
      <c r="A11" s="42" t="s">
        <v>532</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A11" sqref="$A11:$XFD11"/>
    </sheetView>
  </sheetViews>
  <sheetFormatPr defaultColWidth="9.14285714285714" defaultRowHeight="14.25" customHeight="1"/>
  <cols>
    <col min="1" max="1" width="29.2" customWidth="1"/>
    <col min="2" max="2" width="11.4190476190476" customWidth="1"/>
    <col min="3" max="3" width="18" customWidth="1"/>
    <col min="4" max="4" width="13" customWidth="1"/>
    <col min="5" max="9" width="11.4190476190476" customWidth="1"/>
  </cols>
  <sheetData>
    <row r="1" ht="13.5" customHeight="1" spans="1:9">
      <c r="A1" s="3"/>
      <c r="B1" s="3"/>
      <c r="C1" s="3"/>
      <c r="D1" s="1"/>
      <c r="E1" s="4"/>
      <c r="F1" s="4"/>
      <c r="G1" s="4"/>
      <c r="H1" s="4"/>
      <c r="I1" s="4" t="s">
        <v>533</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18" customHeight="1" spans="1:9">
      <c r="A4" s="65" t="str">
        <f>"单位名称："&amp;"瑞丽市第一民族中学"</f>
        <v>单位名称：瑞丽市第一民族中学</v>
      </c>
      <c r="B4" s="66"/>
      <c r="C4" s="66"/>
      <c r="D4" s="33"/>
      <c r="E4" s="33"/>
      <c r="F4" s="33"/>
      <c r="G4" s="33"/>
      <c r="H4" s="33"/>
      <c r="I4" s="33"/>
    </row>
    <row r="5" ht="43" customHeight="1" spans="1:9">
      <c r="A5" s="67" t="s">
        <v>534</v>
      </c>
      <c r="B5" s="36" t="s">
        <v>198</v>
      </c>
      <c r="C5" s="36"/>
      <c r="D5" s="60"/>
      <c r="E5" s="60" t="s">
        <v>535</v>
      </c>
      <c r="F5" s="60"/>
      <c r="G5" s="60"/>
      <c r="H5" s="60"/>
      <c r="I5" s="60"/>
    </row>
    <row r="6" ht="40.5" customHeight="1" spans="1:9">
      <c r="A6" s="68"/>
      <c r="B6" s="36" t="s">
        <v>56</v>
      </c>
      <c r="C6" s="35" t="s">
        <v>60</v>
      </c>
      <c r="D6" s="34" t="s">
        <v>536</v>
      </c>
      <c r="E6" s="34" t="s">
        <v>537</v>
      </c>
      <c r="F6" s="34" t="s">
        <v>538</v>
      </c>
      <c r="G6" s="34" t="s">
        <v>539</v>
      </c>
      <c r="H6" s="34" t="s">
        <v>540</v>
      </c>
      <c r="I6" s="34" t="s">
        <v>541</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Format="1" ht="35" customHeight="1" spans="1:9">
      <c r="A11" s="42" t="s">
        <v>542</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6" sqref="F6"/>
    </sheetView>
  </sheetViews>
  <sheetFormatPr defaultColWidth="9.14285714285714" defaultRowHeight="12" customHeight="1" outlineLevelRow="7"/>
  <cols>
    <col min="1" max="10" width="13.2" customWidth="1"/>
  </cols>
  <sheetData>
    <row r="1" customHeight="1" spans="1:10">
      <c r="J1" s="55" t="s">
        <v>543</v>
      </c>
    </row>
    <row r="2" ht="28.5" customHeight="1" spans="1:10">
      <c r="A2" s="56" t="str">
        <f>"2026"&amp;"年县对下转移支付绩效目标表"</f>
        <v>2026年县对下转移支付绩效目标表</v>
      </c>
      <c r="B2" s="5"/>
      <c r="C2" s="5"/>
      <c r="D2" s="5"/>
      <c r="E2" s="5"/>
      <c r="F2" s="57"/>
      <c r="G2" s="5"/>
      <c r="H2" s="57"/>
      <c r="I2" s="57"/>
      <c r="J2" s="5"/>
    </row>
    <row r="3" ht="27" customHeight="1" spans="1:10">
      <c r="A3" s="6" t="str">
        <f>"单位名称："&amp;"瑞丽市第一民族中学"</f>
        <v>单位名称：瑞丽市第一民族中学</v>
      </c>
      <c r="B3" s="58"/>
      <c r="C3" s="58"/>
      <c r="D3" s="58"/>
      <c r="E3" s="58"/>
      <c r="F3" s="59"/>
      <c r="G3" s="58"/>
      <c r="H3" s="59"/>
    </row>
    <row r="4" ht="65" customHeight="1" spans="1:10">
      <c r="A4" s="35" t="s">
        <v>353</v>
      </c>
      <c r="B4" s="35" t="s">
        <v>354</v>
      </c>
      <c r="C4" s="35" t="s">
        <v>355</v>
      </c>
      <c r="D4" s="35" t="s">
        <v>356</v>
      </c>
      <c r="E4" s="35" t="s">
        <v>357</v>
      </c>
      <c r="F4" s="60" t="s">
        <v>358</v>
      </c>
      <c r="G4" s="35" t="s">
        <v>359</v>
      </c>
      <c r="H4" s="60" t="s">
        <v>360</v>
      </c>
      <c r="I4" s="60" t="s">
        <v>361</v>
      </c>
      <c r="J4" s="35" t="s">
        <v>362</v>
      </c>
    </row>
    <row r="5" ht="51"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544</v>
      </c>
      <c r="D7" s="22" t="s">
        <v>544</v>
      </c>
      <c r="E7" s="37" t="s">
        <v>544</v>
      </c>
      <c r="F7" s="22" t="s">
        <v>544</v>
      </c>
      <c r="G7" s="37" t="s">
        <v>544</v>
      </c>
      <c r="H7" s="22" t="s">
        <v>544</v>
      </c>
      <c r="I7" s="22" t="s">
        <v>544</v>
      </c>
      <c r="J7" s="37" t="s">
        <v>544</v>
      </c>
    </row>
    <row r="8" customFormat="1" ht="26" customHeight="1" spans="1:10">
      <c r="A8" s="42" t="s">
        <v>545</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9" sqref="$A9:$XFD9"/>
    </sheetView>
  </sheetViews>
  <sheetFormatPr defaultColWidth="9.14285714285714" defaultRowHeight="12" customHeight="1" outlineLevelCol="7"/>
  <cols>
    <col min="1" max="2" width="16.9142857142857" customWidth="1"/>
    <col min="3" max="3" width="25.1428571428571" customWidth="1"/>
    <col min="4" max="8" width="16.9142857142857" customWidth="1"/>
  </cols>
  <sheetData>
    <row r="1" ht="14.25" customHeight="1" spans="1:8">
      <c r="A1" s="1"/>
      <c r="B1" s="1"/>
      <c r="C1" s="1"/>
      <c r="D1" s="1"/>
      <c r="E1" s="1"/>
      <c r="F1" s="1"/>
      <c r="G1" s="1"/>
      <c r="H1" s="43" t="s">
        <v>546</v>
      </c>
    </row>
    <row r="2" ht="28.5" customHeight="1" spans="1:8">
      <c r="A2" s="44" t="str">
        <f>"2026"&amp;"年新增资产配置表"</f>
        <v>2026年新增资产配置表</v>
      </c>
      <c r="B2" s="29"/>
      <c r="C2" s="29"/>
      <c r="D2" s="29"/>
      <c r="E2" s="29"/>
      <c r="F2" s="29"/>
      <c r="G2" s="29"/>
      <c r="H2" s="29"/>
    </row>
    <row r="3" ht="13.5" customHeight="1" spans="1:8">
      <c r="A3" s="45" t="str">
        <f>"单位名称："&amp;"瑞丽市第一民族中学"</f>
        <v>单位名称：瑞丽市第一民族中学</v>
      </c>
      <c r="B3" s="31"/>
      <c r="C3" s="46"/>
      <c r="D3" s="1"/>
      <c r="E3" s="1"/>
      <c r="F3" s="1"/>
      <c r="G3" s="1"/>
      <c r="H3" s="1"/>
    </row>
    <row r="4" ht="45" customHeight="1" spans="1:8">
      <c r="A4" s="11" t="s">
        <v>191</v>
      </c>
      <c r="B4" s="11" t="s">
        <v>547</v>
      </c>
      <c r="C4" s="11" t="s">
        <v>548</v>
      </c>
      <c r="D4" s="11" t="s">
        <v>549</v>
      </c>
      <c r="E4" s="11" t="s">
        <v>550</v>
      </c>
      <c r="F4" s="47" t="s">
        <v>551</v>
      </c>
      <c r="G4" s="48"/>
      <c r="H4" s="49"/>
    </row>
    <row r="5" ht="56" customHeight="1" spans="1:8">
      <c r="A5" s="18"/>
      <c r="B5" s="18"/>
      <c r="C5" s="18"/>
      <c r="D5" s="18"/>
      <c r="E5" s="18"/>
      <c r="F5" s="35" t="s">
        <v>501</v>
      </c>
      <c r="G5" s="35" t="s">
        <v>552</v>
      </c>
      <c r="H5" s="35" t="s">
        <v>553</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customFormat="1" ht="25" customHeight="1" spans="1:8">
      <c r="A9" s="42" t="s">
        <v>554</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1" sqref="$A11:$XFD11"/>
    </sheetView>
  </sheetViews>
  <sheetFormatPr defaultColWidth="9.14285714285714" defaultRowHeight="14.25" customHeight="1"/>
  <cols>
    <col min="1" max="1" width="10.2857142857143" customWidth="1"/>
    <col min="2" max="3" width="23.847619047619" customWidth="1"/>
    <col min="4" max="4" width="21.5714285714286" customWidth="1"/>
    <col min="5" max="5" width="17.7142857142857" customWidth="1"/>
    <col min="6" max="6" width="16.8571428571429" customWidth="1"/>
    <col min="7" max="7" width="17.7142857142857" customWidth="1"/>
    <col min="8" max="9" width="15.4190476190476" customWidth="1"/>
    <col min="10" max="10" width="21.5714285714286" customWidth="1"/>
    <col min="11" max="11" width="25.5714285714286" customWidth="1"/>
  </cols>
  <sheetData>
    <row r="1" ht="13.5" customHeight="1" spans="1:11">
      <c r="A1" s="1"/>
      <c r="B1" s="1"/>
      <c r="C1" s="1"/>
      <c r="D1" s="2"/>
      <c r="E1" s="2"/>
      <c r="F1" s="2"/>
      <c r="G1" s="2"/>
      <c r="H1" s="3"/>
      <c r="I1" s="3"/>
      <c r="J1" s="3"/>
      <c r="K1" s="4" t="s">
        <v>555</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26" customHeight="1" spans="1:11">
      <c r="A3" s="30" t="str">
        <f>"单位名称："&amp;"瑞丽市第一民族中学"</f>
        <v>单位名称：瑞丽市第一民族中学</v>
      </c>
      <c r="B3" s="31"/>
      <c r="C3" s="31"/>
      <c r="D3" s="31"/>
      <c r="E3" s="31"/>
      <c r="F3" s="31"/>
      <c r="G3" s="31"/>
      <c r="H3" s="32"/>
      <c r="I3" s="32"/>
      <c r="J3" s="32"/>
      <c r="K3" s="33" t="s">
        <v>53</v>
      </c>
    </row>
    <row r="4" ht="21.75" customHeight="1" spans="1:11">
      <c r="A4" s="34" t="s">
        <v>292</v>
      </c>
      <c r="B4" s="34" t="s">
        <v>193</v>
      </c>
      <c r="C4" s="34" t="s">
        <v>293</v>
      </c>
      <c r="D4" s="35" t="s">
        <v>194</v>
      </c>
      <c r="E4" s="35" t="s">
        <v>195</v>
      </c>
      <c r="F4" s="35" t="s">
        <v>294</v>
      </c>
      <c r="G4" s="35" t="s">
        <v>295</v>
      </c>
      <c r="H4" s="36" t="s">
        <v>56</v>
      </c>
      <c r="I4" s="36" t="s">
        <v>556</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39"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494</v>
      </c>
      <c r="B10" s="41"/>
      <c r="C10" s="41"/>
      <c r="D10" s="41"/>
      <c r="E10" s="41"/>
      <c r="F10" s="41"/>
      <c r="G10" s="41"/>
      <c r="H10" s="23"/>
      <c r="I10" s="23"/>
      <c r="J10" s="23"/>
      <c r="K10" s="39"/>
    </row>
    <row r="11" customFormat="1" customHeight="1" spans="1:11">
      <c r="A11" s="42" t="s">
        <v>557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7"/>
  <sheetViews>
    <sheetView showZeros="0" topLeftCell="A9" workbookViewId="0">
      <selection activeCell="C29" sqref="C29"/>
    </sheetView>
  </sheetViews>
  <sheetFormatPr defaultColWidth="9.14285714285714" defaultRowHeight="14.25" customHeight="1" outlineLevelCol="6"/>
  <cols>
    <col min="1" max="1" width="20.047619047619" customWidth="1"/>
    <col min="2" max="2" width="28.5714285714286" customWidth="1"/>
    <col min="3" max="3" width="49.5714285714286" customWidth="1"/>
    <col min="4" max="4" width="20.047619047619" customWidth="1"/>
    <col min="5" max="7" width="21.047619047619" customWidth="1"/>
  </cols>
  <sheetData>
    <row r="1" ht="13.5" customHeight="1" spans="1:7">
      <c r="A1" s="1"/>
      <c r="B1" s="1"/>
      <c r="C1" s="1"/>
      <c r="D1" s="2"/>
      <c r="E1" s="3"/>
      <c r="F1" s="3"/>
      <c r="G1" s="4" t="s">
        <v>558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"单位名称："&amp;"瑞丽市第一民族中学"</f>
        <v>单位名称：瑞丽市第一民族中学</v>
      </c>
      <c r="B3" s="7"/>
      <c r="C3" s="7"/>
      <c r="D3" s="7"/>
      <c r="E3" s="8"/>
      <c r="F3" s="8"/>
      <c r="G3" s="9" t="s">
        <v>53</v>
      </c>
    </row>
    <row r="4" ht="38" customHeight="1" spans="1:7">
      <c r="A4" s="10" t="s">
        <v>293</v>
      </c>
      <c r="B4" s="10" t="s">
        <v>292</v>
      </c>
      <c r="C4" s="10" t="s">
        <v>193</v>
      </c>
      <c r="D4" s="11" t="s">
        <v>559</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34" customHeight="1" spans="1:7">
      <c r="A7" s="19">
        <v>1</v>
      </c>
      <c r="B7" s="19">
        <v>2</v>
      </c>
      <c r="C7" s="19">
        <v>3</v>
      </c>
      <c r="D7" s="20">
        <v>4</v>
      </c>
      <c r="E7" s="19">
        <v>5</v>
      </c>
      <c r="F7" s="19">
        <v>6</v>
      </c>
      <c r="G7" s="19">
        <v>7</v>
      </c>
    </row>
    <row r="8" ht="52.5" customHeight="1" spans="1:7">
      <c r="A8" s="21" t="s">
        <v>72</v>
      </c>
      <c r="B8" s="22"/>
      <c r="C8" s="22"/>
      <c r="D8" s="22"/>
      <c r="E8" s="23">
        <v>5005962.5</v>
      </c>
      <c r="F8" s="23"/>
      <c r="G8" s="23"/>
    </row>
    <row r="9" ht="52.5" customHeight="1" spans="1:7">
      <c r="A9" s="24"/>
      <c r="B9" s="22" t="s">
        <v>560</v>
      </c>
      <c r="C9" s="22" t="s">
        <v>290</v>
      </c>
      <c r="D9" s="22" t="s">
        <v>561</v>
      </c>
      <c r="E9" s="23">
        <v>1700000</v>
      </c>
      <c r="F9" s="23"/>
      <c r="G9" s="23"/>
    </row>
    <row r="10" ht="52.5" customHeight="1" spans="1:7">
      <c r="A10" s="25"/>
      <c r="B10" s="22" t="s">
        <v>562</v>
      </c>
      <c r="C10" s="22" t="s">
        <v>338</v>
      </c>
      <c r="D10" s="22" t="s">
        <v>561</v>
      </c>
      <c r="E10" s="23">
        <v>4011</v>
      </c>
      <c r="F10" s="23"/>
      <c r="G10" s="23"/>
    </row>
    <row r="11" ht="52.5" customHeight="1" spans="1:7">
      <c r="A11" s="25"/>
      <c r="B11" s="22" t="s">
        <v>562</v>
      </c>
      <c r="C11" s="22" t="s">
        <v>336</v>
      </c>
      <c r="D11" s="22" t="s">
        <v>561</v>
      </c>
      <c r="E11" s="23">
        <v>6174</v>
      </c>
      <c r="F11" s="23"/>
      <c r="G11" s="23"/>
    </row>
    <row r="12" ht="52.5" customHeight="1" spans="1:7">
      <c r="A12" s="25"/>
      <c r="B12" s="22" t="s">
        <v>562</v>
      </c>
      <c r="C12" s="22" t="s">
        <v>334</v>
      </c>
      <c r="D12" s="22" t="s">
        <v>561</v>
      </c>
      <c r="E12" s="23">
        <v>11907</v>
      </c>
      <c r="F12" s="23"/>
      <c r="G12" s="23"/>
    </row>
    <row r="13" ht="52.5" customHeight="1" spans="1:7">
      <c r="A13" s="25"/>
      <c r="B13" s="22" t="s">
        <v>562</v>
      </c>
      <c r="C13" s="22" t="s">
        <v>342</v>
      </c>
      <c r="D13" s="22" t="s">
        <v>561</v>
      </c>
      <c r="E13" s="23">
        <v>3247020</v>
      </c>
      <c r="F13" s="23"/>
      <c r="G13" s="23"/>
    </row>
    <row r="14" ht="52.5" customHeight="1" spans="1:7">
      <c r="A14" s="25"/>
      <c r="B14" s="22" t="s">
        <v>562</v>
      </c>
      <c r="C14" s="22" t="s">
        <v>327</v>
      </c>
      <c r="D14" s="22" t="s">
        <v>561</v>
      </c>
      <c r="E14" s="23">
        <v>9588</v>
      </c>
      <c r="F14" s="23"/>
      <c r="G14" s="23"/>
    </row>
    <row r="15" ht="52.5" customHeight="1" spans="1:7">
      <c r="A15" s="25"/>
      <c r="B15" s="22" t="s">
        <v>563</v>
      </c>
      <c r="C15" s="22" t="s">
        <v>323</v>
      </c>
      <c r="D15" s="22" t="s">
        <v>561</v>
      </c>
      <c r="E15" s="23">
        <v>14400</v>
      </c>
      <c r="F15" s="23"/>
      <c r="G15" s="23"/>
    </row>
    <row r="16" ht="58" customHeight="1" spans="1:7">
      <c r="A16" s="25"/>
      <c r="B16" s="22" t="s">
        <v>563</v>
      </c>
      <c r="C16" s="22" t="s">
        <v>340</v>
      </c>
      <c r="D16" s="22" t="s">
        <v>561</v>
      </c>
      <c r="E16" s="23">
        <v>12862.5</v>
      </c>
      <c r="F16" s="23"/>
      <c r="G16" s="23"/>
    </row>
    <row r="17" ht="30" customHeight="1" spans="1:7">
      <c r="A17" s="26" t="s">
        <v>56</v>
      </c>
      <c r="B17" s="27" t="s">
        <v>544</v>
      </c>
      <c r="C17" s="27"/>
      <c r="D17" s="28"/>
      <c r="E17" s="23">
        <v>5005962.5</v>
      </c>
      <c r="F17" s="23"/>
      <c r="G17" s="23"/>
    </row>
  </sheetData>
  <mergeCells count="11">
    <mergeCell ref="A2:G2"/>
    <mergeCell ref="A3:D3"/>
    <mergeCell ref="E4:G4"/>
    <mergeCell ref="A17:D17"/>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285714285714" defaultRowHeight="12" customHeight="1"/>
  <cols>
    <col min="1" max="1" width="24" customWidth="1"/>
    <col min="2" max="2" width="22.2857142857143" customWidth="1"/>
    <col min="3" max="4" width="13.4761904761905" customWidth="1"/>
    <col min="5" max="5" width="18.4285714285714" customWidth="1"/>
    <col min="6" max="6" width="19" customWidth="1"/>
    <col min="7" max="7" width="10.1428571428571" customWidth="1"/>
    <col min="8" max="8" width="20.7142857142857" customWidth="1"/>
    <col min="9" max="12" width="11.9142857142857" customWidth="1"/>
    <col min="13" max="13" width="9.2" customWidth="1"/>
    <col min="14" max="14" width="11.9142857142857" customWidth="1"/>
    <col min="15" max="16" width="8.85714285714286" customWidth="1"/>
    <col min="17" max="17" width="9.14285714285714" customWidth="1"/>
    <col min="18" max="18" width="9.85714285714286" customWidth="1"/>
    <col min="19" max="19" width="12.5714285714286" customWidth="1"/>
  </cols>
  <sheetData>
    <row r="1" ht="16.5" customHeight="1" spans="1:19">
      <c r="A1" s="157"/>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"单位名称："&amp;"瑞丽市第一民族中学"</f>
        <v>单位名称：瑞丽市第一民族中学</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58" t="s">
        <v>64</v>
      </c>
      <c r="J5" s="158"/>
      <c r="K5" s="158"/>
      <c r="L5" s="158"/>
      <c r="M5" s="158"/>
      <c r="N5" s="158"/>
      <c r="O5" s="11" t="s">
        <v>59</v>
      </c>
      <c r="P5" s="11" t="s">
        <v>60</v>
      </c>
      <c r="Q5" s="11" t="s">
        <v>61</v>
      </c>
      <c r="R5" s="11" t="s">
        <v>62</v>
      </c>
      <c r="S5" s="11" t="s">
        <v>65</v>
      </c>
    </row>
    <row r="6" ht="96"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45"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60" customHeight="1" spans="1:19">
      <c r="A8" s="159" t="s">
        <v>71</v>
      </c>
      <c r="B8" s="159" t="s">
        <v>72</v>
      </c>
      <c r="C8" s="23">
        <v>43984575.16</v>
      </c>
      <c r="D8" s="23">
        <v>43984575.16</v>
      </c>
      <c r="E8" s="23">
        <v>38975075.16</v>
      </c>
      <c r="F8" s="23"/>
      <c r="G8" s="23"/>
      <c r="H8" s="23">
        <v>4009500</v>
      </c>
      <c r="I8" s="23">
        <v>1000000</v>
      </c>
      <c r="J8" s="23"/>
      <c r="K8" s="23"/>
      <c r="L8" s="23"/>
      <c r="M8" s="23"/>
      <c r="N8" s="23">
        <v>1000000</v>
      </c>
      <c r="O8" s="23"/>
      <c r="P8" s="23"/>
      <c r="Q8" s="23"/>
      <c r="R8" s="23"/>
      <c r="S8" s="23"/>
    </row>
    <row r="9" ht="46" customHeight="1" spans="1:19">
      <c r="A9" s="12" t="s">
        <v>56</v>
      </c>
      <c r="B9" s="160"/>
      <c r="C9" s="148">
        <v>43984575.16</v>
      </c>
      <c r="D9" s="148">
        <v>43984575.16</v>
      </c>
      <c r="E9" s="148">
        <v>38975075.16</v>
      </c>
      <c r="F9" s="148"/>
      <c r="G9" s="148"/>
      <c r="H9" s="148">
        <v>4009500</v>
      </c>
      <c r="I9" s="148">
        <v>1000000</v>
      </c>
      <c r="J9" s="148"/>
      <c r="K9" s="148"/>
      <c r="L9" s="148"/>
      <c r="M9" s="148"/>
      <c r="N9" s="148">
        <v>1000000</v>
      </c>
      <c r="O9" s="148"/>
      <c r="P9" s="148"/>
      <c r="Q9" s="148"/>
      <c r="R9" s="148"/>
      <c r="S9" s="148"/>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7"/>
  <sheetViews>
    <sheetView showZeros="0" topLeftCell="A20" workbookViewId="0">
      <selection activeCell="K20" sqref="K$1:K$1048576"/>
    </sheetView>
  </sheetViews>
  <sheetFormatPr defaultColWidth="8.84761904761905" defaultRowHeight="15" customHeight="1"/>
  <cols>
    <col min="1" max="1" width="18.1428571428571" customWidth="1"/>
    <col min="2" max="2" width="43.7142857142857" customWidth="1"/>
    <col min="3" max="3" width="16.7142857142857" customWidth="1"/>
    <col min="4" max="4" width="21.2857142857143" customWidth="1"/>
    <col min="5" max="5" width="21" customWidth="1"/>
    <col min="6" max="6" width="18.7142857142857" customWidth="1"/>
    <col min="7" max="7" width="13.1428571428571" customWidth="1"/>
    <col min="8" max="8" width="10.7142857142857" customWidth="1"/>
    <col min="9" max="9" width="16.4285714285714" customWidth="1"/>
    <col min="10" max="10" width="18.5714285714286" customWidth="1"/>
    <col min="11" max="11" width="12.7714285714286" customWidth="1"/>
    <col min="12" max="12" width="14.4285714285714" customWidth="1"/>
    <col min="13" max="13" width="12.7714285714286" customWidth="1"/>
    <col min="14" max="14" width="9.28571428571429" customWidth="1"/>
    <col min="15" max="15" width="16" customWidth="1"/>
  </cols>
  <sheetData>
    <row r="1" ht="18.75" customHeight="1" spans="1:15">
      <c r="A1" s="150"/>
      <c r="B1" s="150"/>
      <c r="C1" s="150"/>
      <c r="D1" s="150"/>
      <c r="E1" s="150"/>
      <c r="F1" s="150"/>
      <c r="G1" s="150"/>
      <c r="H1" s="150"/>
      <c r="I1" s="150"/>
      <c r="J1" s="150"/>
      <c r="K1" s="150"/>
      <c r="L1" s="150"/>
      <c r="M1" s="150"/>
      <c r="N1" s="43" t="s">
        <v>73</v>
      </c>
      <c r="O1" s="43"/>
    </row>
    <row r="2" ht="36" customHeight="1" spans="1:15">
      <c r="A2" s="151" t="str">
        <f>"2026"&amp;"年部门支出预算表"</f>
        <v>2026年部门支出预算表</v>
      </c>
      <c r="B2" s="151"/>
      <c r="C2" s="151"/>
      <c r="D2" s="151"/>
      <c r="E2" s="151"/>
      <c r="F2" s="151"/>
      <c r="G2" s="151"/>
      <c r="H2" s="151"/>
      <c r="I2" s="151"/>
      <c r="J2" s="151"/>
      <c r="K2" s="151"/>
      <c r="L2" s="151"/>
      <c r="M2" s="151"/>
      <c r="N2" s="151"/>
      <c r="O2" s="151"/>
    </row>
    <row r="3" ht="18.75" customHeight="1" spans="1:15">
      <c r="A3" s="31" t="str">
        <f>"单位名称："&amp;"瑞丽市第一民族中学"</f>
        <v>单位名称：瑞丽市第一民族中学</v>
      </c>
      <c r="B3" s="31"/>
      <c r="C3" s="31"/>
      <c r="D3" s="31"/>
      <c r="E3" s="31"/>
      <c r="F3" s="31"/>
      <c r="G3" s="150"/>
      <c r="H3" s="150"/>
      <c r="I3" s="150"/>
      <c r="J3" s="150"/>
      <c r="K3" s="150"/>
      <c r="L3" s="150"/>
      <c r="M3" s="150"/>
      <c r="N3" s="43" t="s">
        <v>1</v>
      </c>
      <c r="O3" s="43"/>
    </row>
    <row r="4" ht="31.5" customHeight="1" spans="1:15">
      <c r="A4" s="152" t="s">
        <v>74</v>
      </c>
      <c r="B4" s="152" t="s">
        <v>75</v>
      </c>
      <c r="C4" s="152" t="s">
        <v>56</v>
      </c>
      <c r="D4" s="152" t="s">
        <v>60</v>
      </c>
      <c r="E4" s="152"/>
      <c r="F4" s="152"/>
      <c r="G4" s="152" t="s">
        <v>61</v>
      </c>
      <c r="H4" s="152" t="s">
        <v>62</v>
      </c>
      <c r="I4" s="152" t="s">
        <v>76</v>
      </c>
      <c r="J4" s="152" t="s">
        <v>77</v>
      </c>
      <c r="K4" s="152"/>
      <c r="L4" s="152"/>
      <c r="M4" s="152"/>
      <c r="N4" s="152"/>
      <c r="O4" s="152"/>
    </row>
    <row r="5" ht="105" customHeight="1" spans="1:15">
      <c r="A5" s="152"/>
      <c r="B5" s="152"/>
      <c r="C5" s="152"/>
      <c r="D5" s="152" t="s">
        <v>59</v>
      </c>
      <c r="E5" s="152" t="s">
        <v>78</v>
      </c>
      <c r="F5" s="152" t="s">
        <v>79</v>
      </c>
      <c r="G5" s="152"/>
      <c r="H5" s="152"/>
      <c r="I5" s="152"/>
      <c r="J5" s="152" t="s">
        <v>59</v>
      </c>
      <c r="K5" s="152" t="s">
        <v>80</v>
      </c>
      <c r="L5" s="152" t="s">
        <v>81</v>
      </c>
      <c r="M5" s="152" t="s">
        <v>82</v>
      </c>
      <c r="N5" s="152" t="s">
        <v>83</v>
      </c>
      <c r="O5" s="152" t="s">
        <v>84</v>
      </c>
    </row>
    <row r="6" ht="18.75" customHeight="1" spans="1:15">
      <c r="A6" s="153" t="s">
        <v>85</v>
      </c>
      <c r="B6" s="153" t="s">
        <v>86</v>
      </c>
      <c r="C6" s="153" t="s">
        <v>87</v>
      </c>
      <c r="D6" s="153" t="s">
        <v>88</v>
      </c>
      <c r="E6" s="153" t="s">
        <v>89</v>
      </c>
      <c r="F6" s="153" t="s">
        <v>90</v>
      </c>
      <c r="G6" s="153" t="s">
        <v>91</v>
      </c>
      <c r="H6" s="153" t="s">
        <v>92</v>
      </c>
      <c r="I6" s="153" t="s">
        <v>93</v>
      </c>
      <c r="J6" s="153" t="s">
        <v>94</v>
      </c>
      <c r="K6" s="153" t="s">
        <v>95</v>
      </c>
      <c r="L6" s="153" t="s">
        <v>96</v>
      </c>
      <c r="M6" s="153" t="s">
        <v>97</v>
      </c>
      <c r="N6" s="153" t="s">
        <v>98</v>
      </c>
      <c r="O6" s="153" t="s">
        <v>99</v>
      </c>
    </row>
    <row r="7" ht="52.5" customHeight="1" spans="1:15">
      <c r="A7" s="154" t="s">
        <v>100</v>
      </c>
      <c r="B7" s="154" t="s">
        <v>101</v>
      </c>
      <c r="C7" s="120">
        <v>34413460.6</v>
      </c>
      <c r="D7" s="120">
        <v>29403960.6</v>
      </c>
      <c r="E7" s="120">
        <v>26074586.1</v>
      </c>
      <c r="F7" s="120">
        <v>3329374.5</v>
      </c>
      <c r="G7" s="120"/>
      <c r="H7" s="120"/>
      <c r="I7" s="120">
        <v>4009500</v>
      </c>
      <c r="J7" s="120">
        <v>1000000</v>
      </c>
      <c r="K7" s="120"/>
      <c r="L7" s="120"/>
      <c r="M7" s="120"/>
      <c r="N7" s="120"/>
      <c r="O7" s="120">
        <v>1000000</v>
      </c>
    </row>
    <row r="8" ht="52.5" customHeight="1" spans="1:15">
      <c r="A8" s="155" t="s">
        <v>102</v>
      </c>
      <c r="B8" s="155" t="s">
        <v>103</v>
      </c>
      <c r="C8" s="120">
        <v>34413460.6</v>
      </c>
      <c r="D8" s="120">
        <v>29403960.6</v>
      </c>
      <c r="E8" s="120">
        <v>26074586.1</v>
      </c>
      <c r="F8" s="120">
        <v>3329374.5</v>
      </c>
      <c r="G8" s="120"/>
      <c r="H8" s="120"/>
      <c r="I8" s="120">
        <v>4009500</v>
      </c>
      <c r="J8" s="120">
        <v>1000000</v>
      </c>
      <c r="K8" s="120"/>
      <c r="L8" s="120"/>
      <c r="M8" s="120"/>
      <c r="N8" s="120"/>
      <c r="O8" s="120">
        <v>1000000</v>
      </c>
    </row>
    <row r="9" ht="52.5" customHeight="1" spans="1:15">
      <c r="A9" s="156" t="s">
        <v>104</v>
      </c>
      <c r="B9" s="156" t="s">
        <v>105</v>
      </c>
      <c r="C9" s="120">
        <v>34413460.6</v>
      </c>
      <c r="D9" s="120">
        <v>29403960.6</v>
      </c>
      <c r="E9" s="120">
        <v>26074586.1</v>
      </c>
      <c r="F9" s="120">
        <v>3329374.5</v>
      </c>
      <c r="G9" s="120"/>
      <c r="H9" s="120"/>
      <c r="I9" s="120">
        <v>4009500</v>
      </c>
      <c r="J9" s="120">
        <v>1000000</v>
      </c>
      <c r="K9" s="120"/>
      <c r="L9" s="120"/>
      <c r="M9" s="120"/>
      <c r="N9" s="120"/>
      <c r="O9" s="120">
        <v>1000000</v>
      </c>
    </row>
    <row r="10" ht="52.5" customHeight="1" spans="1:15">
      <c r="A10" s="154" t="s">
        <v>106</v>
      </c>
      <c r="B10" s="154" t="s">
        <v>107</v>
      </c>
      <c r="C10" s="120">
        <v>4056779.32</v>
      </c>
      <c r="D10" s="120">
        <v>4056779.32</v>
      </c>
      <c r="E10" s="120">
        <v>4047191.32</v>
      </c>
      <c r="F10" s="120">
        <v>9588</v>
      </c>
      <c r="G10" s="120"/>
      <c r="H10" s="120"/>
      <c r="I10" s="120"/>
      <c r="J10" s="120"/>
      <c r="K10" s="120"/>
      <c r="L10" s="120"/>
      <c r="M10" s="120"/>
      <c r="N10" s="120"/>
      <c r="O10" s="120"/>
    </row>
    <row r="11" ht="52.5" customHeight="1" spans="1:15">
      <c r="A11" s="155" t="s">
        <v>108</v>
      </c>
      <c r="B11" s="155" t="s">
        <v>109</v>
      </c>
      <c r="C11" s="120">
        <v>3603836.32</v>
      </c>
      <c r="D11" s="120">
        <v>3603836.32</v>
      </c>
      <c r="E11" s="120">
        <v>3603836.32</v>
      </c>
      <c r="F11" s="120"/>
      <c r="G11" s="120"/>
      <c r="H11" s="120"/>
      <c r="I11" s="120"/>
      <c r="J11" s="120"/>
      <c r="K11" s="120"/>
      <c r="L11" s="120"/>
      <c r="M11" s="120"/>
      <c r="N11" s="120"/>
      <c r="O11" s="120"/>
    </row>
    <row r="12" ht="52.5" customHeight="1" spans="1:15">
      <c r="A12" s="156" t="s">
        <v>110</v>
      </c>
      <c r="B12" s="156" t="s">
        <v>111</v>
      </c>
      <c r="C12" s="120">
        <v>57000</v>
      </c>
      <c r="D12" s="120">
        <v>57000</v>
      </c>
      <c r="E12" s="120">
        <v>57000</v>
      </c>
      <c r="F12" s="120"/>
      <c r="G12" s="120"/>
      <c r="H12" s="120"/>
      <c r="I12" s="120"/>
      <c r="J12" s="120"/>
      <c r="K12" s="120"/>
      <c r="L12" s="120"/>
      <c r="M12" s="120"/>
      <c r="N12" s="120"/>
      <c r="O12" s="120"/>
    </row>
    <row r="13" ht="52.5" customHeight="1" spans="1:15">
      <c r="A13" s="156" t="s">
        <v>112</v>
      </c>
      <c r="B13" s="156" t="s">
        <v>113</v>
      </c>
      <c r="C13" s="120">
        <v>3546836.32</v>
      </c>
      <c r="D13" s="120">
        <v>3546836.32</v>
      </c>
      <c r="E13" s="120">
        <v>3546836.32</v>
      </c>
      <c r="F13" s="120"/>
      <c r="G13" s="120"/>
      <c r="H13" s="120"/>
      <c r="I13" s="120"/>
      <c r="J13" s="120"/>
      <c r="K13" s="120"/>
      <c r="L13" s="120"/>
      <c r="M13" s="120"/>
      <c r="N13" s="120"/>
      <c r="O13" s="120"/>
    </row>
    <row r="14" ht="52.5" customHeight="1" spans="1:15">
      <c r="A14" s="155" t="s">
        <v>114</v>
      </c>
      <c r="B14" s="155" t="s">
        <v>115</v>
      </c>
      <c r="C14" s="120">
        <v>9588</v>
      </c>
      <c r="D14" s="120">
        <v>9588</v>
      </c>
      <c r="E14" s="120"/>
      <c r="F14" s="120">
        <v>9588</v>
      </c>
      <c r="G14" s="120"/>
      <c r="H14" s="120"/>
      <c r="I14" s="120"/>
      <c r="J14" s="120"/>
      <c r="K14" s="120"/>
      <c r="L14" s="120"/>
      <c r="M14" s="120"/>
      <c r="N14" s="120"/>
      <c r="O14" s="120"/>
    </row>
    <row r="15" ht="52.5" customHeight="1" spans="1:15">
      <c r="A15" s="156" t="s">
        <v>116</v>
      </c>
      <c r="B15" s="156" t="s">
        <v>117</v>
      </c>
      <c r="C15" s="120">
        <v>9588</v>
      </c>
      <c r="D15" s="120">
        <v>9588</v>
      </c>
      <c r="E15" s="120"/>
      <c r="F15" s="120">
        <v>9588</v>
      </c>
      <c r="G15" s="120"/>
      <c r="H15" s="120"/>
      <c r="I15" s="120"/>
      <c r="J15" s="120"/>
      <c r="K15" s="120"/>
      <c r="L15" s="120"/>
      <c r="M15" s="120"/>
      <c r="N15" s="120"/>
      <c r="O15" s="120"/>
    </row>
    <row r="16" ht="52.5" customHeight="1" spans="1:15">
      <c r="A16" s="155" t="s">
        <v>118</v>
      </c>
      <c r="B16" s="155" t="s">
        <v>119</v>
      </c>
      <c r="C16" s="120">
        <v>443355</v>
      </c>
      <c r="D16" s="120">
        <v>443355</v>
      </c>
      <c r="E16" s="120">
        <v>443355</v>
      </c>
      <c r="F16" s="120"/>
      <c r="G16" s="120"/>
      <c r="H16" s="120"/>
      <c r="I16" s="120"/>
      <c r="J16" s="120"/>
      <c r="K16" s="120"/>
      <c r="L16" s="120"/>
      <c r="M16" s="120"/>
      <c r="N16" s="120"/>
      <c r="O16" s="120"/>
    </row>
    <row r="17" ht="52.5" customHeight="1" spans="1:15">
      <c r="A17" s="156" t="s">
        <v>120</v>
      </c>
      <c r="B17" s="156" t="s">
        <v>119</v>
      </c>
      <c r="C17" s="120">
        <v>443355</v>
      </c>
      <c r="D17" s="120">
        <v>443355</v>
      </c>
      <c r="E17" s="120">
        <v>443355</v>
      </c>
      <c r="F17" s="120"/>
      <c r="G17" s="120"/>
      <c r="H17" s="120"/>
      <c r="I17" s="120"/>
      <c r="J17" s="120"/>
      <c r="K17" s="120"/>
      <c r="L17" s="120"/>
      <c r="M17" s="120"/>
      <c r="N17" s="120"/>
      <c r="O17" s="120"/>
    </row>
    <row r="18" ht="52.5" customHeight="1" spans="1:15">
      <c r="A18" s="154" t="s">
        <v>121</v>
      </c>
      <c r="B18" s="154" t="s">
        <v>122</v>
      </c>
      <c r="C18" s="120">
        <v>2854208</v>
      </c>
      <c r="D18" s="120">
        <v>2854208</v>
      </c>
      <c r="E18" s="120">
        <v>2854208</v>
      </c>
      <c r="F18" s="120"/>
      <c r="G18" s="120"/>
      <c r="H18" s="120"/>
      <c r="I18" s="120"/>
      <c r="J18" s="120"/>
      <c r="K18" s="120"/>
      <c r="L18" s="120"/>
      <c r="M18" s="120"/>
      <c r="N18" s="120"/>
      <c r="O18" s="120"/>
    </row>
    <row r="19" ht="52.5" customHeight="1" spans="1:15">
      <c r="A19" s="155" t="s">
        <v>123</v>
      </c>
      <c r="B19" s="155" t="s">
        <v>124</v>
      </c>
      <c r="C19" s="120">
        <v>2854208</v>
      </c>
      <c r="D19" s="120">
        <v>2854208</v>
      </c>
      <c r="E19" s="120">
        <v>2854208</v>
      </c>
      <c r="F19" s="120"/>
      <c r="G19" s="120"/>
      <c r="H19" s="120"/>
      <c r="I19" s="120"/>
      <c r="J19" s="120"/>
      <c r="K19" s="120"/>
      <c r="L19" s="120"/>
      <c r="M19" s="120"/>
      <c r="N19" s="120"/>
      <c r="O19" s="120"/>
    </row>
    <row r="20" ht="52.5" customHeight="1" spans="1:15">
      <c r="A20" s="156" t="s">
        <v>125</v>
      </c>
      <c r="B20" s="156" t="s">
        <v>126</v>
      </c>
      <c r="C20" s="120"/>
      <c r="D20" s="120"/>
      <c r="E20" s="120"/>
      <c r="F20" s="120"/>
      <c r="G20" s="120"/>
      <c r="H20" s="120"/>
      <c r="I20" s="120"/>
      <c r="J20" s="120"/>
      <c r="K20" s="120"/>
      <c r="L20" s="120"/>
      <c r="M20" s="120"/>
      <c r="N20" s="120"/>
      <c r="O20" s="120"/>
    </row>
    <row r="21" ht="52.5" customHeight="1" spans="1:15">
      <c r="A21" s="156" t="s">
        <v>127</v>
      </c>
      <c r="B21" s="156" t="s">
        <v>128</v>
      </c>
      <c r="C21" s="120">
        <v>1516735</v>
      </c>
      <c r="D21" s="120">
        <v>1516735</v>
      </c>
      <c r="E21" s="120">
        <v>1516735</v>
      </c>
      <c r="F21" s="120"/>
      <c r="G21" s="120"/>
      <c r="H21" s="120"/>
      <c r="I21" s="120"/>
      <c r="J21" s="120"/>
      <c r="K21" s="120"/>
      <c r="L21" s="120"/>
      <c r="M21" s="120"/>
      <c r="N21" s="120"/>
      <c r="O21" s="120"/>
    </row>
    <row r="22" ht="52.5" customHeight="1" spans="1:15">
      <c r="A22" s="156" t="s">
        <v>129</v>
      </c>
      <c r="B22" s="156" t="s">
        <v>130</v>
      </c>
      <c r="C22" s="120">
        <v>1137963</v>
      </c>
      <c r="D22" s="120">
        <v>1137963</v>
      </c>
      <c r="E22" s="120">
        <v>1137963</v>
      </c>
      <c r="F22" s="120"/>
      <c r="G22" s="120"/>
      <c r="H22" s="120"/>
      <c r="I22" s="120"/>
      <c r="J22" s="120"/>
      <c r="K22" s="120"/>
      <c r="L22" s="120"/>
      <c r="M22" s="120"/>
      <c r="N22" s="120"/>
      <c r="O22" s="120"/>
    </row>
    <row r="23" ht="52.5" customHeight="1" spans="1:15">
      <c r="A23" s="156" t="s">
        <v>131</v>
      </c>
      <c r="B23" s="156" t="s">
        <v>132</v>
      </c>
      <c r="C23" s="120">
        <v>199510</v>
      </c>
      <c r="D23" s="120">
        <v>199510</v>
      </c>
      <c r="E23" s="120">
        <v>199510</v>
      </c>
      <c r="F23" s="120"/>
      <c r="G23" s="120"/>
      <c r="H23" s="120"/>
      <c r="I23" s="120"/>
      <c r="J23" s="120"/>
      <c r="K23" s="120"/>
      <c r="L23" s="120"/>
      <c r="M23" s="120"/>
      <c r="N23" s="120"/>
      <c r="O23" s="120"/>
    </row>
    <row r="24" ht="52.5" customHeight="1" spans="1:15">
      <c r="A24" s="154" t="s">
        <v>133</v>
      </c>
      <c r="B24" s="154" t="s">
        <v>134</v>
      </c>
      <c r="C24" s="120">
        <v>2660127.24</v>
      </c>
      <c r="D24" s="120">
        <v>2660127.24</v>
      </c>
      <c r="E24" s="120">
        <v>2660127.24</v>
      </c>
      <c r="F24" s="120"/>
      <c r="G24" s="120"/>
      <c r="H24" s="120"/>
      <c r="I24" s="120"/>
      <c r="J24" s="120"/>
      <c r="K24" s="120"/>
      <c r="L24" s="120"/>
      <c r="M24" s="120"/>
      <c r="N24" s="120"/>
      <c r="O24" s="120"/>
    </row>
    <row r="25" ht="52.5" customHeight="1" spans="1:15">
      <c r="A25" s="155" t="s">
        <v>135</v>
      </c>
      <c r="B25" s="155" t="s">
        <v>136</v>
      </c>
      <c r="C25" s="120">
        <v>2660127.24</v>
      </c>
      <c r="D25" s="120">
        <v>2660127.24</v>
      </c>
      <c r="E25" s="120">
        <v>2660127.24</v>
      </c>
      <c r="F25" s="120"/>
      <c r="G25" s="120"/>
      <c r="H25" s="120"/>
      <c r="I25" s="120"/>
      <c r="J25" s="120"/>
      <c r="K25" s="120"/>
      <c r="L25" s="120"/>
      <c r="M25" s="120"/>
      <c r="N25" s="120"/>
      <c r="O25" s="120"/>
    </row>
    <row r="26" ht="52.5" customHeight="1" spans="1:15">
      <c r="A26" s="156" t="s">
        <v>137</v>
      </c>
      <c r="B26" s="156" t="s">
        <v>138</v>
      </c>
      <c r="C26" s="120">
        <v>2660127.24</v>
      </c>
      <c r="D26" s="120">
        <v>2660127.24</v>
      </c>
      <c r="E26" s="120">
        <v>2660127.24</v>
      </c>
      <c r="F26" s="120"/>
      <c r="G26" s="120"/>
      <c r="H26" s="120"/>
      <c r="I26" s="120"/>
      <c r="J26" s="120"/>
      <c r="K26" s="120"/>
      <c r="L26" s="120"/>
      <c r="M26" s="120"/>
      <c r="N26" s="120"/>
      <c r="O26" s="120"/>
    </row>
    <row r="27" ht="30" customHeight="1" spans="1:15">
      <c r="A27" s="153" t="s">
        <v>56</v>
      </c>
      <c r="B27" s="153"/>
      <c r="C27" s="120">
        <v>43984575.16</v>
      </c>
      <c r="D27" s="120">
        <v>38975075.16</v>
      </c>
      <c r="E27" s="120">
        <v>35636112.66</v>
      </c>
      <c r="F27" s="120">
        <v>3338962.5</v>
      </c>
      <c r="G27" s="120"/>
      <c r="H27" s="120"/>
      <c r="I27" s="120">
        <v>4009500</v>
      </c>
      <c r="J27" s="120">
        <v>1000000</v>
      </c>
      <c r="K27" s="120"/>
      <c r="L27" s="120"/>
      <c r="M27" s="120"/>
      <c r="N27" s="120"/>
      <c r="O27" s="120">
        <v>1000000</v>
      </c>
    </row>
  </sheetData>
  <mergeCells count="13">
    <mergeCell ref="N1:O1"/>
    <mergeCell ref="A2:O2"/>
    <mergeCell ref="A3:F3"/>
    <mergeCell ref="N3:O3"/>
    <mergeCell ref="D4:F4"/>
    <mergeCell ref="J4:O4"/>
    <mergeCell ref="A27:B2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7" workbookViewId="0">
      <selection activeCell="A1" sqref="$A1:$XFD1048576"/>
    </sheetView>
  </sheetViews>
  <sheetFormatPr defaultColWidth="9.14285714285714" defaultRowHeight="33" customHeight="1" outlineLevelCol="3"/>
  <cols>
    <col min="1" max="1" width="32.7714285714286" customWidth="1"/>
    <col min="2" max="2" width="23.9142857142857" customWidth="1"/>
    <col min="3" max="3" width="35.4761904761905" customWidth="1"/>
    <col min="4" max="4" width="36.4190476190476" customWidth="1"/>
  </cols>
  <sheetData>
    <row r="1" customHeight="1" spans="1:4">
      <c r="A1" s="46"/>
      <c r="B1" s="46"/>
      <c r="C1" s="46"/>
      <c r="D1" s="73" t="s">
        <v>139</v>
      </c>
    </row>
    <row r="2" customHeight="1" spans="1:4">
      <c r="A2" s="143" t="str">
        <f>"2026"&amp;"年部门财政拨款收支预算总表"</f>
        <v>2026年部门财政拨款收支预算总表</v>
      </c>
      <c r="B2" s="143"/>
      <c r="C2" s="143"/>
      <c r="D2" s="143"/>
    </row>
    <row r="3" customHeight="1" spans="1:4">
      <c r="A3" s="31" t="str">
        <f>"单位名称："&amp;"瑞丽市第一民族中学"</f>
        <v>单位名称：瑞丽市第一民族中学</v>
      </c>
      <c r="B3" s="144"/>
      <c r="C3" s="144"/>
      <c r="D3" s="74" t="s">
        <v>1</v>
      </c>
    </row>
    <row r="4" customHeight="1" spans="1:4">
      <c r="A4" s="12" t="s">
        <v>140</v>
      </c>
      <c r="B4" s="14"/>
      <c r="C4" s="12" t="s">
        <v>141</v>
      </c>
      <c r="D4" s="14"/>
    </row>
    <row r="5" customHeight="1" spans="1:4">
      <c r="A5" s="67" t="s">
        <v>142</v>
      </c>
      <c r="B5" s="11" t="s">
        <v>143</v>
      </c>
      <c r="C5" s="67" t="s">
        <v>144</v>
      </c>
      <c r="D5" s="11" t="s">
        <v>143</v>
      </c>
    </row>
    <row r="6" customHeight="1" spans="1:4">
      <c r="A6" s="68"/>
      <c r="B6" s="18"/>
      <c r="C6" s="68"/>
      <c r="D6" s="18"/>
    </row>
    <row r="7" customHeight="1" spans="1:4">
      <c r="A7" s="76" t="s">
        <v>145</v>
      </c>
      <c r="B7" s="23">
        <v>38975075.16</v>
      </c>
      <c r="C7" s="76" t="s">
        <v>146</v>
      </c>
      <c r="D7" s="23">
        <v>38975075.16</v>
      </c>
    </row>
    <row r="8" customHeight="1" spans="1:4">
      <c r="A8" s="76" t="s">
        <v>147</v>
      </c>
      <c r="B8" s="23">
        <v>38975075.16</v>
      </c>
      <c r="C8" s="145" t="s">
        <v>148</v>
      </c>
      <c r="D8" s="23"/>
    </row>
    <row r="9" customHeight="1" spans="1:4">
      <c r="A9" s="146" t="s">
        <v>149</v>
      </c>
      <c r="B9" s="23"/>
      <c r="C9" s="145" t="s">
        <v>150</v>
      </c>
      <c r="D9" s="23"/>
    </row>
    <row r="10" customHeight="1" spans="1:4">
      <c r="A10" s="146" t="s">
        <v>151</v>
      </c>
      <c r="B10" s="23"/>
      <c r="C10" s="145" t="s">
        <v>152</v>
      </c>
      <c r="D10" s="23"/>
    </row>
    <row r="11" customHeight="1" spans="1:4">
      <c r="A11" s="146" t="s">
        <v>153</v>
      </c>
      <c r="B11" s="23"/>
      <c r="C11" s="145" t="s">
        <v>154</v>
      </c>
      <c r="D11" s="23"/>
    </row>
    <row r="12" customHeight="1" spans="1:4">
      <c r="A12" s="146" t="s">
        <v>147</v>
      </c>
      <c r="B12" s="23"/>
      <c r="C12" s="145" t="s">
        <v>155</v>
      </c>
      <c r="D12" s="23">
        <v>29403960.6</v>
      </c>
    </row>
    <row r="13" customHeight="1" spans="1:4">
      <c r="A13" s="146" t="s">
        <v>149</v>
      </c>
      <c r="B13" s="23"/>
      <c r="C13" s="145" t="s">
        <v>156</v>
      </c>
      <c r="D13" s="23"/>
    </row>
    <row r="14" customHeight="1" spans="1:4">
      <c r="A14" s="146" t="s">
        <v>151</v>
      </c>
      <c r="B14" s="23"/>
      <c r="C14" s="145" t="s">
        <v>157</v>
      </c>
      <c r="D14" s="23"/>
    </row>
    <row r="15" customHeight="1" spans="1:4">
      <c r="A15" s="147"/>
      <c r="B15" s="23"/>
      <c r="C15" s="145" t="s">
        <v>158</v>
      </c>
      <c r="D15" s="23">
        <v>4056779.32</v>
      </c>
    </row>
    <row r="16" customHeight="1" spans="1:4">
      <c r="A16" s="147"/>
      <c r="B16" s="23"/>
      <c r="C16" s="145" t="s">
        <v>159</v>
      </c>
      <c r="D16" s="23">
        <v>2854208</v>
      </c>
    </row>
    <row r="17" customHeight="1" spans="1:4">
      <c r="A17" s="147"/>
      <c r="B17" s="23"/>
      <c r="C17" s="145" t="s">
        <v>160</v>
      </c>
      <c r="D17" s="23"/>
    </row>
    <row r="18" customHeight="1" spans="1:4">
      <c r="A18" s="147"/>
      <c r="B18" s="23"/>
      <c r="C18" s="145" t="s">
        <v>161</v>
      </c>
      <c r="D18" s="23"/>
    </row>
    <row r="19" customHeight="1" spans="1:4">
      <c r="A19" s="147"/>
      <c r="B19" s="23"/>
      <c r="C19" s="145" t="s">
        <v>162</v>
      </c>
      <c r="D19" s="23"/>
    </row>
    <row r="20" customHeight="1" spans="1:4">
      <c r="A20" s="76"/>
      <c r="B20" s="23"/>
      <c r="C20" s="145" t="s">
        <v>163</v>
      </c>
      <c r="D20" s="23"/>
    </row>
    <row r="21" customHeight="1" spans="1:4">
      <c r="A21" s="76"/>
      <c r="B21" s="23"/>
      <c r="C21" s="76" t="s">
        <v>164</v>
      </c>
      <c r="D21" s="23"/>
    </row>
    <row r="22" customHeight="1" spans="1:4">
      <c r="A22" s="76"/>
      <c r="B22" s="23"/>
      <c r="C22" s="76" t="s">
        <v>165</v>
      </c>
      <c r="D22" s="23"/>
    </row>
    <row r="23" customHeight="1" spans="1:4">
      <c r="A23" s="76"/>
      <c r="B23" s="23"/>
      <c r="C23" s="76" t="s">
        <v>166</v>
      </c>
      <c r="D23" s="23"/>
    </row>
    <row r="24" customHeight="1" spans="1:4">
      <c r="A24" s="76"/>
      <c r="B24" s="23"/>
      <c r="C24" s="76" t="s">
        <v>167</v>
      </c>
      <c r="D24" s="23"/>
    </row>
    <row r="25" customHeight="1" spans="1:4">
      <c r="A25" s="76"/>
      <c r="B25" s="23"/>
      <c r="C25" s="76" t="s">
        <v>168</v>
      </c>
      <c r="D25" s="23"/>
    </row>
    <row r="26" customHeight="1" spans="1:4">
      <c r="A26" s="145"/>
      <c r="B26" s="23"/>
      <c r="C26" s="76" t="s">
        <v>169</v>
      </c>
      <c r="D26" s="23">
        <v>2660127.24</v>
      </c>
    </row>
    <row r="27" customHeight="1" spans="1:4">
      <c r="A27" s="76"/>
      <c r="B27" s="23"/>
      <c r="C27" s="76" t="s">
        <v>170</v>
      </c>
      <c r="D27" s="23"/>
    </row>
    <row r="28" customHeight="1" spans="1:4">
      <c r="A28" s="76"/>
      <c r="B28" s="23"/>
      <c r="C28" s="146" t="s">
        <v>171</v>
      </c>
      <c r="D28" s="23"/>
    </row>
    <row r="29" customHeight="1" spans="1:4">
      <c r="A29" s="76"/>
      <c r="B29" s="23"/>
      <c r="C29" s="76" t="s">
        <v>172</v>
      </c>
      <c r="D29" s="23"/>
    </row>
    <row r="30" customHeight="1" spans="1:4">
      <c r="A30" s="145"/>
      <c r="B30" s="23"/>
      <c r="C30" s="76" t="s">
        <v>173</v>
      </c>
      <c r="D30" s="23"/>
    </row>
    <row r="31" customHeight="1" spans="1:4">
      <c r="A31" s="145"/>
      <c r="B31" s="23"/>
      <c r="C31" s="76" t="s">
        <v>174</v>
      </c>
      <c r="D31" s="23"/>
    </row>
    <row r="32" customHeight="1" spans="1:4">
      <c r="A32" s="145"/>
      <c r="B32" s="23"/>
      <c r="C32" s="146" t="s">
        <v>175</v>
      </c>
      <c r="D32" s="23"/>
    </row>
    <row r="33" customHeight="1" spans="1:4">
      <c r="A33" s="145"/>
      <c r="B33" s="23"/>
      <c r="C33" s="146" t="s">
        <v>176</v>
      </c>
      <c r="D33" s="23"/>
    </row>
    <row r="34" customHeight="1" spans="1:4">
      <c r="A34" s="145"/>
      <c r="B34" s="148"/>
      <c r="C34" s="76" t="s">
        <v>177</v>
      </c>
      <c r="D34" s="148"/>
    </row>
    <row r="35" customHeight="1" spans="1:4">
      <c r="A35" s="145"/>
      <c r="B35" s="23"/>
      <c r="C35" s="76" t="s">
        <v>178</v>
      </c>
      <c r="D35" s="23"/>
    </row>
    <row r="36" customHeight="1" spans="1:4">
      <c r="A36" s="149" t="s">
        <v>50</v>
      </c>
      <c r="B36" s="23">
        <v>38975075.16</v>
      </c>
      <c r="C36" s="149" t="s">
        <v>51</v>
      </c>
      <c r="D36" s="23">
        <v>38975075.16</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6"/>
  <sheetViews>
    <sheetView showZeros="0" topLeftCell="A14" workbookViewId="0">
      <selection activeCell="C25" sqref="C25"/>
    </sheetView>
  </sheetViews>
  <sheetFormatPr defaultColWidth="10.2857142857143" defaultRowHeight="33" customHeight="1" outlineLevelCol="6"/>
  <cols>
    <col min="1" max="1" width="26.3428571428571" customWidth="1"/>
    <col min="2" max="2" width="51.8571428571429" customWidth="1"/>
    <col min="3" max="4" width="21.1428571428571" customWidth="1"/>
    <col min="5" max="5" width="23.2857142857143" customWidth="1"/>
    <col min="6" max="7" width="19.2857142857143" customWidth="1"/>
  </cols>
  <sheetData>
    <row r="1" customHeight="1" spans="1:7">
      <c r="A1" s="110"/>
      <c r="B1" s="110"/>
      <c r="C1" s="110"/>
      <c r="D1" s="110"/>
      <c r="E1" s="110"/>
      <c r="F1" s="110"/>
      <c r="G1" s="111" t="s">
        <v>179</v>
      </c>
    </row>
    <row r="2" customHeight="1" spans="1:7">
      <c r="A2" s="136" t="str">
        <f>"2026"&amp;"年一般公共预算支出预算表（按功能科目分类）"</f>
        <v>2026年一般公共预算支出预算表（按功能科目分类）</v>
      </c>
      <c r="B2" s="136"/>
      <c r="C2" s="136"/>
      <c r="D2" s="136"/>
      <c r="E2" s="136"/>
      <c r="F2" s="136"/>
      <c r="G2" s="136"/>
    </row>
    <row r="3" customHeight="1" spans="1:7">
      <c r="A3" s="137" t="str">
        <f>"单位名称："&amp;"瑞丽市第一民族中学"</f>
        <v>单位名称：瑞丽市第一民族中学</v>
      </c>
      <c r="B3" s="137"/>
      <c r="C3" s="110"/>
      <c r="D3" s="110"/>
      <c r="E3" s="110"/>
      <c r="F3" s="110"/>
      <c r="G3" s="111" t="s">
        <v>1</v>
      </c>
    </row>
    <row r="4" customHeight="1" spans="1:7">
      <c r="A4" s="138" t="s">
        <v>180</v>
      </c>
      <c r="B4" s="138"/>
      <c r="C4" s="138" t="s">
        <v>56</v>
      </c>
      <c r="D4" s="138" t="s">
        <v>78</v>
      </c>
      <c r="E4" s="138"/>
      <c r="F4" s="138"/>
      <c r="G4" s="138" t="s">
        <v>79</v>
      </c>
    </row>
    <row r="5" customHeight="1" spans="1:7">
      <c r="A5" s="138" t="s">
        <v>74</v>
      </c>
      <c r="B5" s="138" t="s">
        <v>75</v>
      </c>
      <c r="C5" s="138"/>
      <c r="D5" s="138" t="s">
        <v>59</v>
      </c>
      <c r="E5" s="138" t="s">
        <v>181</v>
      </c>
      <c r="F5" s="138" t="s">
        <v>182</v>
      </c>
      <c r="G5" s="138"/>
    </row>
    <row r="6" customHeight="1" spans="1:7">
      <c r="A6" s="138" t="s">
        <v>85</v>
      </c>
      <c r="B6" s="138" t="s">
        <v>86</v>
      </c>
      <c r="C6" s="138" t="s">
        <v>87</v>
      </c>
      <c r="D6" s="138" t="s">
        <v>88</v>
      </c>
      <c r="E6" s="138" t="s">
        <v>89</v>
      </c>
      <c r="F6" s="138" t="s">
        <v>90</v>
      </c>
      <c r="G6" s="138" t="s">
        <v>91</v>
      </c>
    </row>
    <row r="7" customHeight="1" spans="1:7">
      <c r="A7" s="139" t="s">
        <v>100</v>
      </c>
      <c r="B7" s="139" t="s">
        <v>101</v>
      </c>
      <c r="C7" s="140">
        <v>29403960.6</v>
      </c>
      <c r="D7" s="140">
        <v>26074586.1</v>
      </c>
      <c r="E7" s="140">
        <v>25034295</v>
      </c>
      <c r="F7" s="140">
        <v>1040291.1</v>
      </c>
      <c r="G7" s="140">
        <v>3329374.5</v>
      </c>
    </row>
    <row r="8" customHeight="1" outlineLevel="1" spans="1:7">
      <c r="A8" s="141" t="s">
        <v>102</v>
      </c>
      <c r="B8" s="141" t="s">
        <v>103</v>
      </c>
      <c r="C8" s="140">
        <v>29403960.6</v>
      </c>
      <c r="D8" s="140">
        <v>26074586.1</v>
      </c>
      <c r="E8" s="140">
        <v>25034295</v>
      </c>
      <c r="F8" s="140">
        <v>1040291.1</v>
      </c>
      <c r="G8" s="140">
        <v>3329374.5</v>
      </c>
    </row>
    <row r="9" customHeight="1" outlineLevel="2" spans="1:7">
      <c r="A9" s="142" t="s">
        <v>104</v>
      </c>
      <c r="B9" s="142" t="s">
        <v>105</v>
      </c>
      <c r="C9" s="140">
        <v>29403960.6</v>
      </c>
      <c r="D9" s="140">
        <v>26074586.1</v>
      </c>
      <c r="E9" s="140">
        <v>25034295</v>
      </c>
      <c r="F9" s="140">
        <v>1040291.1</v>
      </c>
      <c r="G9" s="140">
        <v>3329374.5</v>
      </c>
    </row>
    <row r="10" customHeight="1" spans="1:7">
      <c r="A10" s="139" t="s">
        <v>106</v>
      </c>
      <c r="B10" s="139" t="s">
        <v>107</v>
      </c>
      <c r="C10" s="140">
        <v>4056779.32</v>
      </c>
      <c r="D10" s="140">
        <v>4047191.32</v>
      </c>
      <c r="E10" s="140">
        <v>3990191.32</v>
      </c>
      <c r="F10" s="140">
        <v>57000</v>
      </c>
      <c r="G10" s="140">
        <v>9588</v>
      </c>
    </row>
    <row r="11" customHeight="1" outlineLevel="1" spans="1:7">
      <c r="A11" s="141" t="s">
        <v>108</v>
      </c>
      <c r="B11" s="141" t="s">
        <v>109</v>
      </c>
      <c r="C11" s="140">
        <v>3603836.32</v>
      </c>
      <c r="D11" s="140">
        <v>3603836.32</v>
      </c>
      <c r="E11" s="140">
        <v>3546836.32</v>
      </c>
      <c r="F11" s="140">
        <v>57000</v>
      </c>
      <c r="G11" s="140"/>
    </row>
    <row r="12" customHeight="1" outlineLevel="2" spans="1:7">
      <c r="A12" s="142" t="s">
        <v>110</v>
      </c>
      <c r="B12" s="142" t="s">
        <v>111</v>
      </c>
      <c r="C12" s="140">
        <v>57000</v>
      </c>
      <c r="D12" s="140">
        <v>57000</v>
      </c>
      <c r="E12" s="140"/>
      <c r="F12" s="140">
        <v>57000</v>
      </c>
      <c r="G12" s="140"/>
    </row>
    <row r="13" customHeight="1" outlineLevel="2" spans="1:7">
      <c r="A13" s="142" t="s">
        <v>112</v>
      </c>
      <c r="B13" s="142" t="s">
        <v>113</v>
      </c>
      <c r="C13" s="140">
        <v>3546836.32</v>
      </c>
      <c r="D13" s="140">
        <v>3546836.32</v>
      </c>
      <c r="E13" s="140">
        <v>3546836.32</v>
      </c>
      <c r="F13" s="140"/>
      <c r="G13" s="140"/>
    </row>
    <row r="14" customHeight="1" outlineLevel="1" spans="1:7">
      <c r="A14" s="141" t="s">
        <v>114</v>
      </c>
      <c r="B14" s="141" t="s">
        <v>115</v>
      </c>
      <c r="C14" s="140">
        <v>9588</v>
      </c>
      <c r="D14" s="140"/>
      <c r="E14" s="140"/>
      <c r="F14" s="140"/>
      <c r="G14" s="140">
        <v>9588</v>
      </c>
    </row>
    <row r="15" customHeight="1" outlineLevel="2" spans="1:7">
      <c r="A15" s="142" t="s">
        <v>116</v>
      </c>
      <c r="B15" s="142" t="s">
        <v>117</v>
      </c>
      <c r="C15" s="140">
        <v>9588</v>
      </c>
      <c r="D15" s="140"/>
      <c r="E15" s="140"/>
      <c r="F15" s="140"/>
      <c r="G15" s="140">
        <v>9588</v>
      </c>
    </row>
    <row r="16" customHeight="1" outlineLevel="1" spans="1:7">
      <c r="A16" s="141" t="s">
        <v>118</v>
      </c>
      <c r="B16" s="141" t="s">
        <v>119</v>
      </c>
      <c r="C16" s="140">
        <v>443355</v>
      </c>
      <c r="D16" s="140">
        <v>443355</v>
      </c>
      <c r="E16" s="140">
        <v>443355</v>
      </c>
      <c r="F16" s="140"/>
      <c r="G16" s="140"/>
    </row>
    <row r="17" customHeight="1" outlineLevel="2" spans="1:7">
      <c r="A17" s="142" t="s">
        <v>120</v>
      </c>
      <c r="B17" s="142" t="s">
        <v>119</v>
      </c>
      <c r="C17" s="140">
        <v>443355</v>
      </c>
      <c r="D17" s="140">
        <v>443355</v>
      </c>
      <c r="E17" s="140">
        <v>443355</v>
      </c>
      <c r="F17" s="140"/>
      <c r="G17" s="140"/>
    </row>
    <row r="18" customHeight="1" spans="1:7">
      <c r="A18" s="139" t="s">
        <v>121</v>
      </c>
      <c r="B18" s="139" t="s">
        <v>122</v>
      </c>
      <c r="C18" s="140">
        <v>2854208</v>
      </c>
      <c r="D18" s="140">
        <v>2854208</v>
      </c>
      <c r="E18" s="140">
        <v>2854208</v>
      </c>
      <c r="F18" s="140"/>
      <c r="G18" s="140"/>
    </row>
    <row r="19" customHeight="1" outlineLevel="1" spans="1:7">
      <c r="A19" s="141" t="s">
        <v>123</v>
      </c>
      <c r="B19" s="141" t="s">
        <v>124</v>
      </c>
      <c r="C19" s="140">
        <v>2854208</v>
      </c>
      <c r="D19" s="140">
        <v>2854208</v>
      </c>
      <c r="E19" s="140">
        <v>2854208</v>
      </c>
      <c r="F19" s="140"/>
      <c r="G19" s="140"/>
    </row>
    <row r="20" customHeight="1" outlineLevel="2" spans="1:7">
      <c r="A20" s="142" t="s">
        <v>127</v>
      </c>
      <c r="B20" s="142" t="s">
        <v>128</v>
      </c>
      <c r="C20" s="140">
        <v>1516735</v>
      </c>
      <c r="D20" s="140">
        <v>1516735</v>
      </c>
      <c r="E20" s="140">
        <v>1516735</v>
      </c>
      <c r="F20" s="140"/>
      <c r="G20" s="140"/>
    </row>
    <row r="21" customHeight="1" outlineLevel="2" spans="1:7">
      <c r="A21" s="142" t="s">
        <v>129</v>
      </c>
      <c r="B21" s="142" t="s">
        <v>130</v>
      </c>
      <c r="C21" s="140">
        <v>1137963</v>
      </c>
      <c r="D21" s="140">
        <v>1137963</v>
      </c>
      <c r="E21" s="140">
        <v>1137963</v>
      </c>
      <c r="F21" s="140"/>
      <c r="G21" s="140"/>
    </row>
    <row r="22" customHeight="1" outlineLevel="2" spans="1:7">
      <c r="A22" s="142" t="s">
        <v>131</v>
      </c>
      <c r="B22" s="142" t="s">
        <v>132</v>
      </c>
      <c r="C22" s="140">
        <v>199510</v>
      </c>
      <c r="D22" s="140">
        <v>199510</v>
      </c>
      <c r="E22" s="140">
        <v>199510</v>
      </c>
      <c r="F22" s="140"/>
      <c r="G22" s="140"/>
    </row>
    <row r="23" customHeight="1" spans="1:7">
      <c r="A23" s="139" t="s">
        <v>133</v>
      </c>
      <c r="B23" s="139" t="s">
        <v>134</v>
      </c>
      <c r="C23" s="140">
        <v>2660127.24</v>
      </c>
      <c r="D23" s="140">
        <v>2660127.24</v>
      </c>
      <c r="E23" s="140">
        <v>2660127.24</v>
      </c>
      <c r="F23" s="140"/>
      <c r="G23" s="140"/>
    </row>
    <row r="24" customHeight="1" outlineLevel="1" spans="1:7">
      <c r="A24" s="141" t="s">
        <v>135</v>
      </c>
      <c r="B24" s="141" t="s">
        <v>136</v>
      </c>
      <c r="C24" s="140">
        <v>2660127.24</v>
      </c>
      <c r="D24" s="140">
        <v>2660127.24</v>
      </c>
      <c r="E24" s="140">
        <v>2660127.24</v>
      </c>
      <c r="F24" s="140"/>
      <c r="G24" s="140"/>
    </row>
    <row r="25" customHeight="1" outlineLevel="2" spans="1:7">
      <c r="A25" s="142" t="s">
        <v>137</v>
      </c>
      <c r="B25" s="142" t="s">
        <v>138</v>
      </c>
      <c r="C25" s="140">
        <v>2660127.24</v>
      </c>
      <c r="D25" s="140">
        <v>2660127.24</v>
      </c>
      <c r="E25" s="140">
        <v>2660127.24</v>
      </c>
      <c r="F25" s="140"/>
      <c r="G25" s="140"/>
    </row>
    <row r="26" customHeight="1" spans="1:7">
      <c r="A26" s="138" t="s">
        <v>56</v>
      </c>
      <c r="B26" s="138"/>
      <c r="C26" s="140">
        <v>38975075.16</v>
      </c>
      <c r="D26" s="140">
        <v>35636112.66</v>
      </c>
      <c r="E26" s="140">
        <v>34538821.56</v>
      </c>
      <c r="F26" s="140">
        <v>1097291.1</v>
      </c>
      <c r="G26" s="140">
        <v>3338962.5</v>
      </c>
    </row>
  </sheetData>
  <mergeCells count="7">
    <mergeCell ref="A2:G2"/>
    <mergeCell ref="A3:C3"/>
    <mergeCell ref="A4:B4"/>
    <mergeCell ref="D4:F4"/>
    <mergeCell ref="A26:B26"/>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E7" sqref="E7"/>
    </sheetView>
  </sheetViews>
  <sheetFormatPr defaultColWidth="9.14285714285714" defaultRowHeight="14.25" customHeight="1" outlineLevelRow="6" outlineLevelCol="5"/>
  <cols>
    <col min="1" max="1" width="28.2" customWidth="1"/>
    <col min="2" max="2" width="21.1428571428571" customWidth="1"/>
    <col min="3" max="3" width="17.2857142857143" customWidth="1"/>
    <col min="4" max="4" width="24.5714285714286" customWidth="1"/>
    <col min="5" max="5" width="25.1428571428571" customWidth="1"/>
    <col min="6" max="6" width="20.5714285714286" customWidth="1"/>
  </cols>
  <sheetData>
    <row r="1" customHeight="1" spans="1:6">
      <c r="A1" s="127"/>
      <c r="B1" s="127"/>
      <c r="C1" s="128"/>
      <c r="D1" s="1"/>
      <c r="E1" s="1"/>
      <c r="F1" s="129" t="s">
        <v>183</v>
      </c>
    </row>
    <row r="2" ht="33.75" customHeight="1" spans="1:6">
      <c r="A2" s="130" t="str">
        <f>"2026"&amp;"年一般公共预算“三公”经费支出预算表"</f>
        <v>2026年一般公共预算“三公”经费支出预算表</v>
      </c>
      <c r="B2" s="130"/>
      <c r="C2" s="130"/>
      <c r="D2" s="130"/>
      <c r="E2" s="130"/>
      <c r="F2" s="130"/>
    </row>
    <row r="3" ht="21.75" customHeight="1" spans="1:6">
      <c r="A3" s="131" t="str">
        <f>"单位名称："&amp;"瑞丽市第一民族中学"</f>
        <v>单位名称：瑞丽市第一民族中学</v>
      </c>
      <c r="B3" s="127"/>
      <c r="C3" s="128"/>
      <c r="D3" s="3"/>
      <c r="E3" s="1"/>
      <c r="F3" s="129" t="s">
        <v>53</v>
      </c>
    </row>
    <row r="4" ht="49" customHeight="1" spans="1:6">
      <c r="A4" s="11" t="s">
        <v>184</v>
      </c>
      <c r="B4" s="67" t="s">
        <v>185</v>
      </c>
      <c r="C4" s="12" t="s">
        <v>186</v>
      </c>
      <c r="D4" s="13"/>
      <c r="E4" s="14"/>
      <c r="F4" s="67" t="s">
        <v>187</v>
      </c>
    </row>
    <row r="5" ht="45" customHeight="1" spans="1:6">
      <c r="A5" s="18"/>
      <c r="B5" s="68"/>
      <c r="C5" s="36" t="s">
        <v>59</v>
      </c>
      <c r="D5" s="36" t="s">
        <v>188</v>
      </c>
      <c r="E5" s="36" t="s">
        <v>189</v>
      </c>
      <c r="F5" s="68"/>
    </row>
    <row r="6" ht="18.75" customHeight="1" spans="1:6">
      <c r="A6" s="132">
        <v>1</v>
      </c>
      <c r="B6" s="132">
        <v>2</v>
      </c>
      <c r="C6" s="133">
        <v>3</v>
      </c>
      <c r="D6" s="132">
        <v>4</v>
      </c>
      <c r="E6" s="132">
        <v>5</v>
      </c>
      <c r="F6" s="132">
        <v>6</v>
      </c>
    </row>
    <row r="7" ht="39" customHeight="1" spans="1:6">
      <c r="A7" s="134">
        <v>20120</v>
      </c>
      <c r="B7" s="134"/>
      <c r="C7" s="135">
        <v>12500</v>
      </c>
      <c r="D7" s="134"/>
      <c r="E7" s="134">
        <v>12500</v>
      </c>
      <c r="F7" s="134">
        <v>7620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4"/>
  <sheetViews>
    <sheetView showZeros="0" topLeftCell="H29" workbookViewId="0">
      <selection activeCell="B4" sqref="B4:B7"/>
    </sheetView>
  </sheetViews>
  <sheetFormatPr defaultColWidth="10.2857142857143" defaultRowHeight="15" customHeight="1"/>
  <cols>
    <col min="1" max="1" width="27.4285714285714" customWidth="1"/>
    <col min="2" max="2" width="27.1428571428571" customWidth="1"/>
    <col min="3" max="3" width="59.7142857142857" customWidth="1"/>
    <col min="4" max="4" width="18.7142857142857" customWidth="1"/>
    <col min="5" max="5" width="34.5714285714286" customWidth="1"/>
    <col min="6" max="6" width="21.4285714285714" customWidth="1"/>
    <col min="7" max="7" width="31.4285714285714" customWidth="1"/>
    <col min="8" max="8" width="19" customWidth="1"/>
    <col min="9" max="9" width="18.4285714285714" customWidth="1"/>
    <col min="10" max="10" width="11.5714285714286" customWidth="1"/>
    <col min="11" max="11" width="19.7142857142857" customWidth="1"/>
    <col min="12" max="12" width="20.5714285714286" customWidth="1"/>
    <col min="13" max="13" width="11.4285714285714" customWidth="1"/>
    <col min="14" max="14" width="15.2857142857143" customWidth="1"/>
    <col min="15" max="15" width="16.1428571428571" customWidth="1"/>
    <col min="16" max="16" width="18.7142857142857" customWidth="1"/>
    <col min="17" max="17" width="19.4285714285714" customWidth="1"/>
    <col min="18" max="18" width="13.4285714285714" customWidth="1"/>
    <col min="19" max="19" width="14.7142857142857" customWidth="1"/>
    <col min="20" max="20" width="19.7142857142857" customWidth="1"/>
    <col min="21" max="21" width="14" customWidth="1"/>
    <col min="22" max="22" width="11.4285714285714" customWidth="1"/>
    <col min="23" max="23" width="11.2857142857143" customWidth="1"/>
  </cols>
  <sheetData>
    <row r="1" ht="18.75" customHeight="1" spans="1:23">
      <c r="A1" s="122"/>
      <c r="B1" s="122"/>
      <c r="C1" s="122"/>
      <c r="D1" s="122"/>
      <c r="E1" s="122"/>
      <c r="F1" s="122"/>
      <c r="G1" s="122"/>
      <c r="H1" s="122"/>
      <c r="I1" s="122"/>
      <c r="J1" s="122"/>
      <c r="K1" s="122"/>
      <c r="L1" s="122"/>
      <c r="M1" s="122"/>
      <c r="N1" s="122"/>
      <c r="O1" s="122"/>
      <c r="P1" s="122"/>
      <c r="Q1" s="122"/>
      <c r="R1" s="122"/>
      <c r="S1" s="122"/>
      <c r="T1" s="123" t="s">
        <v>190</v>
      </c>
      <c r="U1" s="123"/>
      <c r="V1" s="123"/>
      <c r="W1" s="123"/>
    </row>
    <row r="2" ht="45.75" customHeight="1" spans="1:23">
      <c r="A2" s="124" t="str">
        <f>"2026"&amp;"年部门基本支出预算表"</f>
        <v>2026年部门基本支出预算表</v>
      </c>
      <c r="B2" s="124"/>
      <c r="C2" s="124"/>
      <c r="D2" s="124"/>
      <c r="E2" s="124"/>
      <c r="F2" s="124"/>
      <c r="G2" s="124"/>
      <c r="H2" s="124"/>
      <c r="I2" s="124"/>
      <c r="J2" s="124"/>
      <c r="K2" s="124"/>
      <c r="L2" s="124"/>
      <c r="M2" s="124"/>
      <c r="N2" s="124"/>
      <c r="O2" s="124"/>
      <c r="P2" s="124"/>
      <c r="Q2" s="124"/>
      <c r="R2" s="124"/>
      <c r="S2" s="124"/>
      <c r="T2" s="124"/>
      <c r="U2" s="124"/>
      <c r="V2" s="124"/>
      <c r="W2" s="124"/>
    </row>
    <row r="3" ht="18.75" customHeight="1" spans="1:23">
      <c r="A3" s="122" t="str">
        <f>"单位名称："&amp;"瑞丽市第一民族中学"</f>
        <v>单位名称：瑞丽市第一民族中学</v>
      </c>
      <c r="B3" s="122"/>
      <c r="C3" s="122"/>
      <c r="D3" s="122"/>
      <c r="E3" s="122"/>
      <c r="F3" s="122"/>
      <c r="G3" s="122"/>
      <c r="H3" s="122"/>
      <c r="I3" s="122"/>
      <c r="J3" s="122"/>
      <c r="K3" s="122"/>
      <c r="L3" s="122"/>
      <c r="M3" s="122"/>
      <c r="N3" s="122"/>
      <c r="O3" s="122"/>
      <c r="P3" s="122"/>
      <c r="Q3" s="122"/>
      <c r="R3" s="122"/>
      <c r="S3" s="122"/>
      <c r="T3" s="123" t="s">
        <v>53</v>
      </c>
      <c r="U3" s="123"/>
      <c r="V3" s="123"/>
      <c r="W3" s="123"/>
    </row>
    <row r="4" ht="18.75" customHeight="1" spans="1:23">
      <c r="A4" s="125" t="s">
        <v>191</v>
      </c>
      <c r="B4" s="125" t="s">
        <v>192</v>
      </c>
      <c r="C4" s="125" t="s">
        <v>193</v>
      </c>
      <c r="D4" s="125" t="s">
        <v>194</v>
      </c>
      <c r="E4" s="125" t="s">
        <v>195</v>
      </c>
      <c r="F4" s="125" t="s">
        <v>196</v>
      </c>
      <c r="G4" s="125" t="s">
        <v>197</v>
      </c>
      <c r="H4" s="125" t="s">
        <v>198</v>
      </c>
      <c r="I4" s="125"/>
      <c r="J4" s="125"/>
      <c r="K4" s="125"/>
      <c r="L4" s="125"/>
      <c r="M4" s="125"/>
      <c r="N4" s="125"/>
      <c r="O4" s="125"/>
      <c r="P4" s="125"/>
      <c r="Q4" s="125"/>
      <c r="R4" s="125"/>
      <c r="S4" s="125"/>
      <c r="T4" s="125"/>
      <c r="U4" s="125"/>
      <c r="V4" s="125"/>
      <c r="W4" s="125"/>
    </row>
    <row r="5" ht="28.3" customHeight="1" spans="1:23">
      <c r="A5" s="125"/>
      <c r="B5" s="125"/>
      <c r="C5" s="125"/>
      <c r="D5" s="125"/>
      <c r="E5" s="125"/>
      <c r="F5" s="125"/>
      <c r="G5" s="125"/>
      <c r="H5" s="125" t="s">
        <v>199</v>
      </c>
      <c r="I5" s="125" t="s">
        <v>60</v>
      </c>
      <c r="J5" s="125" t="s">
        <v>200</v>
      </c>
      <c r="K5" s="125" t="s">
        <v>201</v>
      </c>
      <c r="L5" s="125" t="s">
        <v>202</v>
      </c>
      <c r="M5" s="125" t="s">
        <v>203</v>
      </c>
      <c r="N5" s="125" t="s">
        <v>204</v>
      </c>
      <c r="O5" s="125" t="s">
        <v>61</v>
      </c>
      <c r="P5" s="125" t="s">
        <v>62</v>
      </c>
      <c r="Q5" s="125" t="s">
        <v>63</v>
      </c>
      <c r="R5" s="125" t="s">
        <v>77</v>
      </c>
      <c r="S5" s="125"/>
      <c r="T5" s="125"/>
      <c r="U5" s="125"/>
      <c r="V5" s="125"/>
      <c r="W5" s="125"/>
    </row>
    <row r="6" ht="24" customHeight="1" spans="1:23">
      <c r="A6" s="125"/>
      <c r="B6" s="125"/>
      <c r="C6" s="125"/>
      <c r="D6" s="125"/>
      <c r="E6" s="125"/>
      <c r="F6" s="125"/>
      <c r="G6" s="125"/>
      <c r="H6" s="125"/>
      <c r="I6" s="125" t="s">
        <v>205</v>
      </c>
      <c r="J6" s="125" t="s">
        <v>200</v>
      </c>
      <c r="K6" s="125" t="s">
        <v>201</v>
      </c>
      <c r="L6" s="125" t="s">
        <v>202</v>
      </c>
      <c r="M6" s="125" t="s">
        <v>203</v>
      </c>
      <c r="N6" s="125" t="s">
        <v>60</v>
      </c>
      <c r="O6" s="125" t="s">
        <v>61</v>
      </c>
      <c r="P6" s="125" t="s">
        <v>62</v>
      </c>
      <c r="Q6" s="125"/>
      <c r="R6" s="125" t="s">
        <v>59</v>
      </c>
      <c r="S6" s="125" t="s">
        <v>66</v>
      </c>
      <c r="T6" s="125" t="s">
        <v>67</v>
      </c>
      <c r="U6" s="125" t="s">
        <v>68</v>
      </c>
      <c r="V6" s="125" t="s">
        <v>69</v>
      </c>
      <c r="W6" s="125" t="s">
        <v>70</v>
      </c>
    </row>
    <row r="7" ht="123" customHeight="1" spans="1:23">
      <c r="A7" s="125"/>
      <c r="B7" s="125"/>
      <c r="C7" s="125"/>
      <c r="D7" s="125"/>
      <c r="E7" s="125"/>
      <c r="F7" s="125"/>
      <c r="G7" s="125"/>
      <c r="H7" s="125"/>
      <c r="I7" s="125" t="s">
        <v>59</v>
      </c>
      <c r="J7" s="125"/>
      <c r="K7" s="125"/>
      <c r="L7" s="125"/>
      <c r="M7" s="125"/>
      <c r="N7" s="125"/>
      <c r="O7" s="125"/>
      <c r="P7" s="125"/>
      <c r="Q7" s="125"/>
      <c r="R7" s="125"/>
      <c r="S7" s="125"/>
      <c r="T7" s="125"/>
      <c r="U7" s="125"/>
      <c r="V7" s="125"/>
      <c r="W7" s="125"/>
    </row>
    <row r="8" ht="30" customHeight="1" spans="1:23">
      <c r="A8" s="125" t="s">
        <v>85</v>
      </c>
      <c r="B8" s="125" t="s">
        <v>86</v>
      </c>
      <c r="C8" s="125" t="s">
        <v>87</v>
      </c>
      <c r="D8" s="125" t="s">
        <v>88</v>
      </c>
      <c r="E8" s="125" t="s">
        <v>89</v>
      </c>
      <c r="F8" s="125" t="s">
        <v>90</v>
      </c>
      <c r="G8" s="125" t="s">
        <v>91</v>
      </c>
      <c r="H8" s="125" t="s">
        <v>92</v>
      </c>
      <c r="I8" s="125" t="s">
        <v>93</v>
      </c>
      <c r="J8" s="125" t="s">
        <v>94</v>
      </c>
      <c r="K8" s="125" t="s">
        <v>95</v>
      </c>
      <c r="L8" s="125" t="s">
        <v>96</v>
      </c>
      <c r="M8" s="125" t="s">
        <v>97</v>
      </c>
      <c r="N8" s="125" t="s">
        <v>98</v>
      </c>
      <c r="O8" s="125" t="s">
        <v>99</v>
      </c>
      <c r="P8" s="125" t="s">
        <v>206</v>
      </c>
      <c r="Q8" s="125" t="s">
        <v>207</v>
      </c>
      <c r="R8" s="125" t="s">
        <v>208</v>
      </c>
      <c r="S8" s="125" t="s">
        <v>209</v>
      </c>
      <c r="T8" s="125" t="s">
        <v>210</v>
      </c>
      <c r="U8" s="125" t="s">
        <v>211</v>
      </c>
      <c r="V8" s="125" t="s">
        <v>212</v>
      </c>
      <c r="W8" s="125" t="s">
        <v>213</v>
      </c>
    </row>
    <row r="9" ht="53.25" customHeight="1" spans="1:23">
      <c r="A9" s="119" t="s">
        <v>72</v>
      </c>
      <c r="B9" s="119"/>
      <c r="C9" s="119"/>
      <c r="D9" s="119"/>
      <c r="E9" s="119"/>
      <c r="F9" s="119"/>
      <c r="G9" s="119"/>
      <c r="H9" s="120">
        <v>35636112.66</v>
      </c>
      <c r="I9" s="120">
        <v>35636112.66</v>
      </c>
      <c r="J9" s="120"/>
      <c r="K9" s="120"/>
      <c r="L9" s="120">
        <v>35636112.66</v>
      </c>
      <c r="M9" s="120"/>
      <c r="N9" s="120"/>
      <c r="O9" s="120"/>
      <c r="P9" s="120"/>
      <c r="Q9" s="120"/>
      <c r="R9" s="120"/>
      <c r="S9" s="120"/>
      <c r="T9" s="120"/>
      <c r="U9" s="120"/>
      <c r="V9" s="120"/>
      <c r="W9" s="120"/>
    </row>
    <row r="10" ht="53.25" customHeight="1" outlineLevel="1" spans="1:23">
      <c r="A10" s="119" t="s">
        <v>72</v>
      </c>
      <c r="B10" s="119" t="s">
        <v>214</v>
      </c>
      <c r="C10" s="119" t="s">
        <v>215</v>
      </c>
      <c r="D10" s="119" t="s">
        <v>104</v>
      </c>
      <c r="E10" s="119" t="s">
        <v>105</v>
      </c>
      <c r="F10" s="119" t="s">
        <v>216</v>
      </c>
      <c r="G10" s="119" t="s">
        <v>217</v>
      </c>
      <c r="H10" s="120">
        <v>2567184</v>
      </c>
      <c r="I10" s="120">
        <v>2567184</v>
      </c>
      <c r="J10" s="120"/>
      <c r="K10" s="120"/>
      <c r="L10" s="120">
        <v>2567184</v>
      </c>
      <c r="M10" s="120"/>
      <c r="N10" s="120"/>
      <c r="O10" s="120"/>
      <c r="P10" s="120"/>
      <c r="Q10" s="120"/>
      <c r="R10" s="120"/>
      <c r="S10" s="120"/>
      <c r="T10" s="120"/>
      <c r="U10" s="120"/>
      <c r="V10" s="120"/>
      <c r="W10" s="120"/>
    </row>
    <row r="11" ht="53.25" customHeight="1" outlineLevel="1" spans="1:23">
      <c r="A11" s="119" t="s">
        <v>72</v>
      </c>
      <c r="B11" s="119" t="s">
        <v>218</v>
      </c>
      <c r="C11" s="119" t="s">
        <v>219</v>
      </c>
      <c r="D11" s="119" t="s">
        <v>104</v>
      </c>
      <c r="E11" s="119" t="s">
        <v>105</v>
      </c>
      <c r="F11" s="119" t="s">
        <v>216</v>
      </c>
      <c r="G11" s="119" t="s">
        <v>217</v>
      </c>
      <c r="H11" s="120">
        <v>897631</v>
      </c>
      <c r="I11" s="120">
        <v>897631</v>
      </c>
      <c r="J11" s="120"/>
      <c r="K11" s="120"/>
      <c r="L11" s="120">
        <v>897631</v>
      </c>
      <c r="M11" s="119"/>
      <c r="N11" s="120"/>
      <c r="O11" s="120"/>
      <c r="P11" s="120"/>
      <c r="Q11" s="120"/>
      <c r="R11" s="120"/>
      <c r="S11" s="120"/>
      <c r="T11" s="120"/>
      <c r="U11" s="120"/>
      <c r="V11" s="120"/>
      <c r="W11" s="120"/>
    </row>
    <row r="12" ht="53.25" customHeight="1" outlineLevel="1" spans="1:23">
      <c r="A12" s="119" t="s">
        <v>72</v>
      </c>
      <c r="B12" s="119" t="s">
        <v>220</v>
      </c>
      <c r="C12" s="119" t="s">
        <v>221</v>
      </c>
      <c r="D12" s="119" t="s">
        <v>104</v>
      </c>
      <c r="E12" s="119" t="s">
        <v>105</v>
      </c>
      <c r="F12" s="119" t="s">
        <v>222</v>
      </c>
      <c r="G12" s="119" t="s">
        <v>223</v>
      </c>
      <c r="H12" s="120">
        <v>10771572</v>
      </c>
      <c r="I12" s="120">
        <v>10771572</v>
      </c>
      <c r="J12" s="120"/>
      <c r="K12" s="120"/>
      <c r="L12" s="120">
        <v>10771572</v>
      </c>
      <c r="M12" s="119"/>
      <c r="N12" s="120"/>
      <c r="O12" s="120"/>
      <c r="P12" s="120"/>
      <c r="Q12" s="120"/>
      <c r="R12" s="120"/>
      <c r="S12" s="120"/>
      <c r="T12" s="120"/>
      <c r="U12" s="120"/>
      <c r="V12" s="120"/>
      <c r="W12" s="120"/>
    </row>
    <row r="13" ht="53.25" customHeight="1" outlineLevel="1" spans="1:23">
      <c r="A13" s="119" t="s">
        <v>72</v>
      </c>
      <c r="B13" s="119" t="s">
        <v>224</v>
      </c>
      <c r="C13" s="119" t="s">
        <v>225</v>
      </c>
      <c r="D13" s="119" t="s">
        <v>104</v>
      </c>
      <c r="E13" s="119" t="s">
        <v>105</v>
      </c>
      <c r="F13" s="119" t="s">
        <v>226</v>
      </c>
      <c r="G13" s="119" t="s">
        <v>227</v>
      </c>
      <c r="H13" s="120"/>
      <c r="I13" s="120"/>
      <c r="J13" s="120"/>
      <c r="K13" s="120"/>
      <c r="L13" s="120"/>
      <c r="M13" s="119"/>
      <c r="N13" s="120"/>
      <c r="O13" s="120"/>
      <c r="P13" s="120"/>
      <c r="Q13" s="120"/>
      <c r="R13" s="120"/>
      <c r="S13" s="120"/>
      <c r="T13" s="120"/>
      <c r="U13" s="120"/>
      <c r="V13" s="120"/>
      <c r="W13" s="120"/>
    </row>
    <row r="14" ht="53.25" customHeight="1" outlineLevel="1" spans="1:23">
      <c r="A14" s="119" t="s">
        <v>72</v>
      </c>
      <c r="B14" s="119" t="s">
        <v>224</v>
      </c>
      <c r="C14" s="119" t="s">
        <v>225</v>
      </c>
      <c r="D14" s="119" t="s">
        <v>104</v>
      </c>
      <c r="E14" s="119" t="s">
        <v>105</v>
      </c>
      <c r="F14" s="119" t="s">
        <v>226</v>
      </c>
      <c r="G14" s="119" t="s">
        <v>227</v>
      </c>
      <c r="H14" s="120">
        <v>1039308</v>
      </c>
      <c r="I14" s="120">
        <v>1039308</v>
      </c>
      <c r="J14" s="120"/>
      <c r="K14" s="120"/>
      <c r="L14" s="120">
        <v>1039308</v>
      </c>
      <c r="M14" s="119"/>
      <c r="N14" s="120"/>
      <c r="O14" s="120"/>
      <c r="P14" s="120"/>
      <c r="Q14" s="120"/>
      <c r="R14" s="120"/>
      <c r="S14" s="120"/>
      <c r="T14" s="120"/>
      <c r="U14" s="120"/>
      <c r="V14" s="120"/>
      <c r="W14" s="120"/>
    </row>
    <row r="15" ht="53.25" customHeight="1" outlineLevel="1" spans="1:23">
      <c r="A15" s="119" t="s">
        <v>72</v>
      </c>
      <c r="B15" s="119" t="s">
        <v>228</v>
      </c>
      <c r="C15" s="119" t="s">
        <v>229</v>
      </c>
      <c r="D15" s="119" t="s">
        <v>104</v>
      </c>
      <c r="E15" s="119" t="s">
        <v>105</v>
      </c>
      <c r="F15" s="119" t="s">
        <v>216</v>
      </c>
      <c r="G15" s="119" t="s">
        <v>217</v>
      </c>
      <c r="H15" s="120">
        <v>55500</v>
      </c>
      <c r="I15" s="120">
        <v>55500</v>
      </c>
      <c r="J15" s="120"/>
      <c r="K15" s="120"/>
      <c r="L15" s="120">
        <v>55500</v>
      </c>
      <c r="M15" s="119"/>
      <c r="N15" s="120"/>
      <c r="O15" s="120"/>
      <c r="P15" s="120"/>
      <c r="Q15" s="120"/>
      <c r="R15" s="120"/>
      <c r="S15" s="120"/>
      <c r="T15" s="120"/>
      <c r="U15" s="120"/>
      <c r="V15" s="120"/>
      <c r="W15" s="120"/>
    </row>
    <row r="16" ht="53.25" customHeight="1" outlineLevel="1" spans="1:23">
      <c r="A16" s="119" t="s">
        <v>72</v>
      </c>
      <c r="B16" s="119" t="s">
        <v>230</v>
      </c>
      <c r="C16" s="119" t="s">
        <v>231</v>
      </c>
      <c r="D16" s="119" t="s">
        <v>104</v>
      </c>
      <c r="E16" s="119" t="s">
        <v>105</v>
      </c>
      <c r="F16" s="119" t="s">
        <v>216</v>
      </c>
      <c r="G16" s="119" t="s">
        <v>217</v>
      </c>
      <c r="H16" s="120">
        <v>2604000</v>
      </c>
      <c r="I16" s="120">
        <v>2604000</v>
      </c>
      <c r="J16" s="120"/>
      <c r="K16" s="120"/>
      <c r="L16" s="120">
        <v>2604000</v>
      </c>
      <c r="M16" s="119"/>
      <c r="N16" s="120"/>
      <c r="O16" s="120"/>
      <c r="P16" s="120"/>
      <c r="Q16" s="120"/>
      <c r="R16" s="120"/>
      <c r="S16" s="120"/>
      <c r="T16" s="120"/>
      <c r="U16" s="120"/>
      <c r="V16" s="120"/>
      <c r="W16" s="120"/>
    </row>
    <row r="17" ht="53.25" customHeight="1" outlineLevel="1" spans="1:23">
      <c r="A17" s="119" t="s">
        <v>72</v>
      </c>
      <c r="B17" s="119" t="s">
        <v>214</v>
      </c>
      <c r="C17" s="119" t="s">
        <v>215</v>
      </c>
      <c r="D17" s="119" t="s">
        <v>104</v>
      </c>
      <c r="E17" s="119" t="s">
        <v>105</v>
      </c>
      <c r="F17" s="119" t="s">
        <v>216</v>
      </c>
      <c r="G17" s="119" t="s">
        <v>217</v>
      </c>
      <c r="H17" s="120">
        <v>4300380</v>
      </c>
      <c r="I17" s="120">
        <v>4300380</v>
      </c>
      <c r="J17" s="120"/>
      <c r="K17" s="120"/>
      <c r="L17" s="120">
        <v>4300380</v>
      </c>
      <c r="M17" s="119"/>
      <c r="N17" s="120"/>
      <c r="O17" s="120"/>
      <c r="P17" s="120"/>
      <c r="Q17" s="120"/>
      <c r="R17" s="120"/>
      <c r="S17" s="120"/>
      <c r="T17" s="120"/>
      <c r="U17" s="120"/>
      <c r="V17" s="120"/>
      <c r="W17" s="120"/>
    </row>
    <row r="18" ht="53.25" customHeight="1" outlineLevel="1" spans="1:23">
      <c r="A18" s="119" t="s">
        <v>72</v>
      </c>
      <c r="B18" s="119" t="s">
        <v>232</v>
      </c>
      <c r="C18" s="119" t="s">
        <v>233</v>
      </c>
      <c r="D18" s="119" t="s">
        <v>112</v>
      </c>
      <c r="E18" s="119" t="s">
        <v>113</v>
      </c>
      <c r="F18" s="119" t="s">
        <v>234</v>
      </c>
      <c r="G18" s="119" t="s">
        <v>235</v>
      </c>
      <c r="H18" s="120">
        <v>3546836.32</v>
      </c>
      <c r="I18" s="120">
        <v>3546836.32</v>
      </c>
      <c r="J18" s="120"/>
      <c r="K18" s="120"/>
      <c r="L18" s="120">
        <v>3546836.32</v>
      </c>
      <c r="M18" s="119"/>
      <c r="N18" s="120"/>
      <c r="O18" s="120"/>
      <c r="P18" s="120"/>
      <c r="Q18" s="120"/>
      <c r="R18" s="120"/>
      <c r="S18" s="120"/>
      <c r="T18" s="120"/>
      <c r="U18" s="120"/>
      <c r="V18" s="120"/>
      <c r="W18" s="120"/>
    </row>
    <row r="19" ht="53.25" customHeight="1" outlineLevel="1" spans="1:23">
      <c r="A19" s="119" t="s">
        <v>72</v>
      </c>
      <c r="B19" s="119" t="s">
        <v>236</v>
      </c>
      <c r="C19" s="119" t="s">
        <v>237</v>
      </c>
      <c r="D19" s="119" t="s">
        <v>127</v>
      </c>
      <c r="E19" s="119" t="s">
        <v>128</v>
      </c>
      <c r="F19" s="119" t="s">
        <v>238</v>
      </c>
      <c r="G19" s="119" t="s">
        <v>239</v>
      </c>
      <c r="H19" s="120">
        <v>98000</v>
      </c>
      <c r="I19" s="120">
        <v>98000</v>
      </c>
      <c r="J19" s="120"/>
      <c r="K19" s="120"/>
      <c r="L19" s="120">
        <v>98000</v>
      </c>
      <c r="M19" s="119"/>
      <c r="N19" s="120"/>
      <c r="O19" s="120"/>
      <c r="P19" s="120"/>
      <c r="Q19" s="120"/>
      <c r="R19" s="120"/>
      <c r="S19" s="120"/>
      <c r="T19" s="120"/>
      <c r="U19" s="120"/>
      <c r="V19" s="120"/>
      <c r="W19" s="120"/>
    </row>
    <row r="20" ht="53.25" customHeight="1" outlineLevel="1" spans="1:23">
      <c r="A20" s="119" t="s">
        <v>72</v>
      </c>
      <c r="B20" s="119" t="s">
        <v>236</v>
      </c>
      <c r="C20" s="119" t="s">
        <v>237</v>
      </c>
      <c r="D20" s="119" t="s">
        <v>125</v>
      </c>
      <c r="E20" s="119" t="s">
        <v>126</v>
      </c>
      <c r="F20" s="119" t="s">
        <v>238</v>
      </c>
      <c r="G20" s="119" t="s">
        <v>239</v>
      </c>
      <c r="H20" s="120"/>
      <c r="I20" s="120"/>
      <c r="J20" s="120"/>
      <c r="K20" s="120"/>
      <c r="L20" s="120"/>
      <c r="M20" s="119"/>
      <c r="N20" s="120"/>
      <c r="O20" s="120"/>
      <c r="P20" s="120"/>
      <c r="Q20" s="120"/>
      <c r="R20" s="120"/>
      <c r="S20" s="120"/>
      <c r="T20" s="120"/>
      <c r="U20" s="120"/>
      <c r="V20" s="120"/>
      <c r="W20" s="120"/>
    </row>
    <row r="21" ht="53.25" customHeight="1" outlineLevel="1" spans="1:23">
      <c r="A21" s="119" t="s">
        <v>72</v>
      </c>
      <c r="B21" s="119" t="s">
        <v>240</v>
      </c>
      <c r="C21" s="119" t="s">
        <v>241</v>
      </c>
      <c r="D21" s="119" t="s">
        <v>127</v>
      </c>
      <c r="E21" s="119" t="s">
        <v>128</v>
      </c>
      <c r="F21" s="119" t="s">
        <v>238</v>
      </c>
      <c r="G21" s="119" t="s">
        <v>239</v>
      </c>
      <c r="H21" s="120">
        <v>1330064</v>
      </c>
      <c r="I21" s="120">
        <v>1330064</v>
      </c>
      <c r="J21" s="120"/>
      <c r="K21" s="120"/>
      <c r="L21" s="120">
        <v>1330064</v>
      </c>
      <c r="M21" s="119"/>
      <c r="N21" s="120"/>
      <c r="O21" s="120"/>
      <c r="P21" s="120"/>
      <c r="Q21" s="120"/>
      <c r="R21" s="120"/>
      <c r="S21" s="120"/>
      <c r="T21" s="120"/>
      <c r="U21" s="120"/>
      <c r="V21" s="120"/>
      <c r="W21" s="120"/>
    </row>
    <row r="22" ht="53.25" customHeight="1" outlineLevel="1" spans="1:23">
      <c r="A22" s="119" t="s">
        <v>72</v>
      </c>
      <c r="B22" s="119" t="s">
        <v>242</v>
      </c>
      <c r="C22" s="119" t="s">
        <v>243</v>
      </c>
      <c r="D22" s="119" t="s">
        <v>125</v>
      </c>
      <c r="E22" s="119" t="s">
        <v>126</v>
      </c>
      <c r="F22" s="119" t="s">
        <v>238</v>
      </c>
      <c r="G22" s="119" t="s">
        <v>239</v>
      </c>
      <c r="H22" s="120"/>
      <c r="I22" s="120"/>
      <c r="J22" s="120"/>
      <c r="K22" s="120"/>
      <c r="L22" s="120"/>
      <c r="M22" s="119"/>
      <c r="N22" s="120"/>
      <c r="O22" s="120"/>
      <c r="P22" s="120"/>
      <c r="Q22" s="120"/>
      <c r="R22" s="120"/>
      <c r="S22" s="120"/>
      <c r="T22" s="120"/>
      <c r="U22" s="120"/>
      <c r="V22" s="120"/>
      <c r="W22" s="120"/>
    </row>
    <row r="23" ht="53.25" customHeight="1" outlineLevel="1" spans="1:23">
      <c r="A23" s="119" t="s">
        <v>72</v>
      </c>
      <c r="B23" s="119" t="s">
        <v>242</v>
      </c>
      <c r="C23" s="119" t="s">
        <v>243</v>
      </c>
      <c r="D23" s="119" t="s">
        <v>127</v>
      </c>
      <c r="E23" s="119" t="s">
        <v>128</v>
      </c>
      <c r="F23" s="119" t="s">
        <v>238</v>
      </c>
      <c r="G23" s="119" t="s">
        <v>239</v>
      </c>
      <c r="H23" s="120">
        <v>88671</v>
      </c>
      <c r="I23" s="120">
        <v>88671</v>
      </c>
      <c r="J23" s="120"/>
      <c r="K23" s="120"/>
      <c r="L23" s="120">
        <v>88671</v>
      </c>
      <c r="M23" s="119"/>
      <c r="N23" s="120"/>
      <c r="O23" s="120"/>
      <c r="P23" s="120"/>
      <c r="Q23" s="120"/>
      <c r="R23" s="120"/>
      <c r="S23" s="120"/>
      <c r="T23" s="120"/>
      <c r="U23" s="120"/>
      <c r="V23" s="120"/>
      <c r="W23" s="120"/>
    </row>
    <row r="24" ht="53.25" customHeight="1" outlineLevel="1" spans="1:23">
      <c r="A24" s="119" t="s">
        <v>72</v>
      </c>
      <c r="B24" s="119" t="s">
        <v>244</v>
      </c>
      <c r="C24" s="119" t="s">
        <v>130</v>
      </c>
      <c r="D24" s="119" t="s">
        <v>129</v>
      </c>
      <c r="E24" s="119" t="s">
        <v>130</v>
      </c>
      <c r="F24" s="119" t="s">
        <v>245</v>
      </c>
      <c r="G24" s="119" t="s">
        <v>246</v>
      </c>
      <c r="H24" s="120">
        <v>1137963</v>
      </c>
      <c r="I24" s="120">
        <v>1137963</v>
      </c>
      <c r="J24" s="120"/>
      <c r="K24" s="120"/>
      <c r="L24" s="120">
        <v>1137963</v>
      </c>
      <c r="M24" s="119"/>
      <c r="N24" s="120"/>
      <c r="O24" s="120"/>
      <c r="P24" s="120"/>
      <c r="Q24" s="120"/>
      <c r="R24" s="120"/>
      <c r="S24" s="120"/>
      <c r="T24" s="120"/>
      <c r="U24" s="120"/>
      <c r="V24" s="120"/>
      <c r="W24" s="120"/>
    </row>
    <row r="25" ht="53.25" customHeight="1" outlineLevel="1" spans="1:23">
      <c r="A25" s="119" t="s">
        <v>72</v>
      </c>
      <c r="B25" s="119" t="s">
        <v>247</v>
      </c>
      <c r="C25" s="119" t="s">
        <v>248</v>
      </c>
      <c r="D25" s="119" t="s">
        <v>131</v>
      </c>
      <c r="E25" s="119" t="s">
        <v>132</v>
      </c>
      <c r="F25" s="119" t="s">
        <v>249</v>
      </c>
      <c r="G25" s="119" t="s">
        <v>250</v>
      </c>
      <c r="H25" s="120"/>
      <c r="I25" s="120"/>
      <c r="J25" s="120"/>
      <c r="K25" s="120"/>
      <c r="L25" s="120"/>
      <c r="M25" s="119"/>
      <c r="N25" s="120"/>
      <c r="O25" s="120"/>
      <c r="P25" s="120"/>
      <c r="Q25" s="120"/>
      <c r="R25" s="120"/>
      <c r="S25" s="120"/>
      <c r="T25" s="120"/>
      <c r="U25" s="120"/>
      <c r="V25" s="120"/>
      <c r="W25" s="120"/>
    </row>
    <row r="26" ht="53.25" customHeight="1" outlineLevel="1" spans="1:23">
      <c r="A26" s="119" t="s">
        <v>72</v>
      </c>
      <c r="B26" s="119" t="s">
        <v>247</v>
      </c>
      <c r="C26" s="119" t="s">
        <v>248</v>
      </c>
      <c r="D26" s="119" t="s">
        <v>131</v>
      </c>
      <c r="E26" s="119" t="s">
        <v>132</v>
      </c>
      <c r="F26" s="119" t="s">
        <v>249</v>
      </c>
      <c r="G26" s="119" t="s">
        <v>250</v>
      </c>
      <c r="H26" s="120">
        <v>199510</v>
      </c>
      <c r="I26" s="120">
        <v>199510</v>
      </c>
      <c r="J26" s="120"/>
      <c r="K26" s="120"/>
      <c r="L26" s="120">
        <v>199510</v>
      </c>
      <c r="M26" s="119"/>
      <c r="N26" s="120"/>
      <c r="O26" s="120"/>
      <c r="P26" s="120"/>
      <c r="Q26" s="120"/>
      <c r="R26" s="120"/>
      <c r="S26" s="120"/>
      <c r="T26" s="120"/>
      <c r="U26" s="120"/>
      <c r="V26" s="120"/>
      <c r="W26" s="120"/>
    </row>
    <row r="27" ht="53.25" customHeight="1" outlineLevel="1" spans="1:23">
      <c r="A27" s="119" t="s">
        <v>72</v>
      </c>
      <c r="B27" s="119" t="s">
        <v>251</v>
      </c>
      <c r="C27" s="119" t="s">
        <v>252</v>
      </c>
      <c r="D27" s="119" t="s">
        <v>120</v>
      </c>
      <c r="E27" s="119" t="s">
        <v>119</v>
      </c>
      <c r="F27" s="119" t="s">
        <v>249</v>
      </c>
      <c r="G27" s="119" t="s">
        <v>250</v>
      </c>
      <c r="H27" s="120">
        <v>443355</v>
      </c>
      <c r="I27" s="120">
        <v>443355</v>
      </c>
      <c r="J27" s="120"/>
      <c r="K27" s="120"/>
      <c r="L27" s="120">
        <v>443355</v>
      </c>
      <c r="M27" s="119"/>
      <c r="N27" s="120"/>
      <c r="O27" s="120"/>
      <c r="P27" s="120"/>
      <c r="Q27" s="120"/>
      <c r="R27" s="120"/>
      <c r="S27" s="120"/>
      <c r="T27" s="120"/>
      <c r="U27" s="120"/>
      <c r="V27" s="120"/>
      <c r="W27" s="120"/>
    </row>
    <row r="28" ht="53.25" customHeight="1" outlineLevel="1" spans="1:23">
      <c r="A28" s="119" t="s">
        <v>72</v>
      </c>
      <c r="B28" s="119" t="s">
        <v>253</v>
      </c>
      <c r="C28" s="119" t="s">
        <v>138</v>
      </c>
      <c r="D28" s="119" t="s">
        <v>137</v>
      </c>
      <c r="E28" s="119" t="s">
        <v>138</v>
      </c>
      <c r="F28" s="119" t="s">
        <v>254</v>
      </c>
      <c r="G28" s="119" t="s">
        <v>138</v>
      </c>
      <c r="H28" s="120">
        <v>2660127.24</v>
      </c>
      <c r="I28" s="120">
        <v>2660127.24</v>
      </c>
      <c r="J28" s="120"/>
      <c r="K28" s="120"/>
      <c r="L28" s="120">
        <v>2660127.24</v>
      </c>
      <c r="M28" s="119"/>
      <c r="N28" s="120"/>
      <c r="O28" s="120"/>
      <c r="P28" s="120"/>
      <c r="Q28" s="120"/>
      <c r="R28" s="120"/>
      <c r="S28" s="120"/>
      <c r="T28" s="120"/>
      <c r="U28" s="120"/>
      <c r="V28" s="120"/>
      <c r="W28" s="120"/>
    </row>
    <row r="29" ht="53.25" customHeight="1" outlineLevel="1" spans="1:23">
      <c r="A29" s="119" t="s">
        <v>72</v>
      </c>
      <c r="B29" s="119" t="s">
        <v>255</v>
      </c>
      <c r="C29" s="119" t="s">
        <v>256</v>
      </c>
      <c r="D29" s="119" t="s">
        <v>104</v>
      </c>
      <c r="E29" s="119" t="s">
        <v>105</v>
      </c>
      <c r="F29" s="119" t="s">
        <v>257</v>
      </c>
      <c r="G29" s="119" t="s">
        <v>258</v>
      </c>
      <c r="H29" s="120">
        <v>678720</v>
      </c>
      <c r="I29" s="120">
        <v>678720</v>
      </c>
      <c r="J29" s="120"/>
      <c r="K29" s="120"/>
      <c r="L29" s="120">
        <v>678720</v>
      </c>
      <c r="M29" s="119"/>
      <c r="N29" s="120"/>
      <c r="O29" s="120"/>
      <c r="P29" s="120"/>
      <c r="Q29" s="120"/>
      <c r="R29" s="120"/>
      <c r="S29" s="120"/>
      <c r="T29" s="120"/>
      <c r="U29" s="120"/>
      <c r="V29" s="120"/>
      <c r="W29" s="120"/>
    </row>
    <row r="30" ht="53.25" customHeight="1" outlineLevel="1" spans="1:23">
      <c r="A30" s="119" t="s">
        <v>72</v>
      </c>
      <c r="B30" s="119" t="s">
        <v>259</v>
      </c>
      <c r="C30" s="119" t="s">
        <v>260</v>
      </c>
      <c r="D30" s="119" t="s">
        <v>104</v>
      </c>
      <c r="E30" s="119" t="s">
        <v>105</v>
      </c>
      <c r="F30" s="119" t="s">
        <v>257</v>
      </c>
      <c r="G30" s="119" t="s">
        <v>258</v>
      </c>
      <c r="H30" s="120">
        <v>420000</v>
      </c>
      <c r="I30" s="120">
        <v>420000</v>
      </c>
      <c r="J30" s="120"/>
      <c r="K30" s="120"/>
      <c r="L30" s="120">
        <v>420000</v>
      </c>
      <c r="M30" s="119"/>
      <c r="N30" s="120"/>
      <c r="O30" s="120"/>
      <c r="P30" s="120"/>
      <c r="Q30" s="120"/>
      <c r="R30" s="120"/>
      <c r="S30" s="120"/>
      <c r="T30" s="120"/>
      <c r="U30" s="120"/>
      <c r="V30" s="120"/>
      <c r="W30" s="120"/>
    </row>
    <row r="31" ht="53.25" customHeight="1" outlineLevel="1" spans="1:23">
      <c r="A31" s="119" t="s">
        <v>72</v>
      </c>
      <c r="B31" s="119" t="s">
        <v>261</v>
      </c>
      <c r="C31" s="119" t="s">
        <v>262</v>
      </c>
      <c r="D31" s="119" t="s">
        <v>104</v>
      </c>
      <c r="E31" s="119" t="s">
        <v>105</v>
      </c>
      <c r="F31" s="119" t="s">
        <v>263</v>
      </c>
      <c r="G31" s="119" t="s">
        <v>264</v>
      </c>
      <c r="H31" s="120">
        <v>35000</v>
      </c>
      <c r="I31" s="120">
        <v>35000</v>
      </c>
      <c r="J31" s="120"/>
      <c r="K31" s="120"/>
      <c r="L31" s="120">
        <v>35000</v>
      </c>
      <c r="M31" s="119"/>
      <c r="N31" s="120"/>
      <c r="O31" s="120"/>
      <c r="P31" s="120"/>
      <c r="Q31" s="120"/>
      <c r="R31" s="120"/>
      <c r="S31" s="120"/>
      <c r="T31" s="120"/>
      <c r="U31" s="120"/>
      <c r="V31" s="120"/>
      <c r="W31" s="120"/>
    </row>
    <row r="32" ht="53.25" customHeight="1" outlineLevel="1" spans="1:23">
      <c r="A32" s="119" t="s">
        <v>72</v>
      </c>
      <c r="B32" s="119" t="s">
        <v>261</v>
      </c>
      <c r="C32" s="119" t="s">
        <v>262</v>
      </c>
      <c r="D32" s="119" t="s">
        <v>104</v>
      </c>
      <c r="E32" s="119" t="s">
        <v>105</v>
      </c>
      <c r="F32" s="119" t="s">
        <v>265</v>
      </c>
      <c r="G32" s="119" t="s">
        <v>266</v>
      </c>
      <c r="H32" s="120">
        <v>55000</v>
      </c>
      <c r="I32" s="120">
        <v>55000</v>
      </c>
      <c r="J32" s="120"/>
      <c r="K32" s="120"/>
      <c r="L32" s="120">
        <v>55000</v>
      </c>
      <c r="M32" s="119"/>
      <c r="N32" s="120"/>
      <c r="O32" s="120"/>
      <c r="P32" s="120"/>
      <c r="Q32" s="120"/>
      <c r="R32" s="120"/>
      <c r="S32" s="120"/>
      <c r="T32" s="120"/>
      <c r="U32" s="120"/>
      <c r="V32" s="120"/>
      <c r="W32" s="120"/>
    </row>
    <row r="33" ht="53.25" customHeight="1" outlineLevel="1" spans="1:23">
      <c r="A33" s="119" t="s">
        <v>72</v>
      </c>
      <c r="B33" s="119" t="s">
        <v>267</v>
      </c>
      <c r="C33" s="119" t="s">
        <v>268</v>
      </c>
      <c r="D33" s="119" t="s">
        <v>104</v>
      </c>
      <c r="E33" s="119" t="s">
        <v>105</v>
      </c>
      <c r="F33" s="119" t="s">
        <v>269</v>
      </c>
      <c r="G33" s="119" t="s">
        <v>270</v>
      </c>
      <c r="H33" s="120">
        <v>8300</v>
      </c>
      <c r="I33" s="120">
        <v>8300</v>
      </c>
      <c r="J33" s="120"/>
      <c r="K33" s="120"/>
      <c r="L33" s="120">
        <v>8300</v>
      </c>
      <c r="M33" s="119"/>
      <c r="N33" s="120"/>
      <c r="O33" s="120"/>
      <c r="P33" s="120"/>
      <c r="Q33" s="120"/>
      <c r="R33" s="120"/>
      <c r="S33" s="120"/>
      <c r="T33" s="120"/>
      <c r="U33" s="120"/>
      <c r="V33" s="120"/>
      <c r="W33" s="120"/>
    </row>
    <row r="34" ht="53.25" customHeight="1" outlineLevel="1" spans="1:23">
      <c r="A34" s="119" t="s">
        <v>72</v>
      </c>
      <c r="B34" s="119" t="s">
        <v>267</v>
      </c>
      <c r="C34" s="119" t="s">
        <v>268</v>
      </c>
      <c r="D34" s="119" t="s">
        <v>104</v>
      </c>
      <c r="E34" s="119" t="s">
        <v>105</v>
      </c>
      <c r="F34" s="119" t="s">
        <v>269</v>
      </c>
      <c r="G34" s="119" t="s">
        <v>270</v>
      </c>
      <c r="H34" s="120">
        <v>4200</v>
      </c>
      <c r="I34" s="120">
        <v>4200</v>
      </c>
      <c r="J34" s="120"/>
      <c r="K34" s="120"/>
      <c r="L34" s="120">
        <v>4200</v>
      </c>
      <c r="M34" s="119"/>
      <c r="N34" s="120"/>
      <c r="O34" s="120"/>
      <c r="P34" s="120"/>
      <c r="Q34" s="120"/>
      <c r="R34" s="120"/>
      <c r="S34" s="120"/>
      <c r="T34" s="120"/>
      <c r="U34" s="120"/>
      <c r="V34" s="120"/>
      <c r="W34" s="120"/>
    </row>
    <row r="35" ht="53.25" customHeight="1" outlineLevel="1" spans="1:23">
      <c r="A35" s="119" t="s">
        <v>72</v>
      </c>
      <c r="B35" s="119" t="s">
        <v>271</v>
      </c>
      <c r="C35" s="119" t="s">
        <v>272</v>
      </c>
      <c r="D35" s="119" t="s">
        <v>104</v>
      </c>
      <c r="E35" s="119" t="s">
        <v>105</v>
      </c>
      <c r="F35" s="119" t="s">
        <v>273</v>
      </c>
      <c r="G35" s="119" t="s">
        <v>187</v>
      </c>
      <c r="H35" s="120">
        <v>7620</v>
      </c>
      <c r="I35" s="120">
        <v>7620</v>
      </c>
      <c r="J35" s="120"/>
      <c r="K35" s="120"/>
      <c r="L35" s="120">
        <v>7620</v>
      </c>
      <c r="M35" s="119"/>
      <c r="N35" s="120"/>
      <c r="O35" s="120"/>
      <c r="P35" s="120"/>
      <c r="Q35" s="120"/>
      <c r="R35" s="120"/>
      <c r="S35" s="120"/>
      <c r="T35" s="120"/>
      <c r="U35" s="120"/>
      <c r="V35" s="120"/>
      <c r="W35" s="120"/>
    </row>
    <row r="36" ht="53.25" customHeight="1" outlineLevel="1" spans="1:23">
      <c r="A36" s="119" t="s">
        <v>72</v>
      </c>
      <c r="B36" s="119" t="s">
        <v>261</v>
      </c>
      <c r="C36" s="119" t="s">
        <v>262</v>
      </c>
      <c r="D36" s="119" t="s">
        <v>104</v>
      </c>
      <c r="E36" s="119" t="s">
        <v>105</v>
      </c>
      <c r="F36" s="119" t="s">
        <v>274</v>
      </c>
      <c r="G36" s="119" t="s">
        <v>275</v>
      </c>
      <c r="H36" s="120">
        <v>137000</v>
      </c>
      <c r="I36" s="120">
        <v>137000</v>
      </c>
      <c r="J36" s="120"/>
      <c r="K36" s="120"/>
      <c r="L36" s="120">
        <v>137000</v>
      </c>
      <c r="M36" s="119"/>
      <c r="N36" s="120"/>
      <c r="O36" s="120"/>
      <c r="P36" s="120"/>
      <c r="Q36" s="120"/>
      <c r="R36" s="120"/>
      <c r="S36" s="120"/>
      <c r="T36" s="120"/>
      <c r="U36" s="120"/>
      <c r="V36" s="120"/>
      <c r="W36" s="120"/>
    </row>
    <row r="37" ht="53.25" customHeight="1" outlineLevel="1" spans="1:23">
      <c r="A37" s="119" t="s">
        <v>72</v>
      </c>
      <c r="B37" s="119" t="s">
        <v>261</v>
      </c>
      <c r="C37" s="119" t="s">
        <v>262</v>
      </c>
      <c r="D37" s="119" t="s">
        <v>104</v>
      </c>
      <c r="E37" s="119" t="s">
        <v>105</v>
      </c>
      <c r="F37" s="119" t="s">
        <v>276</v>
      </c>
      <c r="G37" s="119" t="s">
        <v>277</v>
      </c>
      <c r="H37" s="120">
        <v>244880</v>
      </c>
      <c r="I37" s="120">
        <v>244880</v>
      </c>
      <c r="J37" s="120"/>
      <c r="K37" s="120"/>
      <c r="L37" s="120">
        <v>244880</v>
      </c>
      <c r="M37" s="119"/>
      <c r="N37" s="120"/>
      <c r="O37" s="120"/>
      <c r="P37" s="120"/>
      <c r="Q37" s="120"/>
      <c r="R37" s="120"/>
      <c r="S37" s="120"/>
      <c r="T37" s="120"/>
      <c r="U37" s="120"/>
      <c r="V37" s="120"/>
      <c r="W37" s="120"/>
    </row>
    <row r="38" ht="53.25" customHeight="1" outlineLevel="1" spans="1:23">
      <c r="A38" s="119" t="s">
        <v>72</v>
      </c>
      <c r="B38" s="119" t="s">
        <v>278</v>
      </c>
      <c r="C38" s="119" t="s">
        <v>279</v>
      </c>
      <c r="D38" s="119" t="s">
        <v>104</v>
      </c>
      <c r="E38" s="119" t="s">
        <v>105</v>
      </c>
      <c r="F38" s="119" t="s">
        <v>280</v>
      </c>
      <c r="G38" s="119" t="s">
        <v>281</v>
      </c>
      <c r="H38" s="120">
        <v>100000</v>
      </c>
      <c r="I38" s="120">
        <v>100000</v>
      </c>
      <c r="J38" s="120"/>
      <c r="K38" s="120"/>
      <c r="L38" s="120">
        <v>100000</v>
      </c>
      <c r="M38" s="119"/>
      <c r="N38" s="120"/>
      <c r="O38" s="120"/>
      <c r="P38" s="120"/>
      <c r="Q38" s="120"/>
      <c r="R38" s="120"/>
      <c r="S38" s="120"/>
      <c r="T38" s="120"/>
      <c r="U38" s="120"/>
      <c r="V38" s="120"/>
      <c r="W38" s="120"/>
    </row>
    <row r="39" ht="53.25" customHeight="1" outlineLevel="1" spans="1:23">
      <c r="A39" s="119" t="s">
        <v>72</v>
      </c>
      <c r="B39" s="119" t="s">
        <v>282</v>
      </c>
      <c r="C39" s="119" t="s">
        <v>283</v>
      </c>
      <c r="D39" s="119" t="s">
        <v>110</v>
      </c>
      <c r="E39" s="119" t="s">
        <v>111</v>
      </c>
      <c r="F39" s="119" t="s">
        <v>284</v>
      </c>
      <c r="G39" s="119" t="s">
        <v>285</v>
      </c>
      <c r="H39" s="120">
        <v>13500</v>
      </c>
      <c r="I39" s="120">
        <v>13500</v>
      </c>
      <c r="J39" s="120"/>
      <c r="K39" s="120"/>
      <c r="L39" s="120">
        <v>13500</v>
      </c>
      <c r="M39" s="119"/>
      <c r="N39" s="120"/>
      <c r="O39" s="120"/>
      <c r="P39" s="120"/>
      <c r="Q39" s="120"/>
      <c r="R39" s="120"/>
      <c r="S39" s="120"/>
      <c r="T39" s="120"/>
      <c r="U39" s="120"/>
      <c r="V39" s="120"/>
      <c r="W39" s="120"/>
    </row>
    <row r="40" ht="53.25" customHeight="1" outlineLevel="1" spans="1:23">
      <c r="A40" s="119" t="s">
        <v>72</v>
      </c>
      <c r="B40" s="119" t="s">
        <v>282</v>
      </c>
      <c r="C40" s="119" t="s">
        <v>283</v>
      </c>
      <c r="D40" s="119" t="s">
        <v>110</v>
      </c>
      <c r="E40" s="119" t="s">
        <v>111</v>
      </c>
      <c r="F40" s="119" t="s">
        <v>286</v>
      </c>
      <c r="G40" s="119" t="s">
        <v>287</v>
      </c>
      <c r="H40" s="120">
        <v>22260</v>
      </c>
      <c r="I40" s="120">
        <v>22260</v>
      </c>
      <c r="J40" s="120"/>
      <c r="K40" s="120"/>
      <c r="L40" s="120">
        <v>22260</v>
      </c>
      <c r="M40" s="119"/>
      <c r="N40" s="120"/>
      <c r="O40" s="120"/>
      <c r="P40" s="120"/>
      <c r="Q40" s="120"/>
      <c r="R40" s="120"/>
      <c r="S40" s="120"/>
      <c r="T40" s="120"/>
      <c r="U40" s="120"/>
      <c r="V40" s="120"/>
      <c r="W40" s="120"/>
    </row>
    <row r="41" ht="53.25" customHeight="1" outlineLevel="1" spans="1:23">
      <c r="A41" s="119" t="s">
        <v>72</v>
      </c>
      <c r="B41" s="119" t="s">
        <v>282</v>
      </c>
      <c r="C41" s="119" t="s">
        <v>283</v>
      </c>
      <c r="D41" s="119" t="s">
        <v>110</v>
      </c>
      <c r="E41" s="119" t="s">
        <v>111</v>
      </c>
      <c r="F41" s="119" t="s">
        <v>274</v>
      </c>
      <c r="G41" s="119" t="s">
        <v>275</v>
      </c>
      <c r="H41" s="120">
        <v>21240</v>
      </c>
      <c r="I41" s="120">
        <v>21240</v>
      </c>
      <c r="J41" s="120"/>
      <c r="K41" s="120"/>
      <c r="L41" s="120">
        <v>21240</v>
      </c>
      <c r="M41" s="119"/>
      <c r="N41" s="120"/>
      <c r="O41" s="120"/>
      <c r="P41" s="120"/>
      <c r="Q41" s="120"/>
      <c r="R41" s="120"/>
      <c r="S41" s="120"/>
      <c r="T41" s="120"/>
      <c r="U41" s="120"/>
      <c r="V41" s="120"/>
      <c r="W41" s="120"/>
    </row>
    <row r="42" ht="53.25" customHeight="1" outlineLevel="1" spans="1:23">
      <c r="A42" s="119" t="s">
        <v>72</v>
      </c>
      <c r="B42" s="119" t="s">
        <v>288</v>
      </c>
      <c r="C42" s="119" t="s">
        <v>281</v>
      </c>
      <c r="D42" s="119" t="s">
        <v>104</v>
      </c>
      <c r="E42" s="119" t="s">
        <v>105</v>
      </c>
      <c r="F42" s="119" t="s">
        <v>280</v>
      </c>
      <c r="G42" s="119" t="s">
        <v>281</v>
      </c>
      <c r="H42" s="120">
        <v>448291.1</v>
      </c>
      <c r="I42" s="120">
        <v>448291.1</v>
      </c>
      <c r="J42" s="120"/>
      <c r="K42" s="120"/>
      <c r="L42" s="120">
        <v>448291.1</v>
      </c>
      <c r="M42" s="119"/>
      <c r="N42" s="120"/>
      <c r="O42" s="120"/>
      <c r="P42" s="120"/>
      <c r="Q42" s="120"/>
      <c r="R42" s="120"/>
      <c r="S42" s="120"/>
      <c r="T42" s="120"/>
      <c r="U42" s="120"/>
      <c r="V42" s="120"/>
      <c r="W42" s="120"/>
    </row>
    <row r="43" ht="53.25" customHeight="1" outlineLevel="1" spans="1:23">
      <c r="A43" s="119" t="s">
        <v>72</v>
      </c>
      <c r="B43" s="119" t="s">
        <v>289</v>
      </c>
      <c r="C43" s="119" t="s">
        <v>290</v>
      </c>
      <c r="D43" s="119" t="s">
        <v>104</v>
      </c>
      <c r="E43" s="119" t="s">
        <v>105</v>
      </c>
      <c r="F43" s="119" t="s">
        <v>216</v>
      </c>
      <c r="G43" s="119" t="s">
        <v>217</v>
      </c>
      <c r="H43" s="120">
        <v>1700000</v>
      </c>
      <c r="I43" s="120">
        <v>1700000</v>
      </c>
      <c r="J43" s="120"/>
      <c r="K43" s="120"/>
      <c r="L43" s="120">
        <v>1700000</v>
      </c>
      <c r="M43" s="119"/>
      <c r="N43" s="120"/>
      <c r="O43" s="120"/>
      <c r="P43" s="120"/>
      <c r="Q43" s="120"/>
      <c r="R43" s="120"/>
      <c r="S43" s="120"/>
      <c r="T43" s="120"/>
      <c r="U43" s="120"/>
      <c r="V43" s="120"/>
      <c r="W43" s="120"/>
    </row>
    <row r="44" ht="30.75" customHeight="1" spans="1:23">
      <c r="A44" s="126" t="s">
        <v>56</v>
      </c>
      <c r="B44" s="126"/>
      <c r="C44" s="126"/>
      <c r="D44" s="126"/>
      <c r="E44" s="126"/>
      <c r="F44" s="126"/>
      <c r="G44" s="126"/>
      <c r="H44" s="120">
        <v>35636112.66</v>
      </c>
      <c r="I44" s="120">
        <v>35636112.66</v>
      </c>
      <c r="J44" s="120"/>
      <c r="K44" s="120"/>
      <c r="L44" s="120">
        <v>35636112.66</v>
      </c>
      <c r="M44" s="120"/>
      <c r="N44" s="120"/>
      <c r="O44" s="120"/>
      <c r="P44" s="120"/>
      <c r="Q44" s="120"/>
      <c r="R44" s="120"/>
      <c r="S44" s="120"/>
      <c r="T44" s="120"/>
      <c r="U44" s="120"/>
      <c r="V44" s="120"/>
      <c r="W44" s="120"/>
    </row>
  </sheetData>
  <autoFilter xmlns:etc="http://www.wps.cn/officeDocument/2017/etCustomData" ref="A8:W44" etc:filterBottomFollowUsedRange="0">
    <extLst/>
  </autoFilter>
  <mergeCells count="32">
    <mergeCell ref="T1:W1"/>
    <mergeCell ref="A2:W2"/>
    <mergeCell ref="A3:G3"/>
    <mergeCell ref="T3:W3"/>
    <mergeCell ref="H4:W4"/>
    <mergeCell ref="I5:M5"/>
    <mergeCell ref="N5:P5"/>
    <mergeCell ref="R5:W5"/>
    <mergeCell ref="A44:G4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outlinePr summaryBelow="0" summaryRight="0"/>
  </sheetPr>
  <dimension ref="A1:W60"/>
  <sheetViews>
    <sheetView showZeros="0" topLeftCell="A11" workbookViewId="0">
      <selection activeCell="J59" sqref="J59"/>
    </sheetView>
  </sheetViews>
  <sheetFormatPr defaultColWidth="10.2857142857143" defaultRowHeight="66" customHeight="1"/>
  <cols>
    <col min="1" max="1" width="17" customWidth="1"/>
    <col min="2" max="2" width="24.4285714285714" customWidth="1"/>
    <col min="3" max="3" width="46.1428571428571" customWidth="1"/>
    <col min="4" max="4" width="25" customWidth="1"/>
    <col min="5" max="6" width="16.8571428571429" customWidth="1"/>
    <col min="7" max="7" width="13.5714285714286" customWidth="1"/>
    <col min="8" max="8" width="24" customWidth="1"/>
    <col min="9" max="9" width="15.1428571428571" customWidth="1"/>
    <col min="10" max="10" width="14.5714285714286" customWidth="1"/>
    <col min="11" max="11" width="15" customWidth="1"/>
    <col min="12" max="12" width="9" customWidth="1"/>
    <col min="13" max="13" width="8.71428571428571" customWidth="1"/>
    <col min="14" max="14" width="8.28571428571429" customWidth="1"/>
    <col min="15" max="15" width="9.28571428571429" customWidth="1"/>
    <col min="16" max="16" width="10.5714285714286" customWidth="1"/>
    <col min="17" max="17" width="20.2857142857143" customWidth="1"/>
    <col min="18" max="18" width="11" customWidth="1"/>
    <col min="19" max="20" width="9.84761904761905" customWidth="1"/>
    <col min="21" max="21" width="7.57142857142857" customWidth="1"/>
    <col min="22" max="22" width="9.71428571428571" customWidth="1"/>
    <col min="23" max="23" width="11" customWidth="1"/>
  </cols>
  <sheetData>
    <row r="1" customHeight="1" spans="1:23">
      <c r="A1" s="115" t="s">
        <v>291</v>
      </c>
      <c r="B1" s="115"/>
      <c r="C1" s="115"/>
      <c r="D1" s="115"/>
      <c r="E1" s="115"/>
      <c r="F1" s="115"/>
      <c r="G1" s="115"/>
      <c r="H1" s="115"/>
      <c r="I1" s="115"/>
      <c r="J1" s="115"/>
      <c r="K1" s="115"/>
      <c r="L1" s="115"/>
      <c r="M1" s="115"/>
      <c r="N1" s="115"/>
      <c r="O1" s="115"/>
      <c r="P1" s="115"/>
      <c r="Q1" s="115"/>
      <c r="R1" s="115"/>
      <c r="S1" s="115"/>
      <c r="T1" s="115"/>
      <c r="U1" s="115"/>
      <c r="V1" s="115"/>
      <c r="W1" s="115"/>
    </row>
    <row r="2" customHeight="1" spans="1:23">
      <c r="A2" s="112" t="str">
        <f>"2026"&amp;"年部门项目支出预算表"</f>
        <v>2026年部门项目支出预算表</v>
      </c>
      <c r="B2" s="112"/>
      <c r="C2" s="112" t="s">
        <v>85</v>
      </c>
      <c r="D2" s="112"/>
      <c r="E2" s="112"/>
      <c r="F2" s="112"/>
      <c r="G2" s="112"/>
      <c r="H2" s="112"/>
      <c r="I2" s="112"/>
      <c r="J2" s="112"/>
      <c r="K2" s="112"/>
      <c r="L2" s="112"/>
      <c r="M2" s="112"/>
      <c r="N2" s="112"/>
      <c r="O2" s="112"/>
      <c r="P2" s="112"/>
      <c r="Q2" s="112"/>
      <c r="R2" s="112"/>
      <c r="S2" s="112"/>
      <c r="T2" s="112"/>
      <c r="U2" s="112"/>
      <c r="V2" s="112"/>
      <c r="W2" s="112"/>
    </row>
    <row r="3" customHeight="1" spans="1:23">
      <c r="A3" s="116" t="str">
        <f>"单位名称："&amp;"瑞丽市第一民族中学"</f>
        <v>单位名称：瑞丽市第一民族中学</v>
      </c>
      <c r="B3" s="116"/>
      <c r="C3" s="116"/>
      <c r="D3" s="116"/>
      <c r="E3" s="116"/>
      <c r="F3" s="116"/>
      <c r="G3" s="116"/>
      <c r="H3" s="117"/>
      <c r="I3" s="117"/>
      <c r="J3" s="117"/>
      <c r="K3" s="117"/>
      <c r="L3" s="117"/>
      <c r="M3" s="117"/>
      <c r="N3" s="117"/>
      <c r="O3" s="117"/>
      <c r="P3" s="117"/>
      <c r="Q3" s="117"/>
      <c r="R3" s="117"/>
      <c r="S3" s="117"/>
      <c r="T3" s="117"/>
      <c r="U3" s="117"/>
      <c r="V3" s="115" t="s">
        <v>53</v>
      </c>
      <c r="W3" s="115"/>
    </row>
    <row r="4" customHeight="1" spans="1:23">
      <c r="A4" s="118" t="s">
        <v>292</v>
      </c>
      <c r="B4" s="118" t="s">
        <v>192</v>
      </c>
      <c r="C4" s="118" t="s">
        <v>193</v>
      </c>
      <c r="D4" s="118" t="s">
        <v>293</v>
      </c>
      <c r="E4" s="118" t="s">
        <v>194</v>
      </c>
      <c r="F4" s="118" t="s">
        <v>195</v>
      </c>
      <c r="G4" s="118" t="s">
        <v>294</v>
      </c>
      <c r="H4" s="118" t="s">
        <v>295</v>
      </c>
      <c r="I4" s="118" t="s">
        <v>56</v>
      </c>
      <c r="J4" s="118" t="s">
        <v>296</v>
      </c>
      <c r="K4" s="118"/>
      <c r="L4" s="118"/>
      <c r="M4" s="118"/>
      <c r="N4" s="118" t="s">
        <v>204</v>
      </c>
      <c r="O4" s="118"/>
      <c r="P4" s="118"/>
      <c r="Q4" s="118" t="s">
        <v>63</v>
      </c>
      <c r="R4" s="118" t="s">
        <v>77</v>
      </c>
      <c r="S4" s="118"/>
      <c r="T4" s="118"/>
      <c r="U4" s="118"/>
      <c r="V4" s="118"/>
      <c r="W4" s="118"/>
    </row>
    <row r="5" customHeight="1" spans="1:23">
      <c r="A5" s="118"/>
      <c r="B5" s="118"/>
      <c r="C5" s="118"/>
      <c r="D5" s="118"/>
      <c r="E5" s="118"/>
      <c r="F5" s="118"/>
      <c r="G5" s="118"/>
      <c r="H5" s="118"/>
      <c r="I5" s="118"/>
      <c r="J5" s="118" t="s">
        <v>60</v>
      </c>
      <c r="K5" s="118"/>
      <c r="L5" s="118" t="s">
        <v>61</v>
      </c>
      <c r="M5" s="118" t="s">
        <v>62</v>
      </c>
      <c r="N5" s="118" t="s">
        <v>60</v>
      </c>
      <c r="O5" s="118" t="s">
        <v>61</v>
      </c>
      <c r="P5" s="118" t="s">
        <v>62</v>
      </c>
      <c r="Q5" s="118"/>
      <c r="R5" s="118" t="s">
        <v>59</v>
      </c>
      <c r="S5" s="118" t="s">
        <v>66</v>
      </c>
      <c r="T5" s="118" t="s">
        <v>67</v>
      </c>
      <c r="U5" s="118" t="s">
        <v>68</v>
      </c>
      <c r="V5" s="118" t="s">
        <v>69</v>
      </c>
      <c r="W5" s="118" t="s">
        <v>70</v>
      </c>
    </row>
    <row r="6" ht="80" customHeight="1" spans="1:23">
      <c r="A6" s="118"/>
      <c r="B6" s="118"/>
      <c r="C6" s="118"/>
      <c r="D6" s="118"/>
      <c r="E6" s="118"/>
      <c r="F6" s="118"/>
      <c r="G6" s="118"/>
      <c r="H6" s="118"/>
      <c r="I6" s="118"/>
      <c r="J6" s="118" t="s">
        <v>59</v>
      </c>
      <c r="K6" s="118" t="s">
        <v>297</v>
      </c>
      <c r="L6" s="118"/>
      <c r="M6" s="118"/>
      <c r="N6" s="118"/>
      <c r="O6" s="118"/>
      <c r="P6" s="118"/>
      <c r="Q6" s="118"/>
      <c r="R6" s="118"/>
      <c r="S6" s="118"/>
      <c r="T6" s="118"/>
      <c r="U6" s="118"/>
      <c r="V6" s="118"/>
      <c r="W6" s="118"/>
    </row>
    <row r="7" customHeight="1" spans="1:23">
      <c r="A7" s="118" t="s">
        <v>85</v>
      </c>
      <c r="B7" s="118" t="s">
        <v>86</v>
      </c>
      <c r="C7" s="118" t="s">
        <v>87</v>
      </c>
      <c r="D7" s="118" t="s">
        <v>88</v>
      </c>
      <c r="E7" s="118" t="s">
        <v>89</v>
      </c>
      <c r="F7" s="118" t="s">
        <v>90</v>
      </c>
      <c r="G7" s="118" t="s">
        <v>91</v>
      </c>
      <c r="H7" s="118" t="s">
        <v>92</v>
      </c>
      <c r="I7" s="118" t="s">
        <v>93</v>
      </c>
      <c r="J7" s="118" t="s">
        <v>94</v>
      </c>
      <c r="K7" s="118" t="s">
        <v>95</v>
      </c>
      <c r="L7" s="118" t="s">
        <v>96</v>
      </c>
      <c r="M7" s="118" t="s">
        <v>97</v>
      </c>
      <c r="N7" s="118" t="s">
        <v>98</v>
      </c>
      <c r="O7" s="118" t="s">
        <v>99</v>
      </c>
      <c r="P7" s="118" t="s">
        <v>206</v>
      </c>
      <c r="Q7" s="118" t="s">
        <v>207</v>
      </c>
      <c r="R7" s="118" t="s">
        <v>208</v>
      </c>
      <c r="S7" s="118" t="s">
        <v>209</v>
      </c>
      <c r="T7" s="118" t="s">
        <v>210</v>
      </c>
      <c r="U7" s="118" t="s">
        <v>211</v>
      </c>
      <c r="V7" s="118" t="s">
        <v>212</v>
      </c>
      <c r="W7" s="118" t="s">
        <v>213</v>
      </c>
    </row>
    <row r="8" ht="52.5" hidden="1" customHeight="1" spans="1:23">
      <c r="A8" s="119"/>
      <c r="B8" s="119"/>
      <c r="C8" s="119" t="s">
        <v>298</v>
      </c>
      <c r="D8" s="119"/>
      <c r="E8" s="119"/>
      <c r="F8" s="119"/>
      <c r="G8" s="119"/>
      <c r="H8" s="119"/>
      <c r="I8" s="120">
        <v>1000000</v>
      </c>
      <c r="J8" s="120"/>
      <c r="K8" s="120"/>
      <c r="L8" s="120"/>
      <c r="M8" s="120"/>
      <c r="N8" s="120"/>
      <c r="O8" s="120"/>
      <c r="P8" s="120"/>
      <c r="Q8" s="120"/>
      <c r="R8" s="120">
        <v>1000000</v>
      </c>
      <c r="S8" s="120"/>
      <c r="T8" s="120"/>
      <c r="U8" s="120"/>
      <c r="V8" s="120"/>
      <c r="W8" s="120">
        <v>1000000</v>
      </c>
    </row>
    <row r="9" ht="52.5" hidden="1" customHeight="1" outlineLevel="1" spans="1:23">
      <c r="A9" s="119" t="s">
        <v>299</v>
      </c>
      <c r="B9" s="119" t="s">
        <v>300</v>
      </c>
      <c r="C9" s="119" t="s">
        <v>298</v>
      </c>
      <c r="D9" s="119" t="s">
        <v>72</v>
      </c>
      <c r="E9" s="119" t="s">
        <v>104</v>
      </c>
      <c r="F9" s="119" t="s">
        <v>105</v>
      </c>
      <c r="G9" s="119" t="s">
        <v>301</v>
      </c>
      <c r="H9" s="119" t="s">
        <v>302</v>
      </c>
      <c r="I9" s="120">
        <v>200000</v>
      </c>
      <c r="J9" s="120"/>
      <c r="K9" s="120"/>
      <c r="L9" s="120"/>
      <c r="M9" s="120"/>
      <c r="N9" s="120"/>
      <c r="O9" s="120"/>
      <c r="P9" s="120"/>
      <c r="Q9" s="120"/>
      <c r="R9" s="120">
        <v>200000</v>
      </c>
      <c r="S9" s="120"/>
      <c r="T9" s="120"/>
      <c r="U9" s="120"/>
      <c r="V9" s="120"/>
      <c r="W9" s="120">
        <v>200000</v>
      </c>
    </row>
    <row r="10" hidden="1" customHeight="1" outlineLevel="1" spans="1:23">
      <c r="A10" s="119" t="s">
        <v>299</v>
      </c>
      <c r="B10" s="119" t="s">
        <v>300</v>
      </c>
      <c r="C10" s="119" t="s">
        <v>298</v>
      </c>
      <c r="D10" s="119" t="s">
        <v>72</v>
      </c>
      <c r="E10" s="119" t="s">
        <v>104</v>
      </c>
      <c r="F10" s="119" t="s">
        <v>105</v>
      </c>
      <c r="G10" s="119" t="s">
        <v>303</v>
      </c>
      <c r="H10" s="119" t="s">
        <v>304</v>
      </c>
      <c r="I10" s="120">
        <v>200000</v>
      </c>
      <c r="J10" s="120"/>
      <c r="K10" s="120"/>
      <c r="L10" s="120"/>
      <c r="M10" s="120"/>
      <c r="N10" s="119"/>
      <c r="O10" s="119"/>
      <c r="P10" s="119"/>
      <c r="Q10" s="120"/>
      <c r="R10" s="120">
        <v>200000</v>
      </c>
      <c r="S10" s="120"/>
      <c r="T10" s="120"/>
      <c r="U10" s="120"/>
      <c r="V10" s="120"/>
      <c r="W10" s="120">
        <v>200000</v>
      </c>
    </row>
    <row r="11" ht="52.5" customHeight="1" outlineLevel="1" spans="1:23">
      <c r="A11" s="119" t="s">
        <v>299</v>
      </c>
      <c r="B11" s="119" t="s">
        <v>300</v>
      </c>
      <c r="C11" s="119" t="s">
        <v>298</v>
      </c>
      <c r="D11" s="119" t="s">
        <v>72</v>
      </c>
      <c r="E11" s="119" t="s">
        <v>104</v>
      </c>
      <c r="F11" s="119" t="s">
        <v>105</v>
      </c>
      <c r="G11" s="119" t="s">
        <v>305</v>
      </c>
      <c r="H11" s="119" t="s">
        <v>306</v>
      </c>
      <c r="I11" s="120">
        <v>300000</v>
      </c>
      <c r="J11" s="120"/>
      <c r="K11" s="120"/>
      <c r="L11" s="120"/>
      <c r="M11" s="120"/>
      <c r="N11" s="119"/>
      <c r="O11" s="119"/>
      <c r="P11" s="119"/>
      <c r="Q11" s="120"/>
      <c r="R11" s="120">
        <v>300000</v>
      </c>
      <c r="S11" s="120"/>
      <c r="T11" s="120"/>
      <c r="U11" s="120"/>
      <c r="V11" s="120"/>
      <c r="W11" s="120">
        <v>300000</v>
      </c>
    </row>
    <row r="12" ht="52.5" customHeight="1" outlineLevel="1" spans="1:23">
      <c r="A12" s="119" t="s">
        <v>299</v>
      </c>
      <c r="B12" s="119" t="s">
        <v>300</v>
      </c>
      <c r="C12" s="119" t="s">
        <v>298</v>
      </c>
      <c r="D12" s="119" t="s">
        <v>72</v>
      </c>
      <c r="E12" s="119" t="s">
        <v>104</v>
      </c>
      <c r="F12" s="119" t="s">
        <v>105</v>
      </c>
      <c r="G12" s="119" t="s">
        <v>307</v>
      </c>
      <c r="H12" s="119" t="s">
        <v>308</v>
      </c>
      <c r="I12" s="120">
        <v>300000</v>
      </c>
      <c r="J12" s="120"/>
      <c r="K12" s="120"/>
      <c r="L12" s="120"/>
      <c r="M12" s="120"/>
      <c r="N12" s="119"/>
      <c r="O12" s="119"/>
      <c r="P12" s="119"/>
      <c r="Q12" s="120"/>
      <c r="R12" s="120">
        <v>300000</v>
      </c>
      <c r="S12" s="120"/>
      <c r="T12" s="120"/>
      <c r="U12" s="120"/>
      <c r="V12" s="120"/>
      <c r="W12" s="120">
        <v>300000</v>
      </c>
    </row>
    <row r="13" ht="52.5" hidden="1" customHeight="1" spans="1:23">
      <c r="A13" s="119"/>
      <c r="B13" s="119"/>
      <c r="C13" s="119" t="s">
        <v>309</v>
      </c>
      <c r="D13" s="119"/>
      <c r="E13" s="119"/>
      <c r="F13" s="119"/>
      <c r="G13" s="119"/>
      <c r="H13" s="119"/>
      <c r="I13" s="120">
        <v>2737000</v>
      </c>
      <c r="J13" s="120"/>
      <c r="K13" s="120"/>
      <c r="L13" s="120"/>
      <c r="M13" s="120"/>
      <c r="N13" s="119"/>
      <c r="O13" s="119"/>
      <c r="P13" s="119"/>
      <c r="Q13" s="120">
        <v>2737000</v>
      </c>
      <c r="R13" s="120"/>
      <c r="S13" s="120"/>
      <c r="T13" s="120"/>
      <c r="U13" s="120"/>
      <c r="V13" s="120"/>
      <c r="W13" s="120"/>
    </row>
    <row r="14" ht="52.5" hidden="1" customHeight="1" outlineLevel="1" spans="1:23">
      <c r="A14" s="119" t="s">
        <v>299</v>
      </c>
      <c r="B14" s="119" t="s">
        <v>310</v>
      </c>
      <c r="C14" s="119" t="s">
        <v>309</v>
      </c>
      <c r="D14" s="119" t="s">
        <v>72</v>
      </c>
      <c r="E14" s="119" t="s">
        <v>104</v>
      </c>
      <c r="F14" s="119" t="s">
        <v>105</v>
      </c>
      <c r="G14" s="119" t="s">
        <v>286</v>
      </c>
      <c r="H14" s="119" t="s">
        <v>287</v>
      </c>
      <c r="I14" s="120">
        <v>132000</v>
      </c>
      <c r="J14" s="120"/>
      <c r="K14" s="120"/>
      <c r="L14" s="120"/>
      <c r="M14" s="120"/>
      <c r="N14" s="119"/>
      <c r="O14" s="119"/>
      <c r="P14" s="119"/>
      <c r="Q14" s="120">
        <v>132000</v>
      </c>
      <c r="R14" s="120"/>
      <c r="S14" s="120"/>
      <c r="T14" s="120"/>
      <c r="U14" s="120"/>
      <c r="V14" s="120"/>
      <c r="W14" s="120"/>
    </row>
    <row r="15" ht="52.5" hidden="1" customHeight="1" outlineLevel="1" spans="1:23">
      <c r="A15" s="119" t="s">
        <v>299</v>
      </c>
      <c r="B15" s="119" t="s">
        <v>310</v>
      </c>
      <c r="C15" s="119" t="s">
        <v>309</v>
      </c>
      <c r="D15" s="119" t="s">
        <v>72</v>
      </c>
      <c r="E15" s="119" t="s">
        <v>104</v>
      </c>
      <c r="F15" s="119" t="s">
        <v>105</v>
      </c>
      <c r="G15" s="119" t="s">
        <v>263</v>
      </c>
      <c r="H15" s="119" t="s">
        <v>264</v>
      </c>
      <c r="I15" s="120">
        <v>79000</v>
      </c>
      <c r="J15" s="120"/>
      <c r="K15" s="120"/>
      <c r="L15" s="120"/>
      <c r="M15" s="120"/>
      <c r="N15" s="119"/>
      <c r="O15" s="119"/>
      <c r="P15" s="119"/>
      <c r="Q15" s="120">
        <v>79000</v>
      </c>
      <c r="R15" s="120"/>
      <c r="S15" s="120"/>
      <c r="T15" s="120"/>
      <c r="U15" s="120"/>
      <c r="V15" s="120"/>
      <c r="W15" s="120"/>
    </row>
    <row r="16" ht="52.5" hidden="1" customHeight="1" outlineLevel="1" spans="1:23">
      <c r="A16" s="119" t="s">
        <v>299</v>
      </c>
      <c r="B16" s="119" t="s">
        <v>310</v>
      </c>
      <c r="C16" s="119" t="s">
        <v>309</v>
      </c>
      <c r="D16" s="119" t="s">
        <v>72</v>
      </c>
      <c r="E16" s="119" t="s">
        <v>104</v>
      </c>
      <c r="F16" s="119" t="s">
        <v>105</v>
      </c>
      <c r="G16" s="119" t="s">
        <v>265</v>
      </c>
      <c r="H16" s="119" t="s">
        <v>266</v>
      </c>
      <c r="I16" s="120">
        <v>81000</v>
      </c>
      <c r="J16" s="120"/>
      <c r="K16" s="120"/>
      <c r="L16" s="120"/>
      <c r="M16" s="120"/>
      <c r="N16" s="119"/>
      <c r="O16" s="119"/>
      <c r="P16" s="119"/>
      <c r="Q16" s="120">
        <v>81000</v>
      </c>
      <c r="R16" s="120"/>
      <c r="S16" s="120"/>
      <c r="T16" s="120"/>
      <c r="U16" s="120"/>
      <c r="V16" s="120"/>
      <c r="W16" s="120"/>
    </row>
    <row r="17" ht="52.5" hidden="1" customHeight="1" outlineLevel="1" spans="1:23">
      <c r="A17" s="119" t="s">
        <v>299</v>
      </c>
      <c r="B17" s="119" t="s">
        <v>310</v>
      </c>
      <c r="C17" s="119" t="s">
        <v>309</v>
      </c>
      <c r="D17" s="119" t="s">
        <v>72</v>
      </c>
      <c r="E17" s="119" t="s">
        <v>104</v>
      </c>
      <c r="F17" s="119" t="s">
        <v>105</v>
      </c>
      <c r="G17" s="119" t="s">
        <v>311</v>
      </c>
      <c r="H17" s="119" t="s">
        <v>312</v>
      </c>
      <c r="I17" s="120">
        <v>65000</v>
      </c>
      <c r="J17" s="120"/>
      <c r="K17" s="120"/>
      <c r="L17" s="120"/>
      <c r="M17" s="120"/>
      <c r="N17" s="119"/>
      <c r="O17" s="119"/>
      <c r="P17" s="119"/>
      <c r="Q17" s="120">
        <v>65000</v>
      </c>
      <c r="R17" s="120"/>
      <c r="S17" s="120"/>
      <c r="T17" s="120"/>
      <c r="U17" s="120"/>
      <c r="V17" s="120"/>
      <c r="W17" s="120"/>
    </row>
    <row r="18" ht="52.5" hidden="1" customHeight="1" outlineLevel="1" spans="1:23">
      <c r="A18" s="119" t="s">
        <v>299</v>
      </c>
      <c r="B18" s="119" t="s">
        <v>310</v>
      </c>
      <c r="C18" s="119" t="s">
        <v>309</v>
      </c>
      <c r="D18" s="119" t="s">
        <v>72</v>
      </c>
      <c r="E18" s="119" t="s">
        <v>104</v>
      </c>
      <c r="F18" s="119" t="s">
        <v>105</v>
      </c>
      <c r="G18" s="119" t="s">
        <v>313</v>
      </c>
      <c r="H18" s="119" t="s">
        <v>314</v>
      </c>
      <c r="I18" s="120">
        <v>420000</v>
      </c>
      <c r="J18" s="120"/>
      <c r="K18" s="120"/>
      <c r="L18" s="120"/>
      <c r="M18" s="120"/>
      <c r="N18" s="119"/>
      <c r="O18" s="119"/>
      <c r="P18" s="119"/>
      <c r="Q18" s="120">
        <v>420000</v>
      </c>
      <c r="R18" s="120"/>
      <c r="S18" s="120"/>
      <c r="T18" s="120"/>
      <c r="U18" s="120"/>
      <c r="V18" s="120"/>
      <c r="W18" s="120"/>
    </row>
    <row r="19" ht="52.5" hidden="1" customHeight="1" outlineLevel="1" spans="1:23">
      <c r="A19" s="119" t="s">
        <v>299</v>
      </c>
      <c r="B19" s="119" t="s">
        <v>310</v>
      </c>
      <c r="C19" s="119" t="s">
        <v>309</v>
      </c>
      <c r="D19" s="119" t="s">
        <v>72</v>
      </c>
      <c r="E19" s="119" t="s">
        <v>104</v>
      </c>
      <c r="F19" s="119" t="s">
        <v>105</v>
      </c>
      <c r="G19" s="119" t="s">
        <v>315</v>
      </c>
      <c r="H19" s="119" t="s">
        <v>316</v>
      </c>
      <c r="I19" s="120">
        <v>327500</v>
      </c>
      <c r="J19" s="120"/>
      <c r="K19" s="120"/>
      <c r="L19" s="120"/>
      <c r="M19" s="120"/>
      <c r="N19" s="119"/>
      <c r="O19" s="119"/>
      <c r="P19" s="119"/>
      <c r="Q19" s="120">
        <v>327500</v>
      </c>
      <c r="R19" s="120"/>
      <c r="S19" s="120"/>
      <c r="T19" s="120"/>
      <c r="U19" s="120"/>
      <c r="V19" s="120"/>
      <c r="W19" s="120"/>
    </row>
    <row r="20" ht="52.5" hidden="1" customHeight="1" outlineLevel="1" spans="1:23">
      <c r="A20" s="119" t="s">
        <v>299</v>
      </c>
      <c r="B20" s="119" t="s">
        <v>310</v>
      </c>
      <c r="C20" s="119" t="s">
        <v>309</v>
      </c>
      <c r="D20" s="119" t="s">
        <v>72</v>
      </c>
      <c r="E20" s="119" t="s">
        <v>104</v>
      </c>
      <c r="F20" s="119" t="s">
        <v>105</v>
      </c>
      <c r="G20" s="119" t="s">
        <v>284</v>
      </c>
      <c r="H20" s="119" t="s">
        <v>285</v>
      </c>
      <c r="I20" s="120">
        <v>5000</v>
      </c>
      <c r="J20" s="120"/>
      <c r="K20" s="120"/>
      <c r="L20" s="120"/>
      <c r="M20" s="120"/>
      <c r="N20" s="119"/>
      <c r="O20" s="119"/>
      <c r="P20" s="119"/>
      <c r="Q20" s="120">
        <v>5000</v>
      </c>
      <c r="R20" s="120"/>
      <c r="S20" s="120"/>
      <c r="T20" s="120"/>
      <c r="U20" s="120"/>
      <c r="V20" s="120"/>
      <c r="W20" s="120"/>
    </row>
    <row r="21" ht="52.5" hidden="1" customHeight="1" outlineLevel="1" spans="1:23">
      <c r="A21" s="119" t="s">
        <v>299</v>
      </c>
      <c r="B21" s="119" t="s">
        <v>310</v>
      </c>
      <c r="C21" s="119" t="s">
        <v>309</v>
      </c>
      <c r="D21" s="119" t="s">
        <v>72</v>
      </c>
      <c r="E21" s="119" t="s">
        <v>104</v>
      </c>
      <c r="F21" s="119" t="s">
        <v>105</v>
      </c>
      <c r="G21" s="119" t="s">
        <v>301</v>
      </c>
      <c r="H21" s="119" t="s">
        <v>302</v>
      </c>
      <c r="I21" s="120">
        <v>50000</v>
      </c>
      <c r="J21" s="120"/>
      <c r="K21" s="120"/>
      <c r="L21" s="120"/>
      <c r="M21" s="120"/>
      <c r="N21" s="119"/>
      <c r="O21" s="119"/>
      <c r="P21" s="119"/>
      <c r="Q21" s="120">
        <v>50000</v>
      </c>
      <c r="R21" s="120"/>
      <c r="S21" s="120"/>
      <c r="T21" s="120"/>
      <c r="U21" s="120"/>
      <c r="V21" s="120"/>
      <c r="W21" s="120"/>
    </row>
    <row r="22" ht="52.5" hidden="1" customHeight="1" outlineLevel="1" spans="1:23">
      <c r="A22" s="119" t="s">
        <v>299</v>
      </c>
      <c r="B22" s="119" t="s">
        <v>310</v>
      </c>
      <c r="C22" s="119" t="s">
        <v>309</v>
      </c>
      <c r="D22" s="119" t="s">
        <v>72</v>
      </c>
      <c r="E22" s="119" t="s">
        <v>104</v>
      </c>
      <c r="F22" s="119" t="s">
        <v>105</v>
      </c>
      <c r="G22" s="119" t="s">
        <v>276</v>
      </c>
      <c r="H22" s="119" t="s">
        <v>277</v>
      </c>
      <c r="I22" s="120">
        <v>237500</v>
      </c>
      <c r="J22" s="120"/>
      <c r="K22" s="120"/>
      <c r="L22" s="120"/>
      <c r="M22" s="120"/>
      <c r="N22" s="119"/>
      <c r="O22" s="119"/>
      <c r="P22" s="119"/>
      <c r="Q22" s="120">
        <v>237500</v>
      </c>
      <c r="R22" s="120"/>
      <c r="S22" s="120"/>
      <c r="T22" s="120"/>
      <c r="U22" s="120"/>
      <c r="V22" s="120"/>
      <c r="W22" s="120"/>
    </row>
    <row r="23" ht="52.5" hidden="1" customHeight="1" outlineLevel="1" spans="1:23">
      <c r="A23" s="119" t="s">
        <v>299</v>
      </c>
      <c r="B23" s="119" t="s">
        <v>310</v>
      </c>
      <c r="C23" s="119" t="s">
        <v>309</v>
      </c>
      <c r="D23" s="119" t="s">
        <v>72</v>
      </c>
      <c r="E23" s="119" t="s">
        <v>104</v>
      </c>
      <c r="F23" s="119" t="s">
        <v>105</v>
      </c>
      <c r="G23" s="119" t="s">
        <v>317</v>
      </c>
      <c r="H23" s="119" t="s">
        <v>318</v>
      </c>
      <c r="I23" s="120">
        <v>30000</v>
      </c>
      <c r="J23" s="120"/>
      <c r="K23" s="120"/>
      <c r="L23" s="120"/>
      <c r="M23" s="120"/>
      <c r="N23" s="119"/>
      <c r="O23" s="119"/>
      <c r="P23" s="119"/>
      <c r="Q23" s="120">
        <v>30000</v>
      </c>
      <c r="R23" s="120"/>
      <c r="S23" s="120"/>
      <c r="T23" s="120"/>
      <c r="U23" s="120"/>
      <c r="V23" s="120"/>
      <c r="W23" s="120"/>
    </row>
    <row r="24" ht="52.5" customHeight="1" outlineLevel="1" spans="1:23">
      <c r="A24" s="119" t="s">
        <v>299</v>
      </c>
      <c r="B24" s="119" t="s">
        <v>310</v>
      </c>
      <c r="C24" s="119" t="s">
        <v>309</v>
      </c>
      <c r="D24" s="119" t="s">
        <v>72</v>
      </c>
      <c r="E24" s="119" t="s">
        <v>104</v>
      </c>
      <c r="F24" s="119" t="s">
        <v>105</v>
      </c>
      <c r="G24" s="119" t="s">
        <v>305</v>
      </c>
      <c r="H24" s="119" t="s">
        <v>306</v>
      </c>
      <c r="I24" s="120">
        <v>900000</v>
      </c>
      <c r="J24" s="120"/>
      <c r="K24" s="120"/>
      <c r="L24" s="120"/>
      <c r="M24" s="120"/>
      <c r="N24" s="119"/>
      <c r="O24" s="119"/>
      <c r="P24" s="119"/>
      <c r="Q24" s="120">
        <v>900000</v>
      </c>
      <c r="R24" s="120"/>
      <c r="S24" s="120"/>
      <c r="T24" s="120"/>
      <c r="U24" s="120"/>
      <c r="V24" s="120"/>
      <c r="W24" s="120"/>
    </row>
    <row r="25" ht="52.5" customHeight="1" outlineLevel="1" spans="1:23">
      <c r="A25" s="119" t="s">
        <v>299</v>
      </c>
      <c r="B25" s="119" t="s">
        <v>310</v>
      </c>
      <c r="C25" s="119" t="s">
        <v>309</v>
      </c>
      <c r="D25" s="119" t="s">
        <v>72</v>
      </c>
      <c r="E25" s="119" t="s">
        <v>104</v>
      </c>
      <c r="F25" s="119" t="s">
        <v>105</v>
      </c>
      <c r="G25" s="119" t="s">
        <v>319</v>
      </c>
      <c r="H25" s="119" t="s">
        <v>320</v>
      </c>
      <c r="I25" s="120">
        <v>410000</v>
      </c>
      <c r="J25" s="120"/>
      <c r="K25" s="120"/>
      <c r="L25" s="120"/>
      <c r="M25" s="120"/>
      <c r="N25" s="119"/>
      <c r="O25" s="119"/>
      <c r="P25" s="119"/>
      <c r="Q25" s="120">
        <v>410000</v>
      </c>
      <c r="R25" s="120"/>
      <c r="S25" s="120"/>
      <c r="T25" s="120"/>
      <c r="U25" s="120"/>
      <c r="V25" s="120"/>
      <c r="W25" s="120"/>
    </row>
    <row r="26" ht="52.5" hidden="1" customHeight="1" collapsed="1" spans="1:23">
      <c r="A26" s="119"/>
      <c r="B26" s="119"/>
      <c r="C26" s="119" t="s">
        <v>321</v>
      </c>
      <c r="D26" s="119"/>
      <c r="E26" s="119"/>
      <c r="F26" s="119"/>
      <c r="G26" s="119"/>
      <c r="H26" s="119"/>
      <c r="I26" s="120">
        <v>33000</v>
      </c>
      <c r="J26" s="120">
        <v>33000</v>
      </c>
      <c r="K26" s="120">
        <v>33000</v>
      </c>
      <c r="L26" s="120"/>
      <c r="M26" s="120"/>
      <c r="N26" s="119"/>
      <c r="O26" s="119"/>
      <c r="P26" s="119"/>
      <c r="Q26" s="120"/>
      <c r="R26" s="120"/>
      <c r="S26" s="120"/>
      <c r="T26" s="120"/>
      <c r="U26" s="120"/>
      <c r="V26" s="120"/>
      <c r="W26" s="120"/>
    </row>
    <row r="27" ht="52.5" hidden="1" customHeight="1" outlineLevel="1" spans="1:23">
      <c r="A27" s="119" t="s">
        <v>299</v>
      </c>
      <c r="B27" s="119" t="s">
        <v>322</v>
      </c>
      <c r="C27" s="119" t="s">
        <v>321</v>
      </c>
      <c r="D27" s="119" t="s">
        <v>72</v>
      </c>
      <c r="E27" s="119" t="s">
        <v>104</v>
      </c>
      <c r="F27" s="119" t="s">
        <v>105</v>
      </c>
      <c r="G27" s="119" t="s">
        <v>286</v>
      </c>
      <c r="H27" s="119" t="s">
        <v>287</v>
      </c>
      <c r="I27" s="120">
        <v>33000</v>
      </c>
      <c r="J27" s="120">
        <v>33000</v>
      </c>
      <c r="K27" s="120">
        <v>33000</v>
      </c>
      <c r="L27" s="120"/>
      <c r="M27" s="120"/>
      <c r="N27" s="119"/>
      <c r="O27" s="119"/>
      <c r="P27" s="119"/>
      <c r="Q27" s="120"/>
      <c r="R27" s="120"/>
      <c r="S27" s="120"/>
      <c r="T27" s="120"/>
      <c r="U27" s="120"/>
      <c r="V27" s="120"/>
      <c r="W27" s="120"/>
    </row>
    <row r="28" ht="52.5" hidden="1" customHeight="1" collapsed="1" spans="1:23">
      <c r="A28" s="119"/>
      <c r="B28" s="119"/>
      <c r="C28" s="119" t="s">
        <v>323</v>
      </c>
      <c r="D28" s="119"/>
      <c r="E28" s="119"/>
      <c r="F28" s="119"/>
      <c r="G28" s="119"/>
      <c r="H28" s="119"/>
      <c r="I28" s="120">
        <v>14400</v>
      </c>
      <c r="J28" s="120">
        <v>14400</v>
      </c>
      <c r="K28" s="120">
        <v>14400</v>
      </c>
      <c r="L28" s="120"/>
      <c r="M28" s="120"/>
      <c r="N28" s="119"/>
      <c r="O28" s="119"/>
      <c r="P28" s="119"/>
      <c r="Q28" s="120"/>
      <c r="R28" s="120"/>
      <c r="S28" s="120"/>
      <c r="T28" s="120"/>
      <c r="U28" s="120"/>
      <c r="V28" s="120"/>
      <c r="W28" s="120"/>
    </row>
    <row r="29" ht="52.5" hidden="1" customHeight="1" outlineLevel="1" spans="1:23">
      <c r="A29" s="119" t="s">
        <v>299</v>
      </c>
      <c r="B29" s="119" t="s">
        <v>324</v>
      </c>
      <c r="C29" s="119" t="s">
        <v>323</v>
      </c>
      <c r="D29" s="119" t="s">
        <v>72</v>
      </c>
      <c r="E29" s="119" t="s">
        <v>104</v>
      </c>
      <c r="F29" s="119" t="s">
        <v>105</v>
      </c>
      <c r="G29" s="119" t="s">
        <v>286</v>
      </c>
      <c r="H29" s="119" t="s">
        <v>287</v>
      </c>
      <c r="I29" s="120">
        <v>10000</v>
      </c>
      <c r="J29" s="120">
        <v>10000</v>
      </c>
      <c r="K29" s="120">
        <v>10000</v>
      </c>
      <c r="L29" s="120"/>
      <c r="M29" s="120"/>
      <c r="N29" s="119"/>
      <c r="O29" s="119"/>
      <c r="P29" s="119"/>
      <c r="Q29" s="120"/>
      <c r="R29" s="120"/>
      <c r="S29" s="120"/>
      <c r="T29" s="120"/>
      <c r="U29" s="120"/>
      <c r="V29" s="120"/>
      <c r="W29" s="120"/>
    </row>
    <row r="30" ht="52.5" hidden="1" customHeight="1" outlineLevel="1" spans="1:23">
      <c r="A30" s="119" t="s">
        <v>299</v>
      </c>
      <c r="B30" s="119" t="s">
        <v>324</v>
      </c>
      <c r="C30" s="119" t="s">
        <v>323</v>
      </c>
      <c r="D30" s="119" t="s">
        <v>72</v>
      </c>
      <c r="E30" s="119" t="s">
        <v>104</v>
      </c>
      <c r="F30" s="119" t="s">
        <v>105</v>
      </c>
      <c r="G30" s="119" t="s">
        <v>325</v>
      </c>
      <c r="H30" s="119" t="s">
        <v>326</v>
      </c>
      <c r="I30" s="120">
        <v>4400</v>
      </c>
      <c r="J30" s="120">
        <v>4400</v>
      </c>
      <c r="K30" s="120">
        <v>4400</v>
      </c>
      <c r="L30" s="120"/>
      <c r="M30" s="120"/>
      <c r="N30" s="119"/>
      <c r="O30" s="119"/>
      <c r="P30" s="119"/>
      <c r="Q30" s="120"/>
      <c r="R30" s="120"/>
      <c r="S30" s="120"/>
      <c r="T30" s="120"/>
      <c r="U30" s="120"/>
      <c r="V30" s="120"/>
      <c r="W30" s="120"/>
    </row>
    <row r="31" ht="52.5" hidden="1" customHeight="1" collapsed="1" spans="1:23">
      <c r="A31" s="119"/>
      <c r="B31" s="119"/>
      <c r="C31" s="119" t="s">
        <v>327</v>
      </c>
      <c r="D31" s="119"/>
      <c r="E31" s="119"/>
      <c r="F31" s="119"/>
      <c r="G31" s="119"/>
      <c r="H31" s="119"/>
      <c r="I31" s="120">
        <v>9588</v>
      </c>
      <c r="J31" s="120">
        <v>9588</v>
      </c>
      <c r="K31" s="120">
        <v>9588</v>
      </c>
      <c r="L31" s="120"/>
      <c r="M31" s="120"/>
      <c r="N31" s="119"/>
      <c r="O31" s="119"/>
      <c r="P31" s="119"/>
      <c r="Q31" s="120"/>
      <c r="R31" s="120"/>
      <c r="S31" s="120"/>
      <c r="T31" s="120"/>
      <c r="U31" s="120"/>
      <c r="V31" s="120"/>
      <c r="W31" s="120"/>
    </row>
    <row r="32" ht="52.5" hidden="1" customHeight="1" outlineLevel="1" spans="1:23">
      <c r="A32" s="119" t="s">
        <v>328</v>
      </c>
      <c r="B32" s="119" t="s">
        <v>329</v>
      </c>
      <c r="C32" s="119" t="s">
        <v>327</v>
      </c>
      <c r="D32" s="119" t="s">
        <v>72</v>
      </c>
      <c r="E32" s="119" t="s">
        <v>116</v>
      </c>
      <c r="F32" s="119" t="s">
        <v>117</v>
      </c>
      <c r="G32" s="119" t="s">
        <v>330</v>
      </c>
      <c r="H32" s="119" t="s">
        <v>331</v>
      </c>
      <c r="I32" s="120">
        <v>9588</v>
      </c>
      <c r="J32" s="120">
        <v>9588</v>
      </c>
      <c r="K32" s="120">
        <v>9588</v>
      </c>
      <c r="L32" s="120"/>
      <c r="M32" s="120"/>
      <c r="N32" s="119"/>
      <c r="O32" s="119"/>
      <c r="P32" s="119"/>
      <c r="Q32" s="120"/>
      <c r="R32" s="120"/>
      <c r="S32" s="120"/>
      <c r="T32" s="120"/>
      <c r="U32" s="120"/>
      <c r="V32" s="120"/>
      <c r="W32" s="120"/>
    </row>
    <row r="33" ht="52.5" hidden="1" customHeight="1" spans="1:23">
      <c r="A33" s="119"/>
      <c r="B33" s="119"/>
      <c r="C33" s="119" t="s">
        <v>332</v>
      </c>
      <c r="D33" s="119"/>
      <c r="E33" s="119"/>
      <c r="F33" s="119"/>
      <c r="G33" s="119"/>
      <c r="H33" s="119"/>
      <c r="I33" s="120">
        <v>1272500</v>
      </c>
      <c r="J33" s="120"/>
      <c r="K33" s="120"/>
      <c r="L33" s="120"/>
      <c r="M33" s="120"/>
      <c r="N33" s="119"/>
      <c r="O33" s="119"/>
      <c r="P33" s="119"/>
      <c r="Q33" s="120">
        <v>1272500</v>
      </c>
      <c r="R33" s="120"/>
      <c r="S33" s="120"/>
      <c r="T33" s="120"/>
      <c r="U33" s="120"/>
      <c r="V33" s="120"/>
      <c r="W33" s="120"/>
    </row>
    <row r="34" ht="52.5" hidden="1" customHeight="1" outlineLevel="1" spans="1:23">
      <c r="A34" s="119" t="s">
        <v>299</v>
      </c>
      <c r="B34" s="119" t="s">
        <v>333</v>
      </c>
      <c r="C34" s="119" t="s">
        <v>332</v>
      </c>
      <c r="D34" s="119" t="s">
        <v>72</v>
      </c>
      <c r="E34" s="119" t="s">
        <v>104</v>
      </c>
      <c r="F34" s="119" t="s">
        <v>105</v>
      </c>
      <c r="G34" s="119" t="s">
        <v>315</v>
      </c>
      <c r="H34" s="119" t="s">
        <v>316</v>
      </c>
      <c r="I34" s="120">
        <v>72500</v>
      </c>
      <c r="J34" s="120"/>
      <c r="K34" s="120"/>
      <c r="L34" s="120"/>
      <c r="M34" s="120"/>
      <c r="N34" s="119"/>
      <c r="O34" s="119"/>
      <c r="P34" s="119"/>
      <c r="Q34" s="120">
        <v>72500</v>
      </c>
      <c r="R34" s="120"/>
      <c r="S34" s="120"/>
      <c r="T34" s="120"/>
      <c r="U34" s="120"/>
      <c r="V34" s="120"/>
      <c r="W34" s="120"/>
    </row>
    <row r="35" ht="52.5" customHeight="1" outlineLevel="1" spans="1:23">
      <c r="A35" s="119" t="s">
        <v>299</v>
      </c>
      <c r="B35" s="119" t="s">
        <v>333</v>
      </c>
      <c r="C35" s="119" t="s">
        <v>332</v>
      </c>
      <c r="D35" s="119" t="s">
        <v>72</v>
      </c>
      <c r="E35" s="119" t="s">
        <v>104</v>
      </c>
      <c r="F35" s="119" t="s">
        <v>105</v>
      </c>
      <c r="G35" s="119" t="s">
        <v>319</v>
      </c>
      <c r="H35" s="119" t="s">
        <v>320</v>
      </c>
      <c r="I35" s="120">
        <v>1200000</v>
      </c>
      <c r="J35" s="120"/>
      <c r="K35" s="120"/>
      <c r="L35" s="120"/>
      <c r="M35" s="120"/>
      <c r="N35" s="119"/>
      <c r="O35" s="119"/>
      <c r="P35" s="119"/>
      <c r="Q35" s="120">
        <v>1200000</v>
      </c>
      <c r="R35" s="120"/>
      <c r="S35" s="120"/>
      <c r="T35" s="120"/>
      <c r="U35" s="120"/>
      <c r="V35" s="120"/>
      <c r="W35" s="120"/>
    </row>
    <row r="36" ht="52.5" hidden="1" customHeight="1" collapsed="1" spans="1:23">
      <c r="A36" s="119"/>
      <c r="B36" s="119"/>
      <c r="C36" s="119" t="s">
        <v>334</v>
      </c>
      <c r="D36" s="119"/>
      <c r="E36" s="119"/>
      <c r="F36" s="119"/>
      <c r="G36" s="119"/>
      <c r="H36" s="119"/>
      <c r="I36" s="120">
        <v>11907</v>
      </c>
      <c r="J36" s="120">
        <v>11907</v>
      </c>
      <c r="K36" s="120">
        <v>11907</v>
      </c>
      <c r="L36" s="120"/>
      <c r="M36" s="120"/>
      <c r="N36" s="119"/>
      <c r="O36" s="119"/>
      <c r="P36" s="119"/>
      <c r="Q36" s="120"/>
      <c r="R36" s="120"/>
      <c r="S36" s="120"/>
      <c r="T36" s="120"/>
      <c r="U36" s="120"/>
      <c r="V36" s="120"/>
      <c r="W36" s="120"/>
    </row>
    <row r="37" hidden="1" customHeight="1" outlineLevel="1" spans="1:23">
      <c r="A37" s="119" t="s">
        <v>328</v>
      </c>
      <c r="B37" s="119" t="s">
        <v>335</v>
      </c>
      <c r="C37" s="119" t="s">
        <v>334</v>
      </c>
      <c r="D37" s="119" t="s">
        <v>72</v>
      </c>
      <c r="E37" s="119" t="s">
        <v>104</v>
      </c>
      <c r="F37" s="119" t="s">
        <v>105</v>
      </c>
      <c r="G37" s="119" t="s">
        <v>303</v>
      </c>
      <c r="H37" s="119" t="s">
        <v>304</v>
      </c>
      <c r="I37" s="120">
        <v>11907</v>
      </c>
      <c r="J37" s="120">
        <v>11907</v>
      </c>
      <c r="K37" s="120">
        <v>11907</v>
      </c>
      <c r="L37" s="120"/>
      <c r="M37" s="120"/>
      <c r="N37" s="119"/>
      <c r="O37" s="119"/>
      <c r="P37" s="119"/>
      <c r="Q37" s="120"/>
      <c r="R37" s="120"/>
      <c r="S37" s="120"/>
      <c r="T37" s="120"/>
      <c r="U37" s="120"/>
      <c r="V37" s="120"/>
      <c r="W37" s="120"/>
    </row>
    <row r="38" ht="52.5" hidden="1" customHeight="1" collapsed="1" spans="1:23">
      <c r="A38" s="119"/>
      <c r="B38" s="119"/>
      <c r="C38" s="119" t="s">
        <v>336</v>
      </c>
      <c r="D38" s="119"/>
      <c r="E38" s="119"/>
      <c r="F38" s="119"/>
      <c r="G38" s="119"/>
      <c r="H38" s="119"/>
      <c r="I38" s="120">
        <v>6174</v>
      </c>
      <c r="J38" s="120">
        <v>6174</v>
      </c>
      <c r="K38" s="120">
        <v>6174</v>
      </c>
      <c r="L38" s="120"/>
      <c r="M38" s="120"/>
      <c r="N38" s="119"/>
      <c r="O38" s="119"/>
      <c r="P38" s="119"/>
      <c r="Q38" s="120"/>
      <c r="R38" s="120"/>
      <c r="S38" s="120"/>
      <c r="T38" s="120"/>
      <c r="U38" s="120"/>
      <c r="V38" s="120"/>
      <c r="W38" s="120"/>
    </row>
    <row r="39" hidden="1" customHeight="1" outlineLevel="1" spans="1:23">
      <c r="A39" s="119" t="s">
        <v>328</v>
      </c>
      <c r="B39" s="119" t="s">
        <v>337</v>
      </c>
      <c r="C39" s="119" t="s">
        <v>336</v>
      </c>
      <c r="D39" s="119" t="s">
        <v>72</v>
      </c>
      <c r="E39" s="119" t="s">
        <v>104</v>
      </c>
      <c r="F39" s="119" t="s">
        <v>105</v>
      </c>
      <c r="G39" s="119" t="s">
        <v>303</v>
      </c>
      <c r="H39" s="119" t="s">
        <v>304</v>
      </c>
      <c r="I39" s="120">
        <v>6174</v>
      </c>
      <c r="J39" s="120">
        <v>6174</v>
      </c>
      <c r="K39" s="120">
        <v>6174</v>
      </c>
      <c r="L39" s="120"/>
      <c r="M39" s="120"/>
      <c r="N39" s="119"/>
      <c r="O39" s="119"/>
      <c r="P39" s="119"/>
      <c r="Q39" s="120"/>
      <c r="R39" s="120"/>
      <c r="S39" s="120"/>
      <c r="T39" s="120"/>
      <c r="U39" s="120"/>
      <c r="V39" s="120"/>
      <c r="W39" s="120"/>
    </row>
    <row r="40" ht="52.5" hidden="1" customHeight="1" collapsed="1" spans="1:23">
      <c r="A40" s="119"/>
      <c r="B40" s="119"/>
      <c r="C40" s="119" t="s">
        <v>338</v>
      </c>
      <c r="D40" s="119"/>
      <c r="E40" s="119"/>
      <c r="F40" s="119"/>
      <c r="G40" s="119"/>
      <c r="H40" s="119"/>
      <c r="I40" s="120">
        <v>4011</v>
      </c>
      <c r="J40" s="120">
        <v>4011</v>
      </c>
      <c r="K40" s="120">
        <v>4011</v>
      </c>
      <c r="L40" s="120"/>
      <c r="M40" s="120"/>
      <c r="N40" s="119"/>
      <c r="O40" s="119"/>
      <c r="P40" s="119"/>
      <c r="Q40" s="120"/>
      <c r="R40" s="120"/>
      <c r="S40" s="120"/>
      <c r="T40" s="120"/>
      <c r="U40" s="120"/>
      <c r="V40" s="120"/>
      <c r="W40" s="120"/>
    </row>
    <row r="41" hidden="1" customHeight="1" outlineLevel="1" spans="1:23">
      <c r="A41" s="119" t="s">
        <v>328</v>
      </c>
      <c r="B41" s="119" t="s">
        <v>339</v>
      </c>
      <c r="C41" s="119" t="s">
        <v>338</v>
      </c>
      <c r="D41" s="119" t="s">
        <v>72</v>
      </c>
      <c r="E41" s="119" t="s">
        <v>104</v>
      </c>
      <c r="F41" s="119" t="s">
        <v>105</v>
      </c>
      <c r="G41" s="119" t="s">
        <v>303</v>
      </c>
      <c r="H41" s="119" t="s">
        <v>304</v>
      </c>
      <c r="I41" s="120">
        <v>4011</v>
      </c>
      <c r="J41" s="120">
        <v>4011</v>
      </c>
      <c r="K41" s="120">
        <v>4011</v>
      </c>
      <c r="L41" s="120"/>
      <c r="M41" s="120"/>
      <c r="N41" s="119"/>
      <c r="O41" s="119"/>
      <c r="P41" s="119"/>
      <c r="Q41" s="120"/>
      <c r="R41" s="120"/>
      <c r="S41" s="120"/>
      <c r="T41" s="120"/>
      <c r="U41" s="120"/>
      <c r="V41" s="120"/>
      <c r="W41" s="120"/>
    </row>
    <row r="42" ht="52.5" hidden="1" customHeight="1" collapsed="1" spans="1:23">
      <c r="A42" s="119"/>
      <c r="B42" s="119"/>
      <c r="C42" s="119" t="s">
        <v>340</v>
      </c>
      <c r="D42" s="119"/>
      <c r="E42" s="119"/>
      <c r="F42" s="119"/>
      <c r="G42" s="119"/>
      <c r="H42" s="119"/>
      <c r="I42" s="120">
        <v>12862.5</v>
      </c>
      <c r="J42" s="120">
        <v>12862.5</v>
      </c>
      <c r="K42" s="120">
        <v>12862.5</v>
      </c>
      <c r="L42" s="120"/>
      <c r="M42" s="120"/>
      <c r="N42" s="119"/>
      <c r="O42" s="119"/>
      <c r="P42" s="119"/>
      <c r="Q42" s="120"/>
      <c r="R42" s="120"/>
      <c r="S42" s="120"/>
      <c r="T42" s="120"/>
      <c r="U42" s="120"/>
      <c r="V42" s="120"/>
      <c r="W42" s="120"/>
    </row>
    <row r="43" hidden="1" customHeight="1" outlineLevel="1" spans="1:23">
      <c r="A43" s="119" t="s">
        <v>299</v>
      </c>
      <c r="B43" s="119" t="s">
        <v>341</v>
      </c>
      <c r="C43" s="119" t="s">
        <v>340</v>
      </c>
      <c r="D43" s="119" t="s">
        <v>72</v>
      </c>
      <c r="E43" s="119" t="s">
        <v>104</v>
      </c>
      <c r="F43" s="119" t="s">
        <v>105</v>
      </c>
      <c r="G43" s="119" t="s">
        <v>303</v>
      </c>
      <c r="H43" s="119" t="s">
        <v>304</v>
      </c>
      <c r="I43" s="120">
        <v>12862.5</v>
      </c>
      <c r="J43" s="120">
        <v>12862.5</v>
      </c>
      <c r="K43" s="120">
        <v>12862.5</v>
      </c>
      <c r="L43" s="120"/>
      <c r="M43" s="120"/>
      <c r="N43" s="119"/>
      <c r="O43" s="119"/>
      <c r="P43" s="119"/>
      <c r="Q43" s="120"/>
      <c r="R43" s="120"/>
      <c r="S43" s="120"/>
      <c r="T43" s="120"/>
      <c r="U43" s="120"/>
      <c r="V43" s="120"/>
      <c r="W43" s="120"/>
    </row>
    <row r="44" ht="52.5" hidden="1" customHeight="1" spans="1:23">
      <c r="A44" s="119"/>
      <c r="B44" s="119"/>
      <c r="C44" s="119" t="s">
        <v>342</v>
      </c>
      <c r="D44" s="119"/>
      <c r="E44" s="119"/>
      <c r="F44" s="119"/>
      <c r="G44" s="119"/>
      <c r="H44" s="119"/>
      <c r="I44" s="120">
        <v>3247020</v>
      </c>
      <c r="J44" s="120">
        <v>3247020</v>
      </c>
      <c r="K44" s="120">
        <v>3247020</v>
      </c>
      <c r="L44" s="120"/>
      <c r="M44" s="120"/>
      <c r="N44" s="119"/>
      <c r="O44" s="119"/>
      <c r="P44" s="119"/>
      <c r="Q44" s="120"/>
      <c r="R44" s="120"/>
      <c r="S44" s="120"/>
      <c r="T44" s="120"/>
      <c r="U44" s="120"/>
      <c r="V44" s="120"/>
      <c r="W44" s="120"/>
    </row>
    <row r="45" ht="52.5" hidden="1" customHeight="1" outlineLevel="1" spans="1:23">
      <c r="A45" s="119" t="s">
        <v>328</v>
      </c>
      <c r="B45" s="119" t="s">
        <v>343</v>
      </c>
      <c r="C45" s="119" t="s">
        <v>342</v>
      </c>
      <c r="D45" s="119" t="s">
        <v>72</v>
      </c>
      <c r="E45" s="119" t="s">
        <v>104</v>
      </c>
      <c r="F45" s="119" t="s">
        <v>105</v>
      </c>
      <c r="G45" s="119" t="s">
        <v>286</v>
      </c>
      <c r="H45" s="119" t="s">
        <v>287</v>
      </c>
      <c r="I45" s="120">
        <v>459900</v>
      </c>
      <c r="J45" s="120">
        <v>459900</v>
      </c>
      <c r="K45" s="120">
        <v>459900</v>
      </c>
      <c r="L45" s="120"/>
      <c r="M45" s="120"/>
      <c r="N45" s="119"/>
      <c r="O45" s="119"/>
      <c r="P45" s="119"/>
      <c r="Q45" s="120"/>
      <c r="R45" s="120"/>
      <c r="S45" s="120"/>
      <c r="T45" s="120"/>
      <c r="U45" s="120"/>
      <c r="V45" s="120"/>
      <c r="W45" s="120"/>
    </row>
    <row r="46" ht="52.5" hidden="1" customHeight="1" outlineLevel="1" spans="1:23">
      <c r="A46" s="119" t="s">
        <v>328</v>
      </c>
      <c r="B46" s="119" t="s">
        <v>343</v>
      </c>
      <c r="C46" s="119" t="s">
        <v>342</v>
      </c>
      <c r="D46" s="119" t="s">
        <v>72</v>
      </c>
      <c r="E46" s="119" t="s">
        <v>104</v>
      </c>
      <c r="F46" s="119" t="s">
        <v>105</v>
      </c>
      <c r="G46" s="119" t="s">
        <v>344</v>
      </c>
      <c r="H46" s="119" t="s">
        <v>345</v>
      </c>
      <c r="I46" s="120">
        <v>30240</v>
      </c>
      <c r="J46" s="120">
        <v>30240</v>
      </c>
      <c r="K46" s="120">
        <v>30240</v>
      </c>
      <c r="L46" s="120"/>
      <c r="M46" s="120"/>
      <c r="N46" s="119"/>
      <c r="O46" s="119"/>
      <c r="P46" s="119"/>
      <c r="Q46" s="120"/>
      <c r="R46" s="120"/>
      <c r="S46" s="120"/>
      <c r="T46" s="120"/>
      <c r="U46" s="120"/>
      <c r="V46" s="120"/>
      <c r="W46" s="120"/>
    </row>
    <row r="47" ht="52.5" hidden="1" customHeight="1" outlineLevel="1" spans="1:23">
      <c r="A47" s="119" t="s">
        <v>328</v>
      </c>
      <c r="B47" s="119" t="s">
        <v>343</v>
      </c>
      <c r="C47" s="119" t="s">
        <v>342</v>
      </c>
      <c r="D47" s="119" t="s">
        <v>72</v>
      </c>
      <c r="E47" s="119" t="s">
        <v>104</v>
      </c>
      <c r="F47" s="119" t="s">
        <v>105</v>
      </c>
      <c r="G47" s="119" t="s">
        <v>263</v>
      </c>
      <c r="H47" s="119" t="s">
        <v>264</v>
      </c>
      <c r="I47" s="120">
        <v>88200</v>
      </c>
      <c r="J47" s="120">
        <v>88200</v>
      </c>
      <c r="K47" s="120">
        <v>88200</v>
      </c>
      <c r="L47" s="120"/>
      <c r="M47" s="120"/>
      <c r="N47" s="119"/>
      <c r="O47" s="119"/>
      <c r="P47" s="119"/>
      <c r="Q47" s="120"/>
      <c r="R47" s="120"/>
      <c r="S47" s="120"/>
      <c r="T47" s="120"/>
      <c r="U47" s="120"/>
      <c r="V47" s="120"/>
      <c r="W47" s="120"/>
    </row>
    <row r="48" ht="52.5" hidden="1" customHeight="1" outlineLevel="1" spans="1:23">
      <c r="A48" s="119" t="s">
        <v>328</v>
      </c>
      <c r="B48" s="119" t="s">
        <v>343</v>
      </c>
      <c r="C48" s="119" t="s">
        <v>342</v>
      </c>
      <c r="D48" s="119" t="s">
        <v>72</v>
      </c>
      <c r="E48" s="119" t="s">
        <v>104</v>
      </c>
      <c r="F48" s="119" t="s">
        <v>105</v>
      </c>
      <c r="G48" s="119" t="s">
        <v>265</v>
      </c>
      <c r="H48" s="119" t="s">
        <v>266</v>
      </c>
      <c r="I48" s="120">
        <v>104580</v>
      </c>
      <c r="J48" s="120">
        <v>104580</v>
      </c>
      <c r="K48" s="120">
        <v>104580</v>
      </c>
      <c r="L48" s="120"/>
      <c r="M48" s="120"/>
      <c r="N48" s="119"/>
      <c r="O48" s="119"/>
      <c r="P48" s="119"/>
      <c r="Q48" s="120"/>
      <c r="R48" s="120"/>
      <c r="S48" s="120"/>
      <c r="T48" s="120"/>
      <c r="U48" s="120"/>
      <c r="V48" s="120"/>
      <c r="W48" s="120"/>
    </row>
    <row r="49" ht="52.5" hidden="1" customHeight="1" outlineLevel="1" spans="1:23">
      <c r="A49" s="119" t="s">
        <v>328</v>
      </c>
      <c r="B49" s="119" t="s">
        <v>343</v>
      </c>
      <c r="C49" s="119" t="s">
        <v>342</v>
      </c>
      <c r="D49" s="119" t="s">
        <v>72</v>
      </c>
      <c r="E49" s="119" t="s">
        <v>104</v>
      </c>
      <c r="F49" s="119" t="s">
        <v>105</v>
      </c>
      <c r="G49" s="119" t="s">
        <v>311</v>
      </c>
      <c r="H49" s="119" t="s">
        <v>312</v>
      </c>
      <c r="I49" s="120">
        <v>65520</v>
      </c>
      <c r="J49" s="120">
        <v>65520</v>
      </c>
      <c r="K49" s="120">
        <v>65520</v>
      </c>
      <c r="L49" s="120"/>
      <c r="M49" s="120"/>
      <c r="N49" s="119"/>
      <c r="O49" s="119"/>
      <c r="P49" s="119"/>
      <c r="Q49" s="120"/>
      <c r="R49" s="120"/>
      <c r="S49" s="120"/>
      <c r="T49" s="120"/>
      <c r="U49" s="120"/>
      <c r="V49" s="120"/>
      <c r="W49" s="120"/>
    </row>
    <row r="50" ht="52.5" hidden="1" customHeight="1" outlineLevel="1" spans="1:23">
      <c r="A50" s="119" t="s">
        <v>328</v>
      </c>
      <c r="B50" s="119" t="s">
        <v>343</v>
      </c>
      <c r="C50" s="119" t="s">
        <v>342</v>
      </c>
      <c r="D50" s="119" t="s">
        <v>72</v>
      </c>
      <c r="E50" s="119" t="s">
        <v>104</v>
      </c>
      <c r="F50" s="119" t="s">
        <v>105</v>
      </c>
      <c r="G50" s="119" t="s">
        <v>313</v>
      </c>
      <c r="H50" s="119" t="s">
        <v>314</v>
      </c>
      <c r="I50" s="120">
        <v>698040</v>
      </c>
      <c r="J50" s="120">
        <v>698040</v>
      </c>
      <c r="K50" s="120">
        <v>698040</v>
      </c>
      <c r="L50" s="120"/>
      <c r="M50" s="120"/>
      <c r="N50" s="119"/>
      <c r="O50" s="119"/>
      <c r="P50" s="119"/>
      <c r="Q50" s="120"/>
      <c r="R50" s="120"/>
      <c r="S50" s="120"/>
      <c r="T50" s="120"/>
      <c r="U50" s="120"/>
      <c r="V50" s="120"/>
      <c r="W50" s="120"/>
    </row>
    <row r="51" ht="52.5" hidden="1" customHeight="1" outlineLevel="1" spans="1:23">
      <c r="A51" s="119" t="s">
        <v>328</v>
      </c>
      <c r="B51" s="119" t="s">
        <v>343</v>
      </c>
      <c r="C51" s="119" t="s">
        <v>342</v>
      </c>
      <c r="D51" s="119" t="s">
        <v>72</v>
      </c>
      <c r="E51" s="119" t="s">
        <v>104</v>
      </c>
      <c r="F51" s="119" t="s">
        <v>105</v>
      </c>
      <c r="G51" s="119" t="s">
        <v>346</v>
      </c>
      <c r="H51" s="119" t="s">
        <v>347</v>
      </c>
      <c r="I51" s="120">
        <v>99540</v>
      </c>
      <c r="J51" s="120">
        <v>99540</v>
      </c>
      <c r="K51" s="120">
        <v>99540</v>
      </c>
      <c r="L51" s="120"/>
      <c r="M51" s="120"/>
      <c r="N51" s="119"/>
      <c r="O51" s="119"/>
      <c r="P51" s="119"/>
      <c r="Q51" s="120"/>
      <c r="R51" s="120"/>
      <c r="S51" s="120"/>
      <c r="T51" s="120"/>
      <c r="U51" s="120"/>
      <c r="V51" s="120"/>
      <c r="W51" s="120"/>
    </row>
    <row r="52" ht="52.5" hidden="1" customHeight="1" outlineLevel="1" spans="1:23">
      <c r="A52" s="119" t="s">
        <v>328</v>
      </c>
      <c r="B52" s="119" t="s">
        <v>343</v>
      </c>
      <c r="C52" s="119" t="s">
        <v>342</v>
      </c>
      <c r="D52" s="119" t="s">
        <v>72</v>
      </c>
      <c r="E52" s="119" t="s">
        <v>104</v>
      </c>
      <c r="F52" s="119" t="s">
        <v>105</v>
      </c>
      <c r="G52" s="119" t="s">
        <v>315</v>
      </c>
      <c r="H52" s="119" t="s">
        <v>316</v>
      </c>
      <c r="I52" s="120">
        <v>299880</v>
      </c>
      <c r="J52" s="120">
        <v>299880</v>
      </c>
      <c r="K52" s="120">
        <v>299880</v>
      </c>
      <c r="L52" s="120"/>
      <c r="M52" s="120"/>
      <c r="N52" s="119"/>
      <c r="O52" s="119"/>
      <c r="P52" s="119"/>
      <c r="Q52" s="120"/>
      <c r="R52" s="120"/>
      <c r="S52" s="120"/>
      <c r="T52" s="120"/>
      <c r="U52" s="120"/>
      <c r="V52" s="120"/>
      <c r="W52" s="120"/>
    </row>
    <row r="53" ht="52.5" hidden="1" customHeight="1" outlineLevel="1" spans="1:23">
      <c r="A53" s="119" t="s">
        <v>328</v>
      </c>
      <c r="B53" s="119" t="s">
        <v>343</v>
      </c>
      <c r="C53" s="119" t="s">
        <v>342</v>
      </c>
      <c r="D53" s="119" t="s">
        <v>72</v>
      </c>
      <c r="E53" s="119" t="s">
        <v>104</v>
      </c>
      <c r="F53" s="119" t="s">
        <v>105</v>
      </c>
      <c r="G53" s="119" t="s">
        <v>348</v>
      </c>
      <c r="H53" s="119" t="s">
        <v>349</v>
      </c>
      <c r="I53" s="120">
        <v>18900</v>
      </c>
      <c r="J53" s="120">
        <v>18900</v>
      </c>
      <c r="K53" s="120">
        <v>18900</v>
      </c>
      <c r="L53" s="120"/>
      <c r="M53" s="120"/>
      <c r="N53" s="119"/>
      <c r="O53" s="119"/>
      <c r="P53" s="119"/>
      <c r="Q53" s="120"/>
      <c r="R53" s="120"/>
      <c r="S53" s="120"/>
      <c r="T53" s="120"/>
      <c r="U53" s="120"/>
      <c r="V53" s="120"/>
      <c r="W53" s="120"/>
    </row>
    <row r="54" ht="52.5" hidden="1" customHeight="1" outlineLevel="1" spans="1:23">
      <c r="A54" s="119" t="s">
        <v>328</v>
      </c>
      <c r="B54" s="119" t="s">
        <v>343</v>
      </c>
      <c r="C54" s="119" t="s">
        <v>342</v>
      </c>
      <c r="D54" s="119" t="s">
        <v>72</v>
      </c>
      <c r="E54" s="119" t="s">
        <v>104</v>
      </c>
      <c r="F54" s="119" t="s">
        <v>105</v>
      </c>
      <c r="G54" s="119" t="s">
        <v>350</v>
      </c>
      <c r="H54" s="119" t="s">
        <v>351</v>
      </c>
      <c r="I54" s="120">
        <v>449820</v>
      </c>
      <c r="J54" s="120">
        <v>449820</v>
      </c>
      <c r="K54" s="120">
        <v>449820</v>
      </c>
      <c r="L54" s="120"/>
      <c r="M54" s="120"/>
      <c r="N54" s="119"/>
      <c r="O54" s="119"/>
      <c r="P54" s="119"/>
      <c r="Q54" s="120"/>
      <c r="R54" s="120"/>
      <c r="S54" s="120"/>
      <c r="T54" s="120"/>
      <c r="U54" s="120"/>
      <c r="V54" s="120"/>
      <c r="W54" s="120"/>
    </row>
    <row r="55" ht="52.5" hidden="1" customHeight="1" outlineLevel="1" spans="1:23">
      <c r="A55" s="119" t="s">
        <v>328</v>
      </c>
      <c r="B55" s="119" t="s">
        <v>343</v>
      </c>
      <c r="C55" s="119" t="s">
        <v>342</v>
      </c>
      <c r="D55" s="119" t="s">
        <v>72</v>
      </c>
      <c r="E55" s="119" t="s">
        <v>104</v>
      </c>
      <c r="F55" s="119" t="s">
        <v>105</v>
      </c>
      <c r="G55" s="119" t="s">
        <v>301</v>
      </c>
      <c r="H55" s="119" t="s">
        <v>302</v>
      </c>
      <c r="I55" s="120">
        <v>120960</v>
      </c>
      <c r="J55" s="120">
        <v>120960</v>
      </c>
      <c r="K55" s="120">
        <v>120960</v>
      </c>
      <c r="L55" s="120"/>
      <c r="M55" s="120"/>
      <c r="N55" s="119"/>
      <c r="O55" s="119"/>
      <c r="P55" s="119"/>
      <c r="Q55" s="120"/>
      <c r="R55" s="120"/>
      <c r="S55" s="120"/>
      <c r="T55" s="120"/>
      <c r="U55" s="120"/>
      <c r="V55" s="120"/>
      <c r="W55" s="120"/>
    </row>
    <row r="56" ht="52.5" hidden="1" customHeight="1" outlineLevel="1" spans="1:23">
      <c r="A56" s="119" t="s">
        <v>328</v>
      </c>
      <c r="B56" s="119" t="s">
        <v>343</v>
      </c>
      <c r="C56" s="119" t="s">
        <v>342</v>
      </c>
      <c r="D56" s="119" t="s">
        <v>72</v>
      </c>
      <c r="E56" s="119" t="s">
        <v>104</v>
      </c>
      <c r="F56" s="119" t="s">
        <v>105</v>
      </c>
      <c r="G56" s="119" t="s">
        <v>276</v>
      </c>
      <c r="H56" s="119" t="s">
        <v>277</v>
      </c>
      <c r="I56" s="120">
        <v>419580</v>
      </c>
      <c r="J56" s="120">
        <v>419580</v>
      </c>
      <c r="K56" s="120">
        <v>419580</v>
      </c>
      <c r="L56" s="120"/>
      <c r="M56" s="120"/>
      <c r="N56" s="119"/>
      <c r="O56" s="119"/>
      <c r="P56" s="119"/>
      <c r="Q56" s="120"/>
      <c r="R56" s="120"/>
      <c r="S56" s="120"/>
      <c r="T56" s="120"/>
      <c r="U56" s="120"/>
      <c r="V56" s="120"/>
      <c r="W56" s="120"/>
    </row>
    <row r="57" ht="52.5" hidden="1" customHeight="1" outlineLevel="1" spans="1:23">
      <c r="A57" s="119" t="s">
        <v>328</v>
      </c>
      <c r="B57" s="119" t="s">
        <v>343</v>
      </c>
      <c r="C57" s="119" t="s">
        <v>342</v>
      </c>
      <c r="D57" s="119" t="s">
        <v>72</v>
      </c>
      <c r="E57" s="119" t="s">
        <v>104</v>
      </c>
      <c r="F57" s="119" t="s">
        <v>105</v>
      </c>
      <c r="G57" s="119" t="s">
        <v>325</v>
      </c>
      <c r="H57" s="119" t="s">
        <v>326</v>
      </c>
      <c r="I57" s="120">
        <v>10080</v>
      </c>
      <c r="J57" s="120">
        <v>10080</v>
      </c>
      <c r="K57" s="120">
        <v>10080</v>
      </c>
      <c r="L57" s="120"/>
      <c r="M57" s="120"/>
      <c r="N57" s="119"/>
      <c r="O57" s="119"/>
      <c r="P57" s="119"/>
      <c r="Q57" s="120"/>
      <c r="R57" s="120"/>
      <c r="S57" s="120"/>
      <c r="T57" s="120"/>
      <c r="U57" s="120"/>
      <c r="V57" s="120"/>
      <c r="W57" s="120"/>
    </row>
    <row r="58" ht="52.5" customHeight="1" outlineLevel="1" spans="1:23">
      <c r="A58" s="119" t="s">
        <v>328</v>
      </c>
      <c r="B58" s="119" t="s">
        <v>343</v>
      </c>
      <c r="C58" s="119" t="s">
        <v>342</v>
      </c>
      <c r="D58" s="119" t="s">
        <v>72</v>
      </c>
      <c r="E58" s="119" t="s">
        <v>104</v>
      </c>
      <c r="F58" s="119" t="s">
        <v>105</v>
      </c>
      <c r="G58" s="119" t="s">
        <v>307</v>
      </c>
      <c r="H58" s="119" t="s">
        <v>308</v>
      </c>
      <c r="I58" s="120">
        <v>195300</v>
      </c>
      <c r="J58" s="120">
        <v>195300</v>
      </c>
      <c r="K58" s="120">
        <v>195300</v>
      </c>
      <c r="L58" s="120"/>
      <c r="M58" s="120"/>
      <c r="N58" s="119"/>
      <c r="O58" s="119"/>
      <c r="P58" s="119"/>
      <c r="Q58" s="120"/>
      <c r="R58" s="120"/>
      <c r="S58" s="120"/>
      <c r="T58" s="120"/>
      <c r="U58" s="120"/>
      <c r="V58" s="120"/>
      <c r="W58" s="120"/>
    </row>
    <row r="59" ht="52.5" customHeight="1" outlineLevel="1" spans="1:23">
      <c r="A59" s="119" t="s">
        <v>328</v>
      </c>
      <c r="B59" s="119" t="s">
        <v>343</v>
      </c>
      <c r="C59" s="119" t="s">
        <v>342</v>
      </c>
      <c r="D59" s="119" t="s">
        <v>72</v>
      </c>
      <c r="E59" s="119" t="s">
        <v>104</v>
      </c>
      <c r="F59" s="119" t="s">
        <v>105</v>
      </c>
      <c r="G59" s="119" t="s">
        <v>319</v>
      </c>
      <c r="H59" s="119" t="s">
        <v>320</v>
      </c>
      <c r="I59" s="120">
        <v>186480</v>
      </c>
      <c r="J59" s="120">
        <v>186480</v>
      </c>
      <c r="K59" s="120">
        <v>186480</v>
      </c>
      <c r="L59" s="120"/>
      <c r="M59" s="120"/>
      <c r="N59" s="119"/>
      <c r="O59" s="119"/>
      <c r="P59" s="119"/>
      <c r="Q59" s="120"/>
      <c r="R59" s="120"/>
      <c r="S59" s="120"/>
      <c r="T59" s="120"/>
      <c r="U59" s="120"/>
      <c r="V59" s="120"/>
      <c r="W59" s="120"/>
    </row>
    <row r="60" ht="30" hidden="1" customHeight="1" spans="1:23">
      <c r="A60" s="121" t="s">
        <v>56</v>
      </c>
      <c r="B60" s="121"/>
      <c r="C60" s="121"/>
      <c r="D60" s="121"/>
      <c r="E60" s="121"/>
      <c r="F60" s="121"/>
      <c r="G60" s="121"/>
      <c r="H60" s="121"/>
      <c r="I60" s="120">
        <v>8348462.5</v>
      </c>
      <c r="J60" s="120">
        <v>3338962.5</v>
      </c>
      <c r="K60" s="120">
        <v>3338962.5</v>
      </c>
      <c r="L60" s="120"/>
      <c r="M60" s="120"/>
      <c r="N60" s="120"/>
      <c r="O60" s="120"/>
      <c r="P60" s="120"/>
      <c r="Q60" s="120">
        <v>4009500</v>
      </c>
      <c r="R60" s="120">
        <v>1000000</v>
      </c>
      <c r="S60" s="120"/>
      <c r="T60" s="120"/>
      <c r="U60" s="120"/>
      <c r="V60" s="120"/>
      <c r="W60" s="120">
        <v>1000000</v>
      </c>
    </row>
  </sheetData>
  <autoFilter xmlns:etc="http://www.wps.cn/officeDocument/2017/etCustomData" ref="A7:W60" etc:filterBottomFollowUsedRange="0">
    <filterColumn colId="6">
      <filters>
        <filter val="31001"/>
        <filter val="31002"/>
        <filter val="31003"/>
      </filters>
    </filterColumn>
    <extLst/>
  </autoFilter>
  <mergeCells count="30">
    <mergeCell ref="A1:W1"/>
    <mergeCell ref="A2:W2"/>
    <mergeCell ref="A3:G3"/>
    <mergeCell ref="V3:W3"/>
    <mergeCell ref="J4:M4"/>
    <mergeCell ref="N4:P4"/>
    <mergeCell ref="R4:W4"/>
    <mergeCell ref="J5:K5"/>
    <mergeCell ref="A60:H60"/>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57"/>
  <sheetViews>
    <sheetView showZeros="0" topLeftCell="B37" workbookViewId="0">
      <selection activeCell="C52" sqref="$A52:$XFD52"/>
    </sheetView>
  </sheetViews>
  <sheetFormatPr defaultColWidth="10.2857142857143" defaultRowHeight="15" customHeight="1"/>
  <cols>
    <col min="1" max="1" width="30.7142857142857" customWidth="1"/>
    <col min="2" max="2" width="59.2857142857143" customWidth="1"/>
    <col min="3" max="3" width="25.5714285714286" customWidth="1"/>
    <col min="4" max="4" width="20.8571428571429" customWidth="1"/>
    <col min="5" max="5" width="36.7142857142857" customWidth="1"/>
    <col min="6" max="8" width="14.2857142857143" customWidth="1"/>
    <col min="9" max="9" width="24.2857142857143" customWidth="1"/>
    <col min="10" max="10" width="91" customWidth="1"/>
  </cols>
  <sheetData>
    <row r="1" ht="18.75" customHeight="1" spans="1:10">
      <c r="A1" s="110"/>
      <c r="B1" s="110"/>
      <c r="C1" s="110"/>
      <c r="D1" s="110"/>
      <c r="E1" s="110"/>
      <c r="F1" s="110"/>
      <c r="G1" s="110"/>
      <c r="H1" s="110"/>
      <c r="I1" s="110"/>
      <c r="J1" s="111" t="s">
        <v>352</v>
      </c>
    </row>
    <row r="2" ht="34.5" customHeight="1" spans="1:10">
      <c r="A2" s="112" t="str">
        <f>"2026"&amp;"年部门项目支出绩效目标表"</f>
        <v>2026年部门项目支出绩效目标表</v>
      </c>
      <c r="B2" s="112"/>
      <c r="C2" s="112"/>
      <c r="D2" s="112"/>
      <c r="E2" s="112"/>
      <c r="F2" s="112"/>
      <c r="G2" s="112"/>
      <c r="H2" s="112"/>
      <c r="I2" s="112"/>
      <c r="J2" s="112"/>
    </row>
    <row r="3" ht="18.75" customHeight="1" spans="1:10">
      <c r="A3" s="110" t="str">
        <f>"单位名称："&amp;"瑞丽市第一民族中学"</f>
        <v>单位名称：瑞丽市第一民族中学</v>
      </c>
      <c r="B3" s="110"/>
      <c r="C3" s="110"/>
      <c r="D3" s="110"/>
      <c r="E3" s="110"/>
      <c r="F3" s="110"/>
      <c r="G3" s="110"/>
      <c r="H3" s="110"/>
      <c r="I3" s="110"/>
      <c r="J3" s="110"/>
    </row>
    <row r="4" ht="38" customHeight="1" spans="1:10">
      <c r="A4" s="113" t="s">
        <v>353</v>
      </c>
      <c r="B4" s="113" t="s">
        <v>354</v>
      </c>
      <c r="C4" s="113" t="s">
        <v>355</v>
      </c>
      <c r="D4" s="113" t="s">
        <v>356</v>
      </c>
      <c r="E4" s="113" t="s">
        <v>357</v>
      </c>
      <c r="F4" s="113" t="s">
        <v>358</v>
      </c>
      <c r="G4" s="113" t="s">
        <v>359</v>
      </c>
      <c r="H4" s="113" t="s">
        <v>360</v>
      </c>
      <c r="I4" s="113" t="s">
        <v>361</v>
      </c>
      <c r="J4" s="113" t="s">
        <v>362</v>
      </c>
    </row>
    <row r="5" ht="22.5" customHeight="1" spans="1:10">
      <c r="A5" s="113" t="s">
        <v>85</v>
      </c>
      <c r="B5" s="113" t="s">
        <v>86</v>
      </c>
      <c r="C5" s="113" t="s">
        <v>87</v>
      </c>
      <c r="D5" s="113" t="s">
        <v>88</v>
      </c>
      <c r="E5" s="113" t="s">
        <v>89</v>
      </c>
      <c r="F5" s="113" t="s">
        <v>90</v>
      </c>
      <c r="G5" s="113" t="s">
        <v>91</v>
      </c>
      <c r="H5" s="113" t="s">
        <v>92</v>
      </c>
      <c r="I5" s="113" t="s">
        <v>93</v>
      </c>
      <c r="J5" s="113" t="s">
        <v>94</v>
      </c>
    </row>
    <row r="6" ht="52.5" customHeight="1" spans="1:10">
      <c r="A6" s="113" t="s">
        <v>72</v>
      </c>
      <c r="B6" s="113"/>
      <c r="C6" s="113"/>
      <c r="D6" s="113"/>
      <c r="E6" s="113"/>
      <c r="F6" s="113"/>
      <c r="G6" s="113"/>
      <c r="H6" s="113"/>
      <c r="I6" s="113"/>
      <c r="J6" s="113"/>
    </row>
    <row r="7" ht="52.5" customHeight="1" outlineLevel="1" spans="1:10">
      <c r="A7" s="114" t="s">
        <v>338</v>
      </c>
      <c r="B7" s="114" t="s">
        <v>363</v>
      </c>
      <c r="C7" s="114" t="s">
        <v>364</v>
      </c>
      <c r="D7" s="114" t="s">
        <v>365</v>
      </c>
      <c r="E7" s="114" t="s">
        <v>366</v>
      </c>
      <c r="F7" s="114" t="s">
        <v>367</v>
      </c>
      <c r="G7" s="113" t="s">
        <v>368</v>
      </c>
      <c r="H7" s="113" t="s">
        <v>369</v>
      </c>
      <c r="I7" s="114" t="s">
        <v>370</v>
      </c>
      <c r="J7" s="114" t="s">
        <v>371</v>
      </c>
    </row>
    <row r="8" ht="52.5" customHeight="1" outlineLevel="1" spans="1:10">
      <c r="A8" s="114" t="s">
        <v>338</v>
      </c>
      <c r="B8" s="114" t="s">
        <v>363</v>
      </c>
      <c r="C8" s="114" t="s">
        <v>364</v>
      </c>
      <c r="D8" s="114" t="s">
        <v>372</v>
      </c>
      <c r="E8" s="114" t="s">
        <v>373</v>
      </c>
      <c r="F8" s="114" t="s">
        <v>374</v>
      </c>
      <c r="G8" s="113" t="s">
        <v>375</v>
      </c>
      <c r="H8" s="113" t="s">
        <v>376</v>
      </c>
      <c r="I8" s="114" t="s">
        <v>370</v>
      </c>
      <c r="J8" s="114" t="s">
        <v>377</v>
      </c>
    </row>
    <row r="9" ht="52.5" customHeight="1" outlineLevel="1" spans="1:10">
      <c r="A9" s="114" t="s">
        <v>338</v>
      </c>
      <c r="B9" s="114" t="s">
        <v>363</v>
      </c>
      <c r="C9" s="114" t="s">
        <v>364</v>
      </c>
      <c r="D9" s="114" t="s">
        <v>378</v>
      </c>
      <c r="E9" s="114" t="s">
        <v>379</v>
      </c>
      <c r="F9" s="114" t="s">
        <v>374</v>
      </c>
      <c r="G9" s="113" t="s">
        <v>375</v>
      </c>
      <c r="H9" s="113" t="s">
        <v>376</v>
      </c>
      <c r="I9" s="114" t="s">
        <v>370</v>
      </c>
      <c r="J9" s="114" t="s">
        <v>380</v>
      </c>
    </row>
    <row r="10" ht="52.5" customHeight="1" outlineLevel="1" spans="1:10">
      <c r="A10" s="114" t="s">
        <v>338</v>
      </c>
      <c r="B10" s="114" t="s">
        <v>363</v>
      </c>
      <c r="C10" s="114" t="s">
        <v>381</v>
      </c>
      <c r="D10" s="114" t="s">
        <v>382</v>
      </c>
      <c r="E10" s="114" t="s">
        <v>383</v>
      </c>
      <c r="F10" s="114" t="s">
        <v>367</v>
      </c>
      <c r="G10" s="113" t="s">
        <v>384</v>
      </c>
      <c r="H10" s="113" t="s">
        <v>376</v>
      </c>
      <c r="I10" s="114" t="s">
        <v>370</v>
      </c>
      <c r="J10" s="114" t="s">
        <v>385</v>
      </c>
    </row>
    <row r="11" ht="52.5" customHeight="1" outlineLevel="1" spans="1:10">
      <c r="A11" s="114" t="s">
        <v>338</v>
      </c>
      <c r="B11" s="114" t="s">
        <v>363</v>
      </c>
      <c r="C11" s="114" t="s">
        <v>386</v>
      </c>
      <c r="D11" s="114" t="s">
        <v>387</v>
      </c>
      <c r="E11" s="114" t="s">
        <v>388</v>
      </c>
      <c r="F11" s="114" t="s">
        <v>367</v>
      </c>
      <c r="G11" s="113" t="s">
        <v>384</v>
      </c>
      <c r="H11" s="113" t="s">
        <v>376</v>
      </c>
      <c r="I11" s="114" t="s">
        <v>370</v>
      </c>
      <c r="J11" s="114" t="s">
        <v>389</v>
      </c>
    </row>
    <row r="12" ht="85" customHeight="1" outlineLevel="1" spans="1:10">
      <c r="A12" s="114" t="s">
        <v>309</v>
      </c>
      <c r="B12" s="114" t="s">
        <v>390</v>
      </c>
      <c r="C12" s="114" t="s">
        <v>364</v>
      </c>
      <c r="D12" s="114" t="s">
        <v>372</v>
      </c>
      <c r="E12" s="114" t="s">
        <v>391</v>
      </c>
      <c r="F12" s="114" t="s">
        <v>367</v>
      </c>
      <c r="G12" s="113" t="s">
        <v>392</v>
      </c>
      <c r="H12" s="113" t="s">
        <v>369</v>
      </c>
      <c r="I12" s="114" t="s">
        <v>370</v>
      </c>
      <c r="J12" s="114" t="s">
        <v>393</v>
      </c>
    </row>
    <row r="13" ht="89" customHeight="1" outlineLevel="1" spans="1:10">
      <c r="A13" s="114" t="s">
        <v>309</v>
      </c>
      <c r="B13" s="114" t="s">
        <v>390</v>
      </c>
      <c r="C13" s="114" t="s">
        <v>381</v>
      </c>
      <c r="D13" s="114" t="s">
        <v>394</v>
      </c>
      <c r="E13" s="114" t="s">
        <v>395</v>
      </c>
      <c r="F13" s="114" t="s">
        <v>374</v>
      </c>
      <c r="G13" s="113" t="s">
        <v>396</v>
      </c>
      <c r="H13" s="113" t="s">
        <v>397</v>
      </c>
      <c r="I13" s="114" t="s">
        <v>370</v>
      </c>
      <c r="J13" s="114" t="s">
        <v>398</v>
      </c>
    </row>
    <row r="14" ht="52.5" customHeight="1" outlineLevel="1" spans="1:10">
      <c r="A14" s="114" t="s">
        <v>309</v>
      </c>
      <c r="B14" s="114" t="s">
        <v>390</v>
      </c>
      <c r="C14" s="114" t="s">
        <v>386</v>
      </c>
      <c r="D14" s="114" t="s">
        <v>387</v>
      </c>
      <c r="E14" s="114" t="s">
        <v>399</v>
      </c>
      <c r="F14" s="114" t="s">
        <v>367</v>
      </c>
      <c r="G14" s="113" t="s">
        <v>384</v>
      </c>
      <c r="H14" s="113" t="s">
        <v>376</v>
      </c>
      <c r="I14" s="114" t="s">
        <v>370</v>
      </c>
      <c r="J14" s="114" t="s">
        <v>400</v>
      </c>
    </row>
    <row r="15" ht="52.5" customHeight="1" outlineLevel="1" spans="1:10">
      <c r="A15" s="114" t="s">
        <v>327</v>
      </c>
      <c r="B15" s="114" t="s">
        <v>401</v>
      </c>
      <c r="C15" s="114" t="s">
        <v>364</v>
      </c>
      <c r="D15" s="114" t="s">
        <v>365</v>
      </c>
      <c r="E15" s="114" t="s">
        <v>402</v>
      </c>
      <c r="F15" s="114" t="s">
        <v>374</v>
      </c>
      <c r="G15" s="113" t="s">
        <v>403</v>
      </c>
      <c r="H15" s="113" t="s">
        <v>369</v>
      </c>
      <c r="I15" s="114" t="s">
        <v>370</v>
      </c>
      <c r="J15" s="114" t="s">
        <v>404</v>
      </c>
    </row>
    <row r="16" ht="52.5" customHeight="1" outlineLevel="1" spans="1:10">
      <c r="A16" s="114" t="s">
        <v>327</v>
      </c>
      <c r="B16" s="114" t="s">
        <v>401</v>
      </c>
      <c r="C16" s="114" t="s">
        <v>364</v>
      </c>
      <c r="D16" s="114" t="s">
        <v>378</v>
      </c>
      <c r="E16" s="114" t="s">
        <v>405</v>
      </c>
      <c r="F16" s="114" t="s">
        <v>374</v>
      </c>
      <c r="G16" s="113" t="s">
        <v>375</v>
      </c>
      <c r="H16" s="113" t="s">
        <v>376</v>
      </c>
      <c r="I16" s="114" t="s">
        <v>370</v>
      </c>
      <c r="J16" s="114" t="s">
        <v>406</v>
      </c>
    </row>
    <row r="17" ht="52.5" customHeight="1" outlineLevel="1" spans="1:10">
      <c r="A17" s="114" t="s">
        <v>327</v>
      </c>
      <c r="B17" s="114" t="s">
        <v>401</v>
      </c>
      <c r="C17" s="114" t="s">
        <v>381</v>
      </c>
      <c r="D17" s="114" t="s">
        <v>382</v>
      </c>
      <c r="E17" s="114" t="s">
        <v>407</v>
      </c>
      <c r="F17" s="114" t="s">
        <v>367</v>
      </c>
      <c r="G17" s="113" t="s">
        <v>384</v>
      </c>
      <c r="H17" s="113" t="s">
        <v>376</v>
      </c>
      <c r="I17" s="114" t="s">
        <v>370</v>
      </c>
      <c r="J17" s="114" t="s">
        <v>385</v>
      </c>
    </row>
    <row r="18" ht="52.5" customHeight="1" outlineLevel="1" spans="1:10">
      <c r="A18" s="114" t="s">
        <v>327</v>
      </c>
      <c r="B18" s="114" t="s">
        <v>401</v>
      </c>
      <c r="C18" s="114" t="s">
        <v>386</v>
      </c>
      <c r="D18" s="114" t="s">
        <v>387</v>
      </c>
      <c r="E18" s="114" t="s">
        <v>408</v>
      </c>
      <c r="F18" s="114" t="s">
        <v>367</v>
      </c>
      <c r="G18" s="113" t="s">
        <v>384</v>
      </c>
      <c r="H18" s="113" t="s">
        <v>376</v>
      </c>
      <c r="I18" s="114" t="s">
        <v>370</v>
      </c>
      <c r="J18" s="114" t="s">
        <v>409</v>
      </c>
    </row>
    <row r="19" ht="52.5" customHeight="1" outlineLevel="1" spans="1:10">
      <c r="A19" s="114" t="s">
        <v>334</v>
      </c>
      <c r="B19" s="114" t="s">
        <v>410</v>
      </c>
      <c r="C19" s="114" t="s">
        <v>364</v>
      </c>
      <c r="D19" s="114" t="s">
        <v>365</v>
      </c>
      <c r="E19" s="114" t="s">
        <v>411</v>
      </c>
      <c r="F19" s="114" t="s">
        <v>374</v>
      </c>
      <c r="G19" s="113" t="s">
        <v>412</v>
      </c>
      <c r="H19" s="113" t="s">
        <v>369</v>
      </c>
      <c r="I19" s="114" t="s">
        <v>370</v>
      </c>
      <c r="J19" s="114" t="s">
        <v>413</v>
      </c>
    </row>
    <row r="20" ht="52.5" customHeight="1" outlineLevel="1" spans="1:10">
      <c r="A20" s="114" t="s">
        <v>334</v>
      </c>
      <c r="B20" s="114" t="s">
        <v>410</v>
      </c>
      <c r="C20" s="114" t="s">
        <v>364</v>
      </c>
      <c r="D20" s="114" t="s">
        <v>372</v>
      </c>
      <c r="E20" s="114" t="s">
        <v>414</v>
      </c>
      <c r="F20" s="114" t="s">
        <v>374</v>
      </c>
      <c r="G20" s="113" t="s">
        <v>375</v>
      </c>
      <c r="H20" s="113" t="s">
        <v>376</v>
      </c>
      <c r="I20" s="114" t="s">
        <v>370</v>
      </c>
      <c r="J20" s="114" t="s">
        <v>415</v>
      </c>
    </row>
    <row r="21" ht="52.5" customHeight="1" outlineLevel="1" spans="1:10">
      <c r="A21" s="114" t="s">
        <v>334</v>
      </c>
      <c r="B21" s="114" t="s">
        <v>410</v>
      </c>
      <c r="C21" s="114" t="s">
        <v>364</v>
      </c>
      <c r="D21" s="114" t="s">
        <v>378</v>
      </c>
      <c r="E21" s="114" t="s">
        <v>416</v>
      </c>
      <c r="F21" s="114" t="s">
        <v>374</v>
      </c>
      <c r="G21" s="113" t="s">
        <v>375</v>
      </c>
      <c r="H21" s="113" t="s">
        <v>376</v>
      </c>
      <c r="I21" s="114" t="s">
        <v>370</v>
      </c>
      <c r="J21" s="114" t="s">
        <v>406</v>
      </c>
    </row>
    <row r="22" ht="52.5" customHeight="1" outlineLevel="1" spans="1:10">
      <c r="A22" s="114" t="s">
        <v>334</v>
      </c>
      <c r="B22" s="114" t="s">
        <v>410</v>
      </c>
      <c r="C22" s="114" t="s">
        <v>381</v>
      </c>
      <c r="D22" s="114" t="s">
        <v>394</v>
      </c>
      <c r="E22" s="114" t="s">
        <v>417</v>
      </c>
      <c r="F22" s="114" t="s">
        <v>374</v>
      </c>
      <c r="G22" s="113" t="s">
        <v>418</v>
      </c>
      <c r="H22" s="113" t="s">
        <v>397</v>
      </c>
      <c r="I22" s="114" t="s">
        <v>370</v>
      </c>
      <c r="J22" s="114" t="s">
        <v>419</v>
      </c>
    </row>
    <row r="23" ht="52.5" customHeight="1" outlineLevel="1" spans="1:10">
      <c r="A23" s="114" t="s">
        <v>334</v>
      </c>
      <c r="B23" s="114" t="s">
        <v>410</v>
      </c>
      <c r="C23" s="114" t="s">
        <v>381</v>
      </c>
      <c r="D23" s="114" t="s">
        <v>382</v>
      </c>
      <c r="E23" s="114" t="s">
        <v>420</v>
      </c>
      <c r="F23" s="114" t="s">
        <v>367</v>
      </c>
      <c r="G23" s="113" t="s">
        <v>384</v>
      </c>
      <c r="H23" s="113" t="s">
        <v>376</v>
      </c>
      <c r="I23" s="114" t="s">
        <v>370</v>
      </c>
      <c r="J23" s="114" t="s">
        <v>421</v>
      </c>
    </row>
    <row r="24" ht="52.5" customHeight="1" outlineLevel="1" spans="1:10">
      <c r="A24" s="114" t="s">
        <v>334</v>
      </c>
      <c r="B24" s="114" t="s">
        <v>410</v>
      </c>
      <c r="C24" s="114" t="s">
        <v>381</v>
      </c>
      <c r="D24" s="114" t="s">
        <v>422</v>
      </c>
      <c r="E24" s="114" t="s">
        <v>423</v>
      </c>
      <c r="F24" s="114" t="s">
        <v>424</v>
      </c>
      <c r="G24" s="113" t="s">
        <v>87</v>
      </c>
      <c r="H24" s="113" t="s">
        <v>425</v>
      </c>
      <c r="I24" s="114" t="s">
        <v>370</v>
      </c>
      <c r="J24" s="114" t="s">
        <v>426</v>
      </c>
    </row>
    <row r="25" ht="52.5" customHeight="1" outlineLevel="1" spans="1:10">
      <c r="A25" s="114" t="s">
        <v>334</v>
      </c>
      <c r="B25" s="114" t="s">
        <v>410</v>
      </c>
      <c r="C25" s="114" t="s">
        <v>386</v>
      </c>
      <c r="D25" s="114" t="s">
        <v>387</v>
      </c>
      <c r="E25" s="114" t="s">
        <v>427</v>
      </c>
      <c r="F25" s="114" t="s">
        <v>367</v>
      </c>
      <c r="G25" s="113" t="s">
        <v>384</v>
      </c>
      <c r="H25" s="113" t="s">
        <v>376</v>
      </c>
      <c r="I25" s="114" t="s">
        <v>370</v>
      </c>
      <c r="J25" s="114" t="s">
        <v>428</v>
      </c>
    </row>
    <row r="26" ht="52.5" customHeight="1" outlineLevel="1" spans="1:10">
      <c r="A26" s="114" t="s">
        <v>340</v>
      </c>
      <c r="B26" s="114" t="s">
        <v>429</v>
      </c>
      <c r="C26" s="114" t="s">
        <v>364</v>
      </c>
      <c r="D26" s="114" t="s">
        <v>365</v>
      </c>
      <c r="E26" s="114" t="s">
        <v>430</v>
      </c>
      <c r="F26" s="114" t="s">
        <v>367</v>
      </c>
      <c r="G26" s="113" t="s">
        <v>431</v>
      </c>
      <c r="H26" s="113" t="s">
        <v>369</v>
      </c>
      <c r="I26" s="114" t="s">
        <v>370</v>
      </c>
      <c r="J26" s="114" t="s">
        <v>371</v>
      </c>
    </row>
    <row r="27" ht="52.5" customHeight="1" outlineLevel="1" spans="1:10">
      <c r="A27" s="114" t="s">
        <v>340</v>
      </c>
      <c r="B27" s="114" t="s">
        <v>429</v>
      </c>
      <c r="C27" s="114" t="s">
        <v>364</v>
      </c>
      <c r="D27" s="114" t="s">
        <v>372</v>
      </c>
      <c r="E27" s="114" t="s">
        <v>432</v>
      </c>
      <c r="F27" s="114" t="s">
        <v>374</v>
      </c>
      <c r="G27" s="113" t="s">
        <v>375</v>
      </c>
      <c r="H27" s="113" t="s">
        <v>376</v>
      </c>
      <c r="I27" s="114" t="s">
        <v>370</v>
      </c>
      <c r="J27" s="114" t="s">
        <v>377</v>
      </c>
    </row>
    <row r="28" ht="52.5" customHeight="1" outlineLevel="1" spans="1:10">
      <c r="A28" s="114" t="s">
        <v>340</v>
      </c>
      <c r="B28" s="114" t="s">
        <v>429</v>
      </c>
      <c r="C28" s="114" t="s">
        <v>364</v>
      </c>
      <c r="D28" s="114" t="s">
        <v>378</v>
      </c>
      <c r="E28" s="114" t="s">
        <v>433</v>
      </c>
      <c r="F28" s="114" t="s">
        <v>374</v>
      </c>
      <c r="G28" s="113" t="s">
        <v>375</v>
      </c>
      <c r="H28" s="113" t="s">
        <v>376</v>
      </c>
      <c r="I28" s="114" t="s">
        <v>370</v>
      </c>
      <c r="J28" s="114" t="s">
        <v>380</v>
      </c>
    </row>
    <row r="29" ht="52.5" customHeight="1" outlineLevel="1" spans="1:10">
      <c r="A29" s="114" t="s">
        <v>340</v>
      </c>
      <c r="B29" s="114" t="s">
        <v>429</v>
      </c>
      <c r="C29" s="114" t="s">
        <v>381</v>
      </c>
      <c r="D29" s="114" t="s">
        <v>394</v>
      </c>
      <c r="E29" s="114" t="s">
        <v>434</v>
      </c>
      <c r="F29" s="114" t="s">
        <v>367</v>
      </c>
      <c r="G29" s="113" t="s">
        <v>384</v>
      </c>
      <c r="H29" s="113" t="s">
        <v>376</v>
      </c>
      <c r="I29" s="114" t="s">
        <v>370</v>
      </c>
      <c r="J29" s="114" t="s">
        <v>385</v>
      </c>
    </row>
    <row r="30" ht="52.5" customHeight="1" outlineLevel="1" spans="1:10">
      <c r="A30" s="114" t="s">
        <v>340</v>
      </c>
      <c r="B30" s="114" t="s">
        <v>429</v>
      </c>
      <c r="C30" s="114" t="s">
        <v>386</v>
      </c>
      <c r="D30" s="114" t="s">
        <v>387</v>
      </c>
      <c r="E30" s="114" t="s">
        <v>435</v>
      </c>
      <c r="F30" s="114" t="s">
        <v>367</v>
      </c>
      <c r="G30" s="113" t="s">
        <v>384</v>
      </c>
      <c r="H30" s="113" t="s">
        <v>376</v>
      </c>
      <c r="I30" s="114" t="s">
        <v>370</v>
      </c>
      <c r="J30" s="114" t="s">
        <v>389</v>
      </c>
    </row>
    <row r="31" ht="52.5" customHeight="1" outlineLevel="1" spans="1:10">
      <c r="A31" s="114" t="s">
        <v>323</v>
      </c>
      <c r="B31" s="114" t="s">
        <v>436</v>
      </c>
      <c r="C31" s="114" t="s">
        <v>364</v>
      </c>
      <c r="D31" s="114" t="s">
        <v>365</v>
      </c>
      <c r="E31" s="114" t="s">
        <v>437</v>
      </c>
      <c r="F31" s="114" t="s">
        <v>367</v>
      </c>
      <c r="G31" s="113" t="s">
        <v>438</v>
      </c>
      <c r="H31" s="113" t="s">
        <v>369</v>
      </c>
      <c r="I31" s="114" t="s">
        <v>370</v>
      </c>
      <c r="J31" s="114" t="s">
        <v>439</v>
      </c>
    </row>
    <row r="32" ht="52.5" customHeight="1" outlineLevel="1" spans="1:10">
      <c r="A32" s="114" t="s">
        <v>323</v>
      </c>
      <c r="B32" s="114" t="s">
        <v>436</v>
      </c>
      <c r="C32" s="114" t="s">
        <v>381</v>
      </c>
      <c r="D32" s="114" t="s">
        <v>382</v>
      </c>
      <c r="E32" s="114" t="s">
        <v>440</v>
      </c>
      <c r="F32" s="114" t="s">
        <v>367</v>
      </c>
      <c r="G32" s="113" t="s">
        <v>384</v>
      </c>
      <c r="H32" s="113" t="s">
        <v>376</v>
      </c>
      <c r="I32" s="114" t="s">
        <v>370</v>
      </c>
      <c r="J32" s="114" t="s">
        <v>439</v>
      </c>
    </row>
    <row r="33" ht="87" customHeight="1" outlineLevel="1" spans="1:10">
      <c r="A33" s="114" t="s">
        <v>323</v>
      </c>
      <c r="B33" s="114" t="s">
        <v>436</v>
      </c>
      <c r="C33" s="114" t="s">
        <v>386</v>
      </c>
      <c r="D33" s="114" t="s">
        <v>387</v>
      </c>
      <c r="E33" s="114" t="s">
        <v>441</v>
      </c>
      <c r="F33" s="114" t="s">
        <v>367</v>
      </c>
      <c r="G33" s="113" t="s">
        <v>384</v>
      </c>
      <c r="H33" s="113" t="s">
        <v>376</v>
      </c>
      <c r="I33" s="114" t="s">
        <v>370</v>
      </c>
      <c r="J33" s="114" t="s">
        <v>439</v>
      </c>
    </row>
    <row r="34" ht="52.5" customHeight="1" outlineLevel="1" spans="1:10">
      <c r="A34" s="114" t="s">
        <v>336</v>
      </c>
      <c r="B34" s="114" t="s">
        <v>410</v>
      </c>
      <c r="C34" s="114" t="s">
        <v>364</v>
      </c>
      <c r="D34" s="114" t="s">
        <v>365</v>
      </c>
      <c r="E34" s="114" t="s">
        <v>442</v>
      </c>
      <c r="F34" s="114" t="s">
        <v>374</v>
      </c>
      <c r="G34" s="113" t="s">
        <v>443</v>
      </c>
      <c r="H34" s="113" t="s">
        <v>369</v>
      </c>
      <c r="I34" s="114" t="s">
        <v>370</v>
      </c>
      <c r="J34" s="114" t="s">
        <v>444</v>
      </c>
    </row>
    <row r="35" ht="52.5" customHeight="1" outlineLevel="1" spans="1:10">
      <c r="A35" s="114" t="s">
        <v>336</v>
      </c>
      <c r="B35" s="114" t="s">
        <v>410</v>
      </c>
      <c r="C35" s="114" t="s">
        <v>364</v>
      </c>
      <c r="D35" s="114" t="s">
        <v>372</v>
      </c>
      <c r="E35" s="114" t="s">
        <v>445</v>
      </c>
      <c r="F35" s="114" t="s">
        <v>374</v>
      </c>
      <c r="G35" s="113" t="s">
        <v>375</v>
      </c>
      <c r="H35" s="113" t="s">
        <v>376</v>
      </c>
      <c r="I35" s="114" t="s">
        <v>370</v>
      </c>
      <c r="J35" s="114" t="s">
        <v>446</v>
      </c>
    </row>
    <row r="36" ht="52.5" customHeight="1" outlineLevel="1" spans="1:10">
      <c r="A36" s="114" t="s">
        <v>336</v>
      </c>
      <c r="B36" s="114" t="s">
        <v>410</v>
      </c>
      <c r="C36" s="114" t="s">
        <v>364</v>
      </c>
      <c r="D36" s="114" t="s">
        <v>378</v>
      </c>
      <c r="E36" s="114" t="s">
        <v>447</v>
      </c>
      <c r="F36" s="114" t="s">
        <v>374</v>
      </c>
      <c r="G36" s="113" t="s">
        <v>375</v>
      </c>
      <c r="H36" s="113" t="s">
        <v>376</v>
      </c>
      <c r="I36" s="114" t="s">
        <v>370</v>
      </c>
      <c r="J36" s="114" t="s">
        <v>406</v>
      </c>
    </row>
    <row r="37" ht="52.5" customHeight="1" outlineLevel="1" spans="1:10">
      <c r="A37" s="114" t="s">
        <v>336</v>
      </c>
      <c r="B37" s="114" t="s">
        <v>410</v>
      </c>
      <c r="C37" s="114" t="s">
        <v>381</v>
      </c>
      <c r="D37" s="114" t="s">
        <v>394</v>
      </c>
      <c r="E37" s="114" t="s">
        <v>448</v>
      </c>
      <c r="F37" s="114" t="s">
        <v>374</v>
      </c>
      <c r="G37" s="113" t="s">
        <v>449</v>
      </c>
      <c r="H37" s="113" t="s">
        <v>397</v>
      </c>
      <c r="I37" s="114" t="s">
        <v>370</v>
      </c>
      <c r="J37" s="114" t="s">
        <v>419</v>
      </c>
    </row>
    <row r="38" ht="52.5" customHeight="1" outlineLevel="1" spans="1:10">
      <c r="A38" s="114" t="s">
        <v>336</v>
      </c>
      <c r="B38" s="114" t="s">
        <v>410</v>
      </c>
      <c r="C38" s="114" t="s">
        <v>381</v>
      </c>
      <c r="D38" s="114" t="s">
        <v>382</v>
      </c>
      <c r="E38" s="114" t="s">
        <v>450</v>
      </c>
      <c r="F38" s="114" t="s">
        <v>367</v>
      </c>
      <c r="G38" s="113" t="s">
        <v>384</v>
      </c>
      <c r="H38" s="113" t="s">
        <v>376</v>
      </c>
      <c r="I38" s="114" t="s">
        <v>370</v>
      </c>
      <c r="J38" s="114" t="s">
        <v>421</v>
      </c>
    </row>
    <row r="39" ht="52.5" customHeight="1" outlineLevel="1" spans="1:10">
      <c r="A39" s="114" t="s">
        <v>336</v>
      </c>
      <c r="B39" s="114" t="s">
        <v>410</v>
      </c>
      <c r="C39" s="114" t="s">
        <v>381</v>
      </c>
      <c r="D39" s="114" t="s">
        <v>422</v>
      </c>
      <c r="E39" s="114" t="s">
        <v>451</v>
      </c>
      <c r="F39" s="114" t="s">
        <v>424</v>
      </c>
      <c r="G39" s="113" t="s">
        <v>87</v>
      </c>
      <c r="H39" s="113" t="s">
        <v>425</v>
      </c>
      <c r="I39" s="114" t="s">
        <v>370</v>
      </c>
      <c r="J39" s="114" t="s">
        <v>426</v>
      </c>
    </row>
    <row r="40" ht="52.5" customHeight="1" outlineLevel="1" spans="1:10">
      <c r="A40" s="114" t="s">
        <v>336</v>
      </c>
      <c r="B40" s="114" t="s">
        <v>410</v>
      </c>
      <c r="C40" s="114" t="s">
        <v>386</v>
      </c>
      <c r="D40" s="114" t="s">
        <v>387</v>
      </c>
      <c r="E40" s="114" t="s">
        <v>452</v>
      </c>
      <c r="F40" s="114" t="s">
        <v>367</v>
      </c>
      <c r="G40" s="113" t="s">
        <v>384</v>
      </c>
      <c r="H40" s="113" t="s">
        <v>376</v>
      </c>
      <c r="I40" s="114" t="s">
        <v>370</v>
      </c>
      <c r="J40" s="114" t="s">
        <v>428</v>
      </c>
    </row>
    <row r="41" ht="52.5" customHeight="1" outlineLevel="1" spans="1:10">
      <c r="A41" s="114" t="s">
        <v>332</v>
      </c>
      <c r="B41" s="114" t="s">
        <v>453</v>
      </c>
      <c r="C41" s="114" t="s">
        <v>364</v>
      </c>
      <c r="D41" s="114" t="s">
        <v>365</v>
      </c>
      <c r="E41" s="114" t="s">
        <v>454</v>
      </c>
      <c r="F41" s="114" t="s">
        <v>367</v>
      </c>
      <c r="G41" s="113" t="s">
        <v>392</v>
      </c>
      <c r="H41" s="113" t="s">
        <v>369</v>
      </c>
      <c r="I41" s="114" t="s">
        <v>370</v>
      </c>
      <c r="J41" s="114" t="s">
        <v>455</v>
      </c>
    </row>
    <row r="42" ht="52.5" customHeight="1" outlineLevel="1" spans="1:10">
      <c r="A42" s="114" t="s">
        <v>332</v>
      </c>
      <c r="B42" s="114" t="s">
        <v>453</v>
      </c>
      <c r="C42" s="114" t="s">
        <v>364</v>
      </c>
      <c r="D42" s="114" t="s">
        <v>378</v>
      </c>
      <c r="E42" s="114" t="s">
        <v>456</v>
      </c>
      <c r="F42" s="114" t="s">
        <v>424</v>
      </c>
      <c r="G42" s="113" t="s">
        <v>457</v>
      </c>
      <c r="H42" s="113"/>
      <c r="I42" s="114" t="s">
        <v>458</v>
      </c>
      <c r="J42" s="114" t="s">
        <v>459</v>
      </c>
    </row>
    <row r="43" ht="52.5" customHeight="1" outlineLevel="1" spans="1:10">
      <c r="A43" s="114" t="s">
        <v>332</v>
      </c>
      <c r="B43" s="114" t="s">
        <v>453</v>
      </c>
      <c r="C43" s="114" t="s">
        <v>381</v>
      </c>
      <c r="D43" s="114" t="s">
        <v>382</v>
      </c>
      <c r="E43" s="114" t="s">
        <v>460</v>
      </c>
      <c r="F43" s="114" t="s">
        <v>374</v>
      </c>
      <c r="G43" s="113" t="s">
        <v>461</v>
      </c>
      <c r="H43" s="113"/>
      <c r="I43" s="114" t="s">
        <v>458</v>
      </c>
      <c r="J43" s="114" t="s">
        <v>462</v>
      </c>
    </row>
    <row r="44" ht="52.5" customHeight="1" outlineLevel="1" spans="1:10">
      <c r="A44" s="114" t="s">
        <v>332</v>
      </c>
      <c r="B44" s="114" t="s">
        <v>453</v>
      </c>
      <c r="C44" s="114" t="s">
        <v>386</v>
      </c>
      <c r="D44" s="114" t="s">
        <v>387</v>
      </c>
      <c r="E44" s="114" t="s">
        <v>463</v>
      </c>
      <c r="F44" s="114" t="s">
        <v>367</v>
      </c>
      <c r="G44" s="113" t="s">
        <v>384</v>
      </c>
      <c r="H44" s="113" t="s">
        <v>376</v>
      </c>
      <c r="I44" s="114" t="s">
        <v>370</v>
      </c>
      <c r="J44" s="114" t="s">
        <v>464</v>
      </c>
    </row>
    <row r="45" ht="89" customHeight="1" outlineLevel="1" spans="1:10">
      <c r="A45" s="114" t="s">
        <v>298</v>
      </c>
      <c r="B45" s="114" t="s">
        <v>465</v>
      </c>
      <c r="C45" s="114" t="s">
        <v>364</v>
      </c>
      <c r="D45" s="114" t="s">
        <v>365</v>
      </c>
      <c r="E45" s="114" t="s">
        <v>466</v>
      </c>
      <c r="F45" s="114" t="s">
        <v>367</v>
      </c>
      <c r="G45" s="113" t="s">
        <v>392</v>
      </c>
      <c r="H45" s="113" t="s">
        <v>369</v>
      </c>
      <c r="I45" s="114" t="s">
        <v>370</v>
      </c>
      <c r="J45" s="114" t="s">
        <v>467</v>
      </c>
    </row>
    <row r="46" ht="99" customHeight="1" outlineLevel="1" spans="1:10">
      <c r="A46" s="114" t="s">
        <v>298</v>
      </c>
      <c r="B46" s="114" t="s">
        <v>465</v>
      </c>
      <c r="C46" s="114" t="s">
        <v>364</v>
      </c>
      <c r="D46" s="114" t="s">
        <v>378</v>
      </c>
      <c r="E46" s="114" t="s">
        <v>468</v>
      </c>
      <c r="F46" s="114" t="s">
        <v>374</v>
      </c>
      <c r="G46" s="113" t="s">
        <v>457</v>
      </c>
      <c r="H46" s="113"/>
      <c r="I46" s="114" t="s">
        <v>458</v>
      </c>
      <c r="J46" s="114" t="s">
        <v>467</v>
      </c>
    </row>
    <row r="47" ht="89" customHeight="1" outlineLevel="1" spans="1:10">
      <c r="A47" s="114" t="s">
        <v>298</v>
      </c>
      <c r="B47" s="114" t="s">
        <v>465</v>
      </c>
      <c r="C47" s="114" t="s">
        <v>381</v>
      </c>
      <c r="D47" s="114" t="s">
        <v>382</v>
      </c>
      <c r="E47" s="114" t="s">
        <v>469</v>
      </c>
      <c r="F47" s="114" t="s">
        <v>367</v>
      </c>
      <c r="G47" s="113" t="s">
        <v>470</v>
      </c>
      <c r="H47" s="113" t="s">
        <v>376</v>
      </c>
      <c r="I47" s="114" t="s">
        <v>370</v>
      </c>
      <c r="J47" s="114" t="s">
        <v>471</v>
      </c>
    </row>
    <row r="48" ht="89" customHeight="1" outlineLevel="1" spans="1:10">
      <c r="A48" s="114" t="s">
        <v>298</v>
      </c>
      <c r="B48" s="114" t="s">
        <v>465</v>
      </c>
      <c r="C48" s="114" t="s">
        <v>381</v>
      </c>
      <c r="D48" s="114" t="s">
        <v>422</v>
      </c>
      <c r="E48" s="114" t="s">
        <v>472</v>
      </c>
      <c r="F48" s="114" t="s">
        <v>367</v>
      </c>
      <c r="G48" s="113" t="s">
        <v>470</v>
      </c>
      <c r="H48" s="113" t="s">
        <v>376</v>
      </c>
      <c r="I48" s="114" t="s">
        <v>370</v>
      </c>
      <c r="J48" s="114" t="s">
        <v>467</v>
      </c>
    </row>
    <row r="49" ht="92" customHeight="1" outlineLevel="1" spans="1:10">
      <c r="A49" s="114" t="s">
        <v>298</v>
      </c>
      <c r="B49" s="114" t="s">
        <v>465</v>
      </c>
      <c r="C49" s="114" t="s">
        <v>386</v>
      </c>
      <c r="D49" s="114" t="s">
        <v>387</v>
      </c>
      <c r="E49" s="114" t="s">
        <v>473</v>
      </c>
      <c r="F49" s="114" t="s">
        <v>367</v>
      </c>
      <c r="G49" s="113" t="s">
        <v>384</v>
      </c>
      <c r="H49" s="113" t="s">
        <v>376</v>
      </c>
      <c r="I49" s="114" t="s">
        <v>370</v>
      </c>
      <c r="J49" s="114" t="s">
        <v>471</v>
      </c>
    </row>
    <row r="50" ht="93" customHeight="1" outlineLevel="1" spans="1:10">
      <c r="A50" s="114" t="s">
        <v>321</v>
      </c>
      <c r="B50" s="114" t="s">
        <v>474</v>
      </c>
      <c r="C50" s="114" t="s">
        <v>364</v>
      </c>
      <c r="D50" s="114" t="s">
        <v>378</v>
      </c>
      <c r="E50" s="114" t="s">
        <v>475</v>
      </c>
      <c r="F50" s="114" t="s">
        <v>374</v>
      </c>
      <c r="G50" s="113" t="s">
        <v>457</v>
      </c>
      <c r="H50" s="113"/>
      <c r="I50" s="114" t="s">
        <v>458</v>
      </c>
      <c r="J50" s="114" t="s">
        <v>476</v>
      </c>
    </row>
    <row r="51" ht="81" customHeight="1" outlineLevel="1" spans="1:10">
      <c r="A51" s="114" t="s">
        <v>321</v>
      </c>
      <c r="B51" s="114" t="s">
        <v>474</v>
      </c>
      <c r="C51" s="114" t="s">
        <v>381</v>
      </c>
      <c r="D51" s="114" t="s">
        <v>382</v>
      </c>
      <c r="E51" s="114" t="s">
        <v>477</v>
      </c>
      <c r="F51" s="114" t="s">
        <v>374</v>
      </c>
      <c r="G51" s="113" t="s">
        <v>470</v>
      </c>
      <c r="H51" s="113" t="s">
        <v>376</v>
      </c>
      <c r="I51" s="114" t="s">
        <v>370</v>
      </c>
      <c r="J51" s="114" t="s">
        <v>476</v>
      </c>
    </row>
    <row r="52" ht="88" customHeight="1" outlineLevel="1" spans="1:10">
      <c r="A52" s="114" t="s">
        <v>321</v>
      </c>
      <c r="B52" s="114" t="s">
        <v>474</v>
      </c>
      <c r="C52" s="114" t="s">
        <v>386</v>
      </c>
      <c r="D52" s="114" t="s">
        <v>387</v>
      </c>
      <c r="E52" s="114" t="s">
        <v>478</v>
      </c>
      <c r="F52" s="114" t="s">
        <v>367</v>
      </c>
      <c r="G52" s="113" t="s">
        <v>470</v>
      </c>
      <c r="H52" s="113" t="s">
        <v>376</v>
      </c>
      <c r="I52" s="114" t="s">
        <v>370</v>
      </c>
      <c r="J52" s="114" t="s">
        <v>476</v>
      </c>
    </row>
    <row r="53" ht="52.5" customHeight="1" outlineLevel="1" spans="1:10">
      <c r="A53" s="114" t="s">
        <v>342</v>
      </c>
      <c r="B53" s="114" t="s">
        <v>479</v>
      </c>
      <c r="C53" s="114" t="s">
        <v>364</v>
      </c>
      <c r="D53" s="114" t="s">
        <v>365</v>
      </c>
      <c r="E53" s="114" t="s">
        <v>480</v>
      </c>
      <c r="F53" s="114" t="s">
        <v>374</v>
      </c>
      <c r="G53" s="113" t="s">
        <v>392</v>
      </c>
      <c r="H53" s="113" t="s">
        <v>369</v>
      </c>
      <c r="I53" s="114" t="s">
        <v>370</v>
      </c>
      <c r="J53" s="114" t="s">
        <v>481</v>
      </c>
    </row>
    <row r="54" ht="52.5" customHeight="1" outlineLevel="1" spans="1:10">
      <c r="A54" s="114" t="s">
        <v>342</v>
      </c>
      <c r="B54" s="114" t="s">
        <v>479</v>
      </c>
      <c r="C54" s="114" t="s">
        <v>364</v>
      </c>
      <c r="D54" s="114" t="s">
        <v>372</v>
      </c>
      <c r="E54" s="114" t="s">
        <v>482</v>
      </c>
      <c r="F54" s="114" t="s">
        <v>374</v>
      </c>
      <c r="G54" s="113" t="s">
        <v>375</v>
      </c>
      <c r="H54" s="113" t="s">
        <v>376</v>
      </c>
      <c r="I54" s="114" t="s">
        <v>370</v>
      </c>
      <c r="J54" s="114" t="s">
        <v>483</v>
      </c>
    </row>
    <row r="55" ht="52.5" customHeight="1" outlineLevel="1" spans="1:10">
      <c r="A55" s="114" t="s">
        <v>342</v>
      </c>
      <c r="B55" s="114" t="s">
        <v>479</v>
      </c>
      <c r="C55" s="114" t="s">
        <v>364</v>
      </c>
      <c r="D55" s="114" t="s">
        <v>378</v>
      </c>
      <c r="E55" s="114" t="s">
        <v>484</v>
      </c>
      <c r="F55" s="114" t="s">
        <v>374</v>
      </c>
      <c r="G55" s="113" t="s">
        <v>375</v>
      </c>
      <c r="H55" s="113" t="s">
        <v>376</v>
      </c>
      <c r="I55" s="114" t="s">
        <v>370</v>
      </c>
      <c r="J55" s="114" t="s">
        <v>485</v>
      </c>
    </row>
    <row r="56" ht="52.5" customHeight="1" outlineLevel="1" spans="1:10">
      <c r="A56" s="114" t="s">
        <v>342</v>
      </c>
      <c r="B56" s="114" t="s">
        <v>479</v>
      </c>
      <c r="C56" s="114" t="s">
        <v>381</v>
      </c>
      <c r="D56" s="114" t="s">
        <v>382</v>
      </c>
      <c r="E56" s="114" t="s">
        <v>486</v>
      </c>
      <c r="F56" s="114" t="s">
        <v>374</v>
      </c>
      <c r="G56" s="113" t="s">
        <v>375</v>
      </c>
      <c r="H56" s="113" t="s">
        <v>376</v>
      </c>
      <c r="I56" s="114" t="s">
        <v>370</v>
      </c>
      <c r="J56" s="114" t="s">
        <v>487</v>
      </c>
    </row>
    <row r="57" ht="52.5" customHeight="1" outlineLevel="1" spans="1:10">
      <c r="A57" s="114" t="s">
        <v>342</v>
      </c>
      <c r="B57" s="114" t="s">
        <v>479</v>
      </c>
      <c r="C57" s="114" t="s">
        <v>386</v>
      </c>
      <c r="D57" s="114" t="s">
        <v>387</v>
      </c>
      <c r="E57" s="114" t="s">
        <v>488</v>
      </c>
      <c r="F57" s="114" t="s">
        <v>367</v>
      </c>
      <c r="G57" s="113" t="s">
        <v>384</v>
      </c>
      <c r="H57" s="113" t="s">
        <v>376</v>
      </c>
      <c r="I57" s="114" t="s">
        <v>370</v>
      </c>
      <c r="J57" s="114" t="s">
        <v>489</v>
      </c>
    </row>
  </sheetData>
  <mergeCells count="24">
    <mergeCell ref="A2:J2"/>
    <mergeCell ref="A3:E3"/>
    <mergeCell ref="A7:A11"/>
    <mergeCell ref="A12:A14"/>
    <mergeCell ref="A15:A18"/>
    <mergeCell ref="A19:A25"/>
    <mergeCell ref="A26:A30"/>
    <mergeCell ref="A31:A33"/>
    <mergeCell ref="A34:A40"/>
    <mergeCell ref="A41:A44"/>
    <mergeCell ref="A45:A49"/>
    <mergeCell ref="A50:A52"/>
    <mergeCell ref="A53:A57"/>
    <mergeCell ref="B7:B11"/>
    <mergeCell ref="B12:B14"/>
    <mergeCell ref="B15:B18"/>
    <mergeCell ref="B19:B25"/>
    <mergeCell ref="B26:B30"/>
    <mergeCell ref="B31:B33"/>
    <mergeCell ref="B34:B40"/>
    <mergeCell ref="B41:B44"/>
    <mergeCell ref="B45:B49"/>
    <mergeCell ref="B50:B52"/>
    <mergeCell ref="B53:B5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濮穆锐</cp:lastModifiedBy>
  <dcterms:created xsi:type="dcterms:W3CDTF">2026-02-06T00:43:00Z</dcterms:created>
  <dcterms:modified xsi:type="dcterms:W3CDTF">2026-02-10T03:45:57Z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852B099CF23D41B0BD83456D52ECD4F7_13</vt:lpwstr>
  </property>
  <property fmtid="{D5CDD505-2E9C-101B-9397-08002B2CF9AE}" pid="3" name="KSOProductBuildVer">
    <vt:lpwstr>2052-12.1.0.25225</vt:lpwstr>
  </property>
  <property fmtid="{D5CDD505-2E9C-101B-9397-08002B2CF9AE}" pid="4" name="CalculationRule">
    <vt:i4>0</vt:i4>
  </property>
</Properties>
</file>