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7" hidden="1">'部门项目支出预算表05-1'!$A$4:$W$144</definedName>
    <definedName name="_xlnm._FilterDatabase" localSheetId="6" hidden="1">部门基本支出预算表04!$A$4:$W$70</definedName>
  </definedNames>
  <calcPr calcId="144525"/>
</workbook>
</file>

<file path=xl/sharedStrings.xml><?xml version="1.0" encoding="utf-8"?>
<sst xmlns="http://schemas.openxmlformats.org/spreadsheetml/2006/main" count="4082" uniqueCount="885">
  <si>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</si>
  <si>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</si>
  <si>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</si>
  <si>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</si>
  <si>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</si>
  <si>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</si>
  <si>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</si>
  <si>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</si>
  <si>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</si>
  <si>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</si>
  <si>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</si>
  <si>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</si>
  <si>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</si>
  <si>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</si>
  <si>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</si>
  <si>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</si>
  <si>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</si>
  <si>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</si>
  <si>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</si>
  <si>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</si>
  <si>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</si>
  <si>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</si>
  <si>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</si>
  <si>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</si>
  <si>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</si>
  <si>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</si>
  <si>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</si>
  <si>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</si>
  <si>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</si>
  <si>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</si>
  <si>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</si>
  <si>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</si>
  <si>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</si>
  <si>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</si>
  <si>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</si>
  <si>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</si>
  <si>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</si>
  <si>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</si>
  <si>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</si>
  <si>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</si>
  <si>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</si>
  <si>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</si>
  <si>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</si>
  <si>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</si>
  <si>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</si>
  <si>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</si>
  <si>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</si>
  <si>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</si>
  <si>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</si>
  <si>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</si>
  <si>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</si>
  <si>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</si>
  <si>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</si>
  <si>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</si>
  <si>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</si>
  <si>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</si>
  <si>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</si>
  <si>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</si>
  <si>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</si>
  <si>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</si>
  <si>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</si>
  <si>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</si>
  <si>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</si>
  <si>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</si>
  <si>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</si>
  <si>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</si>
  <si>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</si>
  <si>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</si>
  <si>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</si>
  <si>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</si>
  <si>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</si>
  <si>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169001</t>
  </si>
  <si>
    <t>瑞丽市林业和草原局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</si>
  <si>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</si>
  <si>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</si>
  <si>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</si>
  <si>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</si>
  <si>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</si>
  <si>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</si>
  <si>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</si>
  <si>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</si>
  <si>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</si>
  <si>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</si>
  <si>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</si>
  <si>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</si>
  <si>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</si>
  <si>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</si>
  <si>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</si>
  <si>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</si>
  <si>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</si>
  <si>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</si>
  <si>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</si>
  <si>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</si>
  <si>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</si>
  <si>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</si>
  <si>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</si>
  <si>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</si>
  <si>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</si>
  <si>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</si>
  <si>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</si>
  <si>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</si>
  <si>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</si>
  <si>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</si>
  <si>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</si>
  <si>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</si>
  <si>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</si>
  <si>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</si>
  <si>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</si>
  <si>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</si>
  <si>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</si>
  <si>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</si>
  <si>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</si>
  <si>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</si>
  <si>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</si>
  <si>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</si>
  <si>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</si>
  <si>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</si>
  <si>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</si>
  <si>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</si>
  <si>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</si>
  <si>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</si>
  <si>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</si>
  <si>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</si>
  <si>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</si>
  <si>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</si>
  <si>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</si>
  <si>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</si>
  <si>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</si>
  <si>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</si>
  <si>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</si>
  <si>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</si>
  <si>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21302</t>
  </si>
  <si>
    <t>林业和草原</t>
  </si>
  <si>
    <t>2130201</t>
  </si>
  <si>
    <t>行政运行</t>
  </si>
  <si>
    <t>2130204</t>
  </si>
  <si>
    <t>事业机构</t>
  </si>
  <si>
    <t>2130205</t>
  </si>
  <si>
    <t>森林资源培育</t>
  </si>
  <si>
    <t>2130207</t>
  </si>
  <si>
    <t>森林资源管理</t>
  </si>
  <si>
    <t>2130211</t>
  </si>
  <si>
    <t>动植物保护</t>
  </si>
  <si>
    <t>2130226</t>
  </si>
  <si>
    <t>林区公共支出</t>
  </si>
  <si>
    <t>2130234</t>
  </si>
  <si>
    <t>林业草原防灾减灾</t>
  </si>
  <si>
    <t>2130299</t>
  </si>
  <si>
    <t>其他林业和草原支出</t>
  </si>
  <si>
    <t>21308</t>
  </si>
  <si>
    <t>普惠金融发展支出</t>
  </si>
  <si>
    <t>2130803</t>
  </si>
  <si>
    <t>农业保险保费补贴</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</si>
  <si>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</si>
  <si>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</si>
  <si>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</si>
  <si>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</si>
  <si>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</si>
  <si>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</si>
  <si>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</si>
  <si>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</si>
  <si>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</si>
  <si>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</si>
  <si>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</si>
  <si>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</si>
  <si>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</si>
  <si>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</si>
  <si>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</si>
  <si>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</si>
  <si>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</si>
  <si>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</si>
  <si>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</si>
  <si>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</si>
  <si>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</si>
  <si>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</si>
  <si>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</si>
  <si>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</si>
  <si>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</si>
  <si>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</si>
  <si>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</si>
  <si>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</si>
  <si>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</si>
  <si>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</si>
  <si>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</si>
  <si>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</si>
  <si>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</si>
  <si>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</si>
  <si>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</si>
  <si>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</si>
  <si>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</si>
  <si>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</si>
  <si>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</si>
  <si>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</si>
  <si>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</si>
  <si>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</si>
  <si>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</si>
  <si>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</si>
  <si>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</si>
  <si>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</si>
  <si>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</si>
  <si>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</si>
  <si>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</si>
  <si>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</si>
  <si>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</si>
  <si>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</si>
  <si>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</si>
  <si>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</si>
  <si>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</si>
  <si>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</si>
  <si>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</si>
  <si>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</si>
  <si>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</si>
  <si>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</si>
  <si>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</si>
  <si>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</si>
  <si>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</si>
  <si>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</si>
  <si>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</si>
  <si>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</si>
  <si>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</si>
  <si>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</si>
  <si>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</si>
  <si>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</si>
  <si>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</si>
  <si>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</si>
  <si>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</si>
  <si>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</si>
  <si>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</si>
  <si>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</si>
  <si>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</si>
  <si>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</si>
  <si>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</si>
  <si>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</si>
  <si>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</si>
  <si>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533102210000000020673</t>
  </si>
  <si>
    <t>奖金（行政）</t>
  </si>
  <si>
    <t>30103</t>
  </si>
  <si>
    <t>奖金</t>
  </si>
  <si>
    <t>533102210000000020672</t>
  </si>
  <si>
    <t>基本工资（行政）</t>
  </si>
  <si>
    <t>30101</t>
  </si>
  <si>
    <t>基本工资</t>
  </si>
  <si>
    <t>533102221100000222910</t>
  </si>
  <si>
    <t>奖励性绩效</t>
  </si>
  <si>
    <t>30107</t>
  </si>
  <si>
    <t>绩效工资</t>
  </si>
  <si>
    <t>533102210000000020677</t>
  </si>
  <si>
    <t>奖金（事业）</t>
  </si>
  <si>
    <t>533102210000000020675</t>
  </si>
  <si>
    <t>基本工资（事业）</t>
  </si>
  <si>
    <t>533102210000000020674</t>
  </si>
  <si>
    <t>津贴补贴（行政）</t>
  </si>
  <si>
    <t>30102</t>
  </si>
  <si>
    <t>津贴补贴</t>
  </si>
  <si>
    <t>533102210000000020678</t>
  </si>
  <si>
    <t>津贴补贴（事业）</t>
  </si>
  <si>
    <t>533102221100000250679</t>
  </si>
  <si>
    <t>优秀公务员奖（行政）</t>
  </si>
  <si>
    <t>533102241100002145413</t>
  </si>
  <si>
    <t>事业人员优秀奖励</t>
  </si>
  <si>
    <t>533102221100000222894</t>
  </si>
  <si>
    <t>基础性绩效</t>
  </si>
  <si>
    <t>533102210000000020682</t>
  </si>
  <si>
    <t>基本养老保险</t>
  </si>
  <si>
    <t>30108</t>
  </si>
  <si>
    <t>机关事业单位基本养老保险缴费</t>
  </si>
  <si>
    <t>533102210000000020679</t>
  </si>
  <si>
    <t>大病补充保险</t>
  </si>
  <si>
    <t>30110</t>
  </si>
  <si>
    <t>职工基本医疗保险缴费</t>
  </si>
  <si>
    <t>533102210000000020686</t>
  </si>
  <si>
    <t>行政医疗保险</t>
  </si>
  <si>
    <t>533102210000000020683</t>
  </si>
  <si>
    <t>生育保险</t>
  </si>
  <si>
    <t>533102210000000020681</t>
  </si>
  <si>
    <t>30111</t>
  </si>
  <si>
    <t>公务员医疗补助缴费</t>
  </si>
  <si>
    <t>533102210000000020680</t>
  </si>
  <si>
    <t>工伤保险</t>
  </si>
  <si>
    <t>30112</t>
  </si>
  <si>
    <t>其他社会保障缴费</t>
  </si>
  <si>
    <t>533102210000000020684</t>
  </si>
  <si>
    <t>失业保险</t>
  </si>
  <si>
    <t>533102210000000020688</t>
  </si>
  <si>
    <t>30113</t>
  </si>
  <si>
    <t>533102251100003626195</t>
  </si>
  <si>
    <t>编外人员经费</t>
  </si>
  <si>
    <t>30199</t>
  </si>
  <si>
    <t>其他工资福利支出</t>
  </si>
  <si>
    <t>533102241100002145415</t>
  </si>
  <si>
    <t>农林水部门编外聘用人员保险</t>
  </si>
  <si>
    <t>533102210000000020698</t>
  </si>
  <si>
    <t>一般公用经费</t>
  </si>
  <si>
    <t>30201</t>
  </si>
  <si>
    <t>办公费</t>
  </si>
  <si>
    <t>30205</t>
  </si>
  <si>
    <t>水费</t>
  </si>
  <si>
    <t>30206</t>
  </si>
  <si>
    <t>电费</t>
  </si>
  <si>
    <t>30299</t>
  </si>
  <si>
    <t>其他商品和服务支出</t>
  </si>
  <si>
    <t>30202</t>
  </si>
  <si>
    <t>印刷费</t>
  </si>
  <si>
    <t>30211</t>
  </si>
  <si>
    <t>差旅费</t>
  </si>
  <si>
    <t>30240</t>
  </si>
  <si>
    <t>税金及附加费用</t>
  </si>
  <si>
    <t>533102231100001110010</t>
  </si>
  <si>
    <t>公用经费安排的公务用车运行维护费</t>
  </si>
  <si>
    <t>30231</t>
  </si>
  <si>
    <t>公务用车运行维护费</t>
  </si>
  <si>
    <t>533102231100001110011</t>
  </si>
  <si>
    <t>公用经费安排的公务接待费</t>
  </si>
  <si>
    <t>30217</t>
  </si>
  <si>
    <t>533102241100002505605</t>
  </si>
  <si>
    <t>公用经费中的工会经费</t>
  </si>
  <si>
    <t>30228</t>
  </si>
  <si>
    <t>工会经费</t>
  </si>
  <si>
    <t>533102210000000020697</t>
  </si>
  <si>
    <t>退休公用经费</t>
  </si>
  <si>
    <t>533102210000000020696</t>
  </si>
  <si>
    <t>533102221100000222913</t>
  </si>
  <si>
    <t>公务交通补贴</t>
  </si>
  <si>
    <t>30239</t>
  </si>
  <si>
    <t>其他交通费用</t>
  </si>
  <si>
    <t>预算05-1表</t>
  </si>
  <si>
    <t>项目分类</t>
  </si>
  <si>
    <t>项目单位</t>
  </si>
  <si>
    <t>经济科目编码</t>
  </si>
  <si>
    <t>经济科目名称</t>
  </si>
  <si>
    <t>本年拨款</t>
  </si>
  <si>
    <t>其中：本次下达</t>
  </si>
  <si>
    <t>(上年结余自有资金）向阳山果园地经费</t>
  </si>
  <si>
    <t>事业发展类</t>
  </si>
  <si>
    <t>533102261100004968132</t>
  </si>
  <si>
    <t>2025年种苗培育管护延续项目专项经费</t>
  </si>
  <si>
    <t>533102261100004951086</t>
  </si>
  <si>
    <t>30227</t>
  </si>
  <si>
    <t>委托业务费</t>
  </si>
  <si>
    <t>2026单位资金安排个人所得税手续费收入经费</t>
  </si>
  <si>
    <t>533102261100004949999</t>
  </si>
  <si>
    <t>（上年结余自有资金）林业有害生物中心测报点项目经费</t>
  </si>
  <si>
    <t>533102261100004968100</t>
  </si>
  <si>
    <t>德宏州增发国债森林防火应急通道项目地方配套专项资金</t>
  </si>
  <si>
    <t>专项业务类</t>
  </si>
  <si>
    <t>533102251100003922675</t>
  </si>
  <si>
    <t>31005</t>
  </si>
  <si>
    <t>基础设施建设</t>
  </si>
  <si>
    <t>高黎贡山云南德宏段及边境森林火灾高风险区预防处置工程建设项目地方配套专项经费</t>
  </si>
  <si>
    <t>533102251100003811534</t>
  </si>
  <si>
    <t>31002</t>
  </si>
  <si>
    <t>办公设备购置</t>
  </si>
  <si>
    <t>基层党组织开展活动经费</t>
  </si>
  <si>
    <t>533102241100002184083</t>
  </si>
  <si>
    <t>离退休干部党支部工作经费</t>
  </si>
  <si>
    <t>533102241100002184022</t>
  </si>
  <si>
    <t>林草湿荒综合监测经费</t>
  </si>
  <si>
    <t>533102261100004934143</t>
  </si>
  <si>
    <t>林业有害生物防治项目专项经费</t>
  </si>
  <si>
    <t>533102261100004934062</t>
  </si>
  <si>
    <t>30218</t>
  </si>
  <si>
    <t>专用材料费</t>
  </si>
  <si>
    <t>瑞丽林草项目保障工作经费</t>
  </si>
  <si>
    <t>533102261100004951395</t>
  </si>
  <si>
    <t>30226</t>
  </si>
  <si>
    <t>劳务费</t>
  </si>
  <si>
    <t>瑞丽林草遗属补助经费</t>
  </si>
  <si>
    <t>民生类</t>
  </si>
  <si>
    <t>533102261100004963667</t>
  </si>
  <si>
    <t>30304</t>
  </si>
  <si>
    <t>抚恤金</t>
  </si>
  <si>
    <t>30305</t>
  </si>
  <si>
    <t>生活补助</t>
  </si>
  <si>
    <t>瑞丽市保障性苗圃留圃苗木管护专项经费</t>
  </si>
  <si>
    <t>533102261100004951036</t>
  </si>
  <si>
    <t>瑞丽市德龙夜市口袋公园林草牵头节点项目经费</t>
  </si>
  <si>
    <t>533102261100004950471</t>
  </si>
  <si>
    <t>瑞丽市姐勒水库义务植树基地抚育项目专项经费</t>
  </si>
  <si>
    <t>533102261100004950544</t>
  </si>
  <si>
    <t>瑞丽市林草局单位自有资金专项经费</t>
  </si>
  <si>
    <t>533102241100002166152</t>
  </si>
  <si>
    <t>瑞丽市林草局租用税务局办公用房租金专项经费</t>
  </si>
  <si>
    <t>533102241100002144995</t>
  </si>
  <si>
    <t>30214</t>
  </si>
  <si>
    <t>租赁费</t>
  </si>
  <si>
    <t>瑞丽市林业信息化建设项目专项经费</t>
  </si>
  <si>
    <t>533102261100004933581</t>
  </si>
  <si>
    <t>30207</t>
  </si>
  <si>
    <t>邮电费</t>
  </si>
  <si>
    <t>瑞丽市苗木培育项目专项经费</t>
  </si>
  <si>
    <t>533102261100004950979</t>
  </si>
  <si>
    <t>瑞丽市名木古树普查项目专项经费</t>
  </si>
  <si>
    <t>533102261100004950870</t>
  </si>
  <si>
    <t>瑞丽市平安林区创建经费</t>
  </si>
  <si>
    <t>533102261100004934191</t>
  </si>
  <si>
    <t>30216</t>
  </si>
  <si>
    <t>培训费</t>
  </si>
  <si>
    <t>瑞丽市全面推行林长制补助经费</t>
  </si>
  <si>
    <t>533102231100001088890</t>
  </si>
  <si>
    <t>30215</t>
  </si>
  <si>
    <t>会议费</t>
  </si>
  <si>
    <t>瑞丽市全民义务植树高质量发展三年行动义务植树项目专项经费</t>
  </si>
  <si>
    <t>533102261100004950624</t>
  </si>
  <si>
    <t>瑞丽市森林草原专业扑火队伍专项经费</t>
  </si>
  <si>
    <t>533102231100001095344</t>
  </si>
  <si>
    <t>瑞丽市森林防火“三.三制”配套专项经费</t>
  </si>
  <si>
    <t>533102231100001095336</t>
  </si>
  <si>
    <t>瑞丽市森林防火专项经费</t>
  </si>
  <si>
    <t>533102231100001095326</t>
  </si>
  <si>
    <t>瑞丽市森林火灾保险专项经费</t>
  </si>
  <si>
    <t>533102231100001095395</t>
  </si>
  <si>
    <t>30310</t>
  </si>
  <si>
    <t>个人农业生产补贴</t>
  </si>
  <si>
    <t>瑞丽市生态脆弱区域（矿山、防火通道）修复专项经费</t>
  </si>
  <si>
    <t>533102261100004950776</t>
  </si>
  <si>
    <t>瑞丽市生态修复国土空间绿化工作经费</t>
  </si>
  <si>
    <t>533102261100004950717</t>
  </si>
  <si>
    <t>瑞丽市野生动物救助和疫源疫病监测经费</t>
  </si>
  <si>
    <t>533102261100004934111</t>
  </si>
  <si>
    <t>瑞丽市珍稀濒危植物引种培育及种植专项经费</t>
  </si>
  <si>
    <t>533102261100004934518</t>
  </si>
  <si>
    <t>瑞丽市畹町绿美口岸节点打造项目经费</t>
  </si>
  <si>
    <t>533102261100004950414</t>
  </si>
  <si>
    <t>瑞丽珍稀植物园自然科普项目经费</t>
  </si>
  <si>
    <t>533102261100004969860</t>
  </si>
  <si>
    <t>瑞丽植物园项目规划及专类园建设项目经费</t>
  </si>
  <si>
    <t>533102261100004969913</t>
  </si>
  <si>
    <t>省级柚木良种基地提升改造建设经费</t>
  </si>
  <si>
    <t>533102261100004934377</t>
  </si>
  <si>
    <t>郑勇奇专家工作站经费</t>
  </si>
  <si>
    <t>533102261100004934474</t>
  </si>
  <si>
    <t>预算05-2表</t>
  </si>
  <si>
    <t>单位名称、项目名称</t>
  </si>
  <si>
    <t>项目年度绩效目标</t>
  </si>
  <si>
    <t>一级指标</t>
  </si>
  <si>
    <t>二级指标</t>
  </si>
  <si>
    <t>三级指标</t>
  </si>
  <si>
    <t>指标性质</t>
  </si>
  <si>
    <t>指标值</t>
  </si>
  <si>
    <t>度量单位</t>
  </si>
  <si>
    <t>指标属性</t>
  </si>
  <si>
    <t>指标内容</t>
  </si>
  <si>
    <t xml:space="preserve">   2026年瑞丽市林业和草原局计划喷药除治、人工物理除治国有林区、林场、林区道路、主要交通要道、森林防火通道沿线、国家公园、引用水源区域和无人管理的薇甘菊危害地块等地块500亩，具体地块待除治时具体规划。主要干道沿线、公园、草地、荒地、林区道路周边等区域实施红火蚁防治500亩。林业有害生物病虫害巡护巡查、松材线虫病普查、枯死树清理、监测设备维护运行，逐步有效控制全市林区薇甘菊、红火蚁的危害，能大幅降低全市薇甘菊、红火蚁危害面积，有效控制松材线虫病的危害。</t>
  </si>
  <si>
    <t>产出指标</t>
  </si>
  <si>
    <t>数量指标</t>
  </si>
  <si>
    <t>薇甘菊化学除治除治面积</t>
  </si>
  <si>
    <t>=</t>
  </si>
  <si>
    <t>500</t>
  </si>
  <si>
    <t>亩</t>
  </si>
  <si>
    <t>定量指标</t>
  </si>
  <si>
    <t xml:space="preserve">瑞丽市2026年林业有害生物防治项目
施方案
</t>
  </si>
  <si>
    <t>红火蚁除治面积</t>
  </si>
  <si>
    <t>病虫害巡护、枯死树清理次数</t>
  </si>
  <si>
    <t>次</t>
  </si>
  <si>
    <t>质量指标</t>
  </si>
  <si>
    <t>有害生物除治合格率</t>
  </si>
  <si>
    <t>&gt;=</t>
  </si>
  <si>
    <t>95</t>
  </si>
  <si>
    <t>%</t>
  </si>
  <si>
    <t>效益指标</t>
  </si>
  <si>
    <t>生态效益</t>
  </si>
  <si>
    <t>林业草原有害生物无公害防治成效</t>
  </si>
  <si>
    <t>显著</t>
  </si>
  <si>
    <t>定性指标</t>
  </si>
  <si>
    <t>瑞丽市2026年林业有害生物防治项目
施方案</t>
  </si>
  <si>
    <t>成本指标</t>
  </si>
  <si>
    <t>经济成本指标</t>
  </si>
  <si>
    <t>薇甘菊常规防治每亩成本</t>
  </si>
  <si>
    <t>&lt;=</t>
  </si>
  <si>
    <t>200</t>
  </si>
  <si>
    <t>元/亩</t>
  </si>
  <si>
    <t>红火蚁每亩防治成本</t>
  </si>
  <si>
    <t>新建增发国债森林防火应急道路建成后，有利于森林资源的保护，有利于提升森林草原火灾防控，有利于提高应急抢险能力，有利于维护区域生物生态安全。</t>
  </si>
  <si>
    <t xml:space="preserve">新建森林防火应急通道 </t>
  </si>
  <si>
    <t>167.378</t>
  </si>
  <si>
    <t>公里</t>
  </si>
  <si>
    <t>瑞丽市人民政府关于增发国债森林防火
应急通道项目地方配套资金的批复</t>
  </si>
  <si>
    <t xml:space="preserve">改造森林防火应急通道 </t>
  </si>
  <si>
    <t>41.341</t>
  </si>
  <si>
    <t>项目验收合格率</t>
  </si>
  <si>
    <t>100</t>
  </si>
  <si>
    <t>社会效益</t>
  </si>
  <si>
    <t>带动农业就业</t>
  </si>
  <si>
    <t>有效</t>
  </si>
  <si>
    <t>森林火灾受害率</t>
  </si>
  <si>
    <t>0.09</t>
  </si>
  <si>
    <t>满意度指标</t>
  </si>
  <si>
    <t>服务对象满意度</t>
  </si>
  <si>
    <t>项目区周边群众满意度</t>
  </si>
  <si>
    <t>85</t>
  </si>
  <si>
    <t>通过开展购置动物临时救助物资、临时收容救护点建设，组织开展瑞丽市境内陆生野生动物救助和疫源疫病监测、预测、预报工作，确保2026年正常开展动物救助和疫源疫病监测工作，保障野生动物受伤被困和发生疫病时能及时发现处置。</t>
  </si>
  <si>
    <t>救助监测的动物种类</t>
  </si>
  <si>
    <t>40</t>
  </si>
  <si>
    <t>种</t>
  </si>
  <si>
    <t>瑞丽市野生动物救助和疫源疫病监测项目</t>
  </si>
  <si>
    <t>陆生野生动物救助疫源疫病监测</t>
  </si>
  <si>
    <t>时效指标</t>
  </si>
  <si>
    <t>项目当期完成率</t>
  </si>
  <si>
    <t>维护生态平衡改善生态状况</t>
  </si>
  <si>
    <t>长期</t>
  </si>
  <si>
    <t>保护野生动物维护生物多样性</t>
  </si>
  <si>
    <t>可持续影响</t>
  </si>
  <si>
    <t>促进生态环境的发展</t>
  </si>
  <si>
    <t>瑞丽人民群众满意度</t>
  </si>
  <si>
    <t>90</t>
  </si>
  <si>
    <t>购买监测设备及其他</t>
  </si>
  <si>
    <t>万元</t>
  </si>
  <si>
    <t xml:space="preserve"> 1、资源数据采集与分析。全面调查森林、草原、湿地等资源的种类、数量、空间分布及其动态变化特征；精准落实林草管理边界划定、天然林界定、公益林核实与标注等专项工作；构建多维度资源评价体系，系统产出资源现状、动态变化及质量评估数据。
   2、数据库建设与管理。建立全域统一的林草湿荒资源空间数据库；编制标准化统计报表、专题图件和综合普查报告；实现资源数据“一库管理、动态更新、多维应用”。
    3、遥感监测与实地核查。以最新国土变更调查成果和林草资源图为基础底图，对国家下发的森林、草原、湿地、荒漠及公益林等遥感判读变化图斑，采取“内业研判+外业举证”方式开展核查，通过查阅档案与实地调查相结合确保数据真实性。
    4、成果集成与应用。系统整理监测数据并规范入库，开展多维度统计分析与综合评价，形成年度监测报告及专题成果，为林草资源“一张图”管理决策提供支撑。</t>
  </si>
  <si>
    <t>森林草原湿地资源等综合监测项目</t>
  </si>
  <si>
    <t>项</t>
  </si>
  <si>
    <t>林草湿荒综合监测项目实施方案</t>
  </si>
  <si>
    <t>林草湿荒综合监测管理验收合格率</t>
  </si>
  <si>
    <t>自然保护地综合监测验收合格率</t>
  </si>
  <si>
    <t>加强林草湿荒资源保护管理情况</t>
  </si>
  <si>
    <t>得到有效保护</t>
  </si>
  <si>
    <t>遏制违法破坏林草湿荒资源行为</t>
  </si>
  <si>
    <t>构建林草湿荒资源管理信息平台</t>
  </si>
  <si>
    <t>建立市级林草湿荒资源数据库</t>
  </si>
  <si>
    <t>持续发挥生态作用</t>
  </si>
  <si>
    <t>明显</t>
  </si>
  <si>
    <t>1. 完成口岸周边指定区域的绿化种植工作。
2. 绿化植物成活率达到 90% 以上，景观打造效果良好。
3. 吸引更多游客和商户关注，带动口岸经济有一定程度的增长。
4. 周边居民和商户对绿美口岸建设的满意度达到 85% 以上。</t>
  </si>
  <si>
    <t>增加绿地面积</t>
  </si>
  <si>
    <t>1588</t>
  </si>
  <si>
    <t>㎡</t>
  </si>
  <si>
    <t>绿美口岸建设实施方案</t>
  </si>
  <si>
    <t>中央绿化带</t>
  </si>
  <si>
    <t>330</t>
  </si>
  <si>
    <t xml:space="preserve">绿美口岸建设实施方案
</t>
  </si>
  <si>
    <t>中央装饰花箱</t>
  </si>
  <si>
    <t>60</t>
  </si>
  <si>
    <t>米</t>
  </si>
  <si>
    <t>绿化植物成活率</t>
  </si>
  <si>
    <t>景观打造质量达标率</t>
  </si>
  <si>
    <t>培养生态环保意识传承</t>
  </si>
  <si>
    <t>构建稳定的生态群落</t>
  </si>
  <si>
    <t>保障生态系统自我修复能力</t>
  </si>
  <si>
    <t>公众需求满意度</t>
  </si>
  <si>
    <t>确保2026年度不发生重特大森林火灾，保护森林资源安全，群众生命财产安全。</t>
  </si>
  <si>
    <t>组织开展防火工作每月发布简报</t>
  </si>
  <si>
    <t>份</t>
  </si>
  <si>
    <t>森林草原防灭火工作经费项目实施方案</t>
  </si>
  <si>
    <t>开展防火培训</t>
  </si>
  <si>
    <t>项目完成质量</t>
  </si>
  <si>
    <t>提高群众防火意识保护森林资源</t>
  </si>
  <si>
    <t>提升</t>
  </si>
  <si>
    <t>项目区域森林覆盖率</t>
  </si>
  <si>
    <t>68</t>
  </si>
  <si>
    <t>持续提升森林防火能力</t>
  </si>
  <si>
    <t>社会群众满意度</t>
  </si>
  <si>
    <t>对生态植被较为脆弱区域进行补植补造</t>
  </si>
  <si>
    <t>全市矿山生态脆弱区域</t>
  </si>
  <si>
    <t>个</t>
  </si>
  <si>
    <t>瑞丽市生态脆弱区域（矿山、防火通道）修复实施方案</t>
  </si>
  <si>
    <t>新修防火通道生态脆弱区</t>
  </si>
  <si>
    <t>130</t>
  </si>
  <si>
    <t xml:space="preserve">瑞丽市生态脆弱区域（矿山、防火通道）修复实施方案
</t>
  </si>
  <si>
    <t>持续带动社会参与绿化造林</t>
  </si>
  <si>
    <t>环境改善</t>
  </si>
  <si>
    <t>改善生态环境提高森林覆盖</t>
  </si>
  <si>
    <t xml:space="preserve"> 长期</t>
  </si>
  <si>
    <t>公众满意度</t>
  </si>
  <si>
    <t>林地资源合理利用、森林资源有效保护、古树名木得到抢救性保护</t>
  </si>
  <si>
    <t>城市乡村的挂牌古树和名木</t>
  </si>
  <si>
    <t>252</t>
  </si>
  <si>
    <t>册</t>
  </si>
  <si>
    <t>瑞丽市名木古树普查项目实施方案</t>
  </si>
  <si>
    <t>全市名木古树保护率</t>
  </si>
  <si>
    <t>80</t>
  </si>
  <si>
    <t>增强市民保护古树意识</t>
  </si>
  <si>
    <t>古树名木及其周边生态环境改善</t>
  </si>
  <si>
    <t>社会公众满意度</t>
  </si>
  <si>
    <t xml:space="preserve">瑞丽市名木古树普查项目实施方案
</t>
  </si>
  <si>
    <t>通过高质量完成项目建设任务,切实提高瑞丽市森林火灾预防处置综合能力水平。</t>
  </si>
  <si>
    <t>消防蓄水池及附属配套设施建设数</t>
  </si>
  <si>
    <t>高黎贡山云南德宏段及边境森林火灾高风险区预防处置工程建设项目实施方案</t>
  </si>
  <si>
    <t>火情视频监控系统</t>
  </si>
  <si>
    <t>1.0</t>
  </si>
  <si>
    <t>套</t>
  </si>
  <si>
    <t>高黎贡山及边境森林火灾高风险区预防处置项目地方配套实施方案</t>
  </si>
  <si>
    <t>提高群众防火意识保护森林安全</t>
  </si>
  <si>
    <t>严防重特大森林火灾保护森林安全</t>
  </si>
  <si>
    <t>提高苗木存活率，加强苗木养护管理，促进生态环境改善，增加绿化覆盖率</t>
  </si>
  <si>
    <t>苗圃留圃苗木管护</t>
  </si>
  <si>
    <t>万株</t>
  </si>
  <si>
    <t>瑞丽市保障性苗圃留圃苗木管护实施方案</t>
  </si>
  <si>
    <t>管护苗木质量和数量</t>
  </si>
  <si>
    <t>验收合格</t>
  </si>
  <si>
    <t>造林绿化等森林生态效益发挥</t>
  </si>
  <si>
    <t xml:space="preserve">瑞丽市保障性苗圃留圃苗木管护实施方案
</t>
  </si>
  <si>
    <t>林业产业健康稳定发展</t>
  </si>
  <si>
    <t>扎实开展“三会一堂”、主题党日活动等组织活动，退休支部活动。进一步提高党员干部的思想政治素质和综合素养，增强实践工作能力，更好地发挥党组织战斗堡垒作用和党员先锋模范作用。</t>
  </si>
  <si>
    <t>当年资支付率</t>
  </si>
  <si>
    <t>退休党支部组织开展活动工作实施方案</t>
  </si>
  <si>
    <t>活动开展成效</t>
  </si>
  <si>
    <t>退休支部人员满意度</t>
  </si>
  <si>
    <t>瑞老发【2022】9号</t>
  </si>
  <si>
    <t>项目完成后提供瑞丽植物园总体规划和可行性研究报告文本，支撑瑞丽植物园项目上报争取相关资金支持，指导瑞丽植物园建设；园区水系河道畅通，植物专类园区和科普展示功能得到明显提升。</t>
  </si>
  <si>
    <t>完成科普大道绿化种植公里数</t>
  </si>
  <si>
    <t xml:space="preserve">2026年瑞丽植物园项目规划及专类园建设项目实施方案
</t>
  </si>
  <si>
    <t>打造重要节点</t>
  </si>
  <si>
    <t xml:space="preserve">2026年瑞丽植物园项目规划及专类园建设
项目实施方案
</t>
  </si>
  <si>
    <t>树种成活率</t>
  </si>
  <si>
    <t>带动地方生态旅游情况</t>
  </si>
  <si>
    <t>公众生物多样性保护认知度</t>
  </si>
  <si>
    <t>明显提升</t>
  </si>
  <si>
    <t>生态系统和生物多样性</t>
  </si>
  <si>
    <t>2026年依托中国移动（瑞丽分公司）在国内骨干网及宽带网、光纤传输网络和IP宽带城域的资源，开通专线（互联网专线数据专线）6条、IMS座机。有效降低单位运行成本，真正达到办公自动化、无纸化、信息化的目标。</t>
  </si>
  <si>
    <t>IMS座机</t>
  </si>
  <si>
    <t>台</t>
  </si>
  <si>
    <t xml:space="preserve">2026年瑞丽市林业信息化建设项目
工作实施方案
</t>
  </si>
  <si>
    <t>专线（互联网专线数据专线）</t>
  </si>
  <si>
    <t>条</t>
  </si>
  <si>
    <t>提高办公效率</t>
  </si>
  <si>
    <t>经济效益</t>
  </si>
  <si>
    <t>降低单位运行成本</t>
  </si>
  <si>
    <t>受益人员满意度</t>
  </si>
  <si>
    <t>通过造林苗木的培育，满足造林绿化用苗需求</t>
  </si>
  <si>
    <t>西南桦千果榄仁等12个苗木品种</t>
  </si>
  <si>
    <t>35.625</t>
  </si>
  <si>
    <t>2025年种苗培育管护延续项目实施方案</t>
  </si>
  <si>
    <t>培育苗木质量数量</t>
  </si>
  <si>
    <t>合格</t>
  </si>
  <si>
    <t xml:space="preserve">2025年种苗培育管护延续项目实施方案
</t>
  </si>
  <si>
    <t>可有效持续保障市内种苗供需</t>
  </si>
  <si>
    <t>提供造林绿化等优质种苗</t>
  </si>
  <si>
    <t>持续开展造林工作</t>
  </si>
  <si>
    <t>1.按时完成 1000 亩植树基地的全面抚育除草任务。
2.除草效果良好，抚育后树木生长状况得到明显改善。
4. 项目实施过程中无安全事故发生。
5. 周边群众对项目实施满意度达到 90% 以上。</t>
  </si>
  <si>
    <t>抚育除草面积</t>
  </si>
  <si>
    <t>1000</t>
  </si>
  <si>
    <t>瑞丽市姐勒水库义务植树基地抚育项目实施方案</t>
  </si>
  <si>
    <t>除草用工数量</t>
  </si>
  <si>
    <t>次/年</t>
  </si>
  <si>
    <t xml:space="preserve">瑞丽市姐勒水库义务植树基地抚育项目实施方案
</t>
  </si>
  <si>
    <t>杂草清除率</t>
  </si>
  <si>
    <t>生态环境改善</t>
  </si>
  <si>
    <t>促进树木生长量</t>
  </si>
  <si>
    <t>维护植树基地生态平衡</t>
  </si>
  <si>
    <t>引种保存珍稀濒危植物及重要林草种质资源40种，扩繁珍贵苗木1万株。</t>
  </si>
  <si>
    <t>引种保存珍稀濒危植物等资源种类</t>
  </si>
  <si>
    <t>郑勇奇专家工作站经费实施方案</t>
  </si>
  <si>
    <t>扩繁珍贵苗木数量</t>
  </si>
  <si>
    <t>培训基层技术人员</t>
  </si>
  <si>
    <t>50</t>
  </si>
  <si>
    <t>人次</t>
  </si>
  <si>
    <t>引种的珍贵苗木保存率</t>
  </si>
  <si>
    <t xml:space="preserve">郑勇奇专家工作站经费实施方案
</t>
  </si>
  <si>
    <t>公众对珍稀濒危植物保护的关注度</t>
  </si>
  <si>
    <t>增加区域植物遗传多样性</t>
  </si>
  <si>
    <t>采用种子、嫁接等方式引种培育珍稀濒危植物30种；扩繁珍稀植物种苗10万株。</t>
  </si>
  <si>
    <t>引种珍稀濒危植物种类</t>
  </si>
  <si>
    <t>30</t>
  </si>
  <si>
    <t>2026年瑞丽市珍稀濒危植物引种培育及种植项目实施方案</t>
  </si>
  <si>
    <t>扩繁珍贵树种苗木数量</t>
  </si>
  <si>
    <t>100000</t>
  </si>
  <si>
    <t>株</t>
  </si>
  <si>
    <t>年度任务完成率</t>
  </si>
  <si>
    <t>种质资源共享单位数</t>
  </si>
  <si>
    <t>家</t>
  </si>
  <si>
    <t>推动当地绿美城市建设</t>
  </si>
  <si>
    <t>预防森林火灾发生、确保无火警和火灾事件，依法控制野外违规用火行为，并保障人民群众生命财产安全。</t>
  </si>
  <si>
    <t>地方季节性专业半专业队伍建设数</t>
  </si>
  <si>
    <t>支</t>
  </si>
  <si>
    <t>森林草原专业扑火队伍项目实施方案</t>
  </si>
  <si>
    <t>购买扑火队员人身意外保险</t>
  </si>
  <si>
    <t>人</t>
  </si>
  <si>
    <t>森林火灾扑灭率</t>
  </si>
  <si>
    <t>98</t>
  </si>
  <si>
    <t>保护森林资源人民生命财产安全</t>
  </si>
  <si>
    <t>提高项目区森林覆盖率</t>
  </si>
  <si>
    <t>筑牢森林防火安全屏障</t>
  </si>
  <si>
    <t>保障瑞丽林草局2026年遗属人员生活补贴正常发放。</t>
  </si>
  <si>
    <t>资金兑付率</t>
  </si>
  <si>
    <t>遗属补助经费</t>
  </si>
  <si>
    <t>维护社会稳定</t>
  </si>
  <si>
    <t>有效保障</t>
  </si>
  <si>
    <t>培育苗木35.15万株；单羽火筒成种苗繁育基地1个，开展试验种植2亩</t>
  </si>
  <si>
    <t>苗木培育</t>
  </si>
  <si>
    <t>35.15</t>
  </si>
  <si>
    <t>培育苗木质量</t>
  </si>
  <si>
    <t>推动生态修复与绿色发展</t>
  </si>
  <si>
    <t>新增造林面积和提升城乡绿化</t>
  </si>
  <si>
    <t>保障造林恢复绿化美化等苗木</t>
  </si>
  <si>
    <t>保障林草局各项工作正常运转，2026年申报单位自有资金预自数5万元</t>
  </si>
  <si>
    <t>工作任务完成率</t>
  </si>
  <si>
    <t>自有资金</t>
  </si>
  <si>
    <t>维持部门正常运转</t>
  </si>
  <si>
    <t>正常运转</t>
  </si>
  <si>
    <t>通过抓好各项措施落实，实现资源增长、生态良好、林区和谐的目标，促进生态林业发展，维护林区和谐稳定。</t>
  </si>
  <si>
    <t>综合行政执法队进行业务培训</t>
  </si>
  <si>
    <t>场</t>
  </si>
  <si>
    <t>瑞丽市平安林区创建实施方案</t>
  </si>
  <si>
    <t>林草行政执法案件卷宗评查</t>
  </si>
  <si>
    <t>组织开展法律法规宣传活动</t>
  </si>
  <si>
    <t>定制宣传海报宣传册数量</t>
  </si>
  <si>
    <t>万册</t>
  </si>
  <si>
    <t>维护林区社会稳定和全市林业发展</t>
  </si>
  <si>
    <t>促进林业资源经济发展</t>
  </si>
  <si>
    <t>营造林草法规良好舆论环境和氛围</t>
  </si>
  <si>
    <t>提高项目区域森林植被覆盖率</t>
  </si>
  <si>
    <t>林草治理体系和生态综合效益显现</t>
  </si>
  <si>
    <t>为林草发展创造稳定的社会环境</t>
  </si>
  <si>
    <t>受益群众满意度</t>
  </si>
  <si>
    <t>义务植树造林绿化</t>
  </si>
  <si>
    <t>城区乡镇村庄荒山荒坡等区域</t>
  </si>
  <si>
    <t>瑞丽市全民义务植树高质量发展三年行动义务植树项目实施方案</t>
  </si>
  <si>
    <t>森林覆盖率提高</t>
  </si>
  <si>
    <t>提高全民的绿化和生态保护意识</t>
  </si>
  <si>
    <t xml:space="preserve">瑞丽市全民义务植树高质量发展三年行动义务植树项目实施方案
</t>
  </si>
  <si>
    <t>增加森林面积和绿化覆盖率</t>
  </si>
  <si>
    <t>提高公众生活质量</t>
  </si>
  <si>
    <t>主要用于支付办公场所租金，达到满足办公条件需要，有序保障各项林业工作正常运转。</t>
  </si>
  <si>
    <t>改善林业干部职工办公环境</t>
  </si>
  <si>
    <t>瑞丽市林草局租用税务局办公用房租金项目实施方案</t>
  </si>
  <si>
    <t>利于瑞丽林草事业的长远发展</t>
  </si>
  <si>
    <t>林业干部职工满意度</t>
  </si>
  <si>
    <t>各单位开展森林防火培训、宣传、购买防火物资等，降低发生森林火灾几率，提高防火意识和扑火综合能力，减少因森林火灾导致的损失。</t>
  </si>
  <si>
    <t>防火演练</t>
  </si>
  <si>
    <t>森林草原防灭火三.三制配套防火专项经费项目实施方案</t>
  </si>
  <si>
    <t>防火培训</t>
  </si>
  <si>
    <t>防火宣传</t>
  </si>
  <si>
    <t>降低发生森林火灾几率</t>
  </si>
  <si>
    <t>提升森林防火社会综合效益</t>
  </si>
  <si>
    <t>减少火灾危害保护森林资源</t>
  </si>
  <si>
    <t>森林火灾防控能力不断提高</t>
  </si>
  <si>
    <t>提高</t>
  </si>
  <si>
    <t>完成总体规划和可行性报告编制</t>
  </si>
  <si>
    <t>2026年瑞丽植物园项目规划及专类园建设
项目实施方案</t>
  </si>
  <si>
    <t>专家评审通过率</t>
  </si>
  <si>
    <t>带动地方生态旅游和研学</t>
  </si>
  <si>
    <t>明显增加</t>
  </si>
  <si>
    <t>当地生物多样性</t>
  </si>
  <si>
    <t>群众满意度</t>
  </si>
  <si>
    <t>扎实开展“三会一堂”、主题党日活动等组织活动，基层党组织活动。进一步提高党员干部的思想政治素质和综合素养，增强实践工作能力，更好地发挥党组织战斗堡垒作用和党员先锋模范作用。</t>
  </si>
  <si>
    <t>当年资金支出率</t>
  </si>
  <si>
    <t xml:space="preserve">
瑞丽市林草局
基层党组织开展活动经费实施方案</t>
  </si>
  <si>
    <t>开展组织活动取得成效</t>
  </si>
  <si>
    <t>林草局在职党员满意度</t>
  </si>
  <si>
    <t>完成该段口袋公园全部建设内容，通过验收并投入使用，各项指标达到设计及相关标准要求。</t>
  </si>
  <si>
    <t>休闲亭</t>
  </si>
  <si>
    <t>瑞丽市德龙夜市口袋公园林草牵头节点项目实施方案</t>
  </si>
  <si>
    <t>装饰矮墙</t>
  </si>
  <si>
    <t>82</t>
  </si>
  <si>
    <t>广告宣传牌</t>
  </si>
  <si>
    <t>组</t>
  </si>
  <si>
    <t>绿化工程符合设计标准程度</t>
  </si>
  <si>
    <t>树木成活率</t>
  </si>
  <si>
    <t>城市宜居性提升</t>
  </si>
  <si>
    <t xml:space="preserve">瑞丽市德龙夜市口袋公园林草牵头节点项目实施方案
</t>
  </si>
  <si>
    <t>增强碳汇能力</t>
  </si>
  <si>
    <t>推动生态环保公众参与</t>
  </si>
  <si>
    <t>周边居民满意度</t>
  </si>
  <si>
    <t>确保单位日常工作正常运转，确保各部门协作和任务有序进行</t>
  </si>
  <si>
    <t>足额保障率</t>
  </si>
  <si>
    <t xml:space="preserve">瑞丽林草项目保障工作经费实施方案
</t>
  </si>
  <si>
    <t>经费支出合规性</t>
  </si>
  <si>
    <t>合规性</t>
  </si>
  <si>
    <t>保障机关单位日常工作正常运转</t>
  </si>
  <si>
    <t>提高机关单位建设水平</t>
  </si>
  <si>
    <t>有序推进生态植被恢复、营造林、种苗培育管理等工作，进一步绿化美化乡村环境，提升我市城乡宜居环境，指导林农发展林产业，逐步促进群众增收。</t>
  </si>
  <si>
    <t>森林抚育</t>
  </si>
  <si>
    <t>2.5</t>
  </si>
  <si>
    <t>万亩</t>
  </si>
  <si>
    <t>瑞丽市生态修复国土空间绿化工作经费实施方案</t>
  </si>
  <si>
    <t>人工造林更新、乡村绿化</t>
  </si>
  <si>
    <t>0.1</t>
  </si>
  <si>
    <t xml:space="preserve">瑞丽市生态修复国土空间绿化工作经费实施方案
</t>
  </si>
  <si>
    <t>义务植树</t>
  </si>
  <si>
    <t>种苗培育管护采种</t>
  </si>
  <si>
    <t>加强生态保护与植被恢复</t>
  </si>
  <si>
    <t>持续发挥森林生态作用</t>
  </si>
  <si>
    <t>以林长制为抓手，不断提升森林和草原等生态系统功能，进一步压实各级党委和政府保护发展森林草原资源的主体责任。</t>
  </si>
  <si>
    <t>部门运转</t>
  </si>
  <si>
    <t>正常</t>
  </si>
  <si>
    <t>上年结转（向阳山果园地）资金</t>
  </si>
  <si>
    <t>森林生态系统生态效益发挥</t>
  </si>
  <si>
    <t>2026年瑞丽市林业和草原局计划喷药除治、人工物理除治国有林区、林场、林区道路、主要交通要道、森林防火通道沿线、国家公园、引用水源区域和无人管理的薇甘菊危害地块等地块500亩</t>
  </si>
  <si>
    <t>项目完成实施情况</t>
  </si>
  <si>
    <t>林业草原有害生物防治成效</t>
  </si>
  <si>
    <t>项目建设实施面积1000亩，抚育对像为柚木。结合小班现地采取抚育间伐、割灌除草、修枝打岔等抚育措施。</t>
  </si>
  <si>
    <t>抚育面积</t>
  </si>
  <si>
    <t>瑞丽市国有林场2026年度省级柚木良种基地提升改造实施方案</t>
  </si>
  <si>
    <t>可改善林区卫生降低森林火灾</t>
  </si>
  <si>
    <t>改善</t>
  </si>
  <si>
    <t>改善林分生长空间提高森林质量</t>
  </si>
  <si>
    <t>改善了林分生长空间提高了森林质量</t>
  </si>
  <si>
    <t>周边群众满意度</t>
  </si>
  <si>
    <t>保障部门工作正常开展</t>
  </si>
  <si>
    <t>公用经费保障人数</t>
  </si>
  <si>
    <t>64</t>
  </si>
  <si>
    <t>经费支出情况</t>
  </si>
  <si>
    <t>2026年有效降低发生重特大森林火灾几率，确保国家森林资源安全和人民群众生命财产安全。</t>
  </si>
  <si>
    <t>购买国有部分商品林森林火灾保险</t>
  </si>
  <si>
    <t>218199.08</t>
  </si>
  <si>
    <t>瑞丽市森林火灾保险项目实施方案</t>
  </si>
  <si>
    <t>森林火灾受害面积年控制率</t>
  </si>
  <si>
    <t xml:space="preserve">瑞丽市森林火灾保险项目实施方案
</t>
  </si>
  <si>
    <t>减少因森林火灾造成的损失</t>
  </si>
  <si>
    <t xml:space="preserve">瑞丽市森林火灾保险项目实施方案
</t>
  </si>
  <si>
    <t>进一步探索林长制长效机制，权责明确、保障有力、聚力共推、协同共管，使森林草原资源管护向更高水平、更广领域健康发展。</t>
  </si>
  <si>
    <t>开展业务培训场次</t>
  </si>
  <si>
    <t>2.00</t>
  </si>
  <si>
    <t>瑞丽市全面推行林长制项目实施方案</t>
  </si>
  <si>
    <t>更新维护公示牌数量</t>
  </si>
  <si>
    <t>31</t>
  </si>
  <si>
    <t>块</t>
  </si>
  <si>
    <t>定制宣传海报、宣传册数量</t>
  </si>
  <si>
    <t>10.00</t>
  </si>
  <si>
    <t>万份</t>
  </si>
  <si>
    <t>三级林长制体系建设率</t>
  </si>
  <si>
    <t>提升森林质量</t>
  </si>
  <si>
    <t>生态系统功能提升</t>
  </si>
  <si>
    <t>森林草原资源全域覆盖的长效机制</t>
  </si>
  <si>
    <t>预算06表</t>
  </si>
  <si>
    <t>政府性基金预算支出预算表</t>
  </si>
  <si>
    <t>单位名称：德宏傣族景颇族自治州残疾人联合会</t>
  </si>
  <si>
    <t>本年政府性基金预算支出</t>
  </si>
  <si>
    <t>合  计</t>
  </si>
  <si>
    <t>备注：因2026年本部门无政府性基金预算，本表无数据，此表公开空表。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</si>
  <si>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</si>
  <si>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</si>
  <si>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</si>
  <si>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</si>
  <si>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</si>
  <si>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</si>
  <si>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</si>
  <si>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</si>
  <si>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</si>
  <si>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</si>
  <si>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</si>
  <si>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</si>
  <si>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公务用车运 行维护费</t>
  </si>
  <si>
    <t>车辆加油、添加燃料服务</t>
  </si>
  <si>
    <t>升</t>
  </si>
  <si>
    <t>办公A4纸采购</t>
  </si>
  <si>
    <t>复印纸</t>
  </si>
  <si>
    <t>包</t>
  </si>
  <si>
    <t>宣传资料印刷费</t>
  </si>
  <si>
    <t>其他印刷服务</t>
  </si>
  <si>
    <t>公务用车运行维护 费</t>
  </si>
  <si>
    <t>防火宣传材料印刷费</t>
  </si>
  <si>
    <t>瑞丽市森林火灾保险专项经费（购买国有商品林火灾保险）</t>
  </si>
  <si>
    <t>其他保险服务</t>
  </si>
  <si>
    <t>元</t>
  </si>
  <si>
    <t>公务用车车运行维护费</t>
  </si>
  <si>
    <t>2名保安人员社会保险费</t>
  </si>
  <si>
    <t>物业管理服务</t>
  </si>
  <si>
    <t>年</t>
  </si>
  <si>
    <t>2名保安人员工资</t>
  </si>
  <si>
    <t>林草湿荒综合监测经费-车辆燃油</t>
  </si>
  <si>
    <t>古树名木宣传材料印刷费</t>
  </si>
  <si>
    <t>预算08表</t>
  </si>
  <si>
    <t>政府购买服务项目</t>
  </si>
  <si>
    <t>政府购买服务目录</t>
  </si>
  <si>
    <t>备注：因2026年本部门无政府购买服务预算，本表无数据，此表公开空表。</t>
  </si>
  <si>
    <t>预算09-1表</t>
  </si>
  <si>
    <t>单位名称（项目）</t>
  </si>
  <si>
    <t>地区</t>
  </si>
  <si>
    <t>政府性基金</t>
  </si>
  <si>
    <t>畹町镇</t>
  </si>
  <si>
    <t>弄岛镇</t>
  </si>
  <si>
    <t>姐相镇</t>
  </si>
  <si>
    <t>户育乡</t>
  </si>
  <si>
    <t>勐秀乡</t>
  </si>
  <si>
    <t>备注：因2026年本部门无县对下转移支付预算，本表无数据，此表公开空表。</t>
  </si>
  <si>
    <t>预算09-2表</t>
  </si>
  <si>
    <t/>
  </si>
  <si>
    <t>备注：因2026年本部门无县对下转移支付绩效目标，本表无数据，此表公开空表。</t>
  </si>
  <si>
    <t>预算10表</t>
  </si>
  <si>
    <t>资产类别</t>
  </si>
  <si>
    <t>资产分类代码.名称</t>
  </si>
  <si>
    <t>资产名称</t>
  </si>
  <si>
    <t>计量单位</t>
  </si>
  <si>
    <t>财政部门批复数（元）</t>
  </si>
  <si>
    <t>单价</t>
  </si>
  <si>
    <t>金额</t>
  </si>
  <si>
    <t>备注：因2026年本部门无新增资产配置预算，本表无数据，此表公开空表。</t>
  </si>
  <si>
    <t>预算11表</t>
  </si>
  <si>
    <t>上级补助</t>
  </si>
  <si>
    <t>备注：因2026年本部门无上级补助项目项目支出预算，本表无数据，此表公开空表。</t>
  </si>
  <si>
    <t>预算12表</t>
  </si>
  <si>
    <t>项目级次</t>
  </si>
  <si>
    <t>311 专项业务类</t>
  </si>
  <si>
    <t>本级</t>
  </si>
  <si>
    <t>312 民生类</t>
  </si>
  <si>
    <t>313 事业发展类</t>
  </si>
</sst>
</file>

<file path=xl/styles.xml><?xml version="1.0" encoding="utf-8"?>
<styleSheet xmlns="http://schemas.openxmlformats.org/spreadsheetml/2006/main">
  <numFmts count="9">
    <numFmt numFmtId="176" formatCode="yyyy/mm/dd"/>
    <numFmt numFmtId="44" formatCode="_ &quot;￥&quot;* #,##0.00_ ;_ &quot;￥&quot;* \-#,##0.00_ ;_ &quot;￥&quot;* &quot;-&quot;??_ ;_ @_ "/>
    <numFmt numFmtId="177" formatCode="yyyy/mm/dd\ hh:mm:ss"/>
    <numFmt numFmtId="42" formatCode="_ &quot;￥&quot;* #,##0_ ;_ &quot;￥&quot;* \-#,##0_ ;_ &quot;￥&quot;* &quot;-&quot;_ ;_ @_ "/>
    <numFmt numFmtId="178" formatCode="hh:mm:ss"/>
    <numFmt numFmtId="41" formatCode="_ * #,##0_ ;_ * \-#,##0_ ;_ * &quot;-&quot;_ ;_ @_ "/>
    <numFmt numFmtId="179" formatCode="#,##0;\-#,##0;;@"/>
    <numFmt numFmtId="43" formatCode="_ * #,##0.00_ ;_ * \-#,##0.00_ ;_ * &quot;-&quot;??_ ;_ @_ "/>
    <numFmt numFmtId="180" formatCode="#,##0.00;\-#,##0.00;;@"/>
  </numFmts>
  <fonts count="45">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0"/>
      <name val="宋体"/>
      <charset val="1"/>
    </font>
    <font>
      <sz val="10"/>
      <name val="宋体"/>
      <charset val="134"/>
    </font>
    <font>
      <b/>
      <sz val="22"/>
      <color rgb="FF000000"/>
      <name val="宋体"/>
      <charset val="134"/>
    </font>
    <font>
      <sz val="10"/>
      <color rgb="FF000000"/>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9"/>
      <name val="Microsoft YaHei UI"/>
      <charset val="134"/>
    </font>
    <font>
      <b/>
      <sz val="11"/>
      <color rgb="FF3F3F3F"/>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8"/>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C6EFCE"/>
        <bgColor indexed="64"/>
      </patternFill>
    </fill>
    <fill>
      <patternFill patternType="solid">
        <fgColor rgb="FFFFEB9C"/>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2" fontId="24" fillId="0" borderId="0" applyFont="0" applyFill="0" applyBorder="0" applyAlignment="0" applyProtection="0">
      <alignment vertical="center"/>
    </xf>
    <xf numFmtId="0" fontId="26" fillId="4" borderId="0" applyNumberFormat="0" applyBorder="0" applyAlignment="0" applyProtection="0">
      <alignment vertical="center"/>
    </xf>
    <xf numFmtId="0" fontId="27" fillId="5" borderId="15"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177" fontId="1" fillId="0" borderId="7">
      <alignment horizontal="righ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43" fontId="24" fillId="0" borderId="0" applyFont="0" applyFill="0" applyBorder="0" applyAlignment="0" applyProtection="0">
      <alignment vertical="center"/>
    </xf>
    <xf numFmtId="0" fontId="25" fillId="11" borderId="0" applyNumberFormat="0" applyBorder="0" applyAlignment="0" applyProtection="0">
      <alignment vertical="center"/>
    </xf>
    <xf numFmtId="0" fontId="30" fillId="0" borderId="0" applyNumberFormat="0" applyFill="0" applyBorder="0" applyAlignment="0" applyProtection="0">
      <alignment vertical="center"/>
    </xf>
    <xf numFmtId="9" fontId="24" fillId="0" borderId="0" applyFont="0" applyFill="0" applyBorder="0" applyAlignment="0" applyProtection="0">
      <alignment vertical="center"/>
    </xf>
    <xf numFmtId="176" fontId="1" fillId="0" borderId="7">
      <alignment horizontal="right" vertical="center"/>
    </xf>
    <xf numFmtId="0" fontId="31" fillId="0" borderId="0" applyNumberFormat="0" applyFill="0" applyBorder="0" applyAlignment="0" applyProtection="0">
      <alignment vertical="center"/>
    </xf>
    <xf numFmtId="0" fontId="24" fillId="16" borderId="16" applyNumberFormat="0" applyFont="0" applyAlignment="0" applyProtection="0">
      <alignment vertical="center"/>
    </xf>
    <xf numFmtId="0" fontId="25" fillId="14" borderId="0" applyNumberFormat="0" applyBorder="0" applyAlignment="0" applyProtection="0">
      <alignment vertical="center"/>
    </xf>
    <xf numFmtId="0" fontId="3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8" applyNumberFormat="0" applyFill="0" applyAlignment="0" applyProtection="0">
      <alignment vertical="center"/>
    </xf>
    <xf numFmtId="0" fontId="36" fillId="0" borderId="18" applyNumberFormat="0" applyFill="0" applyAlignment="0" applyProtection="0">
      <alignment vertical="center"/>
    </xf>
    <xf numFmtId="0" fontId="25" fillId="15" borderId="0" applyNumberFormat="0" applyBorder="0" applyAlignment="0" applyProtection="0">
      <alignment vertical="center"/>
    </xf>
    <xf numFmtId="0" fontId="32" fillId="0" borderId="17" applyNumberFormat="0" applyFill="0" applyAlignment="0" applyProtection="0">
      <alignment vertical="center"/>
    </xf>
    <xf numFmtId="0" fontId="25" fillId="21" borderId="0" applyNumberFormat="0" applyBorder="0" applyAlignment="0" applyProtection="0">
      <alignment vertical="center"/>
    </xf>
    <xf numFmtId="0" fontId="38" fillId="22" borderId="19" applyNumberFormat="0" applyAlignment="0" applyProtection="0">
      <alignment vertical="center"/>
    </xf>
    <xf numFmtId="0" fontId="40" fillId="22" borderId="15" applyNumberFormat="0" applyAlignment="0" applyProtection="0">
      <alignment vertical="center"/>
    </xf>
    <xf numFmtId="0" fontId="42" fillId="25" borderId="20" applyNumberFormat="0" applyAlignment="0" applyProtection="0">
      <alignment vertical="center"/>
    </xf>
    <xf numFmtId="0" fontId="26" fillId="3" borderId="0" applyNumberFormat="0" applyBorder="0" applyAlignment="0" applyProtection="0">
      <alignment vertical="center"/>
    </xf>
    <xf numFmtId="0" fontId="25" fillId="18" borderId="0" applyNumberFormat="0" applyBorder="0" applyAlignment="0" applyProtection="0">
      <alignment vertical="center"/>
    </xf>
    <xf numFmtId="0" fontId="43" fillId="0" borderId="21" applyNumberFormat="0" applyFill="0" applyAlignment="0" applyProtection="0">
      <alignment vertical="center"/>
    </xf>
    <xf numFmtId="0" fontId="44" fillId="0" borderId="22" applyNumberFormat="0" applyFill="0" applyAlignment="0" applyProtection="0">
      <alignment vertical="center"/>
    </xf>
    <xf numFmtId="0" fontId="39" fillId="23" borderId="0" applyNumberFormat="0" applyBorder="0" applyAlignment="0" applyProtection="0">
      <alignment vertical="center"/>
    </xf>
    <xf numFmtId="0" fontId="41" fillId="24" borderId="0" applyNumberFormat="0" applyBorder="0" applyAlignment="0" applyProtection="0">
      <alignment vertical="center"/>
    </xf>
    <xf numFmtId="10" fontId="1" fillId="0" borderId="7">
      <alignment horizontal="righ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6" fillId="8" borderId="0" applyNumberFormat="0" applyBorder="0" applyAlignment="0" applyProtection="0">
      <alignment vertical="center"/>
    </xf>
    <xf numFmtId="0" fontId="26" fillId="32" borderId="0" applyNumberFormat="0" applyBorder="0" applyAlignment="0" applyProtection="0">
      <alignment vertical="center"/>
    </xf>
    <xf numFmtId="0" fontId="26" fillId="26" borderId="0" applyNumberFormat="0" applyBorder="0" applyAlignment="0" applyProtection="0">
      <alignment vertical="center"/>
    </xf>
    <xf numFmtId="0" fontId="26" fillId="20" borderId="0" applyNumberFormat="0" applyBorder="0" applyAlignment="0" applyProtection="0">
      <alignment vertical="center"/>
    </xf>
    <xf numFmtId="0" fontId="25" fillId="31" borderId="0" applyNumberFormat="0" applyBorder="0" applyAlignment="0" applyProtection="0">
      <alignment vertical="center"/>
    </xf>
    <xf numFmtId="0" fontId="25" fillId="2" borderId="0" applyNumberFormat="0" applyBorder="0" applyAlignment="0" applyProtection="0">
      <alignment vertical="center"/>
    </xf>
    <xf numFmtId="0" fontId="26" fillId="13" borderId="0" applyNumberFormat="0" applyBorder="0" applyAlignment="0" applyProtection="0">
      <alignment vertical="center"/>
    </xf>
    <xf numFmtId="0" fontId="26" fillId="30" borderId="0" applyNumberFormat="0" applyBorder="0" applyAlignment="0" applyProtection="0">
      <alignment vertical="center"/>
    </xf>
    <xf numFmtId="0" fontId="25" fillId="17" borderId="0" applyNumberFormat="0" applyBorder="0" applyAlignment="0" applyProtection="0">
      <alignment vertical="center"/>
    </xf>
    <xf numFmtId="0" fontId="26" fillId="19" borderId="0" applyNumberFormat="0" applyBorder="0" applyAlignment="0" applyProtection="0">
      <alignment vertical="center"/>
    </xf>
    <xf numFmtId="0" fontId="25" fillId="12" borderId="0" applyNumberFormat="0" applyBorder="0" applyAlignment="0" applyProtection="0">
      <alignment vertical="center"/>
    </xf>
    <xf numFmtId="0" fontId="25" fillId="29" borderId="0" applyNumberFormat="0" applyBorder="0" applyAlignment="0" applyProtection="0">
      <alignment vertical="center"/>
    </xf>
    <xf numFmtId="0" fontId="26" fillId="6" borderId="0" applyNumberFormat="0" applyBorder="0" applyAlignment="0" applyProtection="0">
      <alignment vertical="center"/>
    </xf>
    <xf numFmtId="0" fontId="25" fillId="10"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8" fontId="1" fillId="0" borderId="7">
      <alignment horizontal="right" vertical="center"/>
    </xf>
    <xf numFmtId="179" fontId="1" fillId="0" borderId="7">
      <alignment horizontal="right" vertical="center"/>
    </xf>
    <xf numFmtId="0" fontId="37" fillId="0" borderId="0">
      <alignment vertical="top"/>
      <protection locked="0"/>
    </xf>
  </cellStyleXfs>
  <cellXfs count="17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6" fillId="0" borderId="0" xfId="57" applyFont="1" applyFill="1" applyBorder="1" applyAlignment="1" applyProtection="1">
      <alignment vertical="top"/>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1" xfId="0" applyFont="1" applyBorder="1" applyAlignment="1" applyProtection="1">
      <alignment horizontal="center" vertical="center" wrapText="1"/>
      <protection locked="0"/>
    </xf>
    <xf numFmtId="0" fontId="4" fillId="0" borderId="1" xfId="0" applyFont="1" applyBorder="1" applyAlignment="1">
      <alignment horizontal="left" vertical="center"/>
    </xf>
    <xf numFmtId="180" fontId="1" fillId="0" borderId="1" xfId="54" applyBorder="1" applyProtection="1">
      <alignment horizontal="right" vertical="center"/>
      <protection locked="0"/>
    </xf>
    <xf numFmtId="0" fontId="7" fillId="0" borderId="0" xfId="57" applyFont="1" applyFill="1" applyAlignment="1" applyProtection="1">
      <alignment horizontal="left"/>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1"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8"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7" fillId="0" borderId="0" xfId="57" applyFont="1" applyFill="1" applyBorder="1" applyAlignment="1" applyProtection="1"/>
    <xf numFmtId="0" fontId="9" fillId="0" borderId="8" xfId="57" applyFont="1" applyFill="1" applyBorder="1" applyAlignment="1" applyProtection="1">
      <alignment horizontal="left" vertical="center"/>
    </xf>
    <xf numFmtId="0" fontId="9" fillId="0" borderId="9" xfId="57" applyFont="1" applyFill="1" applyBorder="1" applyAlignment="1" applyProtection="1">
      <alignment horizontal="left" vertical="center"/>
    </xf>
    <xf numFmtId="0" fontId="7" fillId="0" borderId="0" xfId="57" applyFont="1" applyFill="1" applyBorder="1" applyAlignment="1" applyProtection="1">
      <alignment vertical="top"/>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10" xfId="0" applyBorder="1" applyAlignment="1">
      <alignment horizontal="center" vertical="center"/>
    </xf>
    <xf numFmtId="0" fontId="5" fillId="0" borderId="8"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0" fillId="0" borderId="0" xfId="0" applyBorder="1" applyAlignment="1">
      <alignment horizontal="center" vertical="top"/>
    </xf>
    <xf numFmtId="0" fontId="2" fillId="0" borderId="0" xfId="0" applyFont="1" applyBorder="1" applyAlignment="1">
      <alignment horizontal="center"/>
    </xf>
    <xf numFmtId="0" fontId="5" fillId="0" borderId="0" xfId="0" applyBorder="1" applyAlignment="1">
      <alignment horizontal="center"/>
    </xf>
    <xf numFmtId="0" fontId="5" fillId="0" borderId="9"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14" xfId="0" applyFont="1" applyBorder="1" applyAlignment="1">
      <alignment horizontal="center"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4" fillId="0" borderId="0" xfId="0" applyFont="1" applyBorder="1" applyAlignment="1">
      <alignment horizontal="right"/>
    </xf>
    <xf numFmtId="0" fontId="6" fillId="0" borderId="0" xfId="57" applyFont="1" applyFill="1" applyBorder="1" applyAlignment="1" applyProtection="1"/>
    <xf numFmtId="0" fontId="10" fillId="0" borderId="0" xfId="0" applyFont="1" applyBorder="1" applyAlignment="1" applyProtection="1">
      <alignment horizontal="right"/>
      <protection locked="0"/>
    </xf>
    <xf numFmtId="49" fontId="10" fillId="0" borderId="0" xfId="0" applyNumberFormat="1" applyFont="1" applyBorder="1" applyAlignment="1" applyProtection="1">
      <protection locked="0"/>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12" fillId="0" borderId="0" xfId="0" applyFont="1" applyBorder="1" applyAlignment="1" applyProtection="1">
      <alignment horizontal="left" vertical="center"/>
      <protection locked="0"/>
    </xf>
    <xf numFmtId="0" fontId="13"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2" fillId="0" borderId="1" xfId="0" applyFont="1" applyBorder="1" applyAlignment="1" applyProtection="1">
      <alignment horizontal="center" vertical="center"/>
      <protection locked="0"/>
    </xf>
    <xf numFmtId="49" fontId="14" fillId="0" borderId="0" xfId="53" applyFont="1" applyBorder="1">
      <alignment horizontal="left" vertical="center" wrapText="1"/>
    </xf>
    <xf numFmtId="49" fontId="15" fillId="0" borderId="0" xfId="53" applyFont="1" applyBorder="1" applyAlignment="1">
      <alignment horizontal="center" vertical="center" wrapText="1"/>
    </xf>
    <xf numFmtId="49" fontId="14" fillId="0" borderId="7" xfId="53" applyFont="1" applyAlignment="1">
      <alignment horizontal="center" vertical="center" wrapText="1"/>
    </xf>
    <xf numFmtId="49" fontId="14" fillId="0" borderId="7" xfId="53" applyFont="1">
      <alignment horizontal="left" vertical="center" wrapText="1"/>
    </xf>
    <xf numFmtId="49" fontId="14" fillId="0" borderId="0" xfId="53" applyFont="1" applyBorder="1" applyAlignment="1">
      <alignment horizontal="right" vertical="center" wrapText="1"/>
    </xf>
    <xf numFmtId="49" fontId="14" fillId="0" borderId="0" xfId="0" applyNumberFormat="1" applyFont="1" applyBorder="1" applyAlignment="1">
      <alignment horizontal="right" vertical="center" wrapText="1"/>
    </xf>
    <xf numFmtId="49" fontId="14" fillId="0" borderId="0" xfId="0" applyNumberFormat="1" applyFont="1" applyBorder="1" applyAlignment="1">
      <alignment horizontal="left" vertical="center" wrapText="1"/>
    </xf>
    <xf numFmtId="49" fontId="14" fillId="0" borderId="0"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4" fillId="0" borderId="7" xfId="53" applyFont="1">
      <alignment horizontal="left" vertical="center" wrapText="1"/>
    </xf>
    <xf numFmtId="180" fontId="4" fillId="0" borderId="7" xfId="54" applyFont="1">
      <alignment horizontal="right" vertical="center"/>
    </xf>
    <xf numFmtId="49" fontId="4" fillId="0" borderId="7" xfId="53" applyFont="1" applyAlignment="1">
      <alignment horizontal="center" vertical="center" wrapText="1"/>
    </xf>
    <xf numFmtId="0" fontId="16" fillId="0" borderId="0" xfId="0" applyBorder="1">
      <alignment vertical="top"/>
    </xf>
    <xf numFmtId="0" fontId="15" fillId="0" borderId="0" xfId="0" applyFont="1" applyBorder="1" applyAlignment="1">
      <alignment horizontal="center" vertical="center"/>
    </xf>
    <xf numFmtId="0" fontId="16" fillId="0" borderId="7" xfId="0" applyBorder="1" applyAlignment="1">
      <alignment horizontal="center" vertical="center" wrapText="1"/>
    </xf>
    <xf numFmtId="0" fontId="16" fillId="0" borderId="0" xfId="0" applyBorder="1" applyAlignment="1">
      <alignment horizontal="right" vertical="center"/>
    </xf>
    <xf numFmtId="0" fontId="16"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7" fillId="0" borderId="0" xfId="0" applyFont="1" applyBorder="1" applyAlignment="1">
      <alignment horizontal="center" vertical="center" wrapText="1"/>
    </xf>
    <xf numFmtId="0" fontId="5" fillId="0" borderId="0" xfId="0" applyBorder="1" applyAlignment="1">
      <alignment horizontal="left"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18" fillId="0" borderId="7" xfId="0" applyNumberFormat="1" applyFont="1" applyBorder="1" applyAlignment="1">
      <alignment vertical="center"/>
    </xf>
    <xf numFmtId="4" fontId="18" fillId="0" borderId="2" xfId="0" applyNumberFormat="1" applyFont="1" applyBorder="1" applyAlignment="1">
      <alignment vertical="center"/>
    </xf>
    <xf numFmtId="49" fontId="15" fillId="0" borderId="0" xfId="0" applyNumberFormat="1" applyFont="1" applyBorder="1" applyAlignment="1">
      <alignment horizontal="center" vertical="center" wrapText="1"/>
    </xf>
    <xf numFmtId="49" fontId="16" fillId="0" borderId="0" xfId="0" applyNumberFormat="1" applyBorder="1" applyAlignment="1">
      <alignment horizontal="left" vertical="center" wrapText="1"/>
    </xf>
    <xf numFmtId="49" fontId="19" fillId="0" borderId="7" xfId="53" applyFont="1" applyAlignment="1">
      <alignment horizontal="center" vertical="center" wrapText="1"/>
    </xf>
    <xf numFmtId="49" fontId="19" fillId="0" borderId="7" xfId="53" applyFont="1">
      <alignment horizontal="left" vertical="center" wrapText="1"/>
    </xf>
    <xf numFmtId="180" fontId="19" fillId="0" borderId="7" xfId="54" applyFont="1">
      <alignment horizontal="right" vertical="center"/>
    </xf>
    <xf numFmtId="49" fontId="19" fillId="0" borderId="7" xfId="53" applyFont="1" applyAlignment="1">
      <alignment horizontal="left" vertical="center" wrapText="1" indent="1"/>
    </xf>
    <xf numFmtId="49" fontId="19" fillId="0" borderId="7" xfId="53" applyFont="1" applyAlignment="1">
      <alignment horizontal="left" vertical="center" wrapText="1" indent="2"/>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22"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4" fillId="0" borderId="0" xfId="0" applyFont="1" applyBorder="1" applyAlignment="1">
      <alignment horizontal="right" vertical="center"/>
    </xf>
    <xf numFmtId="0" fontId="23" fillId="0" borderId="0" xfId="0" applyFont="1" applyBorder="1" applyAlignment="1">
      <alignment horizontal="center" vertical="center"/>
    </xf>
    <xf numFmtId="0" fontId="14" fillId="0" borderId="0" xfId="0" applyFont="1" applyBorder="1" applyAlignment="1">
      <alignment horizontal="left" vertical="top"/>
    </xf>
    <xf numFmtId="0" fontId="16" fillId="0" borderId="7" xfId="0" applyBorder="1" applyAlignment="1">
      <alignment vertical="center"/>
    </xf>
    <xf numFmtId="180" fontId="14" fillId="0" borderId="7" xfId="0" applyNumberFormat="1" applyFont="1" applyBorder="1" applyAlignment="1">
      <alignment horizontal="righ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topLeftCell="A5" workbookViewId="0">
      <selection activeCell="A1" sqref="A1"/>
    </sheetView>
  </sheetViews>
  <sheetFormatPr defaultColWidth="10.287037037037" defaultRowHeight="15" customHeight="1" outlineLevelCol="3"/>
  <cols>
    <col min="1" max="4" width="33.287037037037" customWidth="1"/>
  </cols>
  <sheetData>
    <row r="1" ht="18.75" customHeight="1" spans="1:4">
      <c r="A1" s="135"/>
      <c r="B1" s="135"/>
      <c r="C1" s="135"/>
      <c r="D1" s="174" t="s">
        <v>0</v>
      </c>
    </row>
    <row r="2" ht="42" customHeight="1" spans="1:4">
      <c r="A2" s="175" t="str">
        <f>"2026"&amp;"年财务收支预算总表"</f>
        <v>2026年财务收支预算总表</v>
      </c>
      <c r="B2" s="175"/>
      <c r="C2" s="175"/>
      <c r="D2" s="175"/>
    </row>
    <row r="3" ht="18.75" customHeight="1" spans="1:4">
      <c r="A3" s="176" t="str">
        <f>"单位名称："&amp;"瑞丽市林业和草原局"</f>
        <v>单位名称：瑞丽市林业和草原局</v>
      </c>
      <c r="B3" s="176"/>
      <c r="C3" s="135"/>
      <c r="D3" s="174" t="s">
        <v>1</v>
      </c>
    </row>
    <row r="4" ht="18.75" customHeight="1" spans="1:4">
      <c r="A4" s="139" t="s">
        <v>2</v>
      </c>
      <c r="B4" s="139"/>
      <c r="C4" s="139" t="s">
        <v>3</v>
      </c>
      <c r="D4" s="139"/>
    </row>
    <row r="5" ht="18.75" customHeight="1" spans="1:4">
      <c r="A5" s="139" t="s">
        <v>4</v>
      </c>
      <c r="B5" s="139" t="str">
        <f t="shared" ref="B5:D5" si="0">"2026"&amp;"年预算金额"</f>
        <v>2026年预算金额</v>
      </c>
      <c r="C5" s="139" t="s">
        <v>5</v>
      </c>
      <c r="D5" s="139" t="str">
        <f t="shared" si="0"/>
        <v>2026年预算金额</v>
      </c>
    </row>
    <row r="6" ht="18.75" customHeight="1" spans="1:4">
      <c r="A6" s="177" t="s">
        <v>6</v>
      </c>
      <c r="B6" s="178">
        <v>24835967.54</v>
      </c>
      <c r="C6" s="177" t="s">
        <v>7</v>
      </c>
      <c r="D6" s="178"/>
    </row>
    <row r="7" ht="18.75" customHeight="1" spans="1:4">
      <c r="A7" s="177" t="s">
        <v>8</v>
      </c>
      <c r="B7" s="178"/>
      <c r="C7" s="177" t="s">
        <v>9</v>
      </c>
      <c r="D7" s="178"/>
    </row>
    <row r="8" ht="18.75" customHeight="1" spans="1:4">
      <c r="A8" s="177" t="s">
        <v>10</v>
      </c>
      <c r="B8" s="178"/>
      <c r="C8" s="177" t="s">
        <v>11</v>
      </c>
      <c r="D8" s="178"/>
    </row>
    <row r="9" ht="18.75" customHeight="1" spans="1:4">
      <c r="A9" s="177" t="s">
        <v>12</v>
      </c>
      <c r="B9" s="178"/>
      <c r="C9" s="177" t="s">
        <v>13</v>
      </c>
      <c r="D9" s="178"/>
    </row>
    <row r="10" ht="18.75" customHeight="1" spans="1:4">
      <c r="A10" s="177" t="s">
        <v>14</v>
      </c>
      <c r="B10" s="178">
        <v>135559.74</v>
      </c>
      <c r="C10" s="177" t="s">
        <v>15</v>
      </c>
      <c r="D10" s="178"/>
    </row>
    <row r="11" ht="18.75" customHeight="1" spans="1:4">
      <c r="A11" s="177" t="s">
        <v>16</v>
      </c>
      <c r="B11" s="178"/>
      <c r="C11" s="177" t="s">
        <v>17</v>
      </c>
      <c r="D11" s="178"/>
    </row>
    <row r="12" ht="18.75" customHeight="1" spans="1:4">
      <c r="A12" s="177" t="s">
        <v>18</v>
      </c>
      <c r="B12" s="178"/>
      <c r="C12" s="177" t="s">
        <v>19</v>
      </c>
      <c r="D12" s="178"/>
    </row>
    <row r="13" ht="18.75" customHeight="1" spans="1:4">
      <c r="A13" s="177" t="s">
        <v>20</v>
      </c>
      <c r="B13" s="178"/>
      <c r="C13" s="177" t="s">
        <v>21</v>
      </c>
      <c r="D13" s="178">
        <v>1374104.36</v>
      </c>
    </row>
    <row r="14" ht="18.75" customHeight="1" spans="1:4">
      <c r="A14" s="177" t="s">
        <v>22</v>
      </c>
      <c r="B14" s="178"/>
      <c r="C14" s="177" t="s">
        <v>23</v>
      </c>
      <c r="D14" s="178">
        <v>1038288.86</v>
      </c>
    </row>
    <row r="15" ht="18.75" customHeight="1" spans="1:4">
      <c r="A15" s="177" t="s">
        <v>24</v>
      </c>
      <c r="B15" s="178">
        <v>135559.74</v>
      </c>
      <c r="C15" s="177" t="s">
        <v>25</v>
      </c>
      <c r="D15" s="178"/>
    </row>
    <row r="16" ht="18.75" customHeight="1" spans="1:4">
      <c r="A16" s="177"/>
      <c r="B16" s="177"/>
      <c r="C16" s="177" t="s">
        <v>26</v>
      </c>
      <c r="D16" s="178"/>
    </row>
    <row r="17" ht="18.75" customHeight="1" spans="1:4">
      <c r="A17" s="177"/>
      <c r="B17" s="177"/>
      <c r="C17" s="177" t="s">
        <v>27</v>
      </c>
      <c r="D17" s="178">
        <v>21685375.9</v>
      </c>
    </row>
    <row r="18" ht="18.75" customHeight="1" spans="1:4">
      <c r="A18" s="177"/>
      <c r="B18" s="177"/>
      <c r="C18" s="177" t="s">
        <v>28</v>
      </c>
      <c r="D18" s="178"/>
    </row>
    <row r="19" ht="18.75" customHeight="1" spans="1:4">
      <c r="A19" s="177"/>
      <c r="B19" s="177"/>
      <c r="C19" s="177" t="s">
        <v>29</v>
      </c>
      <c r="D19" s="178"/>
    </row>
    <row r="20" ht="18.75" customHeight="1" spans="1:4">
      <c r="A20" s="177"/>
      <c r="B20" s="177"/>
      <c r="C20" s="177" t="s">
        <v>30</v>
      </c>
      <c r="D20" s="178"/>
    </row>
    <row r="21" ht="18.75" customHeight="1" spans="1:4">
      <c r="A21" s="177"/>
      <c r="B21" s="177"/>
      <c r="C21" s="177" t="s">
        <v>31</v>
      </c>
      <c r="D21" s="178"/>
    </row>
    <row r="22" ht="18.75" customHeight="1" spans="1:4">
      <c r="A22" s="177"/>
      <c r="B22" s="177"/>
      <c r="C22" s="177" t="s">
        <v>32</v>
      </c>
      <c r="D22" s="178"/>
    </row>
    <row r="23" ht="18.75" customHeight="1" spans="1:4">
      <c r="A23" s="177"/>
      <c r="B23" s="177"/>
      <c r="C23" s="177" t="s">
        <v>33</v>
      </c>
      <c r="D23" s="178"/>
    </row>
    <row r="24" ht="18.75" customHeight="1" spans="1:4">
      <c r="A24" s="177"/>
      <c r="B24" s="177"/>
      <c r="C24" s="177" t="s">
        <v>34</v>
      </c>
      <c r="D24" s="178">
        <v>873758.16</v>
      </c>
    </row>
    <row r="25" ht="18.75" customHeight="1" spans="1:4">
      <c r="A25" s="177"/>
      <c r="B25" s="177"/>
      <c r="C25" s="177" t="s">
        <v>35</v>
      </c>
      <c r="D25" s="178"/>
    </row>
    <row r="26" ht="18.75" customHeight="1" spans="1:4">
      <c r="A26" s="177"/>
      <c r="B26" s="177"/>
      <c r="C26" s="177" t="s">
        <v>36</v>
      </c>
      <c r="D26" s="178"/>
    </row>
    <row r="27" ht="18.75" customHeight="1" spans="1:4">
      <c r="A27" s="177"/>
      <c r="B27" s="177"/>
      <c r="C27" s="177" t="s">
        <v>37</v>
      </c>
      <c r="D27" s="178"/>
    </row>
    <row r="28" ht="18.75" customHeight="1" spans="1:4">
      <c r="A28" s="177"/>
      <c r="B28" s="177"/>
      <c r="C28" s="177" t="s">
        <v>38</v>
      </c>
      <c r="D28" s="178"/>
    </row>
    <row r="29" ht="18.75" customHeight="1" spans="1:4">
      <c r="A29" s="177"/>
      <c r="B29" s="177"/>
      <c r="C29" s="177" t="s">
        <v>39</v>
      </c>
      <c r="D29" s="178"/>
    </row>
    <row r="30" ht="18.75" customHeight="1" spans="1:4">
      <c r="A30" s="177"/>
      <c r="B30" s="177"/>
      <c r="C30" s="177" t="s">
        <v>40</v>
      </c>
      <c r="D30" s="178"/>
    </row>
    <row r="31" ht="18.75" customHeight="1" spans="1:4">
      <c r="A31" s="177"/>
      <c r="B31" s="177"/>
      <c r="C31" s="177" t="s">
        <v>41</v>
      </c>
      <c r="D31" s="178"/>
    </row>
    <row r="32" ht="18.75" customHeight="1" spans="1:4">
      <c r="A32" s="177"/>
      <c r="B32" s="178"/>
      <c r="C32" s="177" t="s">
        <v>42</v>
      </c>
      <c r="D32" s="178"/>
    </row>
    <row r="33" ht="18.75" customHeight="1" spans="1:4">
      <c r="A33" s="177" t="s">
        <v>43</v>
      </c>
      <c r="B33" s="178">
        <v>24971527.28</v>
      </c>
      <c r="C33" s="177" t="s">
        <v>44</v>
      </c>
      <c r="D33" s="178">
        <v>24971527.28</v>
      </c>
    </row>
    <row r="34" ht="18.75" customHeight="1" spans="1:4">
      <c r="A34" s="177" t="s">
        <v>45</v>
      </c>
      <c r="B34" s="178"/>
      <c r="C34" s="177" t="s">
        <v>46</v>
      </c>
      <c r="D34" s="178"/>
    </row>
    <row r="35" ht="18.75" customHeight="1" spans="1:4">
      <c r="A35" s="177" t="s">
        <v>47</v>
      </c>
      <c r="B35" s="178"/>
      <c r="C35" s="177" t="s">
        <v>47</v>
      </c>
      <c r="D35" s="178"/>
    </row>
    <row r="36" ht="18.75" customHeight="1" spans="1:4">
      <c r="A36" s="177" t="s">
        <v>48</v>
      </c>
      <c r="B36" s="178"/>
      <c r="C36" s="177" t="s">
        <v>49</v>
      </c>
      <c r="D36" s="178"/>
    </row>
    <row r="37" ht="18.75" customHeight="1" spans="1:4">
      <c r="A37" s="177" t="s">
        <v>50</v>
      </c>
      <c r="B37" s="178">
        <v>24971527.28</v>
      </c>
      <c r="C37" s="177" t="s">
        <v>51</v>
      </c>
      <c r="D37" s="178">
        <v>24971527.28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3" sqref="C13"/>
    </sheetView>
  </sheetViews>
  <sheetFormatPr defaultColWidth="9.13888888888889" defaultRowHeight="14.25" customHeight="1" outlineLevelCol="5"/>
  <cols>
    <col min="1" max="6" width="24.3425925925926" customWidth="1"/>
  </cols>
  <sheetData>
    <row r="1" ht="12" customHeight="1" spans="1:6">
      <c r="A1" s="112">
        <v>1</v>
      </c>
      <c r="B1" s="113">
        <v>0</v>
      </c>
      <c r="C1" s="112">
        <v>1</v>
      </c>
      <c r="D1" s="86"/>
      <c r="E1" s="86"/>
      <c r="F1" s="110" t="s">
        <v>812</v>
      </c>
    </row>
    <row r="2" ht="26.25" customHeight="1" spans="1:6">
      <c r="A2" s="114" t="str">
        <f>"2026"&amp;"年部门政府性基金预算支出预算表"</f>
        <v>2026年部门政府性基金预算支出预算表</v>
      </c>
      <c r="B2" s="114" t="s">
        <v>813</v>
      </c>
      <c r="C2" s="115"/>
      <c r="D2" s="116"/>
      <c r="E2" s="116"/>
      <c r="F2" s="116"/>
    </row>
    <row r="3" ht="13.5" customHeight="1" spans="1:6">
      <c r="A3" s="117" t="str">
        <f>"单位名称："&amp;"瑞丽市林业和草原局"</f>
        <v>单位名称：瑞丽市林业和草原局</v>
      </c>
      <c r="B3" s="117" t="s">
        <v>814</v>
      </c>
      <c r="C3" s="118"/>
      <c r="D3" s="86"/>
      <c r="E3" s="86"/>
      <c r="F3" s="110" t="s">
        <v>1</v>
      </c>
    </row>
    <row r="4" ht="19.5" customHeight="1" spans="1:6">
      <c r="A4" s="66" t="s">
        <v>211</v>
      </c>
      <c r="B4" s="119" t="s">
        <v>74</v>
      </c>
      <c r="C4" s="66" t="s">
        <v>75</v>
      </c>
      <c r="D4" s="36" t="s">
        <v>815</v>
      </c>
      <c r="E4" s="36"/>
      <c r="F4" s="36"/>
    </row>
    <row r="5" ht="18.55" customHeight="1" spans="1:6">
      <c r="A5" s="66"/>
      <c r="B5" s="119"/>
      <c r="C5" s="66"/>
      <c r="D5" s="36" t="s">
        <v>56</v>
      </c>
      <c r="E5" s="36" t="s">
        <v>78</v>
      </c>
      <c r="F5" s="36" t="s">
        <v>79</v>
      </c>
    </row>
    <row r="6" ht="20.25" customHeight="1" spans="1:6">
      <c r="A6" s="66">
        <v>1</v>
      </c>
      <c r="B6" s="120" t="s">
        <v>86</v>
      </c>
      <c r="C6" s="120" t="s">
        <v>87</v>
      </c>
      <c r="D6" s="120" t="s">
        <v>88</v>
      </c>
      <c r="E6" s="120" t="s">
        <v>89</v>
      </c>
      <c r="F6" s="120" t="s">
        <v>90</v>
      </c>
    </row>
    <row r="7" ht="30" customHeight="1" spans="1:6">
      <c r="A7" s="34"/>
      <c r="B7" s="119"/>
      <c r="C7" s="34"/>
      <c r="D7" s="78"/>
      <c r="E7" s="121"/>
      <c r="F7" s="121"/>
    </row>
    <row r="8" ht="30" customHeight="1" spans="1:6">
      <c r="A8" s="22"/>
      <c r="B8" s="22"/>
      <c r="C8" s="22"/>
      <c r="D8" s="78"/>
      <c r="E8" s="121"/>
      <c r="F8" s="121"/>
    </row>
    <row r="9" ht="30" customHeight="1" spans="1:6">
      <c r="A9" s="122" t="s">
        <v>816</v>
      </c>
      <c r="B9" s="122" t="s">
        <v>816</v>
      </c>
      <c r="C9" s="122" t="s">
        <v>816</v>
      </c>
      <c r="D9" s="78"/>
      <c r="E9" s="121"/>
      <c r="F9" s="121"/>
    </row>
    <row r="10" s="111" customFormat="1" ht="27" customHeight="1" spans="1:3">
      <c r="A10" s="41" t="s">
        <v>817</v>
      </c>
      <c r="B10" s="41"/>
      <c r="C10" s="41"/>
    </row>
  </sheetData>
  <mergeCells count="8">
    <mergeCell ref="A2:F2"/>
    <mergeCell ref="A3:C3"/>
    <mergeCell ref="D4:F4"/>
    <mergeCell ref="A9:C9"/>
    <mergeCell ref="A10:C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0"/>
  <sheetViews>
    <sheetView showZeros="0" topLeftCell="A8" workbookViewId="0">
      <selection activeCell="A1" sqref="A$1:A$1048576"/>
    </sheetView>
  </sheetViews>
  <sheetFormatPr defaultColWidth="9.13888888888889" defaultRowHeight="14.25" customHeight="1"/>
  <cols>
    <col min="1" max="1" width="29.8611111111111" customWidth="1"/>
    <col min="2" max="2" width="24.5740740740741" customWidth="1"/>
    <col min="3" max="3" width="29.1388888888889" customWidth="1"/>
    <col min="4" max="4" width="9.57407407407407" style="87" customWidth="1"/>
    <col min="5" max="5" width="10.8611111111111" style="87"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3"/>
      <c r="B1" s="3"/>
      <c r="C1" s="3"/>
      <c r="D1" s="88"/>
      <c r="E1" s="88"/>
      <c r="F1" s="3"/>
      <c r="G1" s="3"/>
      <c r="H1" s="3"/>
      <c r="I1" s="3"/>
      <c r="J1" s="3"/>
      <c r="K1" s="1"/>
      <c r="L1" s="1"/>
      <c r="M1" s="1"/>
      <c r="N1" s="1"/>
      <c r="O1" s="101"/>
      <c r="P1" s="101"/>
      <c r="Q1" s="46" t="s">
        <v>818</v>
      </c>
    </row>
    <row r="2" ht="27.75" customHeight="1" spans="1:17">
      <c r="A2" s="47" t="str">
        <f>"2026"&amp;"年部门政府采购预算表"</f>
        <v>2026年部门政府采购预算表</v>
      </c>
      <c r="B2" s="30"/>
      <c r="C2" s="30"/>
      <c r="D2" s="30"/>
      <c r="E2" s="30"/>
      <c r="F2" s="30"/>
      <c r="G2" s="30"/>
      <c r="H2" s="30"/>
      <c r="I2" s="30"/>
      <c r="J2" s="30"/>
      <c r="K2" s="70"/>
      <c r="L2" s="30"/>
      <c r="M2" s="30"/>
      <c r="N2" s="30"/>
      <c r="O2" s="70"/>
      <c r="P2" s="70"/>
      <c r="Q2" s="30"/>
    </row>
    <row r="3" ht="18.75" customHeight="1" spans="1:17">
      <c r="A3" s="48" t="str">
        <f>"单位名称："&amp;"瑞丽市林业和草原局"</f>
        <v>单位名称：瑞丽市林业和草原局</v>
      </c>
      <c r="B3" s="33"/>
      <c r="C3" s="33"/>
      <c r="D3" s="89"/>
      <c r="E3" s="89"/>
      <c r="F3" s="33"/>
      <c r="G3" s="33"/>
      <c r="H3" s="33"/>
      <c r="I3" s="33"/>
      <c r="J3" s="33"/>
      <c r="K3" s="1"/>
      <c r="L3" s="1"/>
      <c r="M3" s="1"/>
      <c r="N3" s="1"/>
      <c r="O3" s="102"/>
      <c r="P3" s="102"/>
      <c r="Q3" s="110" t="s">
        <v>53</v>
      </c>
    </row>
    <row r="4" ht="15.75" customHeight="1" spans="1:17">
      <c r="A4" s="11" t="s">
        <v>819</v>
      </c>
      <c r="B4" s="90" t="s">
        <v>820</v>
      </c>
      <c r="C4" s="90" t="s">
        <v>821</v>
      </c>
      <c r="D4" s="90" t="s">
        <v>822</v>
      </c>
      <c r="E4" s="90" t="s">
        <v>823</v>
      </c>
      <c r="F4" s="90" t="s">
        <v>824</v>
      </c>
      <c r="G4" s="51" t="s">
        <v>218</v>
      </c>
      <c r="H4" s="51"/>
      <c r="I4" s="51"/>
      <c r="J4" s="51"/>
      <c r="K4" s="103"/>
      <c r="L4" s="51"/>
      <c r="M4" s="51"/>
      <c r="N4" s="51"/>
      <c r="O4" s="104"/>
      <c r="P4" s="103"/>
      <c r="Q4" s="52"/>
    </row>
    <row r="5" ht="17.25" customHeight="1" spans="1:17">
      <c r="A5" s="16"/>
      <c r="B5" s="91"/>
      <c r="C5" s="91"/>
      <c r="D5" s="91"/>
      <c r="E5" s="91"/>
      <c r="F5" s="91"/>
      <c r="G5" s="91" t="s">
        <v>56</v>
      </c>
      <c r="H5" s="91" t="s">
        <v>60</v>
      </c>
      <c r="I5" s="91" t="s">
        <v>825</v>
      </c>
      <c r="J5" s="91" t="s">
        <v>826</v>
      </c>
      <c r="K5" s="105" t="s">
        <v>827</v>
      </c>
      <c r="L5" s="106" t="s">
        <v>828</v>
      </c>
      <c r="M5" s="106"/>
      <c r="N5" s="106"/>
      <c r="O5" s="107"/>
      <c r="P5" s="108"/>
      <c r="Q5" s="92"/>
    </row>
    <row r="6" ht="54" customHeight="1" spans="1:17">
      <c r="A6" s="18"/>
      <c r="B6" s="92"/>
      <c r="C6" s="92"/>
      <c r="D6" s="92"/>
      <c r="E6" s="92"/>
      <c r="F6" s="92"/>
      <c r="G6" s="92"/>
      <c r="H6" s="92" t="s">
        <v>59</v>
      </c>
      <c r="I6" s="92"/>
      <c r="J6" s="92"/>
      <c r="K6" s="109"/>
      <c r="L6" s="92" t="s">
        <v>59</v>
      </c>
      <c r="M6" s="92" t="s">
        <v>66</v>
      </c>
      <c r="N6" s="92" t="s">
        <v>829</v>
      </c>
      <c r="O6" s="34" t="s">
        <v>68</v>
      </c>
      <c r="P6" s="109" t="s">
        <v>69</v>
      </c>
      <c r="Q6" s="92" t="s">
        <v>70</v>
      </c>
    </row>
    <row r="7" ht="15" customHeight="1" spans="1:17">
      <c r="A7" s="75">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72</v>
      </c>
      <c r="B8" s="96"/>
      <c r="C8" s="96"/>
      <c r="D8" s="97"/>
      <c r="E8" s="97"/>
      <c r="F8" s="23">
        <v>308480</v>
      </c>
      <c r="G8" s="23">
        <v>510937.49</v>
      </c>
      <c r="H8" s="23">
        <v>510937.49</v>
      </c>
      <c r="I8" s="23"/>
      <c r="J8" s="23"/>
      <c r="K8" s="23"/>
      <c r="L8" s="23"/>
      <c r="M8" s="23"/>
      <c r="N8" s="23"/>
      <c r="O8" s="23"/>
      <c r="P8" s="23"/>
      <c r="Q8" s="23"/>
    </row>
    <row r="9" ht="52.5" customHeight="1" spans="1:17">
      <c r="A9" s="95" t="str">
        <f t="shared" ref="A9:A11" si="0">"     "&amp;"瑞丽市全面推行林长制补助经费"</f>
        <v>     瑞丽市全面推行林长制补助经费</v>
      </c>
      <c r="B9" s="96" t="s">
        <v>830</v>
      </c>
      <c r="C9" s="96" t="s">
        <v>831</v>
      </c>
      <c r="D9" s="97" t="s">
        <v>832</v>
      </c>
      <c r="E9" s="97">
        <v>1</v>
      </c>
      <c r="F9" s="23"/>
      <c r="G9" s="23">
        <v>117457.49</v>
      </c>
      <c r="H9" s="23">
        <v>117457.49</v>
      </c>
      <c r="I9" s="23"/>
      <c r="J9" s="23"/>
      <c r="K9" s="23"/>
      <c r="L9" s="23"/>
      <c r="M9" s="23"/>
      <c r="N9" s="23"/>
      <c r="O9" s="23"/>
      <c r="P9" s="23"/>
      <c r="Q9" s="23"/>
    </row>
    <row r="10" ht="52.5" customHeight="1" spans="1:17">
      <c r="A10" s="95" t="str">
        <f t="shared" si="0"/>
        <v>     瑞丽市全面推行林长制补助经费</v>
      </c>
      <c r="B10" s="96" t="s">
        <v>833</v>
      </c>
      <c r="C10" s="96" t="s">
        <v>834</v>
      </c>
      <c r="D10" s="97" t="s">
        <v>835</v>
      </c>
      <c r="E10" s="97">
        <v>1</v>
      </c>
      <c r="F10" s="23">
        <v>20000</v>
      </c>
      <c r="G10" s="23">
        <v>20000</v>
      </c>
      <c r="H10" s="23">
        <v>20000</v>
      </c>
      <c r="I10" s="23"/>
      <c r="J10" s="23"/>
      <c r="K10" s="23"/>
      <c r="L10" s="23"/>
      <c r="M10" s="23"/>
      <c r="N10" s="23"/>
      <c r="O10" s="23"/>
      <c r="P10" s="23"/>
      <c r="Q10" s="23"/>
    </row>
    <row r="11" ht="52.5" customHeight="1" spans="1:17">
      <c r="A11" s="95" t="str">
        <f t="shared" si="0"/>
        <v>     瑞丽市全面推行林长制补助经费</v>
      </c>
      <c r="B11" s="96" t="s">
        <v>836</v>
      </c>
      <c r="C11" s="96" t="s">
        <v>837</v>
      </c>
      <c r="D11" s="97" t="s">
        <v>539</v>
      </c>
      <c r="E11" s="97">
        <v>1</v>
      </c>
      <c r="F11" s="23">
        <v>20000</v>
      </c>
      <c r="G11" s="23">
        <v>20000</v>
      </c>
      <c r="H11" s="23">
        <v>20000</v>
      </c>
      <c r="I11" s="23"/>
      <c r="J11" s="23"/>
      <c r="K11" s="23"/>
      <c r="L11" s="23"/>
      <c r="M11" s="23"/>
      <c r="N11" s="23"/>
      <c r="O11" s="23"/>
      <c r="P11" s="23"/>
      <c r="Q11" s="23"/>
    </row>
    <row r="12" ht="52.5" customHeight="1" spans="1:17">
      <c r="A12" s="95" t="str">
        <f t="shared" ref="A12:A13" si="1">"     "&amp;"瑞丽市森林防火专项经费"</f>
        <v>     瑞丽市森林防火专项经费</v>
      </c>
      <c r="B12" s="96" t="s">
        <v>838</v>
      </c>
      <c r="C12" s="96" t="s">
        <v>831</v>
      </c>
      <c r="D12" s="97" t="s">
        <v>832</v>
      </c>
      <c r="E12" s="97">
        <v>1</v>
      </c>
      <c r="F12" s="23"/>
      <c r="G12" s="23">
        <v>40000</v>
      </c>
      <c r="H12" s="23">
        <v>40000</v>
      </c>
      <c r="I12" s="23"/>
      <c r="J12" s="23"/>
      <c r="K12" s="23"/>
      <c r="L12" s="23"/>
      <c r="M12" s="23"/>
      <c r="N12" s="23"/>
      <c r="O12" s="23"/>
      <c r="P12" s="23"/>
      <c r="Q12" s="23"/>
    </row>
    <row r="13" ht="52.5" customHeight="1" spans="1:17">
      <c r="A13" s="95" t="str">
        <f t="shared" si="1"/>
        <v>     瑞丽市森林防火专项经费</v>
      </c>
      <c r="B13" s="96" t="s">
        <v>839</v>
      </c>
      <c r="C13" s="96" t="s">
        <v>837</v>
      </c>
      <c r="D13" s="97" t="s">
        <v>539</v>
      </c>
      <c r="E13" s="97">
        <v>1</v>
      </c>
      <c r="F13" s="23">
        <v>100000</v>
      </c>
      <c r="G13" s="23">
        <v>100000</v>
      </c>
      <c r="H13" s="23">
        <v>100000</v>
      </c>
      <c r="I13" s="23"/>
      <c r="J13" s="23"/>
      <c r="K13" s="23"/>
      <c r="L13" s="23"/>
      <c r="M13" s="23"/>
      <c r="N13" s="23"/>
      <c r="O13" s="23"/>
      <c r="P13" s="23"/>
      <c r="Q13" s="23"/>
    </row>
    <row r="14" ht="52.5" customHeight="1" spans="1:17">
      <c r="A14" s="95" t="str">
        <f>"     "&amp;"瑞丽市森林火灾保险专项经费"</f>
        <v>     瑞丽市森林火灾保险专项经费</v>
      </c>
      <c r="B14" s="96" t="s">
        <v>840</v>
      </c>
      <c r="C14" s="96" t="s">
        <v>841</v>
      </c>
      <c r="D14" s="97" t="s">
        <v>842</v>
      </c>
      <c r="E14" s="97">
        <v>1</v>
      </c>
      <c r="F14" s="23">
        <v>70000</v>
      </c>
      <c r="G14" s="23">
        <v>70000</v>
      </c>
      <c r="H14" s="23">
        <v>70000</v>
      </c>
      <c r="I14" s="23"/>
      <c r="J14" s="23"/>
      <c r="K14" s="23"/>
      <c r="L14" s="23"/>
      <c r="M14" s="23"/>
      <c r="N14" s="23"/>
      <c r="O14" s="23"/>
      <c r="P14" s="23"/>
      <c r="Q14" s="23"/>
    </row>
    <row r="15" ht="52.5" customHeight="1" spans="1:17">
      <c r="A15" s="95" t="str">
        <f>"     "&amp;"公用经费安排的公务用车运行维护费"</f>
        <v>     公用经费安排的公务用车运行维护费</v>
      </c>
      <c r="B15" s="96" t="s">
        <v>843</v>
      </c>
      <c r="C15" s="96" t="s">
        <v>831</v>
      </c>
      <c r="D15" s="97" t="s">
        <v>832</v>
      </c>
      <c r="E15" s="97">
        <v>1</v>
      </c>
      <c r="F15" s="23"/>
      <c r="G15" s="23">
        <v>25000</v>
      </c>
      <c r="H15" s="23">
        <v>25000</v>
      </c>
      <c r="I15" s="23"/>
      <c r="J15" s="23"/>
      <c r="K15" s="23"/>
      <c r="L15" s="23"/>
      <c r="M15" s="23"/>
      <c r="N15" s="23"/>
      <c r="O15" s="23"/>
      <c r="P15" s="23"/>
      <c r="Q15" s="23"/>
    </row>
    <row r="16" ht="52.5" customHeight="1" spans="1:17">
      <c r="A16" s="95" t="str">
        <f>"     "&amp;"农林水部门编外聘用人员保险"</f>
        <v>     农林水部门编外聘用人员保险</v>
      </c>
      <c r="B16" s="96" t="s">
        <v>844</v>
      </c>
      <c r="C16" s="96" t="s">
        <v>845</v>
      </c>
      <c r="D16" s="97" t="s">
        <v>846</v>
      </c>
      <c r="E16" s="97">
        <v>1</v>
      </c>
      <c r="F16" s="23">
        <v>30000</v>
      </c>
      <c r="G16" s="23">
        <v>30000</v>
      </c>
      <c r="H16" s="23">
        <v>30000</v>
      </c>
      <c r="I16" s="23"/>
      <c r="J16" s="23"/>
      <c r="K16" s="23"/>
      <c r="L16" s="23"/>
      <c r="M16" s="23"/>
      <c r="N16" s="23"/>
      <c r="O16" s="23"/>
      <c r="P16" s="23"/>
      <c r="Q16" s="23"/>
    </row>
    <row r="17" ht="52.5" customHeight="1" spans="1:17">
      <c r="A17" s="95" t="str">
        <f>"     "&amp;"编外人员经费"</f>
        <v>     编外人员经费</v>
      </c>
      <c r="B17" s="96" t="s">
        <v>847</v>
      </c>
      <c r="C17" s="96" t="s">
        <v>845</v>
      </c>
      <c r="D17" s="97" t="s">
        <v>846</v>
      </c>
      <c r="E17" s="97">
        <v>1</v>
      </c>
      <c r="F17" s="23">
        <v>48480</v>
      </c>
      <c r="G17" s="23">
        <v>48480</v>
      </c>
      <c r="H17" s="23">
        <v>48480</v>
      </c>
      <c r="I17" s="23"/>
      <c r="J17" s="23"/>
      <c r="K17" s="23"/>
      <c r="L17" s="23"/>
      <c r="M17" s="23"/>
      <c r="N17" s="23"/>
      <c r="O17" s="23"/>
      <c r="P17" s="23"/>
      <c r="Q17" s="23"/>
    </row>
    <row r="18" ht="52.5" customHeight="1" spans="1:17">
      <c r="A18" s="95" t="str">
        <f>"     "&amp;"林草湿荒综合监测经费"</f>
        <v>     林草湿荒综合监测经费</v>
      </c>
      <c r="B18" s="96" t="s">
        <v>848</v>
      </c>
      <c r="C18" s="96" t="s">
        <v>831</v>
      </c>
      <c r="D18" s="97" t="s">
        <v>842</v>
      </c>
      <c r="E18" s="97">
        <v>1</v>
      </c>
      <c r="F18" s="23"/>
      <c r="G18" s="23">
        <v>20000</v>
      </c>
      <c r="H18" s="23">
        <v>20000</v>
      </c>
      <c r="I18" s="23"/>
      <c r="J18" s="23"/>
      <c r="K18" s="23"/>
      <c r="L18" s="23"/>
      <c r="M18" s="23"/>
      <c r="N18" s="23"/>
      <c r="O18" s="23"/>
      <c r="P18" s="23"/>
      <c r="Q18" s="23"/>
    </row>
    <row r="19" ht="52.5" customHeight="1" spans="1:17">
      <c r="A19" s="95" t="str">
        <f>"     "&amp;"瑞丽市名木古树普查项目专项经费"</f>
        <v>     瑞丽市名木古树普查项目专项经费</v>
      </c>
      <c r="B19" s="96" t="s">
        <v>849</v>
      </c>
      <c r="C19" s="96" t="s">
        <v>837</v>
      </c>
      <c r="D19" s="97" t="s">
        <v>539</v>
      </c>
      <c r="E19" s="97">
        <v>1</v>
      </c>
      <c r="F19" s="23">
        <v>20000</v>
      </c>
      <c r="G19" s="23">
        <v>20000</v>
      </c>
      <c r="H19" s="23">
        <v>20000</v>
      </c>
      <c r="I19" s="23"/>
      <c r="J19" s="23"/>
      <c r="K19" s="23"/>
      <c r="L19" s="23"/>
      <c r="M19" s="23"/>
      <c r="N19" s="23"/>
      <c r="O19" s="23"/>
      <c r="P19" s="23"/>
      <c r="Q19" s="23"/>
    </row>
    <row r="20" ht="30" customHeight="1" spans="1:17">
      <c r="A20" s="98" t="s">
        <v>816</v>
      </c>
      <c r="B20" s="99"/>
      <c r="C20" s="99"/>
      <c r="D20" s="100"/>
      <c r="E20" s="97"/>
      <c r="F20" s="23">
        <v>308480</v>
      </c>
      <c r="G20" s="23">
        <v>510937.49</v>
      </c>
      <c r="H20" s="23">
        <v>510937.49</v>
      </c>
      <c r="I20" s="23"/>
      <c r="J20" s="23"/>
      <c r="K20" s="23"/>
      <c r="L20" s="23"/>
      <c r="M20" s="23"/>
      <c r="N20" s="23"/>
      <c r="O20" s="23"/>
      <c r="P20" s="23"/>
      <c r="Q20" s="23"/>
    </row>
  </sheetData>
  <mergeCells count="16">
    <mergeCell ref="A2:Q2"/>
    <mergeCell ref="A3:F3"/>
    <mergeCell ref="G4:Q4"/>
    <mergeCell ref="L5:Q5"/>
    <mergeCell ref="A20:E2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O15" sqref="O15"/>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79"/>
      <c r="I1" s="1"/>
      <c r="J1" s="1"/>
      <c r="K1" s="79"/>
      <c r="L1" s="1"/>
      <c r="M1" s="85"/>
      <c r="N1" s="85" t="s">
        <v>850</v>
      </c>
    </row>
    <row r="2" ht="36" customHeight="1" spans="1:14">
      <c r="A2" s="30" t="str">
        <f>"2026"&amp;"年部门政府购买服务预算表"</f>
        <v>2026年部门政府购买服务预算表</v>
      </c>
      <c r="B2" s="30"/>
      <c r="C2" s="30"/>
      <c r="D2" s="30"/>
      <c r="E2" s="30"/>
      <c r="F2" s="30"/>
      <c r="G2" s="30"/>
      <c r="H2" s="30"/>
      <c r="I2" s="30"/>
      <c r="J2" s="30"/>
      <c r="K2" s="30"/>
      <c r="L2" s="30"/>
      <c r="M2" s="30"/>
      <c r="N2" s="30"/>
    </row>
    <row r="3" ht="21.75" customHeight="1" spans="1:14">
      <c r="A3" s="32" t="str">
        <f>"单位名称："&amp;"瑞丽市林业和草原局"</f>
        <v>单位名称：瑞丽市林业和草原局</v>
      </c>
      <c r="B3" s="33"/>
      <c r="C3" s="33"/>
      <c r="D3" s="33"/>
      <c r="E3" s="33"/>
      <c r="F3" s="33"/>
      <c r="G3" s="33"/>
      <c r="H3" s="79"/>
      <c r="I3" s="1"/>
      <c r="J3" s="1"/>
      <c r="K3" s="79"/>
      <c r="L3" s="1"/>
      <c r="M3" s="86"/>
      <c r="N3" s="46" t="s">
        <v>53</v>
      </c>
    </row>
    <row r="4" ht="15.75" customHeight="1" spans="1:14">
      <c r="A4" s="11" t="s">
        <v>819</v>
      </c>
      <c r="B4" s="11" t="s">
        <v>851</v>
      </c>
      <c r="C4" s="11" t="s">
        <v>852</v>
      </c>
      <c r="D4" s="12" t="s">
        <v>218</v>
      </c>
      <c r="E4" s="13"/>
      <c r="F4" s="13"/>
      <c r="G4" s="13"/>
      <c r="H4" s="13"/>
      <c r="I4" s="13"/>
      <c r="J4" s="13"/>
      <c r="K4" s="13"/>
      <c r="L4" s="13"/>
      <c r="M4" s="13"/>
      <c r="N4" s="14"/>
    </row>
    <row r="5" ht="17.25" customHeight="1" spans="1:14">
      <c r="A5" s="16"/>
      <c r="B5" s="16"/>
      <c r="C5" s="16"/>
      <c r="D5" s="80" t="s">
        <v>56</v>
      </c>
      <c r="E5" s="11" t="s">
        <v>60</v>
      </c>
      <c r="F5" s="11" t="s">
        <v>825</v>
      </c>
      <c r="G5" s="11" t="s">
        <v>826</v>
      </c>
      <c r="H5" s="11" t="s">
        <v>827</v>
      </c>
      <c r="I5" s="12" t="s">
        <v>828</v>
      </c>
      <c r="J5" s="13"/>
      <c r="K5" s="13"/>
      <c r="L5" s="13"/>
      <c r="M5" s="13"/>
      <c r="N5" s="14"/>
    </row>
    <row r="6" ht="40.5" customHeight="1" spans="1:14">
      <c r="A6" s="18"/>
      <c r="B6" s="18"/>
      <c r="C6" s="18"/>
      <c r="D6" s="75"/>
      <c r="E6" s="16" t="s">
        <v>59</v>
      </c>
      <c r="F6" s="18"/>
      <c r="G6" s="18"/>
      <c r="H6" s="75"/>
      <c r="I6" s="16" t="s">
        <v>59</v>
      </c>
      <c r="J6" s="16" t="s">
        <v>66</v>
      </c>
      <c r="K6" s="16" t="s">
        <v>67</v>
      </c>
      <c r="L6" s="16" t="s">
        <v>68</v>
      </c>
      <c r="M6" s="16" t="s">
        <v>69</v>
      </c>
      <c r="N6" s="16" t="s">
        <v>70</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1"/>
      <c r="B8" s="81"/>
      <c r="C8" s="81"/>
      <c r="D8" s="23"/>
      <c r="E8" s="23"/>
      <c r="F8" s="23"/>
      <c r="G8" s="23"/>
      <c r="H8" s="23"/>
      <c r="I8" s="23"/>
      <c r="J8" s="23"/>
      <c r="K8" s="23"/>
      <c r="L8" s="23"/>
      <c r="M8" s="23"/>
      <c r="N8" s="23"/>
    </row>
    <row r="9" ht="52.5" customHeight="1" spans="1:14">
      <c r="A9" s="82"/>
      <c r="B9" s="82"/>
      <c r="C9" s="82"/>
      <c r="D9" s="23"/>
      <c r="E9" s="23"/>
      <c r="F9" s="23"/>
      <c r="G9" s="23"/>
      <c r="H9" s="23"/>
      <c r="I9" s="23"/>
      <c r="J9" s="23"/>
      <c r="K9" s="23"/>
      <c r="L9" s="23"/>
      <c r="M9" s="23"/>
      <c r="N9" s="23"/>
    </row>
    <row r="10" ht="30" customHeight="1" spans="1:14">
      <c r="A10" s="83" t="s">
        <v>56</v>
      </c>
      <c r="B10" s="84"/>
      <c r="C10" s="84"/>
      <c r="D10" s="40"/>
      <c r="E10" s="40"/>
      <c r="F10" s="40"/>
      <c r="G10" s="40"/>
      <c r="H10" s="40"/>
      <c r="I10" s="23"/>
      <c r="J10" s="23"/>
      <c r="K10" s="23"/>
      <c r="L10" s="23"/>
      <c r="M10" s="23"/>
      <c r="N10" s="23"/>
    </row>
    <row r="11" s="61" customFormat="1" ht="30" customHeight="1" spans="1:8">
      <c r="A11" s="41" t="s">
        <v>853</v>
      </c>
      <c r="B11" s="41"/>
      <c r="C11" s="41"/>
      <c r="D11" s="41"/>
      <c r="E11" s="41"/>
      <c r="F11" s="41"/>
      <c r="G11" s="41"/>
      <c r="H11" s="41"/>
    </row>
  </sheetData>
  <mergeCells count="14">
    <mergeCell ref="A2:N2"/>
    <mergeCell ref="A3:H3"/>
    <mergeCell ref="D4:N4"/>
    <mergeCell ref="I5:N5"/>
    <mergeCell ref="A10:C10"/>
    <mergeCell ref="A11:H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C19" sqref="C19"/>
    </sheetView>
  </sheetViews>
  <sheetFormatPr defaultColWidth="9.13888888888889" defaultRowHeight="14.25" customHeight="1"/>
  <cols>
    <col min="1" max="1" width="29.2037037037037" customWidth="1"/>
    <col min="2" max="9" width="11.4166666666667" customWidth="1"/>
  </cols>
  <sheetData>
    <row r="1" ht="13.5" customHeight="1" spans="1:9">
      <c r="A1" s="3"/>
      <c r="B1" s="3"/>
      <c r="C1" s="3"/>
      <c r="D1" s="1"/>
      <c r="E1" s="4"/>
      <c r="F1" s="4"/>
      <c r="G1" s="4"/>
      <c r="H1" s="4"/>
      <c r="I1" s="4" t="s">
        <v>854</v>
      </c>
    </row>
    <row r="2" ht="27.75" customHeight="1" spans="1:9">
      <c r="A2" s="47" t="str">
        <f>"2026"&amp;"年县对下转移支付预算表"</f>
        <v>2026年县对下转移支付预算表</v>
      </c>
      <c r="B2" s="30"/>
      <c r="C2" s="30"/>
      <c r="D2" s="70"/>
      <c r="E2" s="70"/>
      <c r="F2" s="70"/>
      <c r="G2" s="70"/>
      <c r="H2" s="70"/>
      <c r="I2" s="70"/>
    </row>
    <row r="3" customHeight="1" spans="1:9">
      <c r="A3" s="1"/>
      <c r="B3" s="71"/>
      <c r="C3" s="71"/>
      <c r="D3" s="42"/>
      <c r="E3" s="42"/>
      <c r="F3" s="42"/>
      <c r="G3" s="42"/>
      <c r="H3" s="42"/>
      <c r="I3" s="46" t="s">
        <v>1</v>
      </c>
    </row>
    <row r="4" ht="18" customHeight="1" spans="1:9">
      <c r="A4" s="72" t="str">
        <f>"单位名称："&amp;"瑞丽市林业和草原局"</f>
        <v>单位名称：瑞丽市林业和草原局</v>
      </c>
      <c r="B4" s="73"/>
      <c r="C4" s="73"/>
      <c r="D4" s="42"/>
      <c r="E4" s="42"/>
      <c r="F4" s="42"/>
      <c r="G4" s="42"/>
      <c r="H4" s="42"/>
      <c r="I4" s="42"/>
    </row>
    <row r="5" ht="19.5" customHeight="1" spans="1:9">
      <c r="A5" s="74" t="s">
        <v>855</v>
      </c>
      <c r="B5" s="36" t="s">
        <v>218</v>
      </c>
      <c r="C5" s="36"/>
      <c r="D5" s="66"/>
      <c r="E5" s="66" t="s">
        <v>856</v>
      </c>
      <c r="F5" s="66"/>
      <c r="G5" s="66"/>
      <c r="H5" s="66"/>
      <c r="I5" s="66"/>
    </row>
    <row r="6" ht="40.5" customHeight="1" spans="1:9">
      <c r="A6" s="75"/>
      <c r="B6" s="36" t="s">
        <v>56</v>
      </c>
      <c r="C6" s="35" t="s">
        <v>60</v>
      </c>
      <c r="D6" s="34" t="s">
        <v>857</v>
      </c>
      <c r="E6" s="34" t="s">
        <v>858</v>
      </c>
      <c r="F6" s="34" t="s">
        <v>859</v>
      </c>
      <c r="G6" s="34" t="s">
        <v>860</v>
      </c>
      <c r="H6" s="34" t="s">
        <v>861</v>
      </c>
      <c r="I6" s="34" t="s">
        <v>862</v>
      </c>
    </row>
    <row r="7" ht="19.5" customHeight="1" spans="1:9">
      <c r="A7" s="36">
        <v>1</v>
      </c>
      <c r="B7" s="36">
        <v>2</v>
      </c>
      <c r="C7" s="76">
        <v>3</v>
      </c>
      <c r="D7" s="77">
        <v>4</v>
      </c>
      <c r="E7" s="76">
        <v>5</v>
      </c>
      <c r="F7" s="77">
        <v>6</v>
      </c>
      <c r="G7" s="76">
        <v>7</v>
      </c>
      <c r="H7" s="77">
        <v>8</v>
      </c>
      <c r="I7" s="76">
        <v>9</v>
      </c>
    </row>
    <row r="8" ht="19.5" customHeight="1" spans="1:9">
      <c r="A8" s="37"/>
      <c r="B8" s="78"/>
      <c r="C8" s="78"/>
      <c r="D8" s="78"/>
      <c r="E8" s="78"/>
      <c r="F8" s="78"/>
      <c r="G8" s="78"/>
      <c r="H8" s="78"/>
      <c r="I8" s="78"/>
    </row>
    <row r="9" ht="19.5" customHeight="1" spans="1:9">
      <c r="A9" s="37"/>
      <c r="B9" s="78"/>
      <c r="C9" s="78"/>
      <c r="D9" s="78"/>
      <c r="E9" s="78"/>
      <c r="F9" s="78"/>
      <c r="G9" s="78"/>
      <c r="H9" s="78"/>
      <c r="I9" s="78"/>
    </row>
    <row r="10" ht="19.5" customHeight="1" spans="1:9">
      <c r="A10" s="55" t="s">
        <v>56</v>
      </c>
      <c r="B10" s="78"/>
      <c r="C10" s="78"/>
      <c r="D10" s="78"/>
      <c r="E10" s="78"/>
      <c r="F10" s="78"/>
      <c r="G10" s="78"/>
      <c r="H10" s="78"/>
      <c r="I10" s="78"/>
    </row>
    <row r="11" s="61" customFormat="1" customHeight="1" spans="1:1">
      <c r="A11" s="58" t="s">
        <v>863</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C15" sqref="C15"/>
    </sheetView>
  </sheetViews>
  <sheetFormatPr defaultColWidth="9.13888888888889" defaultRowHeight="12" customHeight="1" outlineLevelRow="7"/>
  <cols>
    <col min="1" max="10" width="13.2037037037037" customWidth="1"/>
  </cols>
  <sheetData>
    <row r="1" customHeight="1" spans="10:10">
      <c r="J1" s="69" t="s">
        <v>864</v>
      </c>
    </row>
    <row r="2" ht="28.5" customHeight="1" spans="1:10">
      <c r="A2" s="62" t="str">
        <f>"2026"&amp;"年县对下转移支付绩效目标表"</f>
        <v>2026年县对下转移支付绩效目标表</v>
      </c>
      <c r="B2" s="5"/>
      <c r="C2" s="5"/>
      <c r="D2" s="5"/>
      <c r="E2" s="5"/>
      <c r="F2" s="63"/>
      <c r="G2" s="5"/>
      <c r="H2" s="63"/>
      <c r="I2" s="63"/>
      <c r="J2" s="5"/>
    </row>
    <row r="3" ht="17.25" customHeight="1" spans="1:8">
      <c r="A3" s="6" t="str">
        <f>"单位名称："&amp;"瑞丽市林业和草原局"</f>
        <v>单位名称：瑞丽市林业和草原局</v>
      </c>
      <c r="B3" s="64"/>
      <c r="C3" s="64"/>
      <c r="D3" s="64"/>
      <c r="E3" s="64"/>
      <c r="F3" s="65"/>
      <c r="G3" s="64"/>
      <c r="H3" s="65"/>
    </row>
    <row r="4" ht="44.25" customHeight="1" spans="1:10">
      <c r="A4" s="35" t="s">
        <v>432</v>
      </c>
      <c r="B4" s="35" t="s">
        <v>433</v>
      </c>
      <c r="C4" s="35" t="s">
        <v>434</v>
      </c>
      <c r="D4" s="35" t="s">
        <v>435</v>
      </c>
      <c r="E4" s="35" t="s">
        <v>436</v>
      </c>
      <c r="F4" s="66" t="s">
        <v>437</v>
      </c>
      <c r="G4" s="35" t="s">
        <v>438</v>
      </c>
      <c r="H4" s="66" t="s">
        <v>439</v>
      </c>
      <c r="I4" s="66" t="s">
        <v>440</v>
      </c>
      <c r="J4" s="35" t="s">
        <v>441</v>
      </c>
    </row>
    <row r="5" ht="14.25" customHeight="1" spans="1:10">
      <c r="A5" s="35">
        <v>1</v>
      </c>
      <c r="B5" s="35">
        <v>2</v>
      </c>
      <c r="C5" s="35">
        <v>3</v>
      </c>
      <c r="D5" s="35">
        <v>4</v>
      </c>
      <c r="E5" s="35">
        <v>5</v>
      </c>
      <c r="F5" s="66">
        <v>6</v>
      </c>
      <c r="G5" s="35">
        <v>7</v>
      </c>
      <c r="H5" s="66">
        <v>8</v>
      </c>
      <c r="I5" s="66">
        <v>9</v>
      </c>
      <c r="J5" s="35">
        <v>10</v>
      </c>
    </row>
    <row r="6" ht="32.7" customHeight="1" spans="1:10">
      <c r="A6" s="37"/>
      <c r="B6" s="53"/>
      <c r="C6" s="53"/>
      <c r="D6" s="53"/>
      <c r="E6" s="67"/>
      <c r="F6" s="68"/>
      <c r="G6" s="67"/>
      <c r="H6" s="68"/>
      <c r="I6" s="68"/>
      <c r="J6" s="67"/>
    </row>
    <row r="7" ht="32.7" customHeight="1" spans="1:10">
      <c r="A7" s="37"/>
      <c r="B7" s="22"/>
      <c r="C7" s="22" t="s">
        <v>865</v>
      </c>
      <c r="D7" s="22" t="s">
        <v>865</v>
      </c>
      <c r="E7" s="37" t="s">
        <v>865</v>
      </c>
      <c r="F7" s="22" t="s">
        <v>865</v>
      </c>
      <c r="G7" s="37" t="s">
        <v>865</v>
      </c>
      <c r="H7" s="22" t="s">
        <v>865</v>
      </c>
      <c r="I7" s="22" t="s">
        <v>865</v>
      </c>
      <c r="J7" s="37" t="s">
        <v>865</v>
      </c>
    </row>
    <row r="8" s="61" customFormat="1" ht="35" customHeight="1" spans="1:1">
      <c r="A8" s="58" t="s">
        <v>866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XFD9"/>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6" t="s">
        <v>867</v>
      </c>
    </row>
    <row r="2" ht="28.5" customHeight="1" spans="1:8">
      <c r="A2" s="47" t="str">
        <f>"2026"&amp;"年新增资产配置表"</f>
        <v>2026年新增资产配置表</v>
      </c>
      <c r="B2" s="30"/>
      <c r="C2" s="30"/>
      <c r="D2" s="30"/>
      <c r="E2" s="30"/>
      <c r="F2" s="30"/>
      <c r="G2" s="30"/>
      <c r="H2" s="30"/>
    </row>
    <row r="3" ht="13.5" customHeight="1" spans="1:8">
      <c r="A3" s="48" t="str">
        <f>"单位名称："&amp;"瑞丽市林业和草原局"</f>
        <v>单位名称：瑞丽市林业和草原局</v>
      </c>
      <c r="B3" s="32"/>
      <c r="C3" s="49"/>
      <c r="D3" s="1"/>
      <c r="E3" s="1"/>
      <c r="F3" s="1"/>
      <c r="G3" s="1"/>
      <c r="H3" s="1"/>
    </row>
    <row r="4" ht="18" customHeight="1" spans="1:8">
      <c r="A4" s="11" t="s">
        <v>211</v>
      </c>
      <c r="B4" s="11" t="s">
        <v>868</v>
      </c>
      <c r="C4" s="11" t="s">
        <v>869</v>
      </c>
      <c r="D4" s="11" t="s">
        <v>870</v>
      </c>
      <c r="E4" s="11" t="s">
        <v>871</v>
      </c>
      <c r="F4" s="50" t="s">
        <v>872</v>
      </c>
      <c r="G4" s="51"/>
      <c r="H4" s="52"/>
    </row>
    <row r="5" ht="18" customHeight="1" spans="1:8">
      <c r="A5" s="18"/>
      <c r="B5" s="18"/>
      <c r="C5" s="18"/>
      <c r="D5" s="18"/>
      <c r="E5" s="18"/>
      <c r="F5" s="35" t="s">
        <v>823</v>
      </c>
      <c r="G5" s="35" t="s">
        <v>873</v>
      </c>
      <c r="H5" s="35" t="s">
        <v>874</v>
      </c>
    </row>
    <row r="6" ht="21" customHeight="1" spans="1:8">
      <c r="A6" s="35">
        <v>1</v>
      </c>
      <c r="B6" s="35">
        <v>2</v>
      </c>
      <c r="C6" s="35">
        <v>3</v>
      </c>
      <c r="D6" s="35">
        <v>4</v>
      </c>
      <c r="E6" s="35">
        <v>5</v>
      </c>
      <c r="F6" s="35">
        <v>6</v>
      </c>
      <c r="G6" s="35">
        <v>7</v>
      </c>
      <c r="H6" s="35">
        <v>8</v>
      </c>
    </row>
    <row r="7" ht="33" customHeight="1" spans="1:8">
      <c r="A7" s="53"/>
      <c r="B7" s="53"/>
      <c r="C7" s="53"/>
      <c r="D7" s="53"/>
      <c r="E7" s="53"/>
      <c r="F7" s="43"/>
      <c r="G7" s="54"/>
      <c r="H7" s="54"/>
    </row>
    <row r="8" ht="24" customHeight="1" spans="1:8">
      <c r="A8" s="55" t="s">
        <v>56</v>
      </c>
      <c r="B8" s="56"/>
      <c r="C8" s="56"/>
      <c r="D8" s="56"/>
      <c r="E8" s="56"/>
      <c r="F8" s="44"/>
      <c r="G8" s="57"/>
      <c r="H8" s="57"/>
    </row>
    <row r="9" s="29" customFormat="1" ht="39" customHeight="1" spans="1:8">
      <c r="A9" s="58" t="s">
        <v>875</v>
      </c>
      <c r="B9" s="59"/>
      <c r="C9" s="59"/>
      <c r="D9" s="59"/>
      <c r="E9" s="59"/>
      <c r="F9" s="59"/>
      <c r="G9" s="59"/>
      <c r="H9" s="60"/>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I22" sqref="I22"/>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876</v>
      </c>
    </row>
    <row r="2" ht="27.75" customHeight="1" spans="1:11">
      <c r="A2" s="30" t="str">
        <f>"2026"&amp;"年上级转移支付补助项目支出预算表"</f>
        <v>2026年上级转移支付补助项目支出预算表</v>
      </c>
      <c r="B2" s="30"/>
      <c r="C2" s="30"/>
      <c r="D2" s="30"/>
      <c r="E2" s="30"/>
      <c r="F2" s="30"/>
      <c r="G2" s="30"/>
      <c r="H2" s="30"/>
      <c r="I2" s="30"/>
      <c r="J2" s="30"/>
      <c r="K2" s="30"/>
    </row>
    <row r="3" ht="13.5" customHeight="1" spans="1:11">
      <c r="A3" s="31" t="str">
        <f>"单位名称："&amp;"瑞丽市林业和草原局"</f>
        <v>单位名称：瑞丽市林业和草原局</v>
      </c>
      <c r="B3" s="32"/>
      <c r="C3" s="32"/>
      <c r="D3" s="32"/>
      <c r="E3" s="32"/>
      <c r="F3" s="32"/>
      <c r="G3" s="32"/>
      <c r="H3" s="33"/>
      <c r="I3" s="33"/>
      <c r="J3" s="33"/>
      <c r="K3" s="42" t="s">
        <v>53</v>
      </c>
    </row>
    <row r="4" ht="21.75" customHeight="1" spans="1:11">
      <c r="A4" s="34" t="s">
        <v>326</v>
      </c>
      <c r="B4" s="34" t="s">
        <v>213</v>
      </c>
      <c r="C4" s="34" t="s">
        <v>327</v>
      </c>
      <c r="D4" s="35" t="s">
        <v>214</v>
      </c>
      <c r="E4" s="35" t="s">
        <v>215</v>
      </c>
      <c r="F4" s="35" t="s">
        <v>328</v>
      </c>
      <c r="G4" s="35" t="s">
        <v>329</v>
      </c>
      <c r="H4" s="36" t="s">
        <v>56</v>
      </c>
      <c r="I4" s="36" t="s">
        <v>877</v>
      </c>
      <c r="J4" s="36"/>
      <c r="K4" s="36"/>
    </row>
    <row r="5" ht="21.75" customHeight="1" spans="1:11">
      <c r="A5" s="34"/>
      <c r="B5" s="34"/>
      <c r="C5" s="34"/>
      <c r="D5" s="35"/>
      <c r="E5" s="35"/>
      <c r="F5" s="35"/>
      <c r="G5" s="35"/>
      <c r="H5" s="36"/>
      <c r="I5" s="35" t="s">
        <v>60</v>
      </c>
      <c r="J5" s="35" t="s">
        <v>61</v>
      </c>
      <c r="K5" s="35" t="s">
        <v>62</v>
      </c>
    </row>
    <row r="6" ht="40.5" customHeight="1" spans="1:11">
      <c r="A6" s="34"/>
      <c r="B6" s="34"/>
      <c r="C6" s="34"/>
      <c r="D6" s="35"/>
      <c r="E6" s="35"/>
      <c r="F6" s="35"/>
      <c r="G6" s="35"/>
      <c r="H6" s="36"/>
      <c r="I6" s="35" t="s">
        <v>59</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43"/>
    </row>
    <row r="9" ht="52.5" customHeight="1" spans="1:11">
      <c r="A9" s="22"/>
      <c r="B9" s="22"/>
      <c r="C9" s="22"/>
      <c r="D9" s="22"/>
      <c r="E9" s="22"/>
      <c r="F9" s="22"/>
      <c r="G9" s="22"/>
      <c r="H9" s="23"/>
      <c r="I9" s="23"/>
      <c r="J9" s="23"/>
      <c r="K9" s="44"/>
    </row>
    <row r="10" ht="30" customHeight="1" spans="1:11">
      <c r="A10" s="38" t="s">
        <v>816</v>
      </c>
      <c r="B10" s="39"/>
      <c r="C10" s="39"/>
      <c r="D10" s="39"/>
      <c r="E10" s="39"/>
      <c r="F10" s="39"/>
      <c r="G10" s="39"/>
      <c r="H10" s="40"/>
      <c r="I10" s="40"/>
      <c r="J10" s="40"/>
      <c r="K10" s="45"/>
    </row>
    <row r="11" s="29" customFormat="1" ht="39" customHeight="1" spans="1:11">
      <c r="A11" s="41" t="s">
        <v>878</v>
      </c>
      <c r="B11" s="41"/>
      <c r="C11" s="41"/>
      <c r="D11" s="41"/>
      <c r="E11" s="41"/>
      <c r="F11" s="41"/>
      <c r="G11" s="41"/>
      <c r="H11" s="41"/>
      <c r="I11" s="41"/>
      <c r="J11" s="41"/>
      <c r="K11" s="41"/>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5"/>
  <sheetViews>
    <sheetView showZeros="0" topLeftCell="A29" workbookViewId="0">
      <selection activeCell="A1" sqref="A1"/>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879</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"单位名称："&amp;"瑞丽市林业和草原局"</f>
        <v>单位名称：瑞丽市林业和草原局</v>
      </c>
      <c r="B3" s="7"/>
      <c r="C3" s="7"/>
      <c r="D3" s="7"/>
      <c r="E3" s="8"/>
      <c r="F3" s="8"/>
      <c r="G3" s="9" t="s">
        <v>53</v>
      </c>
    </row>
    <row r="4" ht="21.75" customHeight="1" spans="1:7">
      <c r="A4" s="10" t="s">
        <v>327</v>
      </c>
      <c r="B4" s="10" t="s">
        <v>326</v>
      </c>
      <c r="C4" s="10" t="s">
        <v>213</v>
      </c>
      <c r="D4" s="11" t="s">
        <v>880</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11486602.84</v>
      </c>
      <c r="F8" s="23">
        <v>292950</v>
      </c>
      <c r="G8" s="23"/>
    </row>
    <row r="9" ht="52.5" customHeight="1" spans="1:7">
      <c r="A9" s="24"/>
      <c r="B9" s="22" t="s">
        <v>881</v>
      </c>
      <c r="C9" s="22" t="s">
        <v>407</v>
      </c>
      <c r="D9" s="22" t="s">
        <v>882</v>
      </c>
      <c r="E9" s="23">
        <v>400000</v>
      </c>
      <c r="F9" s="23"/>
      <c r="G9" s="23"/>
    </row>
    <row r="10" ht="52.5" customHeight="1" spans="1:7">
      <c r="A10" s="25"/>
      <c r="B10" s="22" t="s">
        <v>881</v>
      </c>
      <c r="C10" s="22" t="s">
        <v>405</v>
      </c>
      <c r="D10" s="22" t="s">
        <v>882</v>
      </c>
      <c r="E10" s="23">
        <v>84640</v>
      </c>
      <c r="F10" s="23"/>
      <c r="G10" s="23"/>
    </row>
    <row r="11" ht="52.5" customHeight="1" spans="1:7">
      <c r="A11" s="25"/>
      <c r="B11" s="22" t="s">
        <v>881</v>
      </c>
      <c r="C11" s="22" t="s">
        <v>403</v>
      </c>
      <c r="D11" s="22" t="s">
        <v>882</v>
      </c>
      <c r="E11" s="23">
        <v>1063000</v>
      </c>
      <c r="F11" s="23">
        <v>285150</v>
      </c>
      <c r="G11" s="23"/>
    </row>
    <row r="12" ht="52.5" customHeight="1" spans="1:7">
      <c r="A12" s="25"/>
      <c r="B12" s="22" t="s">
        <v>881</v>
      </c>
      <c r="C12" s="22" t="s">
        <v>409</v>
      </c>
      <c r="D12" s="22" t="s">
        <v>882</v>
      </c>
      <c r="E12" s="23">
        <v>70000</v>
      </c>
      <c r="F12" s="23"/>
      <c r="G12" s="23"/>
    </row>
    <row r="13" ht="52.5" customHeight="1" spans="1:7">
      <c r="A13" s="25"/>
      <c r="B13" s="22" t="s">
        <v>881</v>
      </c>
      <c r="C13" s="22" t="s">
        <v>381</v>
      </c>
      <c r="D13" s="22" t="s">
        <v>882</v>
      </c>
      <c r="E13" s="23">
        <v>120000</v>
      </c>
      <c r="F13" s="23"/>
      <c r="G13" s="23"/>
    </row>
    <row r="14" ht="52.5" customHeight="1" spans="1:7">
      <c r="A14" s="25"/>
      <c r="B14" s="22" t="s">
        <v>881</v>
      </c>
      <c r="C14" s="22" t="s">
        <v>354</v>
      </c>
      <c r="D14" s="22" t="s">
        <v>882</v>
      </c>
      <c r="E14" s="23">
        <v>3000</v>
      </c>
      <c r="F14" s="23">
        <v>3000</v>
      </c>
      <c r="G14" s="23"/>
    </row>
    <row r="15" ht="52.5" customHeight="1" spans="1:7">
      <c r="A15" s="25"/>
      <c r="B15" s="22" t="s">
        <v>881</v>
      </c>
      <c r="C15" s="22" t="s">
        <v>352</v>
      </c>
      <c r="D15" s="22" t="s">
        <v>882</v>
      </c>
      <c r="E15" s="23">
        <v>4950</v>
      </c>
      <c r="F15" s="23">
        <v>4800</v>
      </c>
      <c r="G15" s="23"/>
    </row>
    <row r="16" ht="52.5" customHeight="1" spans="1:7">
      <c r="A16" s="25"/>
      <c r="B16" s="22" t="s">
        <v>881</v>
      </c>
      <c r="C16" s="22" t="s">
        <v>348</v>
      </c>
      <c r="D16" s="22" t="s">
        <v>882</v>
      </c>
      <c r="E16" s="23">
        <v>958200</v>
      </c>
      <c r="F16" s="23"/>
      <c r="G16" s="23"/>
    </row>
    <row r="17" ht="52.5" customHeight="1" spans="1:7">
      <c r="A17" s="25"/>
      <c r="B17" s="22" t="s">
        <v>881</v>
      </c>
      <c r="C17" s="22" t="s">
        <v>343</v>
      </c>
      <c r="D17" s="22" t="s">
        <v>882</v>
      </c>
      <c r="E17" s="23">
        <v>3202791</v>
      </c>
      <c r="F17" s="23"/>
      <c r="G17" s="23"/>
    </row>
    <row r="18" ht="52.5" customHeight="1" spans="1:7">
      <c r="A18" s="25"/>
      <c r="B18" s="22" t="s">
        <v>881</v>
      </c>
      <c r="C18" s="22" t="s">
        <v>358</v>
      </c>
      <c r="D18" s="22" t="s">
        <v>882</v>
      </c>
      <c r="E18" s="23">
        <v>190000</v>
      </c>
      <c r="F18" s="23"/>
      <c r="G18" s="23"/>
    </row>
    <row r="19" ht="52.5" customHeight="1" spans="1:7">
      <c r="A19" s="25"/>
      <c r="B19" s="22" t="s">
        <v>881</v>
      </c>
      <c r="C19" s="22" t="s">
        <v>393</v>
      </c>
      <c r="D19" s="22" t="s">
        <v>882</v>
      </c>
      <c r="E19" s="23">
        <v>200000</v>
      </c>
      <c r="F19" s="23"/>
      <c r="G19" s="23"/>
    </row>
    <row r="20" ht="52.5" customHeight="1" spans="1:7">
      <c r="A20" s="25"/>
      <c r="B20" s="22" t="s">
        <v>881</v>
      </c>
      <c r="C20" s="22" t="s">
        <v>427</v>
      </c>
      <c r="D20" s="22" t="s">
        <v>882</v>
      </c>
      <c r="E20" s="23">
        <v>330000</v>
      </c>
      <c r="F20" s="23"/>
      <c r="G20" s="23"/>
    </row>
    <row r="21" ht="52.5" customHeight="1" spans="1:7">
      <c r="A21" s="25"/>
      <c r="B21" s="22" t="s">
        <v>881</v>
      </c>
      <c r="C21" s="22" t="s">
        <v>429</v>
      </c>
      <c r="D21" s="22" t="s">
        <v>882</v>
      </c>
      <c r="E21" s="23">
        <v>100000</v>
      </c>
      <c r="F21" s="23"/>
      <c r="G21" s="23"/>
    </row>
    <row r="22" ht="52.5" customHeight="1" spans="1:7">
      <c r="A22" s="25"/>
      <c r="B22" s="22" t="s">
        <v>881</v>
      </c>
      <c r="C22" s="22" t="s">
        <v>419</v>
      </c>
      <c r="D22" s="22" t="s">
        <v>882</v>
      </c>
      <c r="E22" s="23">
        <v>500000</v>
      </c>
      <c r="F22" s="23"/>
      <c r="G22" s="23"/>
    </row>
    <row r="23" ht="52.5" customHeight="1" spans="1:7">
      <c r="A23" s="25"/>
      <c r="B23" s="22" t="s">
        <v>881</v>
      </c>
      <c r="C23" s="22" t="s">
        <v>421</v>
      </c>
      <c r="D23" s="22" t="s">
        <v>882</v>
      </c>
      <c r="E23" s="23">
        <v>540000</v>
      </c>
      <c r="F23" s="23"/>
      <c r="G23" s="23"/>
    </row>
    <row r="24" ht="52.5" customHeight="1" spans="1:7">
      <c r="A24" s="25"/>
      <c r="B24" s="22" t="s">
        <v>881</v>
      </c>
      <c r="C24" s="22" t="s">
        <v>375</v>
      </c>
      <c r="D24" s="22" t="s">
        <v>882</v>
      </c>
      <c r="E24" s="23">
        <v>200000</v>
      </c>
      <c r="F24" s="23"/>
      <c r="G24" s="23"/>
    </row>
    <row r="25" ht="52.5" customHeight="1" spans="1:7">
      <c r="A25" s="25"/>
      <c r="B25" s="22" t="s">
        <v>883</v>
      </c>
      <c r="C25" s="22" t="s">
        <v>366</v>
      </c>
      <c r="D25" s="22" t="s">
        <v>882</v>
      </c>
      <c r="E25" s="23">
        <v>45021.84</v>
      </c>
      <c r="F25" s="23"/>
      <c r="G25" s="23"/>
    </row>
    <row r="26" ht="52.5" customHeight="1" spans="1:7">
      <c r="A26" s="25"/>
      <c r="B26" s="22" t="s">
        <v>884</v>
      </c>
      <c r="C26" s="22" t="s">
        <v>397</v>
      </c>
      <c r="D26" s="22" t="s">
        <v>882</v>
      </c>
      <c r="E26" s="23">
        <v>500000</v>
      </c>
      <c r="F26" s="23"/>
      <c r="G26" s="23"/>
    </row>
    <row r="27" ht="52.5" customHeight="1" spans="1:7">
      <c r="A27" s="25"/>
      <c r="B27" s="22" t="s">
        <v>884</v>
      </c>
      <c r="C27" s="22" t="s">
        <v>377</v>
      </c>
      <c r="D27" s="22" t="s">
        <v>882</v>
      </c>
      <c r="E27" s="23">
        <v>300000</v>
      </c>
      <c r="F27" s="23"/>
      <c r="G27" s="23"/>
    </row>
    <row r="28" ht="52.5" customHeight="1" spans="1:7">
      <c r="A28" s="25"/>
      <c r="B28" s="22" t="s">
        <v>884</v>
      </c>
      <c r="C28" s="22" t="s">
        <v>401</v>
      </c>
      <c r="D28" s="22" t="s">
        <v>882</v>
      </c>
      <c r="E28" s="23">
        <v>200000</v>
      </c>
      <c r="F28" s="23"/>
      <c r="G28" s="23"/>
    </row>
    <row r="29" ht="52.5" customHeight="1" spans="1:7">
      <c r="A29" s="25"/>
      <c r="B29" s="22" t="s">
        <v>884</v>
      </c>
      <c r="C29" s="22" t="s">
        <v>415</v>
      </c>
      <c r="D29" s="22" t="s">
        <v>882</v>
      </c>
      <c r="E29" s="23">
        <v>200000</v>
      </c>
      <c r="F29" s="23"/>
      <c r="G29" s="23"/>
    </row>
    <row r="30" ht="52.5" customHeight="1" spans="1:7">
      <c r="A30" s="25"/>
      <c r="B30" s="22" t="s">
        <v>884</v>
      </c>
      <c r="C30" s="22" t="s">
        <v>413</v>
      </c>
      <c r="D30" s="22" t="s">
        <v>882</v>
      </c>
      <c r="E30" s="23">
        <v>150000</v>
      </c>
      <c r="F30" s="23"/>
      <c r="G30" s="23"/>
    </row>
    <row r="31" ht="52.5" customHeight="1" spans="1:7">
      <c r="A31" s="25"/>
      <c r="B31" s="22" t="s">
        <v>884</v>
      </c>
      <c r="C31" s="22" t="s">
        <v>391</v>
      </c>
      <c r="D31" s="22" t="s">
        <v>882</v>
      </c>
      <c r="E31" s="23">
        <v>150000</v>
      </c>
      <c r="F31" s="23"/>
      <c r="G31" s="23"/>
    </row>
    <row r="32" ht="52.5" customHeight="1" spans="1:7">
      <c r="A32" s="25"/>
      <c r="B32" s="22" t="s">
        <v>884</v>
      </c>
      <c r="C32" s="22" t="s">
        <v>335</v>
      </c>
      <c r="D32" s="22" t="s">
        <v>882</v>
      </c>
      <c r="E32" s="23">
        <v>75000</v>
      </c>
      <c r="F32" s="23"/>
      <c r="G32" s="23"/>
    </row>
    <row r="33" ht="52.5" customHeight="1" spans="1:7">
      <c r="A33" s="25"/>
      <c r="B33" s="22" t="s">
        <v>884</v>
      </c>
      <c r="C33" s="22" t="s">
        <v>423</v>
      </c>
      <c r="D33" s="22" t="s">
        <v>882</v>
      </c>
      <c r="E33" s="23">
        <v>600000</v>
      </c>
      <c r="F33" s="23"/>
      <c r="G33" s="23"/>
    </row>
    <row r="34" ht="52.5" customHeight="1" spans="1:7">
      <c r="A34" s="25"/>
      <c r="B34" s="22" t="s">
        <v>884</v>
      </c>
      <c r="C34" s="22" t="s">
        <v>425</v>
      </c>
      <c r="D34" s="22" t="s">
        <v>882</v>
      </c>
      <c r="E34" s="23">
        <v>1300000</v>
      </c>
      <c r="F34" s="23"/>
      <c r="G34" s="23"/>
    </row>
    <row r="35" ht="30" customHeight="1" spans="1:7">
      <c r="A35" s="26" t="s">
        <v>56</v>
      </c>
      <c r="B35" s="27" t="s">
        <v>865</v>
      </c>
      <c r="C35" s="27"/>
      <c r="D35" s="28"/>
      <c r="E35" s="23">
        <v>11486602.84</v>
      </c>
      <c r="F35" s="23">
        <v>292950</v>
      </c>
      <c r="G35" s="23"/>
    </row>
  </sheetData>
  <mergeCells count="11">
    <mergeCell ref="A2:G2"/>
    <mergeCell ref="A3:D3"/>
    <mergeCell ref="E4:G4"/>
    <mergeCell ref="A35:D3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F20" sqref="F20"/>
    </sheetView>
  </sheetViews>
  <sheetFormatPr defaultColWidth="9.13888888888889" defaultRowHeight="12" customHeight="1"/>
  <cols>
    <col min="1" max="1" width="7.62962962962963" customWidth="1"/>
    <col min="2" max="2" width="19.5740740740741"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70"/>
      <c r="B1" s="1"/>
      <c r="C1" s="1"/>
      <c r="D1" s="1"/>
      <c r="E1" s="1"/>
      <c r="F1" s="1"/>
      <c r="G1" s="1"/>
      <c r="H1" s="1"/>
      <c r="I1" s="79"/>
      <c r="J1" s="1"/>
      <c r="K1" s="1"/>
      <c r="L1" s="1"/>
      <c r="M1" s="1"/>
      <c r="N1" s="1"/>
      <c r="O1" s="1"/>
      <c r="P1" s="85" t="s">
        <v>52</v>
      </c>
      <c r="Q1" s="85" t="s">
        <v>52</v>
      </c>
    </row>
    <row r="2" ht="36.75" customHeight="1" spans="1:19">
      <c r="A2" s="30" t="str">
        <f>"2026"&amp;"年部门收入预算表"</f>
        <v>2026年部门收入预算表</v>
      </c>
      <c r="B2" s="30"/>
      <c r="C2" s="30"/>
      <c r="D2" s="30"/>
      <c r="E2" s="30"/>
      <c r="F2" s="30"/>
      <c r="G2" s="30"/>
      <c r="H2" s="30"/>
      <c r="I2" s="30"/>
      <c r="J2" s="30"/>
      <c r="K2" s="30"/>
      <c r="L2" s="30"/>
      <c r="M2" s="30"/>
      <c r="N2" s="30"/>
      <c r="O2" s="30"/>
      <c r="P2" s="30"/>
      <c r="Q2" s="30"/>
      <c r="R2" s="30"/>
      <c r="S2" s="30"/>
    </row>
    <row r="3" ht="18" customHeight="1" spans="1:17">
      <c r="A3" s="32" t="str">
        <f>"单位名称："&amp;"瑞丽市林业和草原局"</f>
        <v>单位名称：瑞丽市林业和草原局</v>
      </c>
      <c r="B3" s="32"/>
      <c r="C3" s="49"/>
      <c r="D3" s="49"/>
      <c r="E3" s="49"/>
      <c r="F3" s="49"/>
      <c r="G3" s="49"/>
      <c r="H3" s="49"/>
      <c r="I3" s="49"/>
      <c r="J3" s="49"/>
      <c r="K3" s="49"/>
      <c r="L3" s="49"/>
      <c r="M3" s="49"/>
      <c r="N3" s="49"/>
      <c r="O3" s="49"/>
      <c r="P3" s="85" t="s">
        <v>53</v>
      </c>
      <c r="Q3" s="85"/>
    </row>
    <row r="4" ht="21" customHeight="1" spans="1:19">
      <c r="A4" s="11" t="s">
        <v>54</v>
      </c>
      <c r="B4" s="11" t="s">
        <v>55</v>
      </c>
      <c r="C4" s="11" t="s">
        <v>56</v>
      </c>
      <c r="D4" s="50" t="s">
        <v>57</v>
      </c>
      <c r="E4" s="51"/>
      <c r="F4" s="51"/>
      <c r="G4" s="51"/>
      <c r="H4" s="51"/>
      <c r="I4" s="13"/>
      <c r="J4" s="51"/>
      <c r="K4" s="51"/>
      <c r="L4" s="51"/>
      <c r="M4" s="51"/>
      <c r="N4" s="52"/>
      <c r="O4" s="50" t="s">
        <v>58</v>
      </c>
      <c r="P4" s="51"/>
      <c r="Q4" s="51"/>
      <c r="R4" s="51"/>
      <c r="S4" s="52"/>
    </row>
    <row r="5" ht="41.25" customHeight="1" spans="1:19">
      <c r="A5" s="16"/>
      <c r="B5" s="16"/>
      <c r="C5" s="16"/>
      <c r="D5" s="16" t="s">
        <v>59</v>
      </c>
      <c r="E5" s="16" t="s">
        <v>60</v>
      </c>
      <c r="F5" s="16" t="s">
        <v>61</v>
      </c>
      <c r="G5" s="16" t="s">
        <v>62</v>
      </c>
      <c r="H5" s="11" t="s">
        <v>63</v>
      </c>
      <c r="I5" s="173" t="s">
        <v>64</v>
      </c>
      <c r="J5" s="173"/>
      <c r="K5" s="173"/>
      <c r="L5" s="173"/>
      <c r="M5" s="173"/>
      <c r="N5" s="173"/>
      <c r="O5" s="11" t="s">
        <v>59</v>
      </c>
      <c r="P5" s="11" t="s">
        <v>60</v>
      </c>
      <c r="Q5" s="11" t="s">
        <v>61</v>
      </c>
      <c r="R5" s="11" t="s">
        <v>62</v>
      </c>
      <c r="S5" s="11" t="s">
        <v>65</v>
      </c>
    </row>
    <row r="6" ht="93" customHeight="1" spans="1:19">
      <c r="A6" s="75"/>
      <c r="B6" s="75"/>
      <c r="C6" s="75"/>
      <c r="D6" s="80"/>
      <c r="E6" s="80"/>
      <c r="F6" s="80"/>
      <c r="G6" s="75"/>
      <c r="H6" s="75"/>
      <c r="I6" s="36" t="s">
        <v>59</v>
      </c>
      <c r="J6" s="34" t="s">
        <v>66</v>
      </c>
      <c r="K6" s="34" t="s">
        <v>67</v>
      </c>
      <c r="L6" s="10" t="s">
        <v>68</v>
      </c>
      <c r="M6" s="10" t="s">
        <v>69</v>
      </c>
      <c r="N6" s="10" t="s">
        <v>70</v>
      </c>
      <c r="O6" s="80"/>
      <c r="P6" s="80"/>
      <c r="Q6" s="80"/>
      <c r="R6" s="80"/>
      <c r="S6" s="80"/>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6">
        <v>19</v>
      </c>
    </row>
    <row r="8" ht="52.5" customHeight="1" spans="1:19">
      <c r="A8" s="171" t="s">
        <v>71</v>
      </c>
      <c r="B8" s="171" t="s">
        <v>72</v>
      </c>
      <c r="C8" s="23">
        <v>24971527.28</v>
      </c>
      <c r="D8" s="23">
        <v>24971527.28</v>
      </c>
      <c r="E8" s="23">
        <v>24835967.54</v>
      </c>
      <c r="F8" s="23"/>
      <c r="G8" s="23"/>
      <c r="H8" s="23"/>
      <c r="I8" s="23">
        <v>135559.74</v>
      </c>
      <c r="J8" s="23"/>
      <c r="K8" s="23"/>
      <c r="L8" s="23"/>
      <c r="M8" s="23"/>
      <c r="N8" s="23">
        <v>135559.74</v>
      </c>
      <c r="O8" s="23"/>
      <c r="P8" s="23"/>
      <c r="Q8" s="23"/>
      <c r="R8" s="23"/>
      <c r="S8" s="23"/>
    </row>
    <row r="9" ht="30" customHeight="1" spans="1:19">
      <c r="A9" s="12" t="s">
        <v>56</v>
      </c>
      <c r="B9" s="172"/>
      <c r="C9" s="161">
        <v>24971527.28</v>
      </c>
      <c r="D9" s="161">
        <v>24971527.28</v>
      </c>
      <c r="E9" s="161">
        <v>24835967.54</v>
      </c>
      <c r="F9" s="161"/>
      <c r="G9" s="161"/>
      <c r="H9" s="161"/>
      <c r="I9" s="161">
        <v>135559.74</v>
      </c>
      <c r="J9" s="161"/>
      <c r="K9" s="161"/>
      <c r="L9" s="161"/>
      <c r="M9" s="161"/>
      <c r="N9" s="161">
        <v>135559.74</v>
      </c>
      <c r="O9" s="161"/>
      <c r="P9" s="161"/>
      <c r="Q9" s="161"/>
      <c r="R9" s="161"/>
      <c r="S9" s="16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7"/>
  <sheetViews>
    <sheetView showZeros="0" topLeftCell="A28" workbookViewId="0">
      <selection activeCell="D30" sqref="D30"/>
    </sheetView>
  </sheetViews>
  <sheetFormatPr defaultColWidth="8.85185185185185" defaultRowHeight="15" customHeight="1"/>
  <cols>
    <col min="1" max="1" width="16.8611111111111" customWidth="1"/>
    <col min="2" max="2" width="29.4259259259259" customWidth="1"/>
    <col min="3" max="6" width="14.4722222222222" customWidth="1"/>
    <col min="7" max="7" width="12.6296296296296" customWidth="1"/>
    <col min="8" max="8" width="4.34259259259259" customWidth="1"/>
    <col min="9" max="9" width="7.28703703703704" customWidth="1"/>
    <col min="10" max="13" width="12.7685185185185" customWidth="1"/>
    <col min="14" max="14" width="5.76851851851852" customWidth="1"/>
    <col min="15" max="15" width="12.7685185185185" customWidth="1"/>
  </cols>
  <sheetData>
    <row r="1" ht="18.75" customHeight="1" spans="1:15">
      <c r="A1" s="163"/>
      <c r="B1" s="163"/>
      <c r="C1" s="163"/>
      <c r="D1" s="163"/>
      <c r="E1" s="163"/>
      <c r="F1" s="163"/>
      <c r="G1" s="163"/>
      <c r="H1" s="163"/>
      <c r="I1" s="163"/>
      <c r="J1" s="163"/>
      <c r="K1" s="163"/>
      <c r="L1" s="163"/>
      <c r="M1" s="163"/>
      <c r="N1" s="46" t="s">
        <v>73</v>
      </c>
      <c r="O1" s="46"/>
    </row>
    <row r="2" ht="36" customHeight="1" spans="1:15">
      <c r="A2" s="164" t="str">
        <f>"2026"&amp;"年部门支出预算表"</f>
        <v>2026年部门支出预算表</v>
      </c>
      <c r="B2" s="164"/>
      <c r="C2" s="164"/>
      <c r="D2" s="164"/>
      <c r="E2" s="164"/>
      <c r="F2" s="164"/>
      <c r="G2" s="164"/>
      <c r="H2" s="164"/>
      <c r="I2" s="164"/>
      <c r="J2" s="164"/>
      <c r="K2" s="164"/>
      <c r="L2" s="164"/>
      <c r="M2" s="164"/>
      <c r="N2" s="164"/>
      <c r="O2" s="164"/>
    </row>
    <row r="3" ht="18.75" customHeight="1" spans="1:15">
      <c r="A3" s="32" t="str">
        <f>"单位名称："&amp;"瑞丽市林业和草原局"</f>
        <v>单位名称：瑞丽市林业和草原局</v>
      </c>
      <c r="B3" s="32"/>
      <c r="C3" s="32"/>
      <c r="D3" s="32"/>
      <c r="E3" s="32"/>
      <c r="F3" s="32"/>
      <c r="G3" s="163"/>
      <c r="H3" s="163"/>
      <c r="I3" s="163"/>
      <c r="J3" s="163"/>
      <c r="K3" s="163"/>
      <c r="L3" s="163"/>
      <c r="M3" s="163"/>
      <c r="N3" s="46" t="s">
        <v>1</v>
      </c>
      <c r="O3" s="46"/>
    </row>
    <row r="4" ht="31.5" customHeight="1" spans="1:15">
      <c r="A4" s="165" t="s">
        <v>74</v>
      </c>
      <c r="B4" s="165" t="s">
        <v>75</v>
      </c>
      <c r="C4" s="165" t="s">
        <v>56</v>
      </c>
      <c r="D4" s="165" t="s">
        <v>60</v>
      </c>
      <c r="E4" s="165"/>
      <c r="F4" s="165"/>
      <c r="G4" s="165" t="s">
        <v>61</v>
      </c>
      <c r="H4" s="165" t="s">
        <v>62</v>
      </c>
      <c r="I4" s="165" t="s">
        <v>76</v>
      </c>
      <c r="J4" s="165" t="s">
        <v>77</v>
      </c>
      <c r="K4" s="165"/>
      <c r="L4" s="165"/>
      <c r="M4" s="165"/>
      <c r="N4" s="165"/>
      <c r="O4" s="165"/>
    </row>
    <row r="5" ht="37.3" customHeight="1" spans="1:15">
      <c r="A5" s="165"/>
      <c r="B5" s="165"/>
      <c r="C5" s="165"/>
      <c r="D5" s="165" t="s">
        <v>59</v>
      </c>
      <c r="E5" s="165" t="s">
        <v>78</v>
      </c>
      <c r="F5" s="165" t="s">
        <v>79</v>
      </c>
      <c r="G5" s="165"/>
      <c r="H5" s="165"/>
      <c r="I5" s="165"/>
      <c r="J5" s="165" t="s">
        <v>59</v>
      </c>
      <c r="K5" s="165" t="s">
        <v>80</v>
      </c>
      <c r="L5" s="165" t="s">
        <v>81</v>
      </c>
      <c r="M5" s="165" t="s">
        <v>82</v>
      </c>
      <c r="N5" s="165" t="s">
        <v>83</v>
      </c>
      <c r="O5" s="165" t="s">
        <v>84</v>
      </c>
    </row>
    <row r="6" ht="18.75" customHeight="1" spans="1:15">
      <c r="A6" s="166" t="s">
        <v>85</v>
      </c>
      <c r="B6" s="166" t="s">
        <v>86</v>
      </c>
      <c r="C6" s="166" t="s">
        <v>87</v>
      </c>
      <c r="D6" s="166" t="s">
        <v>88</v>
      </c>
      <c r="E6" s="166" t="s">
        <v>89</v>
      </c>
      <c r="F6" s="166" t="s">
        <v>90</v>
      </c>
      <c r="G6" s="166" t="s">
        <v>91</v>
      </c>
      <c r="H6" s="166" t="s">
        <v>92</v>
      </c>
      <c r="I6" s="166" t="s">
        <v>93</v>
      </c>
      <c r="J6" s="166" t="s">
        <v>94</v>
      </c>
      <c r="K6" s="166" t="s">
        <v>95</v>
      </c>
      <c r="L6" s="166" t="s">
        <v>96</v>
      </c>
      <c r="M6" s="166" t="s">
        <v>97</v>
      </c>
      <c r="N6" s="166" t="s">
        <v>98</v>
      </c>
      <c r="O6" s="166" t="s">
        <v>99</v>
      </c>
    </row>
    <row r="7" ht="52.5" customHeight="1" spans="1:15">
      <c r="A7" s="167" t="s">
        <v>100</v>
      </c>
      <c r="B7" s="167" t="s">
        <v>101</v>
      </c>
      <c r="C7" s="133">
        <v>1374104.36</v>
      </c>
      <c r="D7" s="133">
        <v>1374104.36</v>
      </c>
      <c r="E7" s="133">
        <v>1329082.52</v>
      </c>
      <c r="F7" s="133">
        <v>45021.84</v>
      </c>
      <c r="G7" s="133"/>
      <c r="H7" s="133"/>
      <c r="I7" s="133"/>
      <c r="J7" s="133"/>
      <c r="K7" s="133"/>
      <c r="L7" s="133"/>
      <c r="M7" s="133"/>
      <c r="N7" s="133"/>
      <c r="O7" s="133"/>
    </row>
    <row r="8" ht="52.5" customHeight="1" spans="1:15">
      <c r="A8" s="168" t="s">
        <v>102</v>
      </c>
      <c r="B8" s="168" t="s">
        <v>103</v>
      </c>
      <c r="C8" s="133">
        <v>1206403.52</v>
      </c>
      <c r="D8" s="133">
        <v>1206403.52</v>
      </c>
      <c r="E8" s="133">
        <v>1206403.52</v>
      </c>
      <c r="F8" s="133"/>
      <c r="G8" s="133"/>
      <c r="H8" s="133"/>
      <c r="I8" s="133"/>
      <c r="J8" s="133"/>
      <c r="K8" s="133"/>
      <c r="L8" s="133"/>
      <c r="M8" s="133"/>
      <c r="N8" s="133"/>
      <c r="O8" s="133"/>
    </row>
    <row r="9" ht="52.5" customHeight="1" spans="1:15">
      <c r="A9" s="169" t="s">
        <v>104</v>
      </c>
      <c r="B9" s="169" t="s">
        <v>105</v>
      </c>
      <c r="C9" s="133">
        <v>22800</v>
      </c>
      <c r="D9" s="133">
        <v>22800</v>
      </c>
      <c r="E9" s="133">
        <v>22800</v>
      </c>
      <c r="F9" s="133"/>
      <c r="G9" s="133"/>
      <c r="H9" s="133"/>
      <c r="I9" s="133"/>
      <c r="J9" s="133"/>
      <c r="K9" s="133"/>
      <c r="L9" s="133"/>
      <c r="M9" s="133"/>
      <c r="N9" s="133"/>
      <c r="O9" s="133"/>
    </row>
    <row r="10" ht="52.5" customHeight="1" spans="1:15">
      <c r="A10" s="169" t="s">
        <v>106</v>
      </c>
      <c r="B10" s="169" t="s">
        <v>107</v>
      </c>
      <c r="C10" s="133">
        <v>18600</v>
      </c>
      <c r="D10" s="133">
        <v>18600</v>
      </c>
      <c r="E10" s="133">
        <v>18600</v>
      </c>
      <c r="F10" s="133"/>
      <c r="G10" s="133"/>
      <c r="H10" s="133"/>
      <c r="I10" s="133"/>
      <c r="J10" s="133"/>
      <c r="K10" s="133"/>
      <c r="L10" s="133"/>
      <c r="M10" s="133"/>
      <c r="N10" s="133"/>
      <c r="O10" s="133"/>
    </row>
    <row r="11" ht="52.5" customHeight="1" spans="1:15">
      <c r="A11" s="169" t="s">
        <v>108</v>
      </c>
      <c r="B11" s="169" t="s">
        <v>109</v>
      </c>
      <c r="C11" s="133">
        <v>1165003.52</v>
      </c>
      <c r="D11" s="133">
        <v>1165003.52</v>
      </c>
      <c r="E11" s="133">
        <v>1165003.52</v>
      </c>
      <c r="F11" s="133"/>
      <c r="G11" s="133"/>
      <c r="H11" s="133"/>
      <c r="I11" s="133"/>
      <c r="J11" s="133"/>
      <c r="K11" s="133"/>
      <c r="L11" s="133"/>
      <c r="M11" s="133"/>
      <c r="N11" s="133"/>
      <c r="O11" s="133"/>
    </row>
    <row r="12" ht="52.5" customHeight="1" spans="1:15">
      <c r="A12" s="168" t="s">
        <v>110</v>
      </c>
      <c r="B12" s="168" t="s">
        <v>111</v>
      </c>
      <c r="C12" s="133">
        <v>45021.84</v>
      </c>
      <c r="D12" s="133">
        <v>45021.84</v>
      </c>
      <c r="E12" s="133"/>
      <c r="F12" s="133">
        <v>45021.84</v>
      </c>
      <c r="G12" s="133"/>
      <c r="H12" s="133"/>
      <c r="I12" s="133"/>
      <c r="J12" s="133"/>
      <c r="K12" s="133"/>
      <c r="L12" s="133"/>
      <c r="M12" s="133"/>
      <c r="N12" s="133"/>
      <c r="O12" s="133"/>
    </row>
    <row r="13" ht="52.5" customHeight="1" spans="1:15">
      <c r="A13" s="169" t="s">
        <v>112</v>
      </c>
      <c r="B13" s="169" t="s">
        <v>113</v>
      </c>
      <c r="C13" s="133">
        <v>45021.84</v>
      </c>
      <c r="D13" s="133">
        <v>45021.84</v>
      </c>
      <c r="E13" s="133"/>
      <c r="F13" s="133">
        <v>45021.84</v>
      </c>
      <c r="G13" s="133"/>
      <c r="H13" s="133"/>
      <c r="I13" s="133"/>
      <c r="J13" s="133"/>
      <c r="K13" s="133"/>
      <c r="L13" s="133"/>
      <c r="M13" s="133"/>
      <c r="N13" s="133"/>
      <c r="O13" s="133"/>
    </row>
    <row r="14" ht="52.5" customHeight="1" spans="1:15">
      <c r="A14" s="168" t="s">
        <v>114</v>
      </c>
      <c r="B14" s="168" t="s">
        <v>115</v>
      </c>
      <c r="C14" s="133">
        <v>122679</v>
      </c>
      <c r="D14" s="133">
        <v>122679</v>
      </c>
      <c r="E14" s="133">
        <v>122679</v>
      </c>
      <c r="F14" s="133"/>
      <c r="G14" s="133"/>
      <c r="H14" s="133"/>
      <c r="I14" s="133"/>
      <c r="J14" s="133"/>
      <c r="K14" s="133"/>
      <c r="L14" s="133"/>
      <c r="M14" s="133"/>
      <c r="N14" s="133"/>
      <c r="O14" s="133"/>
    </row>
    <row r="15" ht="52.5" customHeight="1" spans="1:15">
      <c r="A15" s="169" t="s">
        <v>116</v>
      </c>
      <c r="B15" s="169" t="s">
        <v>115</v>
      </c>
      <c r="C15" s="133">
        <v>122679</v>
      </c>
      <c r="D15" s="133">
        <v>122679</v>
      </c>
      <c r="E15" s="133">
        <v>122679</v>
      </c>
      <c r="F15" s="133"/>
      <c r="G15" s="133"/>
      <c r="H15" s="133"/>
      <c r="I15" s="133"/>
      <c r="J15" s="133"/>
      <c r="K15" s="133"/>
      <c r="L15" s="133"/>
      <c r="M15" s="133"/>
      <c r="N15" s="133"/>
      <c r="O15" s="133"/>
    </row>
    <row r="16" ht="52.5" customHeight="1" spans="1:15">
      <c r="A16" s="167" t="s">
        <v>117</v>
      </c>
      <c r="B16" s="167" t="s">
        <v>118</v>
      </c>
      <c r="C16" s="133">
        <v>1038288.86</v>
      </c>
      <c r="D16" s="133">
        <v>1038288.86</v>
      </c>
      <c r="E16" s="133">
        <v>1038288.86</v>
      </c>
      <c r="F16" s="133"/>
      <c r="G16" s="133"/>
      <c r="H16" s="133"/>
      <c r="I16" s="133"/>
      <c r="J16" s="133"/>
      <c r="K16" s="133"/>
      <c r="L16" s="133"/>
      <c r="M16" s="133"/>
      <c r="N16" s="133"/>
      <c r="O16" s="133"/>
    </row>
    <row r="17" ht="52.5" customHeight="1" spans="1:15">
      <c r="A17" s="168" t="s">
        <v>119</v>
      </c>
      <c r="B17" s="168" t="s">
        <v>120</v>
      </c>
      <c r="C17" s="133">
        <v>1038288.86</v>
      </c>
      <c r="D17" s="133">
        <v>1038288.86</v>
      </c>
      <c r="E17" s="133">
        <v>1038288.86</v>
      </c>
      <c r="F17" s="133"/>
      <c r="G17" s="133"/>
      <c r="H17" s="133"/>
      <c r="I17" s="133"/>
      <c r="J17" s="133"/>
      <c r="K17" s="133"/>
      <c r="L17" s="133"/>
      <c r="M17" s="133"/>
      <c r="N17" s="133"/>
      <c r="O17" s="133"/>
    </row>
    <row r="18" ht="52.5" customHeight="1" spans="1:15">
      <c r="A18" s="169" t="s">
        <v>121</v>
      </c>
      <c r="B18" s="169" t="s">
        <v>122</v>
      </c>
      <c r="C18" s="133">
        <v>484019.21</v>
      </c>
      <c r="D18" s="133">
        <v>484019.21</v>
      </c>
      <c r="E18" s="133">
        <v>484019.21</v>
      </c>
      <c r="F18" s="133"/>
      <c r="G18" s="133"/>
      <c r="H18" s="133"/>
      <c r="I18" s="133"/>
      <c r="J18" s="133"/>
      <c r="K18" s="133"/>
      <c r="L18" s="133"/>
      <c r="M18" s="133"/>
      <c r="N18" s="133"/>
      <c r="O18" s="133"/>
    </row>
    <row r="19" ht="52.5" customHeight="1" spans="1:15">
      <c r="A19" s="169" t="s">
        <v>123</v>
      </c>
      <c r="B19" s="169" t="s">
        <v>124</v>
      </c>
      <c r="C19" s="133">
        <v>28000</v>
      </c>
      <c r="D19" s="133">
        <v>28000</v>
      </c>
      <c r="E19" s="133">
        <v>28000</v>
      </c>
      <c r="F19" s="133"/>
      <c r="G19" s="133"/>
      <c r="H19" s="133"/>
      <c r="I19" s="133"/>
      <c r="J19" s="133"/>
      <c r="K19" s="133"/>
      <c r="L19" s="133"/>
      <c r="M19" s="133"/>
      <c r="N19" s="133"/>
      <c r="O19" s="133"/>
    </row>
    <row r="20" ht="52.5" customHeight="1" spans="1:15">
      <c r="A20" s="169" t="s">
        <v>125</v>
      </c>
      <c r="B20" s="169" t="s">
        <v>126</v>
      </c>
      <c r="C20" s="133">
        <v>472389.16</v>
      </c>
      <c r="D20" s="133">
        <v>472389.16</v>
      </c>
      <c r="E20" s="133">
        <v>472389.16</v>
      </c>
      <c r="F20" s="133"/>
      <c r="G20" s="133"/>
      <c r="H20" s="133"/>
      <c r="I20" s="133"/>
      <c r="J20" s="133"/>
      <c r="K20" s="133"/>
      <c r="L20" s="133"/>
      <c r="M20" s="133"/>
      <c r="N20" s="133"/>
      <c r="O20" s="133"/>
    </row>
    <row r="21" ht="52.5" customHeight="1" spans="1:15">
      <c r="A21" s="169" t="s">
        <v>127</v>
      </c>
      <c r="B21" s="169" t="s">
        <v>128</v>
      </c>
      <c r="C21" s="133">
        <v>53880.49</v>
      </c>
      <c r="D21" s="133">
        <v>53880.49</v>
      </c>
      <c r="E21" s="133">
        <v>53880.49</v>
      </c>
      <c r="F21" s="133"/>
      <c r="G21" s="133"/>
      <c r="H21" s="133"/>
      <c r="I21" s="133"/>
      <c r="J21" s="133"/>
      <c r="K21" s="133"/>
      <c r="L21" s="133"/>
      <c r="M21" s="133"/>
      <c r="N21" s="133"/>
      <c r="O21" s="133"/>
    </row>
    <row r="22" ht="52.5" customHeight="1" spans="1:15">
      <c r="A22" s="167" t="s">
        <v>129</v>
      </c>
      <c r="B22" s="167" t="s">
        <v>130</v>
      </c>
      <c r="C22" s="133">
        <v>21685375.9</v>
      </c>
      <c r="D22" s="133">
        <v>21549816.16</v>
      </c>
      <c r="E22" s="133">
        <v>8068235.16</v>
      </c>
      <c r="F22" s="133">
        <v>13481581</v>
      </c>
      <c r="G22" s="133"/>
      <c r="H22" s="133"/>
      <c r="I22" s="133"/>
      <c r="J22" s="133">
        <v>135559.74</v>
      </c>
      <c r="K22" s="133"/>
      <c r="L22" s="133"/>
      <c r="M22" s="133"/>
      <c r="N22" s="133"/>
      <c r="O22" s="133">
        <v>135559.74</v>
      </c>
    </row>
    <row r="23" ht="52.5" customHeight="1" spans="1:15">
      <c r="A23" s="168" t="s">
        <v>131</v>
      </c>
      <c r="B23" s="168" t="s">
        <v>132</v>
      </c>
      <c r="C23" s="133">
        <v>21615375.9</v>
      </c>
      <c r="D23" s="133">
        <v>21479816.16</v>
      </c>
      <c r="E23" s="133">
        <v>8068235.16</v>
      </c>
      <c r="F23" s="133">
        <v>13411581</v>
      </c>
      <c r="G23" s="133"/>
      <c r="H23" s="133"/>
      <c r="I23" s="133"/>
      <c r="J23" s="133">
        <v>135559.74</v>
      </c>
      <c r="K23" s="133"/>
      <c r="L23" s="133"/>
      <c r="M23" s="133"/>
      <c r="N23" s="133"/>
      <c r="O23" s="133">
        <v>135559.74</v>
      </c>
    </row>
    <row r="24" ht="52.5" customHeight="1" spans="1:15">
      <c r="A24" s="169" t="s">
        <v>133</v>
      </c>
      <c r="B24" s="169" t="s">
        <v>134</v>
      </c>
      <c r="C24" s="133">
        <v>2414831.16</v>
      </c>
      <c r="D24" s="133">
        <v>2312831.16</v>
      </c>
      <c r="E24" s="133">
        <v>1974881.16</v>
      </c>
      <c r="F24" s="133">
        <v>337950</v>
      </c>
      <c r="G24" s="133"/>
      <c r="H24" s="133"/>
      <c r="I24" s="133"/>
      <c r="J24" s="133">
        <v>102000</v>
      </c>
      <c r="K24" s="133"/>
      <c r="L24" s="133"/>
      <c r="M24" s="133"/>
      <c r="N24" s="133"/>
      <c r="O24" s="133">
        <v>102000</v>
      </c>
    </row>
    <row r="25" ht="52.5" customHeight="1" spans="1:15">
      <c r="A25" s="169" t="s">
        <v>135</v>
      </c>
      <c r="B25" s="169" t="s">
        <v>136</v>
      </c>
      <c r="C25" s="133">
        <v>5857914</v>
      </c>
      <c r="D25" s="133">
        <v>5857914</v>
      </c>
      <c r="E25" s="133">
        <v>5857914</v>
      </c>
      <c r="F25" s="133"/>
      <c r="G25" s="133"/>
      <c r="H25" s="133"/>
      <c r="I25" s="133"/>
      <c r="J25" s="133"/>
      <c r="K25" s="133"/>
      <c r="L25" s="133"/>
      <c r="M25" s="133"/>
      <c r="N25" s="133"/>
      <c r="O25" s="133"/>
    </row>
    <row r="26" ht="52.5" customHeight="1" spans="1:15">
      <c r="A26" s="169" t="s">
        <v>137</v>
      </c>
      <c r="B26" s="169" t="s">
        <v>138</v>
      </c>
      <c r="C26" s="133">
        <v>1330000</v>
      </c>
      <c r="D26" s="133">
        <v>1330000</v>
      </c>
      <c r="E26" s="133"/>
      <c r="F26" s="133">
        <v>1330000</v>
      </c>
      <c r="G26" s="133"/>
      <c r="H26" s="133"/>
      <c r="I26" s="133"/>
      <c r="J26" s="133"/>
      <c r="K26" s="133"/>
      <c r="L26" s="133"/>
      <c r="M26" s="133"/>
      <c r="N26" s="133"/>
      <c r="O26" s="133"/>
    </row>
    <row r="27" ht="52.5" customHeight="1" spans="1:15">
      <c r="A27" s="169" t="s">
        <v>139</v>
      </c>
      <c r="B27" s="169" t="s">
        <v>140</v>
      </c>
      <c r="C27" s="133">
        <v>1735440</v>
      </c>
      <c r="D27" s="133">
        <v>1735440</v>
      </c>
      <c r="E27" s="133">
        <v>235440</v>
      </c>
      <c r="F27" s="133">
        <v>1500000</v>
      </c>
      <c r="G27" s="133"/>
      <c r="H27" s="133"/>
      <c r="I27" s="133"/>
      <c r="J27" s="133"/>
      <c r="K27" s="133"/>
      <c r="L27" s="133"/>
      <c r="M27" s="133"/>
      <c r="N27" s="133"/>
      <c r="O27" s="133"/>
    </row>
    <row r="28" ht="52.5" customHeight="1" spans="1:15">
      <c r="A28" s="169" t="s">
        <v>141</v>
      </c>
      <c r="B28" s="169" t="s">
        <v>142</v>
      </c>
      <c r="C28" s="133">
        <v>100000</v>
      </c>
      <c r="D28" s="133">
        <v>100000</v>
      </c>
      <c r="E28" s="133"/>
      <c r="F28" s="133">
        <v>100000</v>
      </c>
      <c r="G28" s="133"/>
      <c r="H28" s="133"/>
      <c r="I28" s="133"/>
      <c r="J28" s="133"/>
      <c r="K28" s="133"/>
      <c r="L28" s="133"/>
      <c r="M28" s="133"/>
      <c r="N28" s="133"/>
      <c r="O28" s="133"/>
    </row>
    <row r="29" ht="52.5" customHeight="1" spans="1:15">
      <c r="A29" s="169" t="s">
        <v>143</v>
      </c>
      <c r="B29" s="169" t="s">
        <v>144</v>
      </c>
      <c r="C29" s="133">
        <v>200000</v>
      </c>
      <c r="D29" s="133">
        <v>200000</v>
      </c>
      <c r="E29" s="133"/>
      <c r="F29" s="133">
        <v>200000</v>
      </c>
      <c r="G29" s="133"/>
      <c r="H29" s="133"/>
      <c r="I29" s="133"/>
      <c r="J29" s="133"/>
      <c r="K29" s="133"/>
      <c r="L29" s="133"/>
      <c r="M29" s="133"/>
      <c r="N29" s="133"/>
      <c r="O29" s="133"/>
    </row>
    <row r="30" ht="52.5" customHeight="1" spans="1:15">
      <c r="A30" s="169" t="s">
        <v>145</v>
      </c>
      <c r="B30" s="169" t="s">
        <v>146</v>
      </c>
      <c r="C30" s="133">
        <v>5932190.74</v>
      </c>
      <c r="D30" s="133">
        <v>5898631</v>
      </c>
      <c r="E30" s="133"/>
      <c r="F30" s="133">
        <v>5898631</v>
      </c>
      <c r="G30" s="133"/>
      <c r="H30" s="133"/>
      <c r="I30" s="133"/>
      <c r="J30" s="133">
        <v>33559.74</v>
      </c>
      <c r="K30" s="133"/>
      <c r="L30" s="133"/>
      <c r="M30" s="133"/>
      <c r="N30" s="133"/>
      <c r="O30" s="133">
        <v>33559.74</v>
      </c>
    </row>
    <row r="31" ht="52.5" customHeight="1" spans="1:15">
      <c r="A31" s="169" t="s">
        <v>147</v>
      </c>
      <c r="B31" s="169" t="s">
        <v>148</v>
      </c>
      <c r="C31" s="133">
        <v>4045000</v>
      </c>
      <c r="D31" s="133">
        <v>4045000</v>
      </c>
      <c r="E31" s="133"/>
      <c r="F31" s="133">
        <v>4045000</v>
      </c>
      <c r="G31" s="133"/>
      <c r="H31" s="133"/>
      <c r="I31" s="133"/>
      <c r="J31" s="133"/>
      <c r="K31" s="133"/>
      <c r="L31" s="133"/>
      <c r="M31" s="133"/>
      <c r="N31" s="133"/>
      <c r="O31" s="133"/>
    </row>
    <row r="32" ht="52.5" customHeight="1" spans="1:15">
      <c r="A32" s="168" t="s">
        <v>149</v>
      </c>
      <c r="B32" s="168" t="s">
        <v>150</v>
      </c>
      <c r="C32" s="133">
        <v>70000</v>
      </c>
      <c r="D32" s="133">
        <v>70000</v>
      </c>
      <c r="E32" s="133"/>
      <c r="F32" s="133">
        <v>70000</v>
      </c>
      <c r="G32" s="133"/>
      <c r="H32" s="133"/>
      <c r="I32" s="133"/>
      <c r="J32" s="133"/>
      <c r="K32" s="133"/>
      <c r="L32" s="133"/>
      <c r="M32" s="133"/>
      <c r="N32" s="133"/>
      <c r="O32" s="133"/>
    </row>
    <row r="33" ht="52.5" customHeight="1" spans="1:15">
      <c r="A33" s="169" t="s">
        <v>151</v>
      </c>
      <c r="B33" s="169" t="s">
        <v>152</v>
      </c>
      <c r="C33" s="133">
        <v>70000</v>
      </c>
      <c r="D33" s="133">
        <v>70000</v>
      </c>
      <c r="E33" s="133"/>
      <c r="F33" s="133">
        <v>70000</v>
      </c>
      <c r="G33" s="133"/>
      <c r="H33" s="133"/>
      <c r="I33" s="133"/>
      <c r="J33" s="133"/>
      <c r="K33" s="133"/>
      <c r="L33" s="133"/>
      <c r="M33" s="133"/>
      <c r="N33" s="133"/>
      <c r="O33" s="133"/>
    </row>
    <row r="34" ht="52.5" customHeight="1" spans="1:15">
      <c r="A34" s="167" t="s">
        <v>153</v>
      </c>
      <c r="B34" s="167" t="s">
        <v>154</v>
      </c>
      <c r="C34" s="133">
        <v>873758.16</v>
      </c>
      <c r="D34" s="133">
        <v>873758.16</v>
      </c>
      <c r="E34" s="133">
        <v>873758.16</v>
      </c>
      <c r="F34" s="133"/>
      <c r="G34" s="133"/>
      <c r="H34" s="133"/>
      <c r="I34" s="133"/>
      <c r="J34" s="133"/>
      <c r="K34" s="133"/>
      <c r="L34" s="133"/>
      <c r="M34" s="133"/>
      <c r="N34" s="133"/>
      <c r="O34" s="133"/>
    </row>
    <row r="35" ht="52.5" customHeight="1" spans="1:15">
      <c r="A35" s="168" t="s">
        <v>155</v>
      </c>
      <c r="B35" s="168" t="s">
        <v>156</v>
      </c>
      <c r="C35" s="133">
        <v>873758.16</v>
      </c>
      <c r="D35" s="133">
        <v>873758.16</v>
      </c>
      <c r="E35" s="133">
        <v>873758.16</v>
      </c>
      <c r="F35" s="133"/>
      <c r="G35" s="133"/>
      <c r="H35" s="133"/>
      <c r="I35" s="133"/>
      <c r="J35" s="133"/>
      <c r="K35" s="133"/>
      <c r="L35" s="133"/>
      <c r="M35" s="133"/>
      <c r="N35" s="133"/>
      <c r="O35" s="133"/>
    </row>
    <row r="36" ht="52.5" customHeight="1" spans="1:15">
      <c r="A36" s="169" t="s">
        <v>157</v>
      </c>
      <c r="B36" s="169" t="s">
        <v>158</v>
      </c>
      <c r="C36" s="133">
        <v>873758.16</v>
      </c>
      <c r="D36" s="133">
        <v>873758.16</v>
      </c>
      <c r="E36" s="133">
        <v>873758.16</v>
      </c>
      <c r="F36" s="133"/>
      <c r="G36" s="133"/>
      <c r="H36" s="133"/>
      <c r="I36" s="133"/>
      <c r="J36" s="133"/>
      <c r="K36" s="133"/>
      <c r="L36" s="133"/>
      <c r="M36" s="133"/>
      <c r="N36" s="133"/>
      <c r="O36" s="133"/>
    </row>
    <row r="37" ht="30" customHeight="1" spans="1:15">
      <c r="A37" s="166" t="s">
        <v>56</v>
      </c>
      <c r="B37" s="166"/>
      <c r="C37" s="133">
        <v>24971527.28</v>
      </c>
      <c r="D37" s="133">
        <v>24835967.54</v>
      </c>
      <c r="E37" s="133">
        <v>11309364.7</v>
      </c>
      <c r="F37" s="133">
        <v>13526602.84</v>
      </c>
      <c r="G37" s="133"/>
      <c r="H37" s="133"/>
      <c r="I37" s="133"/>
      <c r="J37" s="133">
        <v>135559.74</v>
      </c>
      <c r="K37" s="133"/>
      <c r="L37" s="133"/>
      <c r="M37" s="133"/>
      <c r="N37" s="133"/>
      <c r="O37" s="133">
        <v>135559.74</v>
      </c>
    </row>
  </sheetData>
  <mergeCells count="13">
    <mergeCell ref="N1:O1"/>
    <mergeCell ref="A2:O2"/>
    <mergeCell ref="A3:F3"/>
    <mergeCell ref="N3:O3"/>
    <mergeCell ref="D4:F4"/>
    <mergeCell ref="J4:O4"/>
    <mergeCell ref="A37:B3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7" workbookViewId="0">
      <selection activeCell="A1" sqref="A1"/>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49"/>
      <c r="B1" s="49"/>
      <c r="C1" s="49"/>
      <c r="D1" s="85" t="s">
        <v>159</v>
      </c>
    </row>
    <row r="2" ht="30.75" customHeight="1" spans="1:4">
      <c r="A2" s="156" t="str">
        <f>"2026"&amp;"年部门财政拨款收支预算总表"</f>
        <v>2026年部门财政拨款收支预算总表</v>
      </c>
      <c r="B2" s="156"/>
      <c r="C2" s="156"/>
      <c r="D2" s="156"/>
    </row>
    <row r="3" ht="18.75" customHeight="1" spans="1:4">
      <c r="A3" s="32" t="str">
        <f>"单位名称："&amp;"瑞丽市林业和草原局"</f>
        <v>单位名称：瑞丽市林业和草原局</v>
      </c>
      <c r="B3" s="157"/>
      <c r="C3" s="157"/>
      <c r="D3" s="86" t="s">
        <v>1</v>
      </c>
    </row>
    <row r="4" ht="19.5" customHeight="1" spans="1:4">
      <c r="A4" s="12" t="s">
        <v>160</v>
      </c>
      <c r="B4" s="14"/>
      <c r="C4" s="12" t="s">
        <v>161</v>
      </c>
      <c r="D4" s="14"/>
    </row>
    <row r="5" ht="21.75" customHeight="1" spans="1:4">
      <c r="A5" s="74" t="s">
        <v>162</v>
      </c>
      <c r="B5" s="11" t="s">
        <v>163</v>
      </c>
      <c r="C5" s="74" t="s">
        <v>164</v>
      </c>
      <c r="D5" s="11" t="s">
        <v>163</v>
      </c>
    </row>
    <row r="6" ht="17.25" customHeight="1" spans="1:4">
      <c r="A6" s="75"/>
      <c r="B6" s="18"/>
      <c r="C6" s="75"/>
      <c r="D6" s="18"/>
    </row>
    <row r="7" ht="19.5" customHeight="1" spans="1:4">
      <c r="A7" s="81" t="s">
        <v>165</v>
      </c>
      <c r="B7" s="23">
        <v>24835967.54</v>
      </c>
      <c r="C7" s="81" t="s">
        <v>166</v>
      </c>
      <c r="D7" s="23">
        <v>24835967.54</v>
      </c>
    </row>
    <row r="8" ht="19.5" customHeight="1" spans="1:4">
      <c r="A8" s="81" t="s">
        <v>167</v>
      </c>
      <c r="B8" s="23">
        <v>24835967.54</v>
      </c>
      <c r="C8" s="158" t="s">
        <v>168</v>
      </c>
      <c r="D8" s="23"/>
    </row>
    <row r="9" ht="19.5" customHeight="1" spans="1:4">
      <c r="A9" s="159" t="s">
        <v>169</v>
      </c>
      <c r="B9" s="23"/>
      <c r="C9" s="158" t="s">
        <v>170</v>
      </c>
      <c r="D9" s="23"/>
    </row>
    <row r="10" ht="19.5" customHeight="1" spans="1:4">
      <c r="A10" s="159" t="s">
        <v>171</v>
      </c>
      <c r="B10" s="23"/>
      <c r="C10" s="158" t="s">
        <v>172</v>
      </c>
      <c r="D10" s="23"/>
    </row>
    <row r="11" ht="19.5" customHeight="1" spans="1:4">
      <c r="A11" s="159" t="s">
        <v>173</v>
      </c>
      <c r="B11" s="23"/>
      <c r="C11" s="158" t="s">
        <v>174</v>
      </c>
      <c r="D11" s="23"/>
    </row>
    <row r="12" ht="19.5" customHeight="1" spans="1:4">
      <c r="A12" s="159" t="s">
        <v>167</v>
      </c>
      <c r="B12" s="23"/>
      <c r="C12" s="158" t="s">
        <v>175</v>
      </c>
      <c r="D12" s="23"/>
    </row>
    <row r="13" ht="19.5" customHeight="1" spans="1:4">
      <c r="A13" s="159" t="s">
        <v>169</v>
      </c>
      <c r="B13" s="23"/>
      <c r="C13" s="158" t="s">
        <v>176</v>
      </c>
      <c r="D13" s="23"/>
    </row>
    <row r="14" ht="19.5" customHeight="1" spans="1:4">
      <c r="A14" s="159" t="s">
        <v>171</v>
      </c>
      <c r="B14" s="23"/>
      <c r="C14" s="158" t="s">
        <v>177</v>
      </c>
      <c r="D14" s="23"/>
    </row>
    <row r="15" ht="19.5" customHeight="1" spans="1:4">
      <c r="A15" s="160"/>
      <c r="B15" s="23"/>
      <c r="C15" s="158" t="s">
        <v>178</v>
      </c>
      <c r="D15" s="23">
        <v>1374104.36</v>
      </c>
    </row>
    <row r="16" ht="19.5" customHeight="1" spans="1:4">
      <c r="A16" s="160"/>
      <c r="B16" s="23"/>
      <c r="C16" s="158" t="s">
        <v>179</v>
      </c>
      <c r="D16" s="23">
        <v>1038288.86</v>
      </c>
    </row>
    <row r="17" ht="19.5" customHeight="1" spans="1:4">
      <c r="A17" s="160"/>
      <c r="B17" s="23"/>
      <c r="C17" s="158" t="s">
        <v>180</v>
      </c>
      <c r="D17" s="23"/>
    </row>
    <row r="18" ht="19.5" customHeight="1" spans="1:4">
      <c r="A18" s="160"/>
      <c r="B18" s="23"/>
      <c r="C18" s="158" t="s">
        <v>181</v>
      </c>
      <c r="D18" s="23"/>
    </row>
    <row r="19" ht="19.5" customHeight="1" spans="1:4">
      <c r="A19" s="160"/>
      <c r="B19" s="23"/>
      <c r="C19" s="158" t="s">
        <v>182</v>
      </c>
      <c r="D19" s="23">
        <v>21549816.16</v>
      </c>
    </row>
    <row r="20" ht="19.5" customHeight="1" spans="1:4">
      <c r="A20" s="81"/>
      <c r="B20" s="23"/>
      <c r="C20" s="158" t="s">
        <v>183</v>
      </c>
      <c r="D20" s="23"/>
    </row>
    <row r="21" ht="19.5" customHeight="1" spans="1:4">
      <c r="A21" s="81"/>
      <c r="B21" s="23"/>
      <c r="C21" s="81" t="s">
        <v>184</v>
      </c>
      <c r="D21" s="23"/>
    </row>
    <row r="22" ht="19.5" customHeight="1" spans="1:4">
      <c r="A22" s="81"/>
      <c r="B22" s="23"/>
      <c r="C22" s="81" t="s">
        <v>185</v>
      </c>
      <c r="D22" s="23"/>
    </row>
    <row r="23" ht="19.5" customHeight="1" spans="1:4">
      <c r="A23" s="81"/>
      <c r="B23" s="23"/>
      <c r="C23" s="81" t="s">
        <v>186</v>
      </c>
      <c r="D23" s="23"/>
    </row>
    <row r="24" ht="19.5" customHeight="1" spans="1:4">
      <c r="A24" s="81"/>
      <c r="B24" s="23"/>
      <c r="C24" s="81" t="s">
        <v>187</v>
      </c>
      <c r="D24" s="23"/>
    </row>
    <row r="25" ht="19.5" customHeight="1" spans="1:4">
      <c r="A25" s="81"/>
      <c r="B25" s="23"/>
      <c r="C25" s="81" t="s">
        <v>188</v>
      </c>
      <c r="D25" s="23"/>
    </row>
    <row r="26" ht="19.5" customHeight="1" spans="1:4">
      <c r="A26" s="158"/>
      <c r="B26" s="23"/>
      <c r="C26" s="81" t="s">
        <v>189</v>
      </c>
      <c r="D26" s="23">
        <v>873758.16</v>
      </c>
    </row>
    <row r="27" ht="19.5" customHeight="1" spans="1:4">
      <c r="A27" s="81"/>
      <c r="B27" s="23"/>
      <c r="C27" s="81" t="s">
        <v>190</v>
      </c>
      <c r="D27" s="23"/>
    </row>
    <row r="28" customHeight="1" spans="1:4">
      <c r="A28" s="81"/>
      <c r="B28" s="23"/>
      <c r="C28" s="159" t="s">
        <v>191</v>
      </c>
      <c r="D28" s="23"/>
    </row>
    <row r="29" ht="19.5" customHeight="1" spans="1:4">
      <c r="A29" s="81"/>
      <c r="B29" s="23"/>
      <c r="C29" s="81" t="s">
        <v>192</v>
      </c>
      <c r="D29" s="23"/>
    </row>
    <row r="30" ht="19.5" customHeight="1" spans="1:4">
      <c r="A30" s="158"/>
      <c r="B30" s="23"/>
      <c r="C30" s="81" t="s">
        <v>193</v>
      </c>
      <c r="D30" s="23"/>
    </row>
    <row r="31" ht="18" customHeight="1" spans="1:4">
      <c r="A31" s="158"/>
      <c r="B31" s="23"/>
      <c r="C31" s="81" t="s">
        <v>194</v>
      </c>
      <c r="D31" s="23"/>
    </row>
    <row r="32" ht="18" customHeight="1" spans="1:4">
      <c r="A32" s="158"/>
      <c r="B32" s="23"/>
      <c r="C32" s="159" t="s">
        <v>195</v>
      </c>
      <c r="D32" s="23"/>
    </row>
    <row r="33" ht="18" customHeight="1" spans="1:4">
      <c r="A33" s="158"/>
      <c r="B33" s="23"/>
      <c r="C33" s="159" t="s">
        <v>196</v>
      </c>
      <c r="D33" s="23"/>
    </row>
    <row r="34" ht="19.5" customHeight="1" spans="1:4">
      <c r="A34" s="158"/>
      <c r="B34" s="161"/>
      <c r="C34" s="81" t="s">
        <v>197</v>
      </c>
      <c r="D34" s="161"/>
    </row>
    <row r="35" ht="19.5" customHeight="1" spans="1:4">
      <c r="A35" s="158"/>
      <c r="B35" s="23"/>
      <c r="C35" s="81" t="s">
        <v>198</v>
      </c>
      <c r="D35" s="23"/>
    </row>
    <row r="36" ht="19.5" customHeight="1" spans="1:4">
      <c r="A36" s="162" t="s">
        <v>50</v>
      </c>
      <c r="B36" s="23">
        <v>24835967.54</v>
      </c>
      <c r="C36" s="162" t="s">
        <v>51</v>
      </c>
      <c r="D36" s="23">
        <v>24835967.54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7"/>
  <sheetViews>
    <sheetView showZeros="0" workbookViewId="0">
      <selection activeCell="F37" sqref="F37"/>
    </sheetView>
  </sheetViews>
  <sheetFormatPr defaultColWidth="10.287037037037" defaultRowHeight="15" customHeight="1" outlineLevelCol="6"/>
  <cols>
    <col min="1" max="1" width="26.3425925925926" customWidth="1"/>
    <col min="2" max="2" width="32.4259259259259" customWidth="1"/>
    <col min="3" max="7" width="19.287037037037" customWidth="1"/>
  </cols>
  <sheetData>
    <row r="1" ht="18.75" customHeight="1" spans="1:7">
      <c r="A1" s="123"/>
      <c r="B1" s="123"/>
      <c r="C1" s="123"/>
      <c r="D1" s="123"/>
      <c r="E1" s="123"/>
      <c r="F1" s="123"/>
      <c r="G1" s="127" t="s">
        <v>199</v>
      </c>
    </row>
    <row r="2" ht="33" customHeight="1" spans="1:7">
      <c r="A2" s="149" t="str">
        <f>"2026"&amp;"年一般公共预算支出预算表（按功能科目分类）"</f>
        <v>2026年一般公共预算支出预算表（按功能科目分类）</v>
      </c>
      <c r="B2" s="149"/>
      <c r="C2" s="149"/>
      <c r="D2" s="149"/>
      <c r="E2" s="149"/>
      <c r="F2" s="149"/>
      <c r="G2" s="149"/>
    </row>
    <row r="3" ht="18.75" customHeight="1" spans="1:7">
      <c r="A3" s="150" t="str">
        <f>"单位名称："&amp;"瑞丽市林业和草原局"</f>
        <v>单位名称：瑞丽市林业和草原局</v>
      </c>
      <c r="B3" s="150"/>
      <c r="C3" s="123"/>
      <c r="D3" s="123"/>
      <c r="E3" s="123"/>
      <c r="F3" s="123"/>
      <c r="G3" s="127" t="s">
        <v>1</v>
      </c>
    </row>
    <row r="4" ht="18.75" customHeight="1" spans="1:7">
      <c r="A4" s="151" t="s">
        <v>200</v>
      </c>
      <c r="B4" s="151"/>
      <c r="C4" s="151" t="s">
        <v>56</v>
      </c>
      <c r="D4" s="151" t="s">
        <v>78</v>
      </c>
      <c r="E4" s="151"/>
      <c r="F4" s="151"/>
      <c r="G4" s="151" t="s">
        <v>79</v>
      </c>
    </row>
    <row r="5" ht="18.75" customHeight="1" spans="1:7">
      <c r="A5" s="151" t="s">
        <v>74</v>
      </c>
      <c r="B5" s="151" t="s">
        <v>75</v>
      </c>
      <c r="C5" s="151"/>
      <c r="D5" s="151" t="s">
        <v>59</v>
      </c>
      <c r="E5" s="151" t="s">
        <v>201</v>
      </c>
      <c r="F5" s="151" t="s">
        <v>202</v>
      </c>
      <c r="G5" s="151"/>
    </row>
    <row r="6" ht="18.75" customHeight="1" spans="1:7">
      <c r="A6" s="151" t="s">
        <v>85</v>
      </c>
      <c r="B6" s="151" t="s">
        <v>86</v>
      </c>
      <c r="C6" s="151" t="s">
        <v>87</v>
      </c>
      <c r="D6" s="151" t="s">
        <v>88</v>
      </c>
      <c r="E6" s="151" t="s">
        <v>89</v>
      </c>
      <c r="F6" s="151" t="s">
        <v>90</v>
      </c>
      <c r="G6" s="151" t="s">
        <v>91</v>
      </c>
    </row>
    <row r="7" ht="18.75" customHeight="1" spans="1:7">
      <c r="A7" s="152" t="s">
        <v>100</v>
      </c>
      <c r="B7" s="152" t="s">
        <v>101</v>
      </c>
      <c r="C7" s="153">
        <v>1374104.36</v>
      </c>
      <c r="D7" s="153">
        <v>1329082.52</v>
      </c>
      <c r="E7" s="153">
        <v>1287682.52</v>
      </c>
      <c r="F7" s="153">
        <v>41400</v>
      </c>
      <c r="G7" s="153">
        <v>45021.84</v>
      </c>
    </row>
    <row r="8" ht="18.75" customHeight="1" outlineLevel="1" spans="1:7">
      <c r="A8" s="154" t="s">
        <v>102</v>
      </c>
      <c r="B8" s="154" t="s">
        <v>103</v>
      </c>
      <c r="C8" s="153">
        <v>1206403.52</v>
      </c>
      <c r="D8" s="153">
        <v>1206403.52</v>
      </c>
      <c r="E8" s="153">
        <v>1165003.52</v>
      </c>
      <c r="F8" s="153">
        <v>41400</v>
      </c>
      <c r="G8" s="153"/>
    </row>
    <row r="9" ht="18.75" customHeight="1" outlineLevel="2" spans="1:7">
      <c r="A9" s="155" t="s">
        <v>104</v>
      </c>
      <c r="B9" s="155" t="s">
        <v>105</v>
      </c>
      <c r="C9" s="153">
        <v>22800</v>
      </c>
      <c r="D9" s="153">
        <v>22800</v>
      </c>
      <c r="E9" s="153"/>
      <c r="F9" s="153">
        <v>22800</v>
      </c>
      <c r="G9" s="153"/>
    </row>
    <row r="10" ht="18.75" customHeight="1" outlineLevel="2" spans="1:7">
      <c r="A10" s="155" t="s">
        <v>106</v>
      </c>
      <c r="B10" s="155" t="s">
        <v>107</v>
      </c>
      <c r="C10" s="153">
        <v>18600</v>
      </c>
      <c r="D10" s="153">
        <v>18600</v>
      </c>
      <c r="E10" s="153"/>
      <c r="F10" s="153">
        <v>18600</v>
      </c>
      <c r="G10" s="153"/>
    </row>
    <row r="11" ht="30" customHeight="1" outlineLevel="2" spans="1:7">
      <c r="A11" s="155" t="s">
        <v>108</v>
      </c>
      <c r="B11" s="155" t="s">
        <v>109</v>
      </c>
      <c r="C11" s="153">
        <v>1165003.52</v>
      </c>
      <c r="D11" s="153">
        <v>1165003.52</v>
      </c>
      <c r="E11" s="153">
        <v>1165003.52</v>
      </c>
      <c r="F11" s="153"/>
      <c r="G11" s="153"/>
    </row>
    <row r="12" ht="18.75" customHeight="1" outlineLevel="1" spans="1:7">
      <c r="A12" s="154" t="s">
        <v>110</v>
      </c>
      <c r="B12" s="154" t="s">
        <v>111</v>
      </c>
      <c r="C12" s="153">
        <v>45021.84</v>
      </c>
      <c r="D12" s="153"/>
      <c r="E12" s="153"/>
      <c r="F12" s="153"/>
      <c r="G12" s="153">
        <v>45021.84</v>
      </c>
    </row>
    <row r="13" ht="18.75" customHeight="1" outlineLevel="2" spans="1:7">
      <c r="A13" s="155" t="s">
        <v>112</v>
      </c>
      <c r="B13" s="155" t="s">
        <v>113</v>
      </c>
      <c r="C13" s="153">
        <v>45021.84</v>
      </c>
      <c r="D13" s="153"/>
      <c r="E13" s="153"/>
      <c r="F13" s="153"/>
      <c r="G13" s="153">
        <v>45021.84</v>
      </c>
    </row>
    <row r="14" ht="18.75" customHeight="1" outlineLevel="1" spans="1:7">
      <c r="A14" s="154" t="s">
        <v>114</v>
      </c>
      <c r="B14" s="154" t="s">
        <v>115</v>
      </c>
      <c r="C14" s="153">
        <v>122679</v>
      </c>
      <c r="D14" s="153">
        <v>122679</v>
      </c>
      <c r="E14" s="153">
        <v>122679</v>
      </c>
      <c r="F14" s="153"/>
      <c r="G14" s="153"/>
    </row>
    <row r="15" ht="27" customHeight="1" outlineLevel="2" spans="1:7">
      <c r="A15" s="155" t="s">
        <v>116</v>
      </c>
      <c r="B15" s="155" t="s">
        <v>115</v>
      </c>
      <c r="C15" s="153">
        <v>122679</v>
      </c>
      <c r="D15" s="153">
        <v>122679</v>
      </c>
      <c r="E15" s="153">
        <v>122679</v>
      </c>
      <c r="F15" s="153"/>
      <c r="G15" s="153"/>
    </row>
    <row r="16" ht="18.75" customHeight="1" spans="1:7">
      <c r="A16" s="152" t="s">
        <v>117</v>
      </c>
      <c r="B16" s="152" t="s">
        <v>118</v>
      </c>
      <c r="C16" s="153">
        <v>1038288.86</v>
      </c>
      <c r="D16" s="153">
        <v>1038288.86</v>
      </c>
      <c r="E16" s="153">
        <v>1038288.86</v>
      </c>
      <c r="F16" s="153"/>
      <c r="G16" s="153"/>
    </row>
    <row r="17" ht="18.75" customHeight="1" outlineLevel="1" spans="1:7">
      <c r="A17" s="154" t="s">
        <v>119</v>
      </c>
      <c r="B17" s="154" t="s">
        <v>120</v>
      </c>
      <c r="C17" s="153">
        <v>1038288.86</v>
      </c>
      <c r="D17" s="153">
        <v>1038288.86</v>
      </c>
      <c r="E17" s="153">
        <v>1038288.86</v>
      </c>
      <c r="F17" s="153"/>
      <c r="G17" s="153"/>
    </row>
    <row r="18" ht="18.75" customHeight="1" outlineLevel="2" spans="1:7">
      <c r="A18" s="155" t="s">
        <v>121</v>
      </c>
      <c r="B18" s="155" t="s">
        <v>122</v>
      </c>
      <c r="C18" s="153">
        <v>484019.21</v>
      </c>
      <c r="D18" s="153">
        <v>484019.21</v>
      </c>
      <c r="E18" s="153">
        <v>484019.21</v>
      </c>
      <c r="F18" s="153"/>
      <c r="G18" s="153"/>
    </row>
    <row r="19" ht="18.75" customHeight="1" outlineLevel="2" spans="1:7">
      <c r="A19" s="155" t="s">
        <v>123</v>
      </c>
      <c r="B19" s="155" t="s">
        <v>124</v>
      </c>
      <c r="C19" s="153">
        <v>28000</v>
      </c>
      <c r="D19" s="153">
        <v>28000</v>
      </c>
      <c r="E19" s="153">
        <v>28000</v>
      </c>
      <c r="F19" s="153"/>
      <c r="G19" s="153"/>
    </row>
    <row r="20" ht="18.75" customHeight="1" outlineLevel="2" spans="1:7">
      <c r="A20" s="155" t="s">
        <v>125</v>
      </c>
      <c r="B20" s="155" t="s">
        <v>126</v>
      </c>
      <c r="C20" s="153">
        <v>472389.16</v>
      </c>
      <c r="D20" s="153">
        <v>472389.16</v>
      </c>
      <c r="E20" s="153">
        <v>472389.16</v>
      </c>
      <c r="F20" s="153"/>
      <c r="G20" s="153"/>
    </row>
    <row r="21" ht="27" customHeight="1" outlineLevel="2" spans="1:7">
      <c r="A21" s="155" t="s">
        <v>127</v>
      </c>
      <c r="B21" s="155" t="s">
        <v>128</v>
      </c>
      <c r="C21" s="153">
        <v>53880.49</v>
      </c>
      <c r="D21" s="153">
        <v>53880.49</v>
      </c>
      <c r="E21" s="153">
        <v>53880.49</v>
      </c>
      <c r="F21" s="153"/>
      <c r="G21" s="153"/>
    </row>
    <row r="22" ht="18.75" customHeight="1" spans="1:7">
      <c r="A22" s="152" t="s">
        <v>129</v>
      </c>
      <c r="B22" s="152" t="s">
        <v>130</v>
      </c>
      <c r="C22" s="153">
        <v>21549816.16</v>
      </c>
      <c r="D22" s="153">
        <v>8068235.16</v>
      </c>
      <c r="E22" s="153">
        <v>7474409</v>
      </c>
      <c r="F22" s="153">
        <v>593826.16</v>
      </c>
      <c r="G22" s="153">
        <v>13481581</v>
      </c>
    </row>
    <row r="23" ht="18.75" customHeight="1" outlineLevel="1" spans="1:7">
      <c r="A23" s="154" t="s">
        <v>131</v>
      </c>
      <c r="B23" s="154" t="s">
        <v>132</v>
      </c>
      <c r="C23" s="153">
        <v>21479816.16</v>
      </c>
      <c r="D23" s="153">
        <v>8068235.16</v>
      </c>
      <c r="E23" s="153">
        <v>7474409</v>
      </c>
      <c r="F23" s="153">
        <v>593826.16</v>
      </c>
      <c r="G23" s="153">
        <v>13411581</v>
      </c>
    </row>
    <row r="24" ht="18.75" customHeight="1" outlineLevel="2" spans="1:7">
      <c r="A24" s="155" t="s">
        <v>133</v>
      </c>
      <c r="B24" s="155" t="s">
        <v>134</v>
      </c>
      <c r="C24" s="153">
        <v>2312831.16</v>
      </c>
      <c r="D24" s="153">
        <v>1974881.16</v>
      </c>
      <c r="E24" s="153">
        <v>1626055</v>
      </c>
      <c r="F24" s="153">
        <v>348826.16</v>
      </c>
      <c r="G24" s="153">
        <v>337950</v>
      </c>
    </row>
    <row r="25" ht="18.75" customHeight="1" outlineLevel="2" spans="1:7">
      <c r="A25" s="155" t="s">
        <v>135</v>
      </c>
      <c r="B25" s="155" t="s">
        <v>136</v>
      </c>
      <c r="C25" s="153">
        <v>5857914</v>
      </c>
      <c r="D25" s="153">
        <v>5857914</v>
      </c>
      <c r="E25" s="153">
        <v>5612914</v>
      </c>
      <c r="F25" s="153">
        <v>245000</v>
      </c>
      <c r="G25" s="153"/>
    </row>
    <row r="26" ht="18.75" customHeight="1" outlineLevel="2" spans="1:7">
      <c r="A26" s="155" t="s">
        <v>137</v>
      </c>
      <c r="B26" s="155" t="s">
        <v>138</v>
      </c>
      <c r="C26" s="153">
        <v>1330000</v>
      </c>
      <c r="D26" s="153"/>
      <c r="E26" s="153"/>
      <c r="F26" s="153"/>
      <c r="G26" s="153">
        <v>1330000</v>
      </c>
    </row>
    <row r="27" ht="18.75" customHeight="1" outlineLevel="2" spans="1:7">
      <c r="A27" s="155" t="s">
        <v>139</v>
      </c>
      <c r="B27" s="155" t="s">
        <v>140</v>
      </c>
      <c r="C27" s="153">
        <v>1735440</v>
      </c>
      <c r="D27" s="153">
        <v>235440</v>
      </c>
      <c r="E27" s="153">
        <v>235440</v>
      </c>
      <c r="F27" s="153"/>
      <c r="G27" s="153">
        <v>1500000</v>
      </c>
    </row>
    <row r="28" ht="18.75" customHeight="1" outlineLevel="2" spans="1:7">
      <c r="A28" s="155" t="s">
        <v>141</v>
      </c>
      <c r="B28" s="155" t="s">
        <v>142</v>
      </c>
      <c r="C28" s="153">
        <v>100000</v>
      </c>
      <c r="D28" s="153"/>
      <c r="E28" s="153"/>
      <c r="F28" s="153"/>
      <c r="G28" s="153">
        <v>100000</v>
      </c>
    </row>
    <row r="29" ht="18.75" customHeight="1" outlineLevel="2" spans="1:7">
      <c r="A29" s="155" t="s">
        <v>143</v>
      </c>
      <c r="B29" s="155" t="s">
        <v>144</v>
      </c>
      <c r="C29" s="153">
        <v>200000</v>
      </c>
      <c r="D29" s="153"/>
      <c r="E29" s="153"/>
      <c r="F29" s="153"/>
      <c r="G29" s="153">
        <v>200000</v>
      </c>
    </row>
    <row r="30" ht="18.75" customHeight="1" outlineLevel="2" spans="1:7">
      <c r="A30" s="155" t="s">
        <v>145</v>
      </c>
      <c r="B30" s="155" t="s">
        <v>146</v>
      </c>
      <c r="C30" s="153">
        <v>5898631</v>
      </c>
      <c r="D30" s="153"/>
      <c r="E30" s="153"/>
      <c r="F30" s="153"/>
      <c r="G30" s="153">
        <v>5898631</v>
      </c>
    </row>
    <row r="31" ht="18.75" customHeight="1" outlineLevel="2" spans="1:7">
      <c r="A31" s="155" t="s">
        <v>147</v>
      </c>
      <c r="B31" s="155" t="s">
        <v>148</v>
      </c>
      <c r="C31" s="153">
        <v>4045000</v>
      </c>
      <c r="D31" s="153"/>
      <c r="E31" s="153"/>
      <c r="F31" s="153"/>
      <c r="G31" s="153">
        <v>4045000</v>
      </c>
    </row>
    <row r="32" ht="18.75" customHeight="1" outlineLevel="1" spans="1:7">
      <c r="A32" s="154" t="s">
        <v>149</v>
      </c>
      <c r="B32" s="154" t="s">
        <v>150</v>
      </c>
      <c r="C32" s="153">
        <v>70000</v>
      </c>
      <c r="D32" s="153"/>
      <c r="E32" s="153"/>
      <c r="F32" s="153"/>
      <c r="G32" s="153">
        <v>70000</v>
      </c>
    </row>
    <row r="33" ht="18.75" customHeight="1" outlineLevel="2" spans="1:7">
      <c r="A33" s="155" t="s">
        <v>151</v>
      </c>
      <c r="B33" s="155" t="s">
        <v>152</v>
      </c>
      <c r="C33" s="153">
        <v>70000</v>
      </c>
      <c r="D33" s="153"/>
      <c r="E33" s="153"/>
      <c r="F33" s="153"/>
      <c r="G33" s="153">
        <v>70000</v>
      </c>
    </row>
    <row r="34" ht="18.75" customHeight="1" spans="1:7">
      <c r="A34" s="152" t="s">
        <v>153</v>
      </c>
      <c r="B34" s="152" t="s">
        <v>154</v>
      </c>
      <c r="C34" s="153">
        <v>873758.16</v>
      </c>
      <c r="D34" s="153">
        <v>873758.16</v>
      </c>
      <c r="E34" s="153">
        <v>873758.16</v>
      </c>
      <c r="F34" s="153"/>
      <c r="G34" s="153"/>
    </row>
    <row r="35" ht="18.75" customHeight="1" outlineLevel="1" spans="1:7">
      <c r="A35" s="154" t="s">
        <v>155</v>
      </c>
      <c r="B35" s="154" t="s">
        <v>156</v>
      </c>
      <c r="C35" s="153">
        <v>873758.16</v>
      </c>
      <c r="D35" s="153">
        <v>873758.16</v>
      </c>
      <c r="E35" s="153">
        <v>873758.16</v>
      </c>
      <c r="F35" s="153"/>
      <c r="G35" s="153"/>
    </row>
    <row r="36" ht="18.75" customHeight="1" outlineLevel="2" spans="1:7">
      <c r="A36" s="155" t="s">
        <v>157</v>
      </c>
      <c r="B36" s="155" t="s">
        <v>158</v>
      </c>
      <c r="C36" s="153">
        <v>873758.16</v>
      </c>
      <c r="D36" s="153">
        <v>873758.16</v>
      </c>
      <c r="E36" s="153">
        <v>873758.16</v>
      </c>
      <c r="F36" s="153"/>
      <c r="G36" s="153"/>
    </row>
    <row r="37" ht="18.75" customHeight="1" spans="1:7">
      <c r="A37" s="151" t="s">
        <v>56</v>
      </c>
      <c r="B37" s="151"/>
      <c r="C37" s="153">
        <v>24835967.54</v>
      </c>
      <c r="D37" s="153">
        <v>11309364.7</v>
      </c>
      <c r="E37" s="153">
        <v>10674138.54</v>
      </c>
      <c r="F37" s="153">
        <v>635226.16</v>
      </c>
      <c r="G37" s="153">
        <v>13526602.84</v>
      </c>
    </row>
  </sheetData>
  <mergeCells count="7">
    <mergeCell ref="A2:G2"/>
    <mergeCell ref="A3:C3"/>
    <mergeCell ref="A4:B4"/>
    <mergeCell ref="D4:F4"/>
    <mergeCell ref="A37:B3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14" sqref="E14:E15"/>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40"/>
      <c r="B1" s="140"/>
      <c r="C1" s="141"/>
      <c r="D1" s="1"/>
      <c r="E1" s="1"/>
      <c r="F1" s="142" t="s">
        <v>203</v>
      </c>
    </row>
    <row r="2" ht="33.75" customHeight="1" spans="1:6">
      <c r="A2" s="143" t="str">
        <f>"2026"&amp;"年一般公共预算“三公”经费支出预算表"</f>
        <v>2026年一般公共预算“三公”经费支出预算表</v>
      </c>
      <c r="B2" s="143"/>
      <c r="C2" s="143"/>
      <c r="D2" s="143"/>
      <c r="E2" s="143"/>
      <c r="F2" s="143"/>
    </row>
    <row r="3" ht="21.75" customHeight="1" spans="1:6">
      <c r="A3" s="144" t="str">
        <f>"单位名称："&amp;"瑞丽市林业和草原局"</f>
        <v>单位名称：瑞丽市林业和草原局</v>
      </c>
      <c r="B3" s="140"/>
      <c r="C3" s="141"/>
      <c r="D3" s="3"/>
      <c r="E3" s="1"/>
      <c r="F3" s="142" t="s">
        <v>53</v>
      </c>
    </row>
    <row r="4" ht="19.5" customHeight="1" spans="1:6">
      <c r="A4" s="11" t="s">
        <v>204</v>
      </c>
      <c r="B4" s="74" t="s">
        <v>205</v>
      </c>
      <c r="C4" s="12" t="s">
        <v>206</v>
      </c>
      <c r="D4" s="13"/>
      <c r="E4" s="14"/>
      <c r="F4" s="74" t="s">
        <v>207</v>
      </c>
    </row>
    <row r="5" ht="19.5" customHeight="1" spans="1:6">
      <c r="A5" s="18"/>
      <c r="B5" s="75"/>
      <c r="C5" s="36" t="s">
        <v>59</v>
      </c>
      <c r="D5" s="36" t="s">
        <v>208</v>
      </c>
      <c r="E5" s="36" t="s">
        <v>209</v>
      </c>
      <c r="F5" s="75"/>
    </row>
    <row r="6" ht="18.75" customHeight="1" spans="1:6">
      <c r="A6" s="145">
        <v>1</v>
      </c>
      <c r="B6" s="145">
        <v>2</v>
      </c>
      <c r="C6" s="146">
        <v>3</v>
      </c>
      <c r="D6" s="145">
        <v>4</v>
      </c>
      <c r="E6" s="145">
        <v>5</v>
      </c>
      <c r="F6" s="145">
        <v>6</v>
      </c>
    </row>
    <row r="7" ht="24.75" customHeight="1" spans="1:6">
      <c r="A7" s="147">
        <v>280381.6</v>
      </c>
      <c r="B7" s="147"/>
      <c r="C7" s="148">
        <v>243874.7</v>
      </c>
      <c r="D7" s="147">
        <v>0</v>
      </c>
      <c r="E7" s="147">
        <v>243874.7</v>
      </c>
      <c r="F7" s="147">
        <v>36506.9</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70"/>
  <sheetViews>
    <sheetView showZeros="0" topLeftCell="A24" workbookViewId="0">
      <selection activeCell="AA31" sqref="AA31"/>
    </sheetView>
  </sheetViews>
  <sheetFormatPr defaultColWidth="10.287037037037" defaultRowHeight="15" customHeight="1"/>
  <cols>
    <col min="1" max="1" width="19.712962962963" customWidth="1"/>
    <col min="2" max="2" width="22.4259259259259" customWidth="1"/>
    <col min="3" max="3" width="13.287037037037" customWidth="1"/>
    <col min="4" max="4" width="11.287037037037" customWidth="1"/>
    <col min="5" max="5" width="15" customWidth="1"/>
    <col min="6" max="6" width="5.57407407407407" customWidth="1"/>
    <col min="7" max="7" width="8.71296296296296" customWidth="1"/>
    <col min="8" max="8" width="12.9166666666667"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4.28703703703704" customWidth="1"/>
    <col min="19" max="23" width="4.71296296296296"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8" t="s">
        <v>210</v>
      </c>
      <c r="U1" s="138"/>
      <c r="V1" s="138"/>
      <c r="W1" s="138"/>
    </row>
    <row r="2" ht="45.75" customHeight="1" spans="1:23">
      <c r="A2" s="136" t="str">
        <f>"2026"&amp;"年部门基本支出预算表"</f>
        <v>2026年部门基本支出预算表</v>
      </c>
      <c r="B2" s="136"/>
      <c r="C2" s="136"/>
      <c r="D2" s="136"/>
      <c r="E2" s="136"/>
      <c r="F2" s="136"/>
      <c r="G2" s="136"/>
      <c r="H2" s="136"/>
      <c r="I2" s="136"/>
      <c r="J2" s="136"/>
      <c r="K2" s="136"/>
      <c r="L2" s="136"/>
      <c r="M2" s="136"/>
      <c r="N2" s="136"/>
      <c r="O2" s="136"/>
      <c r="P2" s="136"/>
      <c r="Q2" s="136"/>
      <c r="R2" s="136"/>
      <c r="S2" s="136"/>
      <c r="T2" s="136"/>
      <c r="U2" s="136"/>
      <c r="V2" s="136"/>
      <c r="W2" s="136"/>
    </row>
    <row r="3" ht="18.75" customHeight="1" spans="1:23">
      <c r="A3" s="135" t="str">
        <f>"单位名称："&amp;"瑞丽市林业和草原局"</f>
        <v>单位名称：瑞丽市林业和草原局</v>
      </c>
      <c r="B3" s="135"/>
      <c r="C3" s="135"/>
      <c r="D3" s="135"/>
      <c r="E3" s="135"/>
      <c r="F3" s="135"/>
      <c r="G3" s="135"/>
      <c r="H3" s="135"/>
      <c r="I3" s="135"/>
      <c r="J3" s="135"/>
      <c r="K3" s="135"/>
      <c r="L3" s="135"/>
      <c r="M3" s="135"/>
      <c r="N3" s="135"/>
      <c r="O3" s="135"/>
      <c r="P3" s="135"/>
      <c r="Q3" s="135"/>
      <c r="R3" s="135"/>
      <c r="S3" s="135"/>
      <c r="T3" s="138" t="s">
        <v>53</v>
      </c>
      <c r="U3" s="138"/>
      <c r="V3" s="138"/>
      <c r="W3" s="138"/>
    </row>
    <row r="4" ht="18.75" customHeight="1" spans="1:23">
      <c r="A4" s="137" t="s">
        <v>211</v>
      </c>
      <c r="B4" s="137" t="s">
        <v>212</v>
      </c>
      <c r="C4" s="137" t="s">
        <v>213</v>
      </c>
      <c r="D4" s="137" t="s">
        <v>214</v>
      </c>
      <c r="E4" s="137" t="s">
        <v>215</v>
      </c>
      <c r="F4" s="137" t="s">
        <v>216</v>
      </c>
      <c r="G4" s="137" t="s">
        <v>217</v>
      </c>
      <c r="H4" s="137" t="s">
        <v>218</v>
      </c>
      <c r="I4" s="137"/>
      <c r="J4" s="137"/>
      <c r="K4" s="137"/>
      <c r="L4" s="137"/>
      <c r="M4" s="137"/>
      <c r="N4" s="137"/>
      <c r="O4" s="137"/>
      <c r="P4" s="137"/>
      <c r="Q4" s="137"/>
      <c r="R4" s="137"/>
      <c r="S4" s="137"/>
      <c r="T4" s="137"/>
      <c r="U4" s="137"/>
      <c r="V4" s="137"/>
      <c r="W4" s="137"/>
    </row>
    <row r="5" ht="28.3" customHeight="1" spans="1:23">
      <c r="A5" s="137"/>
      <c r="B5" s="137"/>
      <c r="C5" s="137"/>
      <c r="D5" s="137"/>
      <c r="E5" s="137"/>
      <c r="F5" s="137"/>
      <c r="G5" s="137"/>
      <c r="H5" s="137" t="s">
        <v>219</v>
      </c>
      <c r="I5" s="137" t="s">
        <v>60</v>
      </c>
      <c r="J5" s="137" t="s">
        <v>220</v>
      </c>
      <c r="K5" s="137" t="s">
        <v>221</v>
      </c>
      <c r="L5" s="137" t="s">
        <v>222</v>
      </c>
      <c r="M5" s="137" t="s">
        <v>223</v>
      </c>
      <c r="N5" s="137" t="s">
        <v>224</v>
      </c>
      <c r="O5" s="137" t="s">
        <v>61</v>
      </c>
      <c r="P5" s="137" t="s">
        <v>62</v>
      </c>
      <c r="Q5" s="137" t="s">
        <v>63</v>
      </c>
      <c r="R5" s="137" t="s">
        <v>77</v>
      </c>
      <c r="S5" s="137"/>
      <c r="T5" s="137"/>
      <c r="U5" s="137"/>
      <c r="V5" s="137"/>
      <c r="W5" s="137"/>
    </row>
    <row r="6" ht="24" customHeight="1" spans="1:23">
      <c r="A6" s="137"/>
      <c r="B6" s="137"/>
      <c r="C6" s="137"/>
      <c r="D6" s="137"/>
      <c r="E6" s="137"/>
      <c r="F6" s="137"/>
      <c r="G6" s="137"/>
      <c r="H6" s="137"/>
      <c r="I6" s="137" t="s">
        <v>225</v>
      </c>
      <c r="J6" s="137" t="s">
        <v>220</v>
      </c>
      <c r="K6" s="137" t="s">
        <v>221</v>
      </c>
      <c r="L6" s="137" t="s">
        <v>222</v>
      </c>
      <c r="M6" s="137" t="s">
        <v>223</v>
      </c>
      <c r="N6" s="137" t="s">
        <v>60</v>
      </c>
      <c r="O6" s="137" t="s">
        <v>61</v>
      </c>
      <c r="P6" s="137" t="s">
        <v>62</v>
      </c>
      <c r="Q6" s="137"/>
      <c r="R6" s="137" t="s">
        <v>59</v>
      </c>
      <c r="S6" s="137" t="s">
        <v>66</v>
      </c>
      <c r="T6" s="137" t="s">
        <v>67</v>
      </c>
      <c r="U6" s="137" t="s">
        <v>68</v>
      </c>
      <c r="V6" s="137" t="s">
        <v>69</v>
      </c>
      <c r="W6" s="137" t="s">
        <v>70</v>
      </c>
    </row>
    <row r="7" ht="32.05" customHeight="1" spans="1:23">
      <c r="A7" s="137"/>
      <c r="B7" s="137"/>
      <c r="C7" s="137"/>
      <c r="D7" s="137"/>
      <c r="E7" s="137"/>
      <c r="F7" s="137"/>
      <c r="G7" s="137"/>
      <c r="H7" s="137"/>
      <c r="I7" s="137" t="s">
        <v>59</v>
      </c>
      <c r="J7" s="137"/>
      <c r="K7" s="137"/>
      <c r="L7" s="137"/>
      <c r="M7" s="137"/>
      <c r="N7" s="137"/>
      <c r="O7" s="137"/>
      <c r="P7" s="137"/>
      <c r="Q7" s="137"/>
      <c r="R7" s="137"/>
      <c r="S7" s="137"/>
      <c r="T7" s="137"/>
      <c r="U7" s="137"/>
      <c r="V7" s="137"/>
      <c r="W7" s="137"/>
    </row>
    <row r="8" ht="18.75" customHeight="1" spans="1:23">
      <c r="A8" s="137" t="s">
        <v>85</v>
      </c>
      <c r="B8" s="137" t="s">
        <v>86</v>
      </c>
      <c r="C8" s="137" t="s">
        <v>87</v>
      </c>
      <c r="D8" s="137" t="s">
        <v>88</v>
      </c>
      <c r="E8" s="137" t="s">
        <v>89</v>
      </c>
      <c r="F8" s="137" t="s">
        <v>90</v>
      </c>
      <c r="G8" s="137" t="s">
        <v>91</v>
      </c>
      <c r="H8" s="137" t="s">
        <v>92</v>
      </c>
      <c r="I8" s="137" t="s">
        <v>93</v>
      </c>
      <c r="J8" s="137" t="s">
        <v>94</v>
      </c>
      <c r="K8" s="137" t="s">
        <v>95</v>
      </c>
      <c r="L8" s="137" t="s">
        <v>96</v>
      </c>
      <c r="M8" s="137" t="s">
        <v>97</v>
      </c>
      <c r="N8" s="137" t="s">
        <v>98</v>
      </c>
      <c r="O8" s="137" t="s">
        <v>99</v>
      </c>
      <c r="P8" s="137" t="s">
        <v>226</v>
      </c>
      <c r="Q8" s="137" t="s">
        <v>227</v>
      </c>
      <c r="R8" s="137" t="s">
        <v>228</v>
      </c>
      <c r="S8" s="137" t="s">
        <v>229</v>
      </c>
      <c r="T8" s="137" t="s">
        <v>230</v>
      </c>
      <c r="U8" s="137" t="s">
        <v>231</v>
      </c>
      <c r="V8" s="137" t="s">
        <v>232</v>
      </c>
      <c r="W8" s="137" t="s">
        <v>233</v>
      </c>
    </row>
    <row r="9" ht="53.25" customHeight="1" spans="1:23">
      <c r="A9" s="132" t="s">
        <v>72</v>
      </c>
      <c r="B9" s="132"/>
      <c r="C9" s="132"/>
      <c r="D9" s="132"/>
      <c r="E9" s="132"/>
      <c r="F9" s="132"/>
      <c r="G9" s="132"/>
      <c r="H9" s="133">
        <v>11309364.7</v>
      </c>
      <c r="I9" s="133">
        <v>11309364.7</v>
      </c>
      <c r="J9" s="133"/>
      <c r="K9" s="133"/>
      <c r="L9" s="133">
        <v>11309364.7</v>
      </c>
      <c r="M9" s="133"/>
      <c r="N9" s="133"/>
      <c r="O9" s="133"/>
      <c r="P9" s="133"/>
      <c r="Q9" s="133"/>
      <c r="R9" s="133"/>
      <c r="S9" s="133"/>
      <c r="T9" s="133"/>
      <c r="U9" s="133"/>
      <c r="V9" s="133"/>
      <c r="W9" s="133"/>
    </row>
    <row r="10" ht="53.25" customHeight="1" outlineLevel="1" spans="1:23">
      <c r="A10" s="132" t="s">
        <v>72</v>
      </c>
      <c r="B10" s="132" t="s">
        <v>234</v>
      </c>
      <c r="C10" s="132" t="s">
        <v>235</v>
      </c>
      <c r="D10" s="132" t="s">
        <v>133</v>
      </c>
      <c r="E10" s="132" t="s">
        <v>134</v>
      </c>
      <c r="F10" s="132" t="s">
        <v>236</v>
      </c>
      <c r="G10" s="132" t="s">
        <v>237</v>
      </c>
      <c r="H10" s="133">
        <v>58536</v>
      </c>
      <c r="I10" s="133">
        <v>58536</v>
      </c>
      <c r="J10" s="133"/>
      <c r="K10" s="133"/>
      <c r="L10" s="133">
        <v>58536</v>
      </c>
      <c r="M10" s="133"/>
      <c r="N10" s="133"/>
      <c r="O10" s="133"/>
      <c r="P10" s="133"/>
      <c r="Q10" s="133"/>
      <c r="R10" s="133"/>
      <c r="S10" s="133"/>
      <c r="T10" s="133"/>
      <c r="U10" s="133"/>
      <c r="V10" s="133"/>
      <c r="W10" s="133"/>
    </row>
    <row r="11" ht="53.25" customHeight="1" outlineLevel="1" spans="1:23">
      <c r="A11" s="132" t="s">
        <v>72</v>
      </c>
      <c r="B11" s="132" t="s">
        <v>238</v>
      </c>
      <c r="C11" s="132" t="s">
        <v>239</v>
      </c>
      <c r="D11" s="132" t="s">
        <v>133</v>
      </c>
      <c r="E11" s="132" t="s">
        <v>134</v>
      </c>
      <c r="F11" s="132" t="s">
        <v>240</v>
      </c>
      <c r="G11" s="132" t="s">
        <v>241</v>
      </c>
      <c r="H11" s="133">
        <v>702432</v>
      </c>
      <c r="I11" s="133">
        <v>702432</v>
      </c>
      <c r="J11" s="133"/>
      <c r="K11" s="133"/>
      <c r="L11" s="133">
        <v>702432</v>
      </c>
      <c r="M11" s="132"/>
      <c r="N11" s="133"/>
      <c r="O11" s="133"/>
      <c r="P11" s="133"/>
      <c r="Q11" s="133"/>
      <c r="R11" s="133"/>
      <c r="S11" s="133"/>
      <c r="T11" s="133"/>
      <c r="U11" s="133"/>
      <c r="V11" s="133"/>
      <c r="W11" s="133"/>
    </row>
    <row r="12" ht="53.25" customHeight="1" outlineLevel="1" spans="1:23">
      <c r="A12" s="132" t="s">
        <v>72</v>
      </c>
      <c r="B12" s="132" t="s">
        <v>242</v>
      </c>
      <c r="C12" s="132" t="s">
        <v>243</v>
      </c>
      <c r="D12" s="132" t="s">
        <v>135</v>
      </c>
      <c r="E12" s="132" t="s">
        <v>136</v>
      </c>
      <c r="F12" s="132" t="s">
        <v>244</v>
      </c>
      <c r="G12" s="132" t="s">
        <v>245</v>
      </c>
      <c r="H12" s="133">
        <v>670392</v>
      </c>
      <c r="I12" s="133">
        <v>670392</v>
      </c>
      <c r="J12" s="133"/>
      <c r="K12" s="133"/>
      <c r="L12" s="133">
        <v>670392</v>
      </c>
      <c r="M12" s="132"/>
      <c r="N12" s="133"/>
      <c r="O12" s="133"/>
      <c r="P12" s="133"/>
      <c r="Q12" s="133"/>
      <c r="R12" s="133"/>
      <c r="S12" s="133"/>
      <c r="T12" s="133"/>
      <c r="U12" s="133"/>
      <c r="V12" s="133"/>
      <c r="W12" s="133"/>
    </row>
    <row r="13" ht="53.25" customHeight="1" outlineLevel="1" spans="1:23">
      <c r="A13" s="132" t="s">
        <v>72</v>
      </c>
      <c r="B13" s="132" t="s">
        <v>234</v>
      </c>
      <c r="C13" s="132" t="s">
        <v>235</v>
      </c>
      <c r="D13" s="132" t="s">
        <v>133</v>
      </c>
      <c r="E13" s="132" t="s">
        <v>134</v>
      </c>
      <c r="F13" s="132" t="s">
        <v>236</v>
      </c>
      <c r="G13" s="132" t="s">
        <v>237</v>
      </c>
      <c r="H13" s="133">
        <v>2559</v>
      </c>
      <c r="I13" s="133">
        <v>2559</v>
      </c>
      <c r="J13" s="133"/>
      <c r="K13" s="133"/>
      <c r="L13" s="133">
        <v>2559</v>
      </c>
      <c r="M13" s="132"/>
      <c r="N13" s="133"/>
      <c r="O13" s="133"/>
      <c r="P13" s="133"/>
      <c r="Q13" s="133"/>
      <c r="R13" s="133"/>
      <c r="S13" s="133"/>
      <c r="T13" s="133"/>
      <c r="U13" s="133"/>
      <c r="V13" s="133"/>
      <c r="W13" s="133"/>
    </row>
    <row r="14" ht="53.25" customHeight="1" outlineLevel="1" spans="1:23">
      <c r="A14" s="132" t="s">
        <v>72</v>
      </c>
      <c r="B14" s="132" t="s">
        <v>246</v>
      </c>
      <c r="C14" s="132" t="s">
        <v>247</v>
      </c>
      <c r="D14" s="132" t="s">
        <v>135</v>
      </c>
      <c r="E14" s="132" t="s">
        <v>136</v>
      </c>
      <c r="F14" s="132" t="s">
        <v>244</v>
      </c>
      <c r="G14" s="132" t="s">
        <v>245</v>
      </c>
      <c r="H14" s="133">
        <v>209500</v>
      </c>
      <c r="I14" s="133">
        <v>209500</v>
      </c>
      <c r="J14" s="133"/>
      <c r="K14" s="133"/>
      <c r="L14" s="133">
        <v>209500</v>
      </c>
      <c r="M14" s="132"/>
      <c r="N14" s="133"/>
      <c r="O14" s="133"/>
      <c r="P14" s="133"/>
      <c r="Q14" s="133"/>
      <c r="R14" s="133"/>
      <c r="S14" s="133"/>
      <c r="T14" s="133"/>
      <c r="U14" s="133"/>
      <c r="V14" s="133"/>
      <c r="W14" s="133"/>
    </row>
    <row r="15" ht="53.25" customHeight="1" outlineLevel="1" spans="1:23">
      <c r="A15" s="132" t="s">
        <v>72</v>
      </c>
      <c r="B15" s="132" t="s">
        <v>248</v>
      </c>
      <c r="C15" s="132" t="s">
        <v>249</v>
      </c>
      <c r="D15" s="132" t="s">
        <v>135</v>
      </c>
      <c r="E15" s="132" t="s">
        <v>136</v>
      </c>
      <c r="F15" s="132" t="s">
        <v>240</v>
      </c>
      <c r="G15" s="132" t="s">
        <v>241</v>
      </c>
      <c r="H15" s="133">
        <v>2514000</v>
      </c>
      <c r="I15" s="133">
        <v>2514000</v>
      </c>
      <c r="J15" s="133"/>
      <c r="K15" s="133"/>
      <c r="L15" s="133">
        <v>2514000</v>
      </c>
      <c r="M15" s="132"/>
      <c r="N15" s="133"/>
      <c r="O15" s="133"/>
      <c r="P15" s="133"/>
      <c r="Q15" s="133"/>
      <c r="R15" s="133"/>
      <c r="S15" s="133"/>
      <c r="T15" s="133"/>
      <c r="U15" s="133"/>
      <c r="V15" s="133"/>
      <c r="W15" s="133"/>
    </row>
    <row r="16" ht="53.25" customHeight="1" outlineLevel="1" spans="1:23">
      <c r="A16" s="132" t="s">
        <v>72</v>
      </c>
      <c r="B16" s="132" t="s">
        <v>238</v>
      </c>
      <c r="C16" s="132" t="s">
        <v>239</v>
      </c>
      <c r="D16" s="132" t="s">
        <v>133</v>
      </c>
      <c r="E16" s="132" t="s">
        <v>134</v>
      </c>
      <c r="F16" s="132" t="s">
        <v>240</v>
      </c>
      <c r="G16" s="132" t="s">
        <v>241</v>
      </c>
      <c r="H16" s="133">
        <v>57388</v>
      </c>
      <c r="I16" s="133">
        <v>57388</v>
      </c>
      <c r="J16" s="133"/>
      <c r="K16" s="133"/>
      <c r="L16" s="133">
        <v>57388</v>
      </c>
      <c r="M16" s="132"/>
      <c r="N16" s="133"/>
      <c r="O16" s="133"/>
      <c r="P16" s="133"/>
      <c r="Q16" s="133"/>
      <c r="R16" s="133"/>
      <c r="S16" s="133"/>
      <c r="T16" s="133"/>
      <c r="U16" s="133"/>
      <c r="V16" s="133"/>
      <c r="W16" s="133"/>
    </row>
    <row r="17" ht="53.25" customHeight="1" outlineLevel="1" spans="1:23">
      <c r="A17" s="132" t="s">
        <v>72</v>
      </c>
      <c r="B17" s="132" t="s">
        <v>248</v>
      </c>
      <c r="C17" s="132" t="s">
        <v>249</v>
      </c>
      <c r="D17" s="132" t="s">
        <v>135</v>
      </c>
      <c r="E17" s="132" t="s">
        <v>136</v>
      </c>
      <c r="F17" s="132" t="s">
        <v>240</v>
      </c>
      <c r="G17" s="132" t="s">
        <v>241</v>
      </c>
      <c r="H17" s="133">
        <v>106062</v>
      </c>
      <c r="I17" s="133">
        <v>106062</v>
      </c>
      <c r="J17" s="133"/>
      <c r="K17" s="133"/>
      <c r="L17" s="133">
        <v>106062</v>
      </c>
      <c r="M17" s="132"/>
      <c r="N17" s="133"/>
      <c r="O17" s="133"/>
      <c r="P17" s="133"/>
      <c r="Q17" s="133"/>
      <c r="R17" s="133"/>
      <c r="S17" s="133"/>
      <c r="T17" s="133"/>
      <c r="U17" s="133"/>
      <c r="V17" s="133"/>
      <c r="W17" s="133"/>
    </row>
    <row r="18" ht="53.25" customHeight="1" outlineLevel="1" spans="1:23">
      <c r="A18" s="132" t="s">
        <v>72</v>
      </c>
      <c r="B18" s="132" t="s">
        <v>250</v>
      </c>
      <c r="C18" s="132" t="s">
        <v>251</v>
      </c>
      <c r="D18" s="132" t="s">
        <v>133</v>
      </c>
      <c r="E18" s="132" t="s">
        <v>134</v>
      </c>
      <c r="F18" s="132" t="s">
        <v>252</v>
      </c>
      <c r="G18" s="132" t="s">
        <v>253</v>
      </c>
      <c r="H18" s="133"/>
      <c r="I18" s="133"/>
      <c r="J18" s="133"/>
      <c r="K18" s="133"/>
      <c r="L18" s="133"/>
      <c r="M18" s="132"/>
      <c r="N18" s="133"/>
      <c r="O18" s="133"/>
      <c r="P18" s="133"/>
      <c r="Q18" s="133"/>
      <c r="R18" s="133"/>
      <c r="S18" s="133"/>
      <c r="T18" s="133"/>
      <c r="U18" s="133"/>
      <c r="V18" s="133"/>
      <c r="W18" s="133"/>
    </row>
    <row r="19" ht="53.25" customHeight="1" outlineLevel="1" spans="1:23">
      <c r="A19" s="132" t="s">
        <v>72</v>
      </c>
      <c r="B19" s="132" t="s">
        <v>254</v>
      </c>
      <c r="C19" s="132" t="s">
        <v>255</v>
      </c>
      <c r="D19" s="132" t="s">
        <v>135</v>
      </c>
      <c r="E19" s="132" t="s">
        <v>136</v>
      </c>
      <c r="F19" s="132" t="s">
        <v>252</v>
      </c>
      <c r="G19" s="132" t="s">
        <v>253</v>
      </c>
      <c r="H19" s="133"/>
      <c r="I19" s="133"/>
      <c r="J19" s="133"/>
      <c r="K19" s="133"/>
      <c r="L19" s="133"/>
      <c r="M19" s="132"/>
      <c r="N19" s="133"/>
      <c r="O19" s="133"/>
      <c r="P19" s="133"/>
      <c r="Q19" s="133"/>
      <c r="R19" s="133"/>
      <c r="S19" s="133"/>
      <c r="T19" s="133"/>
      <c r="U19" s="133"/>
      <c r="V19" s="133"/>
      <c r="W19" s="133"/>
    </row>
    <row r="20" ht="53.25" customHeight="1" outlineLevel="1" spans="1:23">
      <c r="A20" s="132" t="s">
        <v>72</v>
      </c>
      <c r="B20" s="132" t="s">
        <v>254</v>
      </c>
      <c r="C20" s="132" t="s">
        <v>255</v>
      </c>
      <c r="D20" s="132" t="s">
        <v>135</v>
      </c>
      <c r="E20" s="132" t="s">
        <v>136</v>
      </c>
      <c r="F20" s="132" t="s">
        <v>252</v>
      </c>
      <c r="G20" s="132" t="s">
        <v>253</v>
      </c>
      <c r="H20" s="133">
        <v>331680</v>
      </c>
      <c r="I20" s="133">
        <v>331680</v>
      </c>
      <c r="J20" s="133"/>
      <c r="K20" s="133"/>
      <c r="L20" s="133">
        <v>331680</v>
      </c>
      <c r="M20" s="132"/>
      <c r="N20" s="133"/>
      <c r="O20" s="133"/>
      <c r="P20" s="133"/>
      <c r="Q20" s="133"/>
      <c r="R20" s="133"/>
      <c r="S20" s="133"/>
      <c r="T20" s="133"/>
      <c r="U20" s="133"/>
      <c r="V20" s="133"/>
      <c r="W20" s="133"/>
    </row>
    <row r="21" ht="53.25" customHeight="1" outlineLevel="1" spans="1:23">
      <c r="A21" s="132" t="s">
        <v>72</v>
      </c>
      <c r="B21" s="132" t="s">
        <v>250</v>
      </c>
      <c r="C21" s="132" t="s">
        <v>251</v>
      </c>
      <c r="D21" s="132" t="s">
        <v>133</v>
      </c>
      <c r="E21" s="132" t="s">
        <v>134</v>
      </c>
      <c r="F21" s="132" t="s">
        <v>252</v>
      </c>
      <c r="G21" s="132" t="s">
        <v>253</v>
      </c>
      <c r="H21" s="133">
        <v>739248</v>
      </c>
      <c r="I21" s="133">
        <v>739248</v>
      </c>
      <c r="J21" s="133"/>
      <c r="K21" s="133"/>
      <c r="L21" s="133">
        <v>739248</v>
      </c>
      <c r="M21" s="132"/>
      <c r="N21" s="133"/>
      <c r="O21" s="133"/>
      <c r="P21" s="133"/>
      <c r="Q21" s="133"/>
      <c r="R21" s="133"/>
      <c r="S21" s="133"/>
      <c r="T21" s="133"/>
      <c r="U21" s="133"/>
      <c r="V21" s="133"/>
      <c r="W21" s="133"/>
    </row>
    <row r="22" ht="53.25" customHeight="1" outlineLevel="1" spans="1:23">
      <c r="A22" s="132" t="s">
        <v>72</v>
      </c>
      <c r="B22" s="132" t="s">
        <v>250</v>
      </c>
      <c r="C22" s="132" t="s">
        <v>251</v>
      </c>
      <c r="D22" s="132" t="s">
        <v>133</v>
      </c>
      <c r="E22" s="132" t="s">
        <v>134</v>
      </c>
      <c r="F22" s="132" t="s">
        <v>252</v>
      </c>
      <c r="G22" s="132" t="s">
        <v>253</v>
      </c>
      <c r="H22" s="133">
        <v>45072</v>
      </c>
      <c r="I22" s="133">
        <v>45072</v>
      </c>
      <c r="J22" s="133"/>
      <c r="K22" s="133"/>
      <c r="L22" s="133">
        <v>45072</v>
      </c>
      <c r="M22" s="132"/>
      <c r="N22" s="133"/>
      <c r="O22" s="133"/>
      <c r="P22" s="133"/>
      <c r="Q22" s="133"/>
      <c r="R22" s="133"/>
      <c r="S22" s="133"/>
      <c r="T22" s="133"/>
      <c r="U22" s="133"/>
      <c r="V22" s="133"/>
      <c r="W22" s="133"/>
    </row>
    <row r="23" ht="53.25" customHeight="1" outlineLevel="1" spans="1:23">
      <c r="A23" s="132" t="s">
        <v>72</v>
      </c>
      <c r="B23" s="132" t="s">
        <v>256</v>
      </c>
      <c r="C23" s="132" t="s">
        <v>257</v>
      </c>
      <c r="D23" s="132" t="s">
        <v>133</v>
      </c>
      <c r="E23" s="132" t="s">
        <v>134</v>
      </c>
      <c r="F23" s="132" t="s">
        <v>236</v>
      </c>
      <c r="G23" s="132" t="s">
        <v>237</v>
      </c>
      <c r="H23" s="133">
        <v>4500</v>
      </c>
      <c r="I23" s="133">
        <v>4500</v>
      </c>
      <c r="J23" s="133"/>
      <c r="K23" s="133"/>
      <c r="L23" s="133">
        <v>4500</v>
      </c>
      <c r="M23" s="132"/>
      <c r="N23" s="133"/>
      <c r="O23" s="133"/>
      <c r="P23" s="133"/>
      <c r="Q23" s="133"/>
      <c r="R23" s="133"/>
      <c r="S23" s="133"/>
      <c r="T23" s="133"/>
      <c r="U23" s="133"/>
      <c r="V23" s="133"/>
      <c r="W23" s="133"/>
    </row>
    <row r="24" ht="53.25" customHeight="1" outlineLevel="1" spans="1:23">
      <c r="A24" s="132" t="s">
        <v>72</v>
      </c>
      <c r="B24" s="132" t="s">
        <v>258</v>
      </c>
      <c r="C24" s="132" t="s">
        <v>259</v>
      </c>
      <c r="D24" s="132" t="s">
        <v>135</v>
      </c>
      <c r="E24" s="132" t="s">
        <v>136</v>
      </c>
      <c r="F24" s="132" t="s">
        <v>244</v>
      </c>
      <c r="G24" s="132" t="s">
        <v>245</v>
      </c>
      <c r="H24" s="133">
        <v>15000</v>
      </c>
      <c r="I24" s="133">
        <v>15000</v>
      </c>
      <c r="J24" s="133"/>
      <c r="K24" s="133"/>
      <c r="L24" s="133">
        <v>15000</v>
      </c>
      <c r="M24" s="132"/>
      <c r="N24" s="133"/>
      <c r="O24" s="133"/>
      <c r="P24" s="133"/>
      <c r="Q24" s="133"/>
      <c r="R24" s="133"/>
      <c r="S24" s="133"/>
      <c r="T24" s="133"/>
      <c r="U24" s="133"/>
      <c r="V24" s="133"/>
      <c r="W24" s="133"/>
    </row>
    <row r="25" ht="53.25" customHeight="1" outlineLevel="1" spans="1:23">
      <c r="A25" s="132" t="s">
        <v>72</v>
      </c>
      <c r="B25" s="132" t="s">
        <v>260</v>
      </c>
      <c r="C25" s="132" t="s">
        <v>261</v>
      </c>
      <c r="D25" s="132" t="s">
        <v>135</v>
      </c>
      <c r="E25" s="132" t="s">
        <v>136</v>
      </c>
      <c r="F25" s="132" t="s">
        <v>244</v>
      </c>
      <c r="G25" s="132" t="s">
        <v>245</v>
      </c>
      <c r="H25" s="133">
        <v>656700</v>
      </c>
      <c r="I25" s="133">
        <v>656700</v>
      </c>
      <c r="J25" s="133"/>
      <c r="K25" s="133"/>
      <c r="L25" s="133">
        <v>656700</v>
      </c>
      <c r="M25" s="132"/>
      <c r="N25" s="133"/>
      <c r="O25" s="133"/>
      <c r="P25" s="133"/>
      <c r="Q25" s="133"/>
      <c r="R25" s="133"/>
      <c r="S25" s="133"/>
      <c r="T25" s="133"/>
      <c r="U25" s="133"/>
      <c r="V25" s="133"/>
      <c r="W25" s="133"/>
    </row>
    <row r="26" ht="53.25" customHeight="1" outlineLevel="1" spans="1:23">
      <c r="A26" s="132" t="s">
        <v>72</v>
      </c>
      <c r="B26" s="132" t="s">
        <v>242</v>
      </c>
      <c r="C26" s="132" t="s">
        <v>243</v>
      </c>
      <c r="D26" s="132" t="s">
        <v>135</v>
      </c>
      <c r="E26" s="132" t="s">
        <v>136</v>
      </c>
      <c r="F26" s="132" t="s">
        <v>244</v>
      </c>
      <c r="G26" s="132" t="s">
        <v>245</v>
      </c>
      <c r="H26" s="133">
        <v>1109580</v>
      </c>
      <c r="I26" s="133">
        <v>1109580</v>
      </c>
      <c r="J26" s="133"/>
      <c r="K26" s="133"/>
      <c r="L26" s="133">
        <v>1109580</v>
      </c>
      <c r="M26" s="132"/>
      <c r="N26" s="133"/>
      <c r="O26" s="133"/>
      <c r="P26" s="133"/>
      <c r="Q26" s="133"/>
      <c r="R26" s="133"/>
      <c r="S26" s="133"/>
      <c r="T26" s="133"/>
      <c r="U26" s="133"/>
      <c r="V26" s="133"/>
      <c r="W26" s="133"/>
    </row>
    <row r="27" ht="53.25" customHeight="1" outlineLevel="1" spans="1:23">
      <c r="A27" s="132" t="s">
        <v>72</v>
      </c>
      <c r="B27" s="132" t="s">
        <v>260</v>
      </c>
      <c r="C27" s="132" t="s">
        <v>261</v>
      </c>
      <c r="D27" s="132" t="s">
        <v>133</v>
      </c>
      <c r="E27" s="132" t="s">
        <v>134</v>
      </c>
      <c r="F27" s="132" t="s">
        <v>244</v>
      </c>
      <c r="G27" s="132" t="s">
        <v>245</v>
      </c>
      <c r="H27" s="133">
        <v>16320</v>
      </c>
      <c r="I27" s="133">
        <v>16320</v>
      </c>
      <c r="J27" s="133"/>
      <c r="K27" s="133"/>
      <c r="L27" s="133">
        <v>16320</v>
      </c>
      <c r="M27" s="132"/>
      <c r="N27" s="133"/>
      <c r="O27" s="133"/>
      <c r="P27" s="133"/>
      <c r="Q27" s="133"/>
      <c r="R27" s="133"/>
      <c r="S27" s="133"/>
      <c r="T27" s="133"/>
      <c r="U27" s="133"/>
      <c r="V27" s="133"/>
      <c r="W27" s="133"/>
    </row>
    <row r="28" ht="53.25" customHeight="1" outlineLevel="1" spans="1:23">
      <c r="A28" s="132" t="s">
        <v>72</v>
      </c>
      <c r="B28" s="132" t="s">
        <v>262</v>
      </c>
      <c r="C28" s="132" t="s">
        <v>263</v>
      </c>
      <c r="D28" s="132" t="s">
        <v>108</v>
      </c>
      <c r="E28" s="132" t="s">
        <v>109</v>
      </c>
      <c r="F28" s="132" t="s">
        <v>264</v>
      </c>
      <c r="G28" s="132" t="s">
        <v>265</v>
      </c>
      <c r="H28" s="133">
        <v>1122282.88</v>
      </c>
      <c r="I28" s="133">
        <v>1122282.88</v>
      </c>
      <c r="J28" s="133"/>
      <c r="K28" s="133"/>
      <c r="L28" s="133">
        <v>1122282.88</v>
      </c>
      <c r="M28" s="132"/>
      <c r="N28" s="133"/>
      <c r="O28" s="133"/>
      <c r="P28" s="133"/>
      <c r="Q28" s="133"/>
      <c r="R28" s="133"/>
      <c r="S28" s="133"/>
      <c r="T28" s="133"/>
      <c r="U28" s="133"/>
      <c r="V28" s="133"/>
      <c r="W28" s="133"/>
    </row>
    <row r="29" ht="53.25" customHeight="1" outlineLevel="1" spans="1:23">
      <c r="A29" s="132" t="s">
        <v>72</v>
      </c>
      <c r="B29" s="132" t="s">
        <v>262</v>
      </c>
      <c r="C29" s="132" t="s">
        <v>263</v>
      </c>
      <c r="D29" s="132" t="s">
        <v>108</v>
      </c>
      <c r="E29" s="132" t="s">
        <v>109</v>
      </c>
      <c r="F29" s="132" t="s">
        <v>264</v>
      </c>
      <c r="G29" s="132" t="s">
        <v>265</v>
      </c>
      <c r="H29" s="133">
        <v>42720.64</v>
      </c>
      <c r="I29" s="133">
        <v>42720.64</v>
      </c>
      <c r="J29" s="133"/>
      <c r="K29" s="133"/>
      <c r="L29" s="133">
        <v>42720.64</v>
      </c>
      <c r="M29" s="132"/>
      <c r="N29" s="133"/>
      <c r="O29" s="133"/>
      <c r="P29" s="133"/>
      <c r="Q29" s="133"/>
      <c r="R29" s="133"/>
      <c r="S29" s="133"/>
      <c r="T29" s="133"/>
      <c r="U29" s="133"/>
      <c r="V29" s="133"/>
      <c r="W29" s="133"/>
    </row>
    <row r="30" ht="53.25" customHeight="1" outlineLevel="1" spans="1:23">
      <c r="A30" s="132" t="s">
        <v>72</v>
      </c>
      <c r="B30" s="132" t="s">
        <v>266</v>
      </c>
      <c r="C30" s="132" t="s">
        <v>267</v>
      </c>
      <c r="D30" s="132" t="s">
        <v>123</v>
      </c>
      <c r="E30" s="132" t="s">
        <v>124</v>
      </c>
      <c r="F30" s="132" t="s">
        <v>268</v>
      </c>
      <c r="G30" s="132" t="s">
        <v>269</v>
      </c>
      <c r="H30" s="133">
        <v>28000</v>
      </c>
      <c r="I30" s="133">
        <v>28000</v>
      </c>
      <c r="J30" s="133"/>
      <c r="K30" s="133"/>
      <c r="L30" s="133">
        <v>28000</v>
      </c>
      <c r="M30" s="132"/>
      <c r="N30" s="133"/>
      <c r="O30" s="133"/>
      <c r="P30" s="133"/>
      <c r="Q30" s="133"/>
      <c r="R30" s="133"/>
      <c r="S30" s="133"/>
      <c r="T30" s="133"/>
      <c r="U30" s="133"/>
      <c r="V30" s="133"/>
      <c r="W30" s="133"/>
    </row>
    <row r="31" ht="53.25" customHeight="1" outlineLevel="1" spans="1:23">
      <c r="A31" s="132" t="s">
        <v>72</v>
      </c>
      <c r="B31" s="132" t="s">
        <v>266</v>
      </c>
      <c r="C31" s="132" t="s">
        <v>267</v>
      </c>
      <c r="D31" s="132" t="s">
        <v>121</v>
      </c>
      <c r="E31" s="132" t="s">
        <v>122</v>
      </c>
      <c r="F31" s="132" t="s">
        <v>268</v>
      </c>
      <c r="G31" s="132" t="s">
        <v>269</v>
      </c>
      <c r="H31" s="133">
        <v>18550</v>
      </c>
      <c r="I31" s="133">
        <v>18550</v>
      </c>
      <c r="J31" s="133"/>
      <c r="K31" s="133"/>
      <c r="L31" s="133">
        <v>18550</v>
      </c>
      <c r="M31" s="132"/>
      <c r="N31" s="133"/>
      <c r="O31" s="133"/>
      <c r="P31" s="133"/>
      <c r="Q31" s="133"/>
      <c r="R31" s="133"/>
      <c r="S31" s="133"/>
      <c r="T31" s="133"/>
      <c r="U31" s="133"/>
      <c r="V31" s="133"/>
      <c r="W31" s="133"/>
    </row>
    <row r="32" ht="53.25" customHeight="1" outlineLevel="1" spans="1:23">
      <c r="A32" s="132" t="s">
        <v>72</v>
      </c>
      <c r="B32" s="132" t="s">
        <v>270</v>
      </c>
      <c r="C32" s="132" t="s">
        <v>271</v>
      </c>
      <c r="D32" s="132" t="s">
        <v>121</v>
      </c>
      <c r="E32" s="132" t="s">
        <v>122</v>
      </c>
      <c r="F32" s="132" t="s">
        <v>268</v>
      </c>
      <c r="G32" s="132" t="s">
        <v>269</v>
      </c>
      <c r="H32" s="133">
        <v>420857</v>
      </c>
      <c r="I32" s="133">
        <v>420857</v>
      </c>
      <c r="J32" s="133"/>
      <c r="K32" s="133"/>
      <c r="L32" s="133">
        <v>420857</v>
      </c>
      <c r="M32" s="132"/>
      <c r="N32" s="133"/>
      <c r="O32" s="133"/>
      <c r="P32" s="133"/>
      <c r="Q32" s="133"/>
      <c r="R32" s="133"/>
      <c r="S32" s="133"/>
      <c r="T32" s="133"/>
      <c r="U32" s="133"/>
      <c r="V32" s="133"/>
      <c r="W32" s="133"/>
    </row>
    <row r="33" ht="53.25" customHeight="1" outlineLevel="1" spans="1:23">
      <c r="A33" s="132" t="s">
        <v>72</v>
      </c>
      <c r="B33" s="132" t="s">
        <v>272</v>
      </c>
      <c r="C33" s="132" t="s">
        <v>273</v>
      </c>
      <c r="D33" s="132" t="s">
        <v>121</v>
      </c>
      <c r="E33" s="132" t="s">
        <v>122</v>
      </c>
      <c r="F33" s="132" t="s">
        <v>268</v>
      </c>
      <c r="G33" s="132" t="s">
        <v>269</v>
      </c>
      <c r="H33" s="133">
        <v>28058</v>
      </c>
      <c r="I33" s="133">
        <v>28058</v>
      </c>
      <c r="J33" s="133"/>
      <c r="K33" s="133"/>
      <c r="L33" s="133">
        <v>28058</v>
      </c>
      <c r="M33" s="132"/>
      <c r="N33" s="133"/>
      <c r="O33" s="133"/>
      <c r="P33" s="133"/>
      <c r="Q33" s="133"/>
      <c r="R33" s="133"/>
      <c r="S33" s="133"/>
      <c r="T33" s="133"/>
      <c r="U33" s="133"/>
      <c r="V33" s="133"/>
      <c r="W33" s="133"/>
    </row>
    <row r="34" ht="53.25" customHeight="1" outlineLevel="1" spans="1:23">
      <c r="A34" s="132" t="s">
        <v>72</v>
      </c>
      <c r="B34" s="132" t="s">
        <v>272</v>
      </c>
      <c r="C34" s="132" t="s">
        <v>273</v>
      </c>
      <c r="D34" s="132" t="s">
        <v>123</v>
      </c>
      <c r="E34" s="132" t="s">
        <v>124</v>
      </c>
      <c r="F34" s="132" t="s">
        <v>268</v>
      </c>
      <c r="G34" s="132" t="s">
        <v>269</v>
      </c>
      <c r="H34" s="133"/>
      <c r="I34" s="133"/>
      <c r="J34" s="133"/>
      <c r="K34" s="133"/>
      <c r="L34" s="133"/>
      <c r="M34" s="132"/>
      <c r="N34" s="133"/>
      <c r="O34" s="133"/>
      <c r="P34" s="133"/>
      <c r="Q34" s="133"/>
      <c r="R34" s="133"/>
      <c r="S34" s="133"/>
      <c r="T34" s="133"/>
      <c r="U34" s="133"/>
      <c r="V34" s="133"/>
      <c r="W34" s="133"/>
    </row>
    <row r="35" ht="53.25" customHeight="1" outlineLevel="1" spans="1:23">
      <c r="A35" s="132" t="s">
        <v>72</v>
      </c>
      <c r="B35" s="132" t="s">
        <v>270</v>
      </c>
      <c r="C35" s="132" t="s">
        <v>271</v>
      </c>
      <c r="D35" s="132" t="s">
        <v>121</v>
      </c>
      <c r="E35" s="132" t="s">
        <v>122</v>
      </c>
      <c r="F35" s="132" t="s">
        <v>268</v>
      </c>
      <c r="G35" s="132" t="s">
        <v>269</v>
      </c>
      <c r="H35" s="133">
        <v>16020.16</v>
      </c>
      <c r="I35" s="133">
        <v>16020.16</v>
      </c>
      <c r="J35" s="133"/>
      <c r="K35" s="133"/>
      <c r="L35" s="133">
        <v>16020.16</v>
      </c>
      <c r="M35" s="132"/>
      <c r="N35" s="133"/>
      <c r="O35" s="133"/>
      <c r="P35" s="133"/>
      <c r="Q35" s="133"/>
      <c r="R35" s="133"/>
      <c r="S35" s="133"/>
      <c r="T35" s="133"/>
      <c r="U35" s="133"/>
      <c r="V35" s="133"/>
      <c r="W35" s="133"/>
    </row>
    <row r="36" ht="53.25" customHeight="1" outlineLevel="1" spans="1:23">
      <c r="A36" s="132" t="s">
        <v>72</v>
      </c>
      <c r="B36" s="132" t="s">
        <v>272</v>
      </c>
      <c r="C36" s="132" t="s">
        <v>273</v>
      </c>
      <c r="D36" s="132" t="s">
        <v>121</v>
      </c>
      <c r="E36" s="132" t="s">
        <v>122</v>
      </c>
      <c r="F36" s="132" t="s">
        <v>268</v>
      </c>
      <c r="G36" s="132" t="s">
        <v>269</v>
      </c>
      <c r="H36" s="133">
        <v>534.05</v>
      </c>
      <c r="I36" s="133">
        <v>534.05</v>
      </c>
      <c r="J36" s="133"/>
      <c r="K36" s="133"/>
      <c r="L36" s="133">
        <v>534.05</v>
      </c>
      <c r="M36" s="132"/>
      <c r="N36" s="133"/>
      <c r="O36" s="133"/>
      <c r="P36" s="133"/>
      <c r="Q36" s="133"/>
      <c r="R36" s="133"/>
      <c r="S36" s="133"/>
      <c r="T36" s="133"/>
      <c r="U36" s="133"/>
      <c r="V36" s="133"/>
      <c r="W36" s="133"/>
    </row>
    <row r="37" ht="53.25" customHeight="1" outlineLevel="1" spans="1:23">
      <c r="A37" s="132" t="s">
        <v>72</v>
      </c>
      <c r="B37" s="132" t="s">
        <v>274</v>
      </c>
      <c r="C37" s="132" t="s">
        <v>126</v>
      </c>
      <c r="D37" s="132" t="s">
        <v>125</v>
      </c>
      <c r="E37" s="132" t="s">
        <v>126</v>
      </c>
      <c r="F37" s="132" t="s">
        <v>275</v>
      </c>
      <c r="G37" s="132" t="s">
        <v>276</v>
      </c>
      <c r="H37" s="133">
        <v>461709</v>
      </c>
      <c r="I37" s="133">
        <v>461709</v>
      </c>
      <c r="J37" s="133"/>
      <c r="K37" s="133"/>
      <c r="L37" s="133">
        <v>461709</v>
      </c>
      <c r="M37" s="132"/>
      <c r="N37" s="133"/>
      <c r="O37" s="133"/>
      <c r="P37" s="133"/>
      <c r="Q37" s="133"/>
      <c r="R37" s="133"/>
      <c r="S37" s="133"/>
      <c r="T37" s="133"/>
      <c r="U37" s="133"/>
      <c r="V37" s="133"/>
      <c r="W37" s="133"/>
    </row>
    <row r="38" ht="53.25" customHeight="1" outlineLevel="1" spans="1:23">
      <c r="A38" s="132" t="s">
        <v>72</v>
      </c>
      <c r="B38" s="132" t="s">
        <v>274</v>
      </c>
      <c r="C38" s="132" t="s">
        <v>126</v>
      </c>
      <c r="D38" s="132" t="s">
        <v>125</v>
      </c>
      <c r="E38" s="132" t="s">
        <v>126</v>
      </c>
      <c r="F38" s="132" t="s">
        <v>275</v>
      </c>
      <c r="G38" s="132" t="s">
        <v>276</v>
      </c>
      <c r="H38" s="133">
        <v>10680.16</v>
      </c>
      <c r="I38" s="133">
        <v>10680.16</v>
      </c>
      <c r="J38" s="133"/>
      <c r="K38" s="133"/>
      <c r="L38" s="133">
        <v>10680.16</v>
      </c>
      <c r="M38" s="132"/>
      <c r="N38" s="133"/>
      <c r="O38" s="133"/>
      <c r="P38" s="133"/>
      <c r="Q38" s="133"/>
      <c r="R38" s="133"/>
      <c r="S38" s="133"/>
      <c r="T38" s="133"/>
      <c r="U38" s="133"/>
      <c r="V38" s="133"/>
      <c r="W38" s="133"/>
    </row>
    <row r="39" ht="53.25" customHeight="1" outlineLevel="1" spans="1:23">
      <c r="A39" s="132" t="s">
        <v>72</v>
      </c>
      <c r="B39" s="132" t="s">
        <v>277</v>
      </c>
      <c r="C39" s="132" t="s">
        <v>278</v>
      </c>
      <c r="D39" s="132" t="s">
        <v>127</v>
      </c>
      <c r="E39" s="132" t="s">
        <v>128</v>
      </c>
      <c r="F39" s="132" t="s">
        <v>279</v>
      </c>
      <c r="G39" s="132" t="s">
        <v>280</v>
      </c>
      <c r="H39" s="133">
        <v>4805</v>
      </c>
      <c r="I39" s="133">
        <v>4805</v>
      </c>
      <c r="J39" s="133"/>
      <c r="K39" s="133"/>
      <c r="L39" s="133">
        <v>4805</v>
      </c>
      <c r="M39" s="132"/>
      <c r="N39" s="133"/>
      <c r="O39" s="133"/>
      <c r="P39" s="133"/>
      <c r="Q39" s="133"/>
      <c r="R39" s="133"/>
      <c r="S39" s="133"/>
      <c r="T39" s="133"/>
      <c r="U39" s="133"/>
      <c r="V39" s="133"/>
      <c r="W39" s="133"/>
    </row>
    <row r="40" ht="53.25" customHeight="1" outlineLevel="1" spans="1:23">
      <c r="A40" s="132" t="s">
        <v>72</v>
      </c>
      <c r="B40" s="132" t="s">
        <v>277</v>
      </c>
      <c r="C40" s="132" t="s">
        <v>278</v>
      </c>
      <c r="D40" s="132" t="s">
        <v>127</v>
      </c>
      <c r="E40" s="132" t="s">
        <v>128</v>
      </c>
      <c r="F40" s="132" t="s">
        <v>279</v>
      </c>
      <c r="G40" s="132" t="s">
        <v>280</v>
      </c>
      <c r="H40" s="133">
        <v>48714</v>
      </c>
      <c r="I40" s="133">
        <v>48714</v>
      </c>
      <c r="J40" s="133"/>
      <c r="K40" s="133"/>
      <c r="L40" s="133">
        <v>48714</v>
      </c>
      <c r="M40" s="132"/>
      <c r="N40" s="133"/>
      <c r="O40" s="133"/>
      <c r="P40" s="133"/>
      <c r="Q40" s="133"/>
      <c r="R40" s="133"/>
      <c r="S40" s="133"/>
      <c r="T40" s="133"/>
      <c r="U40" s="133"/>
      <c r="V40" s="133"/>
      <c r="W40" s="133"/>
    </row>
    <row r="41" ht="53.25" customHeight="1" outlineLevel="1" spans="1:23">
      <c r="A41" s="132" t="s">
        <v>72</v>
      </c>
      <c r="B41" s="132" t="s">
        <v>281</v>
      </c>
      <c r="C41" s="132" t="s">
        <v>282</v>
      </c>
      <c r="D41" s="132" t="s">
        <v>116</v>
      </c>
      <c r="E41" s="132" t="s">
        <v>115</v>
      </c>
      <c r="F41" s="132" t="s">
        <v>279</v>
      </c>
      <c r="G41" s="132" t="s">
        <v>280</v>
      </c>
      <c r="H41" s="133">
        <v>120810</v>
      </c>
      <c r="I41" s="133">
        <v>120810</v>
      </c>
      <c r="J41" s="133"/>
      <c r="K41" s="133"/>
      <c r="L41" s="133">
        <v>120810</v>
      </c>
      <c r="M41" s="132"/>
      <c r="N41" s="133"/>
      <c r="O41" s="133"/>
      <c r="P41" s="133"/>
      <c r="Q41" s="133"/>
      <c r="R41" s="133"/>
      <c r="S41" s="133"/>
      <c r="T41" s="133"/>
      <c r="U41" s="133"/>
      <c r="V41" s="133"/>
      <c r="W41" s="133"/>
    </row>
    <row r="42" ht="53.25" customHeight="1" outlineLevel="1" spans="1:23">
      <c r="A42" s="132" t="s">
        <v>72</v>
      </c>
      <c r="B42" s="132" t="s">
        <v>277</v>
      </c>
      <c r="C42" s="132" t="s">
        <v>278</v>
      </c>
      <c r="D42" s="132" t="s">
        <v>127</v>
      </c>
      <c r="E42" s="132" t="s">
        <v>128</v>
      </c>
      <c r="F42" s="132" t="s">
        <v>279</v>
      </c>
      <c r="G42" s="132" t="s">
        <v>280</v>
      </c>
      <c r="H42" s="133">
        <v>81.74</v>
      </c>
      <c r="I42" s="133">
        <v>81.74</v>
      </c>
      <c r="J42" s="133"/>
      <c r="K42" s="133"/>
      <c r="L42" s="133">
        <v>81.74</v>
      </c>
      <c r="M42" s="132"/>
      <c r="N42" s="133"/>
      <c r="O42" s="133"/>
      <c r="P42" s="133"/>
      <c r="Q42" s="133"/>
      <c r="R42" s="133"/>
      <c r="S42" s="133"/>
      <c r="T42" s="133"/>
      <c r="U42" s="133"/>
      <c r="V42" s="133"/>
      <c r="W42" s="133"/>
    </row>
    <row r="43" ht="53.25" customHeight="1" outlineLevel="1" spans="1:23">
      <c r="A43" s="132" t="s">
        <v>72</v>
      </c>
      <c r="B43" s="132" t="s">
        <v>277</v>
      </c>
      <c r="C43" s="132" t="s">
        <v>278</v>
      </c>
      <c r="D43" s="132" t="s">
        <v>127</v>
      </c>
      <c r="E43" s="132" t="s">
        <v>128</v>
      </c>
      <c r="F43" s="132" t="s">
        <v>279</v>
      </c>
      <c r="G43" s="132" t="s">
        <v>280</v>
      </c>
      <c r="H43" s="133">
        <v>279.75</v>
      </c>
      <c r="I43" s="133">
        <v>279.75</v>
      </c>
      <c r="J43" s="133"/>
      <c r="K43" s="133"/>
      <c r="L43" s="133">
        <v>279.75</v>
      </c>
      <c r="M43" s="132"/>
      <c r="N43" s="133"/>
      <c r="O43" s="133"/>
      <c r="P43" s="133"/>
      <c r="Q43" s="133"/>
      <c r="R43" s="133"/>
      <c r="S43" s="133"/>
      <c r="T43" s="133"/>
      <c r="U43" s="133"/>
      <c r="V43" s="133"/>
      <c r="W43" s="133"/>
    </row>
    <row r="44" ht="53.25" customHeight="1" outlineLevel="1" spans="1:23">
      <c r="A44" s="132" t="s">
        <v>72</v>
      </c>
      <c r="B44" s="132" t="s">
        <v>281</v>
      </c>
      <c r="C44" s="132" t="s">
        <v>282</v>
      </c>
      <c r="D44" s="132" t="s">
        <v>116</v>
      </c>
      <c r="E44" s="132" t="s">
        <v>115</v>
      </c>
      <c r="F44" s="132" t="s">
        <v>279</v>
      </c>
      <c r="G44" s="132" t="s">
        <v>280</v>
      </c>
      <c r="H44" s="133">
        <v>1869</v>
      </c>
      <c r="I44" s="133">
        <v>1869</v>
      </c>
      <c r="J44" s="133"/>
      <c r="K44" s="133"/>
      <c r="L44" s="133">
        <v>1869</v>
      </c>
      <c r="M44" s="132"/>
      <c r="N44" s="133"/>
      <c r="O44" s="133"/>
      <c r="P44" s="133"/>
      <c r="Q44" s="133"/>
      <c r="R44" s="133"/>
      <c r="S44" s="133"/>
      <c r="T44" s="133"/>
      <c r="U44" s="133"/>
      <c r="V44" s="133"/>
      <c r="W44" s="133"/>
    </row>
    <row r="45" ht="53.25" customHeight="1" outlineLevel="1" spans="1:23">
      <c r="A45" s="132" t="s">
        <v>72</v>
      </c>
      <c r="B45" s="132" t="s">
        <v>283</v>
      </c>
      <c r="C45" s="132" t="s">
        <v>158</v>
      </c>
      <c r="D45" s="132" t="s">
        <v>157</v>
      </c>
      <c r="E45" s="132" t="s">
        <v>158</v>
      </c>
      <c r="F45" s="132" t="s">
        <v>284</v>
      </c>
      <c r="G45" s="132" t="s">
        <v>158</v>
      </c>
      <c r="H45" s="133">
        <v>841712.16</v>
      </c>
      <c r="I45" s="133">
        <v>841712.16</v>
      </c>
      <c r="J45" s="133"/>
      <c r="K45" s="133"/>
      <c r="L45" s="133">
        <v>841712.16</v>
      </c>
      <c r="M45" s="132"/>
      <c r="N45" s="133"/>
      <c r="O45" s="133"/>
      <c r="P45" s="133"/>
      <c r="Q45" s="133"/>
      <c r="R45" s="133"/>
      <c r="S45" s="133"/>
      <c r="T45" s="133"/>
      <c r="U45" s="133"/>
      <c r="V45" s="133"/>
      <c r="W45" s="133"/>
    </row>
    <row r="46" ht="53.25" customHeight="1" outlineLevel="1" spans="1:23">
      <c r="A46" s="132" t="s">
        <v>72</v>
      </c>
      <c r="B46" s="132" t="s">
        <v>283</v>
      </c>
      <c r="C46" s="132" t="s">
        <v>158</v>
      </c>
      <c r="D46" s="132" t="s">
        <v>157</v>
      </c>
      <c r="E46" s="132" t="s">
        <v>158</v>
      </c>
      <c r="F46" s="132" t="s">
        <v>284</v>
      </c>
      <c r="G46" s="132" t="s">
        <v>158</v>
      </c>
      <c r="H46" s="133">
        <v>32046</v>
      </c>
      <c r="I46" s="133">
        <v>32046</v>
      </c>
      <c r="J46" s="133"/>
      <c r="K46" s="133"/>
      <c r="L46" s="133">
        <v>32046</v>
      </c>
      <c r="M46" s="132"/>
      <c r="N46" s="133"/>
      <c r="O46" s="133"/>
      <c r="P46" s="133"/>
      <c r="Q46" s="133"/>
      <c r="R46" s="133"/>
      <c r="S46" s="133"/>
      <c r="T46" s="133"/>
      <c r="U46" s="133"/>
      <c r="V46" s="133"/>
      <c r="W46" s="133"/>
    </row>
    <row r="47" ht="53.25" customHeight="1" outlineLevel="1" spans="1:23">
      <c r="A47" s="132" t="s">
        <v>72</v>
      </c>
      <c r="B47" s="132" t="s">
        <v>285</v>
      </c>
      <c r="C47" s="132" t="s">
        <v>286</v>
      </c>
      <c r="D47" s="132" t="s">
        <v>139</v>
      </c>
      <c r="E47" s="132" t="s">
        <v>140</v>
      </c>
      <c r="F47" s="132" t="s">
        <v>287</v>
      </c>
      <c r="G47" s="132" t="s">
        <v>288</v>
      </c>
      <c r="H47" s="133">
        <v>145440</v>
      </c>
      <c r="I47" s="133">
        <v>145440</v>
      </c>
      <c r="J47" s="133"/>
      <c r="K47" s="133"/>
      <c r="L47" s="133">
        <v>145440</v>
      </c>
      <c r="M47" s="132"/>
      <c r="N47" s="133"/>
      <c r="O47" s="133"/>
      <c r="P47" s="133"/>
      <c r="Q47" s="133"/>
      <c r="R47" s="133"/>
      <c r="S47" s="133"/>
      <c r="T47" s="133"/>
      <c r="U47" s="133"/>
      <c r="V47" s="133"/>
      <c r="W47" s="133"/>
    </row>
    <row r="48" ht="53.25" customHeight="1" outlineLevel="1" spans="1:23">
      <c r="A48" s="132" t="s">
        <v>72</v>
      </c>
      <c r="B48" s="132" t="s">
        <v>289</v>
      </c>
      <c r="C48" s="132" t="s">
        <v>290</v>
      </c>
      <c r="D48" s="132" t="s">
        <v>139</v>
      </c>
      <c r="E48" s="132" t="s">
        <v>140</v>
      </c>
      <c r="F48" s="132" t="s">
        <v>287</v>
      </c>
      <c r="G48" s="132" t="s">
        <v>288</v>
      </c>
      <c r="H48" s="133">
        <v>90000</v>
      </c>
      <c r="I48" s="133">
        <v>90000</v>
      </c>
      <c r="J48" s="133"/>
      <c r="K48" s="133"/>
      <c r="L48" s="133">
        <v>90000</v>
      </c>
      <c r="M48" s="132"/>
      <c r="N48" s="133"/>
      <c r="O48" s="133"/>
      <c r="P48" s="133"/>
      <c r="Q48" s="133"/>
      <c r="R48" s="133"/>
      <c r="S48" s="133"/>
      <c r="T48" s="133"/>
      <c r="U48" s="133"/>
      <c r="V48" s="133"/>
      <c r="W48" s="133"/>
    </row>
    <row r="49" ht="53.25" customHeight="1" outlineLevel="1" spans="1:23">
      <c r="A49" s="132" t="s">
        <v>72</v>
      </c>
      <c r="B49" s="132" t="s">
        <v>291</v>
      </c>
      <c r="C49" s="132" t="s">
        <v>292</v>
      </c>
      <c r="D49" s="132" t="s">
        <v>133</v>
      </c>
      <c r="E49" s="132" t="s">
        <v>134</v>
      </c>
      <c r="F49" s="132" t="s">
        <v>293</v>
      </c>
      <c r="G49" s="132" t="s">
        <v>294</v>
      </c>
      <c r="H49" s="133">
        <v>25000</v>
      </c>
      <c r="I49" s="133">
        <v>25000</v>
      </c>
      <c r="J49" s="133"/>
      <c r="K49" s="133"/>
      <c r="L49" s="133">
        <v>25000</v>
      </c>
      <c r="M49" s="132"/>
      <c r="N49" s="133"/>
      <c r="O49" s="133"/>
      <c r="P49" s="133"/>
      <c r="Q49" s="133"/>
      <c r="R49" s="133"/>
      <c r="S49" s="133"/>
      <c r="T49" s="133"/>
      <c r="U49" s="133"/>
      <c r="V49" s="133"/>
      <c r="W49" s="133"/>
    </row>
    <row r="50" ht="53.25" customHeight="1" outlineLevel="1" spans="1:23">
      <c r="A50" s="132" t="s">
        <v>72</v>
      </c>
      <c r="B50" s="132" t="s">
        <v>291</v>
      </c>
      <c r="C50" s="132" t="s">
        <v>292</v>
      </c>
      <c r="D50" s="132" t="s">
        <v>133</v>
      </c>
      <c r="E50" s="132" t="s">
        <v>134</v>
      </c>
      <c r="F50" s="132" t="s">
        <v>295</v>
      </c>
      <c r="G50" s="132" t="s">
        <v>296</v>
      </c>
      <c r="H50" s="133">
        <v>4800</v>
      </c>
      <c r="I50" s="133">
        <v>4800</v>
      </c>
      <c r="J50" s="133"/>
      <c r="K50" s="133"/>
      <c r="L50" s="133">
        <v>4800</v>
      </c>
      <c r="M50" s="132"/>
      <c r="N50" s="133"/>
      <c r="O50" s="133"/>
      <c r="P50" s="133"/>
      <c r="Q50" s="133"/>
      <c r="R50" s="133"/>
      <c r="S50" s="133"/>
      <c r="T50" s="133"/>
      <c r="U50" s="133"/>
      <c r="V50" s="133"/>
      <c r="W50" s="133"/>
    </row>
    <row r="51" ht="53.25" customHeight="1" outlineLevel="1" spans="1:23">
      <c r="A51" s="132" t="s">
        <v>72</v>
      </c>
      <c r="B51" s="132" t="s">
        <v>291</v>
      </c>
      <c r="C51" s="132" t="s">
        <v>292</v>
      </c>
      <c r="D51" s="132" t="s">
        <v>133</v>
      </c>
      <c r="E51" s="132" t="s">
        <v>134</v>
      </c>
      <c r="F51" s="132" t="s">
        <v>297</v>
      </c>
      <c r="G51" s="132" t="s">
        <v>298</v>
      </c>
      <c r="H51" s="133">
        <v>3600</v>
      </c>
      <c r="I51" s="133">
        <v>3600</v>
      </c>
      <c r="J51" s="133"/>
      <c r="K51" s="133"/>
      <c r="L51" s="133">
        <v>3600</v>
      </c>
      <c r="M51" s="132"/>
      <c r="N51" s="133"/>
      <c r="O51" s="133"/>
      <c r="P51" s="133"/>
      <c r="Q51" s="133"/>
      <c r="R51" s="133"/>
      <c r="S51" s="133"/>
      <c r="T51" s="133"/>
      <c r="U51" s="133"/>
      <c r="V51" s="133"/>
      <c r="W51" s="133"/>
    </row>
    <row r="52" ht="53.25" customHeight="1" outlineLevel="1" spans="1:23">
      <c r="A52" s="132" t="s">
        <v>72</v>
      </c>
      <c r="B52" s="132" t="s">
        <v>291</v>
      </c>
      <c r="C52" s="132" t="s">
        <v>292</v>
      </c>
      <c r="D52" s="132" t="s">
        <v>133</v>
      </c>
      <c r="E52" s="132" t="s">
        <v>134</v>
      </c>
      <c r="F52" s="132" t="s">
        <v>299</v>
      </c>
      <c r="G52" s="132" t="s">
        <v>300</v>
      </c>
      <c r="H52" s="133">
        <v>31600</v>
      </c>
      <c r="I52" s="133">
        <v>31600</v>
      </c>
      <c r="J52" s="133"/>
      <c r="K52" s="133"/>
      <c r="L52" s="133">
        <v>31600</v>
      </c>
      <c r="M52" s="132"/>
      <c r="N52" s="133"/>
      <c r="O52" s="133"/>
      <c r="P52" s="133"/>
      <c r="Q52" s="133"/>
      <c r="R52" s="133"/>
      <c r="S52" s="133"/>
      <c r="T52" s="133"/>
      <c r="U52" s="133"/>
      <c r="V52" s="133"/>
      <c r="W52" s="133"/>
    </row>
    <row r="53" ht="53.25" customHeight="1" outlineLevel="1" spans="1:23">
      <c r="A53" s="132" t="s">
        <v>72</v>
      </c>
      <c r="B53" s="132" t="s">
        <v>291</v>
      </c>
      <c r="C53" s="132" t="s">
        <v>292</v>
      </c>
      <c r="D53" s="132" t="s">
        <v>133</v>
      </c>
      <c r="E53" s="132" t="s">
        <v>134</v>
      </c>
      <c r="F53" s="132" t="s">
        <v>301</v>
      </c>
      <c r="G53" s="132" t="s">
        <v>302</v>
      </c>
      <c r="H53" s="133">
        <v>10000</v>
      </c>
      <c r="I53" s="133">
        <v>10000</v>
      </c>
      <c r="J53" s="133"/>
      <c r="K53" s="133"/>
      <c r="L53" s="133">
        <v>10000</v>
      </c>
      <c r="M53" s="132"/>
      <c r="N53" s="133"/>
      <c r="O53" s="133"/>
      <c r="P53" s="133"/>
      <c r="Q53" s="133"/>
      <c r="R53" s="133"/>
      <c r="S53" s="133"/>
      <c r="T53" s="133"/>
      <c r="U53" s="133"/>
      <c r="V53" s="133"/>
      <c r="W53" s="133"/>
    </row>
    <row r="54" ht="53.25" customHeight="1" outlineLevel="1" spans="1:23">
      <c r="A54" s="132" t="s">
        <v>72</v>
      </c>
      <c r="B54" s="132" t="s">
        <v>291</v>
      </c>
      <c r="C54" s="132" t="s">
        <v>292</v>
      </c>
      <c r="D54" s="132" t="s">
        <v>135</v>
      </c>
      <c r="E54" s="132" t="s">
        <v>136</v>
      </c>
      <c r="F54" s="132" t="s">
        <v>293</v>
      </c>
      <c r="G54" s="132" t="s">
        <v>294</v>
      </c>
      <c r="H54" s="133">
        <v>30500</v>
      </c>
      <c r="I54" s="133">
        <v>30500</v>
      </c>
      <c r="J54" s="133"/>
      <c r="K54" s="133"/>
      <c r="L54" s="133">
        <v>30500</v>
      </c>
      <c r="M54" s="132"/>
      <c r="N54" s="133"/>
      <c r="O54" s="133"/>
      <c r="P54" s="133"/>
      <c r="Q54" s="133"/>
      <c r="R54" s="133"/>
      <c r="S54" s="133"/>
      <c r="T54" s="133"/>
      <c r="U54" s="133"/>
      <c r="V54" s="133"/>
      <c r="W54" s="133"/>
    </row>
    <row r="55" ht="53.25" customHeight="1" outlineLevel="1" spans="1:23">
      <c r="A55" s="132" t="s">
        <v>72</v>
      </c>
      <c r="B55" s="132" t="s">
        <v>291</v>
      </c>
      <c r="C55" s="132" t="s">
        <v>292</v>
      </c>
      <c r="D55" s="132" t="s">
        <v>135</v>
      </c>
      <c r="E55" s="132" t="s">
        <v>136</v>
      </c>
      <c r="F55" s="132" t="s">
        <v>293</v>
      </c>
      <c r="G55" s="132" t="s">
        <v>294</v>
      </c>
      <c r="H55" s="133">
        <v>20000</v>
      </c>
      <c r="I55" s="133">
        <v>20000</v>
      </c>
      <c r="J55" s="133"/>
      <c r="K55" s="133"/>
      <c r="L55" s="133">
        <v>20000</v>
      </c>
      <c r="M55" s="132"/>
      <c r="N55" s="133"/>
      <c r="O55" s="133"/>
      <c r="P55" s="133"/>
      <c r="Q55" s="133"/>
      <c r="R55" s="133"/>
      <c r="S55" s="133"/>
      <c r="T55" s="133"/>
      <c r="U55" s="133"/>
      <c r="V55" s="133"/>
      <c r="W55" s="133"/>
    </row>
    <row r="56" ht="53.25" customHeight="1" outlineLevel="1" spans="1:23">
      <c r="A56" s="132" t="s">
        <v>72</v>
      </c>
      <c r="B56" s="132" t="s">
        <v>291</v>
      </c>
      <c r="C56" s="132" t="s">
        <v>292</v>
      </c>
      <c r="D56" s="132" t="s">
        <v>135</v>
      </c>
      <c r="E56" s="132" t="s">
        <v>136</v>
      </c>
      <c r="F56" s="132" t="s">
        <v>303</v>
      </c>
      <c r="G56" s="132" t="s">
        <v>304</v>
      </c>
      <c r="H56" s="133">
        <v>80000</v>
      </c>
      <c r="I56" s="133">
        <v>80000</v>
      </c>
      <c r="J56" s="133"/>
      <c r="K56" s="133"/>
      <c r="L56" s="133">
        <v>80000</v>
      </c>
      <c r="M56" s="132"/>
      <c r="N56" s="133"/>
      <c r="O56" s="133"/>
      <c r="P56" s="133"/>
      <c r="Q56" s="133"/>
      <c r="R56" s="133"/>
      <c r="S56" s="133"/>
      <c r="T56" s="133"/>
      <c r="U56" s="133"/>
      <c r="V56" s="133"/>
      <c r="W56" s="133"/>
    </row>
    <row r="57" ht="53.25" customHeight="1" outlineLevel="1" spans="1:23">
      <c r="A57" s="132" t="s">
        <v>72</v>
      </c>
      <c r="B57" s="132" t="s">
        <v>291</v>
      </c>
      <c r="C57" s="132" t="s">
        <v>292</v>
      </c>
      <c r="D57" s="132" t="s">
        <v>135</v>
      </c>
      <c r="E57" s="132" t="s">
        <v>136</v>
      </c>
      <c r="F57" s="132" t="s">
        <v>305</v>
      </c>
      <c r="G57" s="132" t="s">
        <v>306</v>
      </c>
      <c r="H57" s="133">
        <v>1000</v>
      </c>
      <c r="I57" s="133">
        <v>1000</v>
      </c>
      <c r="J57" s="133"/>
      <c r="K57" s="133"/>
      <c r="L57" s="133">
        <v>1000</v>
      </c>
      <c r="M57" s="132"/>
      <c r="N57" s="133"/>
      <c r="O57" s="133"/>
      <c r="P57" s="133"/>
      <c r="Q57" s="133"/>
      <c r="R57" s="133"/>
      <c r="S57" s="133"/>
      <c r="T57" s="133"/>
      <c r="U57" s="133"/>
      <c r="V57" s="133"/>
      <c r="W57" s="133"/>
    </row>
    <row r="58" ht="53.25" customHeight="1" outlineLevel="1" spans="1:23">
      <c r="A58" s="132" t="s">
        <v>72</v>
      </c>
      <c r="B58" s="132" t="s">
        <v>307</v>
      </c>
      <c r="C58" s="132" t="s">
        <v>308</v>
      </c>
      <c r="D58" s="132" t="s">
        <v>135</v>
      </c>
      <c r="E58" s="132" t="s">
        <v>136</v>
      </c>
      <c r="F58" s="132" t="s">
        <v>309</v>
      </c>
      <c r="G58" s="132" t="s">
        <v>310</v>
      </c>
      <c r="H58" s="133">
        <v>26417.21</v>
      </c>
      <c r="I58" s="133">
        <v>26417.21</v>
      </c>
      <c r="J58" s="133"/>
      <c r="K58" s="133"/>
      <c r="L58" s="133">
        <v>26417.21</v>
      </c>
      <c r="M58" s="132"/>
      <c r="N58" s="133"/>
      <c r="O58" s="133"/>
      <c r="P58" s="133"/>
      <c r="Q58" s="133"/>
      <c r="R58" s="133"/>
      <c r="S58" s="133"/>
      <c r="T58" s="133"/>
      <c r="U58" s="133"/>
      <c r="V58" s="133"/>
      <c r="W58" s="133"/>
    </row>
    <row r="59" ht="53.25" customHeight="1" outlineLevel="1" spans="1:23">
      <c r="A59" s="132" t="s">
        <v>72</v>
      </c>
      <c r="B59" s="132" t="s">
        <v>307</v>
      </c>
      <c r="C59" s="132" t="s">
        <v>308</v>
      </c>
      <c r="D59" s="132" t="s">
        <v>135</v>
      </c>
      <c r="E59" s="132" t="s">
        <v>136</v>
      </c>
      <c r="F59" s="132" t="s">
        <v>309</v>
      </c>
      <c r="G59" s="132" t="s">
        <v>310</v>
      </c>
      <c r="H59" s="133">
        <v>5000</v>
      </c>
      <c r="I59" s="133">
        <v>5000</v>
      </c>
      <c r="J59" s="133"/>
      <c r="K59" s="133"/>
      <c r="L59" s="133">
        <v>5000</v>
      </c>
      <c r="M59" s="132"/>
      <c r="N59" s="133"/>
      <c r="O59" s="133"/>
      <c r="P59" s="133"/>
      <c r="Q59" s="133"/>
      <c r="R59" s="133"/>
      <c r="S59" s="133"/>
      <c r="T59" s="133"/>
      <c r="U59" s="133"/>
      <c r="V59" s="133"/>
      <c r="W59" s="133"/>
    </row>
    <row r="60" ht="53.25" customHeight="1" outlineLevel="1" spans="1:23">
      <c r="A60" s="132" t="s">
        <v>72</v>
      </c>
      <c r="B60" s="132" t="s">
        <v>291</v>
      </c>
      <c r="C60" s="132" t="s">
        <v>292</v>
      </c>
      <c r="D60" s="132" t="s">
        <v>135</v>
      </c>
      <c r="E60" s="132" t="s">
        <v>136</v>
      </c>
      <c r="F60" s="132" t="s">
        <v>299</v>
      </c>
      <c r="G60" s="132" t="s">
        <v>300</v>
      </c>
      <c r="H60" s="133">
        <v>24846.79</v>
      </c>
      <c r="I60" s="133">
        <v>24846.79</v>
      </c>
      <c r="J60" s="133"/>
      <c r="K60" s="133"/>
      <c r="L60" s="133">
        <v>24846.79</v>
      </c>
      <c r="M60" s="132"/>
      <c r="N60" s="133"/>
      <c r="O60" s="133"/>
      <c r="P60" s="133"/>
      <c r="Q60" s="133"/>
      <c r="R60" s="133"/>
      <c r="S60" s="133"/>
      <c r="T60" s="133"/>
      <c r="U60" s="133"/>
      <c r="V60" s="133"/>
      <c r="W60" s="133"/>
    </row>
    <row r="61" ht="53.25" customHeight="1" outlineLevel="1" spans="1:23">
      <c r="A61" s="132" t="s">
        <v>72</v>
      </c>
      <c r="B61" s="132" t="s">
        <v>311</v>
      </c>
      <c r="C61" s="132" t="s">
        <v>312</v>
      </c>
      <c r="D61" s="132" t="s">
        <v>135</v>
      </c>
      <c r="E61" s="132" t="s">
        <v>136</v>
      </c>
      <c r="F61" s="132" t="s">
        <v>313</v>
      </c>
      <c r="G61" s="132" t="s">
        <v>207</v>
      </c>
      <c r="H61" s="133">
        <v>2636</v>
      </c>
      <c r="I61" s="133">
        <v>2636</v>
      </c>
      <c r="J61" s="133"/>
      <c r="K61" s="133"/>
      <c r="L61" s="133">
        <v>2636</v>
      </c>
      <c r="M61" s="132"/>
      <c r="N61" s="133"/>
      <c r="O61" s="133"/>
      <c r="P61" s="133"/>
      <c r="Q61" s="133"/>
      <c r="R61" s="133"/>
      <c r="S61" s="133"/>
      <c r="T61" s="133"/>
      <c r="U61" s="133"/>
      <c r="V61" s="133"/>
      <c r="W61" s="133"/>
    </row>
    <row r="62" ht="53.25" customHeight="1" outlineLevel="1" spans="1:23">
      <c r="A62" s="132" t="s">
        <v>72</v>
      </c>
      <c r="B62" s="132" t="s">
        <v>314</v>
      </c>
      <c r="C62" s="132" t="s">
        <v>315</v>
      </c>
      <c r="D62" s="132" t="s">
        <v>135</v>
      </c>
      <c r="E62" s="132" t="s">
        <v>136</v>
      </c>
      <c r="F62" s="132" t="s">
        <v>316</v>
      </c>
      <c r="G62" s="132" t="s">
        <v>317</v>
      </c>
      <c r="H62" s="133">
        <v>54600</v>
      </c>
      <c r="I62" s="133">
        <v>54600</v>
      </c>
      <c r="J62" s="133"/>
      <c r="K62" s="133"/>
      <c r="L62" s="133">
        <v>54600</v>
      </c>
      <c r="M62" s="132"/>
      <c r="N62" s="133"/>
      <c r="O62" s="133"/>
      <c r="P62" s="133"/>
      <c r="Q62" s="133"/>
      <c r="R62" s="133"/>
      <c r="S62" s="133"/>
      <c r="T62" s="133"/>
      <c r="U62" s="133"/>
      <c r="V62" s="133"/>
      <c r="W62" s="133"/>
    </row>
    <row r="63" ht="53.25" customHeight="1" outlineLevel="1" spans="1:23">
      <c r="A63" s="132" t="s">
        <v>72</v>
      </c>
      <c r="B63" s="132" t="s">
        <v>318</v>
      </c>
      <c r="C63" s="132" t="s">
        <v>319</v>
      </c>
      <c r="D63" s="132" t="s">
        <v>104</v>
      </c>
      <c r="E63" s="132" t="s">
        <v>105</v>
      </c>
      <c r="F63" s="132" t="s">
        <v>293</v>
      </c>
      <c r="G63" s="132" t="s">
        <v>294</v>
      </c>
      <c r="H63" s="133">
        <v>2800</v>
      </c>
      <c r="I63" s="133">
        <v>2800</v>
      </c>
      <c r="J63" s="133"/>
      <c r="K63" s="133"/>
      <c r="L63" s="133">
        <v>2800</v>
      </c>
      <c r="M63" s="132"/>
      <c r="N63" s="133"/>
      <c r="O63" s="133"/>
      <c r="P63" s="133"/>
      <c r="Q63" s="133"/>
      <c r="R63" s="133"/>
      <c r="S63" s="133"/>
      <c r="T63" s="133"/>
      <c r="U63" s="133"/>
      <c r="V63" s="133"/>
      <c r="W63" s="133"/>
    </row>
    <row r="64" ht="53.25" customHeight="1" outlineLevel="1" spans="1:23">
      <c r="A64" s="132" t="s">
        <v>72</v>
      </c>
      <c r="B64" s="132" t="s">
        <v>318</v>
      </c>
      <c r="C64" s="132" t="s">
        <v>319</v>
      </c>
      <c r="D64" s="132" t="s">
        <v>104</v>
      </c>
      <c r="E64" s="132" t="s">
        <v>105</v>
      </c>
      <c r="F64" s="132" t="s">
        <v>299</v>
      </c>
      <c r="G64" s="132" t="s">
        <v>300</v>
      </c>
      <c r="H64" s="133">
        <v>20000</v>
      </c>
      <c r="I64" s="133">
        <v>20000</v>
      </c>
      <c r="J64" s="133"/>
      <c r="K64" s="133"/>
      <c r="L64" s="133">
        <v>20000</v>
      </c>
      <c r="M64" s="132"/>
      <c r="N64" s="133"/>
      <c r="O64" s="133"/>
      <c r="P64" s="133"/>
      <c r="Q64" s="133"/>
      <c r="R64" s="133"/>
      <c r="S64" s="133"/>
      <c r="T64" s="133"/>
      <c r="U64" s="133"/>
      <c r="V64" s="133"/>
      <c r="W64" s="133"/>
    </row>
    <row r="65" ht="53.25" customHeight="1" outlineLevel="1" spans="1:23">
      <c r="A65" s="132" t="s">
        <v>72</v>
      </c>
      <c r="B65" s="132" t="s">
        <v>318</v>
      </c>
      <c r="C65" s="132" t="s">
        <v>319</v>
      </c>
      <c r="D65" s="132" t="s">
        <v>106</v>
      </c>
      <c r="E65" s="132" t="s">
        <v>107</v>
      </c>
      <c r="F65" s="132" t="s">
        <v>293</v>
      </c>
      <c r="G65" s="132" t="s">
        <v>294</v>
      </c>
      <c r="H65" s="133">
        <v>7500</v>
      </c>
      <c r="I65" s="133">
        <v>7500</v>
      </c>
      <c r="J65" s="133"/>
      <c r="K65" s="133"/>
      <c r="L65" s="133">
        <v>7500</v>
      </c>
      <c r="M65" s="132"/>
      <c r="N65" s="133"/>
      <c r="O65" s="133"/>
      <c r="P65" s="133"/>
      <c r="Q65" s="133"/>
      <c r="R65" s="133"/>
      <c r="S65" s="133"/>
      <c r="T65" s="133"/>
      <c r="U65" s="133"/>
      <c r="V65" s="133"/>
      <c r="W65" s="133"/>
    </row>
    <row r="66" ht="53.25" customHeight="1" outlineLevel="1" spans="1:23">
      <c r="A66" s="132" t="s">
        <v>72</v>
      </c>
      <c r="B66" s="132" t="s">
        <v>318</v>
      </c>
      <c r="C66" s="132" t="s">
        <v>319</v>
      </c>
      <c r="D66" s="132" t="s">
        <v>106</v>
      </c>
      <c r="E66" s="132" t="s">
        <v>107</v>
      </c>
      <c r="F66" s="132" t="s">
        <v>299</v>
      </c>
      <c r="G66" s="132" t="s">
        <v>300</v>
      </c>
      <c r="H66" s="133">
        <v>11100</v>
      </c>
      <c r="I66" s="133">
        <v>11100</v>
      </c>
      <c r="J66" s="133"/>
      <c r="K66" s="133"/>
      <c r="L66" s="133">
        <v>11100</v>
      </c>
      <c r="M66" s="132"/>
      <c r="N66" s="133"/>
      <c r="O66" s="133"/>
      <c r="P66" s="133"/>
      <c r="Q66" s="133"/>
      <c r="R66" s="133"/>
      <c r="S66" s="133"/>
      <c r="T66" s="133"/>
      <c r="U66" s="133"/>
      <c r="V66" s="133"/>
      <c r="W66" s="133"/>
    </row>
    <row r="67" ht="53.25" customHeight="1" outlineLevel="1" spans="1:23">
      <c r="A67" s="132" t="s">
        <v>72</v>
      </c>
      <c r="B67" s="132" t="s">
        <v>320</v>
      </c>
      <c r="C67" s="132" t="s">
        <v>317</v>
      </c>
      <c r="D67" s="132" t="s">
        <v>133</v>
      </c>
      <c r="E67" s="132" t="s">
        <v>134</v>
      </c>
      <c r="F67" s="132" t="s">
        <v>316</v>
      </c>
      <c r="G67" s="132" t="s">
        <v>317</v>
      </c>
      <c r="H67" s="133">
        <v>144826.16</v>
      </c>
      <c r="I67" s="133">
        <v>144826.16</v>
      </c>
      <c r="J67" s="133"/>
      <c r="K67" s="133"/>
      <c r="L67" s="133">
        <v>144826.16</v>
      </c>
      <c r="M67" s="132"/>
      <c r="N67" s="133"/>
      <c r="O67" s="133"/>
      <c r="P67" s="133"/>
      <c r="Q67" s="133"/>
      <c r="R67" s="133"/>
      <c r="S67" s="133"/>
      <c r="T67" s="133"/>
      <c r="U67" s="133"/>
      <c r="V67" s="133"/>
      <c r="W67" s="133"/>
    </row>
    <row r="68" ht="53.25" customHeight="1" outlineLevel="1" spans="1:23">
      <c r="A68" s="132" t="s">
        <v>72</v>
      </c>
      <c r="B68" s="132" t="s">
        <v>321</v>
      </c>
      <c r="C68" s="132" t="s">
        <v>322</v>
      </c>
      <c r="D68" s="132" t="s">
        <v>133</v>
      </c>
      <c r="E68" s="132" t="s">
        <v>134</v>
      </c>
      <c r="F68" s="132" t="s">
        <v>323</v>
      </c>
      <c r="G68" s="132" t="s">
        <v>324</v>
      </c>
      <c r="H68" s="133">
        <v>120000</v>
      </c>
      <c r="I68" s="133">
        <v>120000</v>
      </c>
      <c r="J68" s="133"/>
      <c r="K68" s="133"/>
      <c r="L68" s="133">
        <v>120000</v>
      </c>
      <c r="M68" s="132"/>
      <c r="N68" s="133"/>
      <c r="O68" s="133"/>
      <c r="P68" s="133"/>
      <c r="Q68" s="133"/>
      <c r="R68" s="133"/>
      <c r="S68" s="133"/>
      <c r="T68" s="133"/>
      <c r="U68" s="133"/>
      <c r="V68" s="133"/>
      <c r="W68" s="133"/>
    </row>
    <row r="69" ht="53.25" customHeight="1" outlineLevel="1" spans="1:23">
      <c r="A69" s="132" t="s">
        <v>72</v>
      </c>
      <c r="B69" s="132" t="s">
        <v>321</v>
      </c>
      <c r="C69" s="132" t="s">
        <v>322</v>
      </c>
      <c r="D69" s="132" t="s">
        <v>133</v>
      </c>
      <c r="E69" s="132" t="s">
        <v>134</v>
      </c>
      <c r="F69" s="132" t="s">
        <v>323</v>
      </c>
      <c r="G69" s="132" t="s">
        <v>324</v>
      </c>
      <c r="H69" s="133">
        <v>9000</v>
      </c>
      <c r="I69" s="133">
        <v>9000</v>
      </c>
      <c r="J69" s="133"/>
      <c r="K69" s="133"/>
      <c r="L69" s="133">
        <v>9000</v>
      </c>
      <c r="M69" s="132"/>
      <c r="N69" s="133"/>
      <c r="O69" s="133"/>
      <c r="P69" s="133"/>
      <c r="Q69" s="133"/>
      <c r="R69" s="133"/>
      <c r="S69" s="133"/>
      <c r="T69" s="133"/>
      <c r="U69" s="133"/>
      <c r="V69" s="133"/>
      <c r="W69" s="133"/>
    </row>
    <row r="70" ht="30.75" customHeight="1" spans="1:23">
      <c r="A70" s="139" t="s">
        <v>56</v>
      </c>
      <c r="B70" s="139"/>
      <c r="C70" s="139"/>
      <c r="D70" s="139"/>
      <c r="E70" s="139"/>
      <c r="F70" s="139"/>
      <c r="G70" s="139"/>
      <c r="H70" s="133">
        <v>11309364.7</v>
      </c>
      <c r="I70" s="133">
        <v>11309364.7</v>
      </c>
      <c r="J70" s="133"/>
      <c r="K70" s="133"/>
      <c r="L70" s="133">
        <v>11309364.7</v>
      </c>
      <c r="M70" s="133"/>
      <c r="N70" s="133"/>
      <c r="O70" s="133"/>
      <c r="P70" s="133"/>
      <c r="Q70" s="133"/>
      <c r="R70" s="133"/>
      <c r="S70" s="133"/>
      <c r="T70" s="133"/>
      <c r="U70" s="133"/>
      <c r="V70" s="133"/>
      <c r="W70" s="133"/>
    </row>
  </sheetData>
  <mergeCells count="32">
    <mergeCell ref="T1:W1"/>
    <mergeCell ref="A2:W2"/>
    <mergeCell ref="A3:G3"/>
    <mergeCell ref="T3:W3"/>
    <mergeCell ref="H4:W4"/>
    <mergeCell ref="I5:M5"/>
    <mergeCell ref="N5:P5"/>
    <mergeCell ref="R5:W5"/>
    <mergeCell ref="A70:G7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144"/>
  <sheetViews>
    <sheetView showZeros="0" topLeftCell="A35" workbookViewId="0">
      <selection activeCell="K19" sqref="K19:K129"/>
    </sheetView>
  </sheetViews>
  <sheetFormatPr defaultColWidth="10.287037037037" defaultRowHeight="15" customHeight="1"/>
  <cols>
    <col min="1" max="1" width="10.5740740740741" customWidth="1"/>
    <col min="2" max="2" width="21.287037037037" customWidth="1"/>
    <col min="3" max="3" width="24.1388888888889" customWidth="1"/>
    <col min="4" max="4" width="16.5740740740741" customWidth="1"/>
    <col min="5" max="5" width="13.712962962963" customWidth="1"/>
    <col min="6" max="6" width="17.1388888888889" customWidth="1"/>
    <col min="7" max="7" width="5.28703703703704" customWidth="1"/>
    <col min="8" max="8" width="12.4259259259259" customWidth="1"/>
    <col min="9"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28" t="s">
        <v>325</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4" t="str">
        <f>"2026"&amp;"年部门项目支出预算表"</f>
        <v>2026年部门项目支出预算表</v>
      </c>
      <c r="B2" s="124"/>
      <c r="C2" s="124" t="s">
        <v>85</v>
      </c>
      <c r="D2" s="124"/>
      <c r="E2" s="124"/>
      <c r="F2" s="124"/>
      <c r="G2" s="124"/>
      <c r="H2" s="124"/>
      <c r="I2" s="124"/>
      <c r="J2" s="124"/>
      <c r="K2" s="124"/>
      <c r="L2" s="124"/>
      <c r="M2" s="124"/>
      <c r="N2" s="124"/>
      <c r="O2" s="124"/>
      <c r="P2" s="124"/>
      <c r="Q2" s="124"/>
      <c r="R2" s="124"/>
      <c r="S2" s="124"/>
      <c r="T2" s="124"/>
      <c r="U2" s="124"/>
      <c r="V2" s="124"/>
      <c r="W2" s="124"/>
    </row>
    <row r="3" ht="18.75" customHeight="1" spans="1:23">
      <c r="A3" s="129" t="str">
        <f>"单位名称："&amp;"瑞丽市林业和草原局"</f>
        <v>单位名称：瑞丽市林业和草原局</v>
      </c>
      <c r="B3" s="129"/>
      <c r="C3" s="129"/>
      <c r="D3" s="129"/>
      <c r="E3" s="129"/>
      <c r="F3" s="129"/>
      <c r="G3" s="129"/>
      <c r="H3" s="130"/>
      <c r="I3" s="130"/>
      <c r="J3" s="130"/>
      <c r="K3" s="130"/>
      <c r="L3" s="130"/>
      <c r="M3" s="130"/>
      <c r="N3" s="130"/>
      <c r="O3" s="130"/>
      <c r="P3" s="130"/>
      <c r="Q3" s="130"/>
      <c r="R3" s="130"/>
      <c r="S3" s="130"/>
      <c r="T3" s="130"/>
      <c r="U3" s="130"/>
      <c r="V3" s="128" t="s">
        <v>53</v>
      </c>
      <c r="W3" s="128"/>
    </row>
    <row r="4" ht="26.25" customHeight="1" spans="1:23">
      <c r="A4" s="131" t="s">
        <v>326</v>
      </c>
      <c r="B4" s="131" t="s">
        <v>212</v>
      </c>
      <c r="C4" s="131" t="s">
        <v>213</v>
      </c>
      <c r="D4" s="131" t="s">
        <v>327</v>
      </c>
      <c r="E4" s="131" t="s">
        <v>214</v>
      </c>
      <c r="F4" s="131" t="s">
        <v>215</v>
      </c>
      <c r="G4" s="131" t="s">
        <v>328</v>
      </c>
      <c r="H4" s="131" t="s">
        <v>329</v>
      </c>
      <c r="I4" s="131" t="s">
        <v>56</v>
      </c>
      <c r="J4" s="131" t="s">
        <v>330</v>
      </c>
      <c r="K4" s="131"/>
      <c r="L4" s="131"/>
      <c r="M4" s="131"/>
      <c r="N4" s="131" t="s">
        <v>224</v>
      </c>
      <c r="O4" s="131"/>
      <c r="P4" s="131"/>
      <c r="Q4" s="131" t="s">
        <v>63</v>
      </c>
      <c r="R4" s="131" t="s">
        <v>77</v>
      </c>
      <c r="S4" s="131"/>
      <c r="T4" s="131"/>
      <c r="U4" s="131"/>
      <c r="V4" s="131"/>
      <c r="W4" s="131"/>
    </row>
    <row r="5" ht="26.25" hidden="1" customHeight="1" spans="1:23">
      <c r="A5" s="131"/>
      <c r="B5" s="131"/>
      <c r="C5" s="131"/>
      <c r="D5" s="131"/>
      <c r="E5" s="131"/>
      <c r="F5" s="131"/>
      <c r="G5" s="131"/>
      <c r="H5" s="131"/>
      <c r="I5" s="131"/>
      <c r="J5" s="131" t="s">
        <v>60</v>
      </c>
      <c r="K5" s="131"/>
      <c r="L5" s="131" t="s">
        <v>61</v>
      </c>
      <c r="M5" s="131" t="s">
        <v>62</v>
      </c>
      <c r="N5" s="131" t="s">
        <v>60</v>
      </c>
      <c r="O5" s="131" t="s">
        <v>61</v>
      </c>
      <c r="P5" s="131" t="s">
        <v>62</v>
      </c>
      <c r="Q5" s="131"/>
      <c r="R5" s="131" t="s">
        <v>59</v>
      </c>
      <c r="S5" s="131" t="s">
        <v>66</v>
      </c>
      <c r="T5" s="131" t="s">
        <v>67</v>
      </c>
      <c r="U5" s="131" t="s">
        <v>68</v>
      </c>
      <c r="V5" s="131" t="s">
        <v>69</v>
      </c>
      <c r="W5" s="131" t="s">
        <v>70</v>
      </c>
    </row>
    <row r="6" ht="26.25" hidden="1" customHeight="1" spans="1:23">
      <c r="A6" s="131"/>
      <c r="B6" s="131"/>
      <c r="C6" s="131"/>
      <c r="D6" s="131"/>
      <c r="E6" s="131"/>
      <c r="F6" s="131"/>
      <c r="G6" s="131"/>
      <c r="H6" s="131"/>
      <c r="I6" s="131"/>
      <c r="J6" s="131" t="s">
        <v>59</v>
      </c>
      <c r="K6" s="131" t="s">
        <v>331</v>
      </c>
      <c r="L6" s="131"/>
      <c r="M6" s="131"/>
      <c r="N6" s="131"/>
      <c r="O6" s="131"/>
      <c r="P6" s="131"/>
      <c r="Q6" s="131"/>
      <c r="R6" s="131"/>
      <c r="S6" s="131"/>
      <c r="T6" s="131"/>
      <c r="U6" s="131"/>
      <c r="V6" s="131"/>
      <c r="W6" s="131"/>
    </row>
    <row r="7" ht="18.75" hidden="1" customHeight="1" spans="1:23">
      <c r="A7" s="131" t="s">
        <v>85</v>
      </c>
      <c r="B7" s="131" t="s">
        <v>86</v>
      </c>
      <c r="C7" s="131" t="s">
        <v>87</v>
      </c>
      <c r="D7" s="131" t="s">
        <v>88</v>
      </c>
      <c r="E7" s="131" t="s">
        <v>89</v>
      </c>
      <c r="F7" s="131" t="s">
        <v>90</v>
      </c>
      <c r="G7" s="131" t="s">
        <v>91</v>
      </c>
      <c r="H7" s="131" t="s">
        <v>92</v>
      </c>
      <c r="I7" s="131" t="s">
        <v>93</v>
      </c>
      <c r="J7" s="131" t="s">
        <v>94</v>
      </c>
      <c r="K7" s="131" t="s">
        <v>95</v>
      </c>
      <c r="L7" s="131" t="s">
        <v>96</v>
      </c>
      <c r="M7" s="131" t="s">
        <v>97</v>
      </c>
      <c r="N7" s="131" t="s">
        <v>98</v>
      </c>
      <c r="O7" s="131" t="s">
        <v>99</v>
      </c>
      <c r="P7" s="131" t="s">
        <v>226</v>
      </c>
      <c r="Q7" s="131" t="s">
        <v>227</v>
      </c>
      <c r="R7" s="131" t="s">
        <v>228</v>
      </c>
      <c r="S7" s="131" t="s">
        <v>229</v>
      </c>
      <c r="T7" s="131" t="s">
        <v>230</v>
      </c>
      <c r="U7" s="131" t="s">
        <v>231</v>
      </c>
      <c r="V7" s="131" t="s">
        <v>232</v>
      </c>
      <c r="W7" s="131" t="s">
        <v>233</v>
      </c>
    </row>
    <row r="8" ht="52.5" hidden="1" customHeight="1" collapsed="1" spans="1:23">
      <c r="A8" s="132"/>
      <c r="B8" s="132"/>
      <c r="C8" s="132" t="s">
        <v>332</v>
      </c>
      <c r="D8" s="132"/>
      <c r="E8" s="132"/>
      <c r="F8" s="132"/>
      <c r="G8" s="132"/>
      <c r="H8" s="132"/>
      <c r="I8" s="133">
        <v>50000</v>
      </c>
      <c r="J8" s="133"/>
      <c r="K8" s="133"/>
      <c r="L8" s="133"/>
      <c r="M8" s="133"/>
      <c r="N8" s="133"/>
      <c r="O8" s="133"/>
      <c r="P8" s="133"/>
      <c r="Q8" s="133"/>
      <c r="R8" s="133">
        <v>50000</v>
      </c>
      <c r="S8" s="133"/>
      <c r="T8" s="133"/>
      <c r="U8" s="133"/>
      <c r="V8" s="133"/>
      <c r="W8" s="133">
        <v>50000</v>
      </c>
    </row>
    <row r="9" ht="52.5" hidden="1" customHeight="1" outlineLevel="1" spans="1:23">
      <c r="A9" s="132" t="s">
        <v>333</v>
      </c>
      <c r="B9" s="132" t="s">
        <v>334</v>
      </c>
      <c r="C9" s="132" t="s">
        <v>332</v>
      </c>
      <c r="D9" s="132" t="s">
        <v>72</v>
      </c>
      <c r="E9" s="132" t="s">
        <v>133</v>
      </c>
      <c r="F9" s="132" t="s">
        <v>134</v>
      </c>
      <c r="G9" s="132" t="s">
        <v>293</v>
      </c>
      <c r="H9" s="132" t="s">
        <v>294</v>
      </c>
      <c r="I9" s="133">
        <v>50000</v>
      </c>
      <c r="J9" s="133"/>
      <c r="K9" s="133"/>
      <c r="L9" s="133"/>
      <c r="M9" s="133"/>
      <c r="N9" s="133"/>
      <c r="O9" s="133"/>
      <c r="P9" s="133"/>
      <c r="Q9" s="133"/>
      <c r="R9" s="133">
        <v>50000</v>
      </c>
      <c r="S9" s="133"/>
      <c r="T9" s="133"/>
      <c r="U9" s="133"/>
      <c r="V9" s="133"/>
      <c r="W9" s="133">
        <v>50000</v>
      </c>
    </row>
    <row r="10" ht="52.5" hidden="1" customHeight="1" spans="1:23">
      <c r="A10" s="132"/>
      <c r="B10" s="132"/>
      <c r="C10" s="132" t="s">
        <v>335</v>
      </c>
      <c r="D10" s="132"/>
      <c r="E10" s="132"/>
      <c r="F10" s="132"/>
      <c r="G10" s="132"/>
      <c r="H10" s="132"/>
      <c r="I10" s="133">
        <v>75000</v>
      </c>
      <c r="J10" s="133">
        <v>75000</v>
      </c>
      <c r="K10" s="133">
        <v>75000</v>
      </c>
      <c r="L10" s="133"/>
      <c r="M10" s="133"/>
      <c r="N10" s="132"/>
      <c r="O10" s="132"/>
      <c r="P10" s="132"/>
      <c r="Q10" s="133"/>
      <c r="R10" s="133"/>
      <c r="S10" s="133"/>
      <c r="T10" s="133"/>
      <c r="U10" s="133"/>
      <c r="V10" s="133"/>
      <c r="W10" s="133"/>
    </row>
    <row r="11" ht="52.5" customHeight="1" outlineLevel="1" spans="1:23">
      <c r="A11" s="132" t="s">
        <v>333</v>
      </c>
      <c r="B11" s="132" t="s">
        <v>336</v>
      </c>
      <c r="C11" s="132" t="s">
        <v>335</v>
      </c>
      <c r="D11" s="132" t="s">
        <v>72</v>
      </c>
      <c r="E11" s="132" t="s">
        <v>147</v>
      </c>
      <c r="F11" s="132" t="s">
        <v>148</v>
      </c>
      <c r="G11" s="132" t="s">
        <v>337</v>
      </c>
      <c r="H11" s="132" t="s">
        <v>338</v>
      </c>
      <c r="I11" s="133">
        <v>75000</v>
      </c>
      <c r="J11" s="133">
        <v>75000</v>
      </c>
      <c r="K11" s="133">
        <v>75000</v>
      </c>
      <c r="L11" s="133"/>
      <c r="M11" s="133"/>
      <c r="N11" s="132"/>
      <c r="O11" s="132"/>
      <c r="P11" s="132"/>
      <c r="Q11" s="133"/>
      <c r="R11" s="133"/>
      <c r="S11" s="133"/>
      <c r="T11" s="133"/>
      <c r="U11" s="133"/>
      <c r="V11" s="133"/>
      <c r="W11" s="133"/>
    </row>
    <row r="12" ht="52.5" hidden="1" customHeight="1" collapsed="1" spans="1:23">
      <c r="A12" s="132"/>
      <c r="B12" s="132"/>
      <c r="C12" s="132" t="s">
        <v>339</v>
      </c>
      <c r="D12" s="132"/>
      <c r="E12" s="132"/>
      <c r="F12" s="132"/>
      <c r="G12" s="132"/>
      <c r="H12" s="132"/>
      <c r="I12" s="133">
        <v>2000</v>
      </c>
      <c r="J12" s="133"/>
      <c r="K12" s="133"/>
      <c r="L12" s="133"/>
      <c r="M12" s="133"/>
      <c r="N12" s="132"/>
      <c r="O12" s="132"/>
      <c r="P12" s="132"/>
      <c r="Q12" s="133"/>
      <c r="R12" s="133">
        <v>2000</v>
      </c>
      <c r="S12" s="133"/>
      <c r="T12" s="133"/>
      <c r="U12" s="133"/>
      <c r="V12" s="133"/>
      <c r="W12" s="133">
        <v>2000</v>
      </c>
    </row>
    <row r="13" ht="52.5" hidden="1" customHeight="1" outlineLevel="1" spans="1:23">
      <c r="A13" s="132" t="s">
        <v>333</v>
      </c>
      <c r="B13" s="132" t="s">
        <v>340</v>
      </c>
      <c r="C13" s="132" t="s">
        <v>339</v>
      </c>
      <c r="D13" s="132" t="s">
        <v>72</v>
      </c>
      <c r="E13" s="132" t="s">
        <v>133</v>
      </c>
      <c r="F13" s="132" t="s">
        <v>134</v>
      </c>
      <c r="G13" s="132" t="s">
        <v>293</v>
      </c>
      <c r="H13" s="132" t="s">
        <v>294</v>
      </c>
      <c r="I13" s="133">
        <v>2000</v>
      </c>
      <c r="J13" s="133"/>
      <c r="K13" s="133"/>
      <c r="L13" s="133"/>
      <c r="M13" s="133"/>
      <c r="N13" s="132"/>
      <c r="O13" s="132"/>
      <c r="P13" s="132"/>
      <c r="Q13" s="133"/>
      <c r="R13" s="133">
        <v>2000</v>
      </c>
      <c r="S13" s="133"/>
      <c r="T13" s="133"/>
      <c r="U13" s="133"/>
      <c r="V13" s="133"/>
      <c r="W13" s="133">
        <v>2000</v>
      </c>
    </row>
    <row r="14" ht="52.5" hidden="1" customHeight="1" spans="1:23">
      <c r="A14" s="132"/>
      <c r="B14" s="132"/>
      <c r="C14" s="132" t="s">
        <v>341</v>
      </c>
      <c r="D14" s="132"/>
      <c r="E14" s="132"/>
      <c r="F14" s="132"/>
      <c r="G14" s="132"/>
      <c r="H14" s="132"/>
      <c r="I14" s="133">
        <v>33559.74</v>
      </c>
      <c r="J14" s="133"/>
      <c r="K14" s="133"/>
      <c r="L14" s="133"/>
      <c r="M14" s="133"/>
      <c r="N14" s="132"/>
      <c r="O14" s="132"/>
      <c r="P14" s="132"/>
      <c r="Q14" s="133"/>
      <c r="R14" s="133">
        <v>33559.74</v>
      </c>
      <c r="S14" s="133"/>
      <c r="T14" s="133"/>
      <c r="U14" s="133"/>
      <c r="V14" s="133"/>
      <c r="W14" s="133">
        <v>33559.74</v>
      </c>
    </row>
    <row r="15" ht="52.5" customHeight="1" outlineLevel="1" spans="1:23">
      <c r="A15" s="132" t="s">
        <v>333</v>
      </c>
      <c r="B15" s="132" t="s">
        <v>342</v>
      </c>
      <c r="C15" s="132" t="s">
        <v>341</v>
      </c>
      <c r="D15" s="132" t="s">
        <v>72</v>
      </c>
      <c r="E15" s="132" t="s">
        <v>145</v>
      </c>
      <c r="F15" s="132" t="s">
        <v>146</v>
      </c>
      <c r="G15" s="132" t="s">
        <v>337</v>
      </c>
      <c r="H15" s="132" t="s">
        <v>338</v>
      </c>
      <c r="I15" s="133">
        <v>33559.74</v>
      </c>
      <c r="J15" s="133"/>
      <c r="K15" s="133"/>
      <c r="L15" s="133"/>
      <c r="M15" s="133"/>
      <c r="N15" s="132"/>
      <c r="O15" s="132"/>
      <c r="P15" s="132"/>
      <c r="Q15" s="133"/>
      <c r="R15" s="133">
        <v>33559.74</v>
      </c>
      <c r="S15" s="133"/>
      <c r="T15" s="133"/>
      <c r="U15" s="133"/>
      <c r="V15" s="133"/>
      <c r="W15" s="133">
        <v>33559.74</v>
      </c>
    </row>
    <row r="16" ht="52.5" hidden="1" customHeight="1" collapsed="1" spans="1:23">
      <c r="A16" s="132"/>
      <c r="B16" s="132"/>
      <c r="C16" s="132" t="s">
        <v>343</v>
      </c>
      <c r="D16" s="132"/>
      <c r="E16" s="132"/>
      <c r="F16" s="132"/>
      <c r="G16" s="132"/>
      <c r="H16" s="132"/>
      <c r="I16" s="133">
        <v>3202791</v>
      </c>
      <c r="J16" s="133">
        <v>3202791</v>
      </c>
      <c r="K16" s="133">
        <v>3202791</v>
      </c>
      <c r="L16" s="133"/>
      <c r="M16" s="133"/>
      <c r="N16" s="132"/>
      <c r="O16" s="132"/>
      <c r="P16" s="132"/>
      <c r="Q16" s="133"/>
      <c r="R16" s="133"/>
      <c r="S16" s="133"/>
      <c r="T16" s="133"/>
      <c r="U16" s="133"/>
      <c r="V16" s="133"/>
      <c r="W16" s="133"/>
    </row>
    <row r="17" ht="52.5" hidden="1" customHeight="1" outlineLevel="1" spans="1:23">
      <c r="A17" s="132" t="s">
        <v>344</v>
      </c>
      <c r="B17" s="132" t="s">
        <v>345</v>
      </c>
      <c r="C17" s="132" t="s">
        <v>343</v>
      </c>
      <c r="D17" s="132" t="s">
        <v>72</v>
      </c>
      <c r="E17" s="132" t="s">
        <v>145</v>
      </c>
      <c r="F17" s="132" t="s">
        <v>146</v>
      </c>
      <c r="G17" s="132" t="s">
        <v>293</v>
      </c>
      <c r="H17" s="132" t="s">
        <v>294</v>
      </c>
      <c r="I17" s="133">
        <v>90000</v>
      </c>
      <c r="J17" s="133">
        <v>90000</v>
      </c>
      <c r="K17" s="133">
        <v>90000</v>
      </c>
      <c r="L17" s="133"/>
      <c r="M17" s="133"/>
      <c r="N17" s="132"/>
      <c r="O17" s="132"/>
      <c r="P17" s="132"/>
      <c r="Q17" s="133"/>
      <c r="R17" s="133"/>
      <c r="S17" s="133"/>
      <c r="T17" s="133"/>
      <c r="U17" s="133"/>
      <c r="V17" s="133"/>
      <c r="W17" s="133"/>
    </row>
    <row r="18" ht="52.5" hidden="1" customHeight="1" outlineLevel="1" spans="1:23">
      <c r="A18" s="132" t="s">
        <v>344</v>
      </c>
      <c r="B18" s="132" t="s">
        <v>345</v>
      </c>
      <c r="C18" s="132" t="s">
        <v>343</v>
      </c>
      <c r="D18" s="132" t="s">
        <v>72</v>
      </c>
      <c r="E18" s="132" t="s">
        <v>145</v>
      </c>
      <c r="F18" s="132" t="s">
        <v>146</v>
      </c>
      <c r="G18" s="132" t="s">
        <v>303</v>
      </c>
      <c r="H18" s="132" t="s">
        <v>304</v>
      </c>
      <c r="I18" s="133">
        <v>180000</v>
      </c>
      <c r="J18" s="133">
        <v>180000</v>
      </c>
      <c r="K18" s="133">
        <v>180000</v>
      </c>
      <c r="L18" s="133"/>
      <c r="M18" s="133"/>
      <c r="N18" s="132"/>
      <c r="O18" s="132"/>
      <c r="P18" s="132"/>
      <c r="Q18" s="133"/>
      <c r="R18" s="133"/>
      <c r="S18" s="133"/>
      <c r="T18" s="133"/>
      <c r="U18" s="133"/>
      <c r="V18" s="133"/>
      <c r="W18" s="133"/>
    </row>
    <row r="19" ht="52.5" hidden="1" customHeight="1" outlineLevel="1" spans="1:23">
      <c r="A19" s="132" t="s">
        <v>344</v>
      </c>
      <c r="B19" s="132" t="s">
        <v>345</v>
      </c>
      <c r="C19" s="132" t="s">
        <v>343</v>
      </c>
      <c r="D19" s="132" t="s">
        <v>72</v>
      </c>
      <c r="E19" s="132" t="s">
        <v>145</v>
      </c>
      <c r="F19" s="132" t="s">
        <v>146</v>
      </c>
      <c r="G19" s="132" t="s">
        <v>346</v>
      </c>
      <c r="H19" s="132" t="s">
        <v>347</v>
      </c>
      <c r="I19" s="133">
        <v>2932791</v>
      </c>
      <c r="J19" s="133">
        <v>2932791</v>
      </c>
      <c r="K19" s="133">
        <v>2932791</v>
      </c>
      <c r="L19" s="133"/>
      <c r="M19" s="133"/>
      <c r="N19" s="132"/>
      <c r="O19" s="132"/>
      <c r="P19" s="132"/>
      <c r="Q19" s="133"/>
      <c r="R19" s="133"/>
      <c r="S19" s="133"/>
      <c r="T19" s="133"/>
      <c r="U19" s="133"/>
      <c r="V19" s="133"/>
      <c r="W19" s="133"/>
    </row>
    <row r="20" ht="52.5" hidden="1" customHeight="1" spans="1:23">
      <c r="A20" s="132"/>
      <c r="B20" s="132"/>
      <c r="C20" s="132" t="s">
        <v>348</v>
      </c>
      <c r="D20" s="132"/>
      <c r="E20" s="132"/>
      <c r="F20" s="132"/>
      <c r="G20" s="132"/>
      <c r="H20" s="132"/>
      <c r="I20" s="133">
        <v>958200</v>
      </c>
      <c r="J20" s="133">
        <v>958200</v>
      </c>
      <c r="K20" s="133">
        <v>958200</v>
      </c>
      <c r="L20" s="133"/>
      <c r="M20" s="133"/>
      <c r="N20" s="132"/>
      <c r="O20" s="132"/>
      <c r="P20" s="132"/>
      <c r="Q20" s="133"/>
      <c r="R20" s="133"/>
      <c r="S20" s="133"/>
      <c r="T20" s="133"/>
      <c r="U20" s="133"/>
      <c r="V20" s="133"/>
      <c r="W20" s="133"/>
    </row>
    <row r="21" ht="52.5" hidden="1" customHeight="1" outlineLevel="1" spans="1:23">
      <c r="A21" s="132" t="s">
        <v>344</v>
      </c>
      <c r="B21" s="132" t="s">
        <v>349</v>
      </c>
      <c r="C21" s="132" t="s">
        <v>348</v>
      </c>
      <c r="D21" s="132" t="s">
        <v>72</v>
      </c>
      <c r="E21" s="132" t="s">
        <v>145</v>
      </c>
      <c r="F21" s="132" t="s">
        <v>146</v>
      </c>
      <c r="G21" s="132" t="s">
        <v>293</v>
      </c>
      <c r="H21" s="132" t="s">
        <v>294</v>
      </c>
      <c r="I21" s="133">
        <v>140200</v>
      </c>
      <c r="J21" s="133">
        <v>140200</v>
      </c>
      <c r="K21" s="133">
        <v>140200</v>
      </c>
      <c r="L21" s="133"/>
      <c r="M21" s="133"/>
      <c r="N21" s="132"/>
      <c r="O21" s="132"/>
      <c r="P21" s="132"/>
      <c r="Q21" s="133"/>
      <c r="R21" s="133"/>
      <c r="S21" s="133"/>
      <c r="T21" s="133"/>
      <c r="U21" s="133"/>
      <c r="V21" s="133"/>
      <c r="W21" s="133"/>
    </row>
    <row r="22" ht="52.5" customHeight="1" outlineLevel="1" spans="1:23">
      <c r="A22" s="132" t="s">
        <v>344</v>
      </c>
      <c r="B22" s="132" t="s">
        <v>349</v>
      </c>
      <c r="C22" s="132" t="s">
        <v>348</v>
      </c>
      <c r="D22" s="132" t="s">
        <v>72</v>
      </c>
      <c r="E22" s="132" t="s">
        <v>145</v>
      </c>
      <c r="F22" s="132" t="s">
        <v>146</v>
      </c>
      <c r="G22" s="132" t="s">
        <v>337</v>
      </c>
      <c r="H22" s="132" t="s">
        <v>338</v>
      </c>
      <c r="I22" s="133">
        <v>223300</v>
      </c>
      <c r="J22" s="133">
        <v>223300</v>
      </c>
      <c r="K22" s="133">
        <v>223300</v>
      </c>
      <c r="L22" s="133"/>
      <c r="M22" s="133"/>
      <c r="N22" s="132"/>
      <c r="O22" s="132"/>
      <c r="P22" s="132"/>
      <c r="Q22" s="133"/>
      <c r="R22" s="133"/>
      <c r="S22" s="133"/>
      <c r="T22" s="133"/>
      <c r="U22" s="133"/>
      <c r="V22" s="133"/>
      <c r="W22" s="133"/>
    </row>
    <row r="23" ht="52.5" hidden="1" customHeight="1" outlineLevel="1" spans="1:23">
      <c r="A23" s="132" t="s">
        <v>344</v>
      </c>
      <c r="B23" s="132" t="s">
        <v>349</v>
      </c>
      <c r="C23" s="132" t="s">
        <v>348</v>
      </c>
      <c r="D23" s="132" t="s">
        <v>72</v>
      </c>
      <c r="E23" s="132" t="s">
        <v>145</v>
      </c>
      <c r="F23" s="132" t="s">
        <v>146</v>
      </c>
      <c r="G23" s="132" t="s">
        <v>350</v>
      </c>
      <c r="H23" s="132" t="s">
        <v>351</v>
      </c>
      <c r="I23" s="133">
        <v>41500</v>
      </c>
      <c r="J23" s="133">
        <v>41500</v>
      </c>
      <c r="K23" s="133">
        <v>41500</v>
      </c>
      <c r="L23" s="133"/>
      <c r="M23" s="133"/>
      <c r="N23" s="132"/>
      <c r="O23" s="132"/>
      <c r="P23" s="132"/>
      <c r="Q23" s="133"/>
      <c r="R23" s="133"/>
      <c r="S23" s="133"/>
      <c r="T23" s="133"/>
      <c r="U23" s="133"/>
      <c r="V23" s="133"/>
      <c r="W23" s="133"/>
    </row>
    <row r="24" ht="52.5" hidden="1" customHeight="1" outlineLevel="1" spans="1:23">
      <c r="A24" s="132" t="s">
        <v>344</v>
      </c>
      <c r="B24" s="132" t="s">
        <v>349</v>
      </c>
      <c r="C24" s="132" t="s">
        <v>348</v>
      </c>
      <c r="D24" s="132" t="s">
        <v>72</v>
      </c>
      <c r="E24" s="132" t="s">
        <v>145</v>
      </c>
      <c r="F24" s="132" t="s">
        <v>146</v>
      </c>
      <c r="G24" s="132" t="s">
        <v>346</v>
      </c>
      <c r="H24" s="132" t="s">
        <v>347</v>
      </c>
      <c r="I24" s="133">
        <v>553200</v>
      </c>
      <c r="J24" s="133">
        <v>553200</v>
      </c>
      <c r="K24" s="133">
        <v>553200</v>
      </c>
      <c r="L24" s="133"/>
      <c r="M24" s="133"/>
      <c r="N24" s="132"/>
      <c r="O24" s="132"/>
      <c r="P24" s="132"/>
      <c r="Q24" s="133"/>
      <c r="R24" s="133"/>
      <c r="S24" s="133"/>
      <c r="T24" s="133"/>
      <c r="U24" s="133"/>
      <c r="V24" s="133"/>
      <c r="W24" s="133"/>
    </row>
    <row r="25" ht="52.5" hidden="1" customHeight="1" collapsed="1" spans="1:23">
      <c r="A25" s="132"/>
      <c r="B25" s="132"/>
      <c r="C25" s="132" t="s">
        <v>352</v>
      </c>
      <c r="D25" s="132"/>
      <c r="E25" s="132"/>
      <c r="F25" s="132"/>
      <c r="G25" s="132"/>
      <c r="H25" s="132"/>
      <c r="I25" s="133">
        <v>4950</v>
      </c>
      <c r="J25" s="133">
        <v>4950</v>
      </c>
      <c r="K25" s="133">
        <v>4950</v>
      </c>
      <c r="L25" s="133"/>
      <c r="M25" s="133"/>
      <c r="N25" s="132"/>
      <c r="O25" s="132"/>
      <c r="P25" s="132"/>
      <c r="Q25" s="133"/>
      <c r="R25" s="133"/>
      <c r="S25" s="133"/>
      <c r="T25" s="133"/>
      <c r="U25" s="133"/>
      <c r="V25" s="133"/>
      <c r="W25" s="133"/>
    </row>
    <row r="26" ht="52.5" hidden="1" customHeight="1" outlineLevel="1" spans="1:23">
      <c r="A26" s="132" t="s">
        <v>344</v>
      </c>
      <c r="B26" s="132" t="s">
        <v>353</v>
      </c>
      <c r="C26" s="132" t="s">
        <v>352</v>
      </c>
      <c r="D26" s="132" t="s">
        <v>72</v>
      </c>
      <c r="E26" s="132" t="s">
        <v>133</v>
      </c>
      <c r="F26" s="132" t="s">
        <v>134</v>
      </c>
      <c r="G26" s="132" t="s">
        <v>293</v>
      </c>
      <c r="H26" s="132" t="s">
        <v>294</v>
      </c>
      <c r="I26" s="133">
        <v>1000</v>
      </c>
      <c r="J26" s="133">
        <v>1000</v>
      </c>
      <c r="K26" s="133">
        <v>1000</v>
      </c>
      <c r="L26" s="133"/>
      <c r="M26" s="133"/>
      <c r="N26" s="132"/>
      <c r="O26" s="132"/>
      <c r="P26" s="132"/>
      <c r="Q26" s="133"/>
      <c r="R26" s="133"/>
      <c r="S26" s="133"/>
      <c r="T26" s="133"/>
      <c r="U26" s="133"/>
      <c r="V26" s="133"/>
      <c r="W26" s="133"/>
    </row>
    <row r="27" ht="52.5" hidden="1" customHeight="1" outlineLevel="1" spans="1:23">
      <c r="A27" s="132" t="s">
        <v>344</v>
      </c>
      <c r="B27" s="132" t="s">
        <v>353</v>
      </c>
      <c r="C27" s="132" t="s">
        <v>352</v>
      </c>
      <c r="D27" s="132" t="s">
        <v>72</v>
      </c>
      <c r="E27" s="132" t="s">
        <v>133</v>
      </c>
      <c r="F27" s="132" t="s">
        <v>134</v>
      </c>
      <c r="G27" s="132" t="s">
        <v>303</v>
      </c>
      <c r="H27" s="132" t="s">
        <v>304</v>
      </c>
      <c r="I27" s="133">
        <v>3200</v>
      </c>
      <c r="J27" s="133">
        <v>3200</v>
      </c>
      <c r="K27" s="133">
        <v>3200</v>
      </c>
      <c r="L27" s="133"/>
      <c r="M27" s="133"/>
      <c r="N27" s="132"/>
      <c r="O27" s="132"/>
      <c r="P27" s="132"/>
      <c r="Q27" s="133"/>
      <c r="R27" s="133"/>
      <c r="S27" s="133"/>
      <c r="T27" s="133"/>
      <c r="U27" s="133"/>
      <c r="V27" s="133"/>
      <c r="W27" s="133"/>
    </row>
    <row r="28" ht="52.5" hidden="1" customHeight="1" outlineLevel="1" spans="1:23">
      <c r="A28" s="132" t="s">
        <v>344</v>
      </c>
      <c r="B28" s="132" t="s">
        <v>353</v>
      </c>
      <c r="C28" s="132" t="s">
        <v>352</v>
      </c>
      <c r="D28" s="132" t="s">
        <v>72</v>
      </c>
      <c r="E28" s="132" t="s">
        <v>133</v>
      </c>
      <c r="F28" s="132" t="s">
        <v>134</v>
      </c>
      <c r="G28" s="132" t="s">
        <v>299</v>
      </c>
      <c r="H28" s="132" t="s">
        <v>300</v>
      </c>
      <c r="I28" s="133">
        <v>750</v>
      </c>
      <c r="J28" s="133">
        <v>750</v>
      </c>
      <c r="K28" s="133">
        <v>750</v>
      </c>
      <c r="L28" s="133"/>
      <c r="M28" s="133"/>
      <c r="N28" s="132"/>
      <c r="O28" s="132"/>
      <c r="P28" s="132"/>
      <c r="Q28" s="133"/>
      <c r="R28" s="133"/>
      <c r="S28" s="133"/>
      <c r="T28" s="133"/>
      <c r="U28" s="133"/>
      <c r="V28" s="133"/>
      <c r="W28" s="133"/>
    </row>
    <row r="29" ht="52.5" hidden="1" customHeight="1" collapsed="1" spans="1:23">
      <c r="A29" s="132"/>
      <c r="B29" s="132"/>
      <c r="C29" s="132" t="s">
        <v>354</v>
      </c>
      <c r="D29" s="132"/>
      <c r="E29" s="132"/>
      <c r="F29" s="132"/>
      <c r="G29" s="132"/>
      <c r="H29" s="132"/>
      <c r="I29" s="133">
        <v>3000</v>
      </c>
      <c r="J29" s="133">
        <v>3000</v>
      </c>
      <c r="K29" s="133">
        <v>3000</v>
      </c>
      <c r="L29" s="133"/>
      <c r="M29" s="133"/>
      <c r="N29" s="132"/>
      <c r="O29" s="132"/>
      <c r="P29" s="132"/>
      <c r="Q29" s="133"/>
      <c r="R29" s="133"/>
      <c r="S29" s="133"/>
      <c r="T29" s="133"/>
      <c r="U29" s="133"/>
      <c r="V29" s="133"/>
      <c r="W29" s="133"/>
    </row>
    <row r="30" ht="52.5" hidden="1" customHeight="1" outlineLevel="1" spans="1:23">
      <c r="A30" s="132" t="s">
        <v>344</v>
      </c>
      <c r="B30" s="132" t="s">
        <v>355</v>
      </c>
      <c r="C30" s="132" t="s">
        <v>354</v>
      </c>
      <c r="D30" s="132" t="s">
        <v>72</v>
      </c>
      <c r="E30" s="132" t="s">
        <v>133</v>
      </c>
      <c r="F30" s="132" t="s">
        <v>134</v>
      </c>
      <c r="G30" s="132" t="s">
        <v>299</v>
      </c>
      <c r="H30" s="132" t="s">
        <v>300</v>
      </c>
      <c r="I30" s="133">
        <v>3000</v>
      </c>
      <c r="J30" s="133">
        <v>3000</v>
      </c>
      <c r="K30" s="133">
        <v>3000</v>
      </c>
      <c r="L30" s="133"/>
      <c r="M30" s="133"/>
      <c r="N30" s="132"/>
      <c r="O30" s="132"/>
      <c r="P30" s="132"/>
      <c r="Q30" s="133"/>
      <c r="R30" s="133"/>
      <c r="S30" s="133"/>
      <c r="T30" s="133"/>
      <c r="U30" s="133"/>
      <c r="V30" s="133"/>
      <c r="W30" s="133"/>
    </row>
    <row r="31" ht="52.5" hidden="1" customHeight="1" spans="1:23">
      <c r="A31" s="132"/>
      <c r="B31" s="132"/>
      <c r="C31" s="132" t="s">
        <v>356</v>
      </c>
      <c r="D31" s="132"/>
      <c r="E31" s="132"/>
      <c r="F31" s="132"/>
      <c r="G31" s="132"/>
      <c r="H31" s="132"/>
      <c r="I31" s="133">
        <v>1000000</v>
      </c>
      <c r="J31" s="133">
        <v>1000000</v>
      </c>
      <c r="K31" s="133">
        <v>1000000</v>
      </c>
      <c r="L31" s="133"/>
      <c r="M31" s="133"/>
      <c r="N31" s="132"/>
      <c r="O31" s="132"/>
      <c r="P31" s="132"/>
      <c r="Q31" s="133"/>
      <c r="R31" s="133"/>
      <c r="S31" s="133"/>
      <c r="T31" s="133"/>
      <c r="U31" s="133"/>
      <c r="V31" s="133"/>
      <c r="W31" s="133"/>
    </row>
    <row r="32" ht="52.5" hidden="1" customHeight="1" outlineLevel="1" spans="1:23">
      <c r="A32" s="132" t="s">
        <v>344</v>
      </c>
      <c r="B32" s="132" t="s">
        <v>357</v>
      </c>
      <c r="C32" s="132" t="s">
        <v>356</v>
      </c>
      <c r="D32" s="132" t="s">
        <v>72</v>
      </c>
      <c r="E32" s="132" t="s">
        <v>139</v>
      </c>
      <c r="F32" s="132" t="s">
        <v>140</v>
      </c>
      <c r="G32" s="132" t="s">
        <v>293</v>
      </c>
      <c r="H32" s="132" t="s">
        <v>294</v>
      </c>
      <c r="I32" s="133">
        <v>75000</v>
      </c>
      <c r="J32" s="133">
        <v>75000</v>
      </c>
      <c r="K32" s="133">
        <v>75000</v>
      </c>
      <c r="L32" s="133"/>
      <c r="M32" s="133"/>
      <c r="N32" s="132"/>
      <c r="O32" s="132"/>
      <c r="P32" s="132"/>
      <c r="Q32" s="133"/>
      <c r="R32" s="133"/>
      <c r="S32" s="133"/>
      <c r="T32" s="133"/>
      <c r="U32" s="133"/>
      <c r="V32" s="133"/>
      <c r="W32" s="133"/>
    </row>
    <row r="33" ht="52.5" hidden="1" customHeight="1" outlineLevel="1" spans="1:23">
      <c r="A33" s="132" t="s">
        <v>344</v>
      </c>
      <c r="B33" s="132" t="s">
        <v>357</v>
      </c>
      <c r="C33" s="132" t="s">
        <v>356</v>
      </c>
      <c r="D33" s="132" t="s">
        <v>72</v>
      </c>
      <c r="E33" s="132" t="s">
        <v>139</v>
      </c>
      <c r="F33" s="132" t="s">
        <v>140</v>
      </c>
      <c r="G33" s="132" t="s">
        <v>303</v>
      </c>
      <c r="H33" s="132" t="s">
        <v>304</v>
      </c>
      <c r="I33" s="133">
        <v>50000</v>
      </c>
      <c r="J33" s="133">
        <v>50000</v>
      </c>
      <c r="K33" s="133">
        <v>50000</v>
      </c>
      <c r="L33" s="133"/>
      <c r="M33" s="133"/>
      <c r="N33" s="132"/>
      <c r="O33" s="132"/>
      <c r="P33" s="132"/>
      <c r="Q33" s="133"/>
      <c r="R33" s="133"/>
      <c r="S33" s="133"/>
      <c r="T33" s="133"/>
      <c r="U33" s="133"/>
      <c r="V33" s="133"/>
      <c r="W33" s="133"/>
    </row>
    <row r="34" ht="52.5" hidden="1" customHeight="1" outlineLevel="1" spans="1:23">
      <c r="A34" s="132" t="s">
        <v>344</v>
      </c>
      <c r="B34" s="132" t="s">
        <v>357</v>
      </c>
      <c r="C34" s="132" t="s">
        <v>356</v>
      </c>
      <c r="D34" s="132" t="s">
        <v>72</v>
      </c>
      <c r="E34" s="132" t="s">
        <v>139</v>
      </c>
      <c r="F34" s="132" t="s">
        <v>140</v>
      </c>
      <c r="G34" s="132" t="s">
        <v>313</v>
      </c>
      <c r="H34" s="132" t="s">
        <v>207</v>
      </c>
      <c r="I34" s="133">
        <v>20000</v>
      </c>
      <c r="J34" s="133">
        <v>20000</v>
      </c>
      <c r="K34" s="133">
        <v>20000</v>
      </c>
      <c r="L34" s="133"/>
      <c r="M34" s="133"/>
      <c r="N34" s="132"/>
      <c r="O34" s="132"/>
      <c r="P34" s="132"/>
      <c r="Q34" s="133"/>
      <c r="R34" s="133"/>
      <c r="S34" s="133"/>
      <c r="T34" s="133"/>
      <c r="U34" s="133"/>
      <c r="V34" s="133"/>
      <c r="W34" s="133"/>
    </row>
    <row r="35" ht="52.5" customHeight="1" outlineLevel="1" spans="1:23">
      <c r="A35" s="132" t="s">
        <v>344</v>
      </c>
      <c r="B35" s="132" t="s">
        <v>357</v>
      </c>
      <c r="C35" s="132" t="s">
        <v>356</v>
      </c>
      <c r="D35" s="132" t="s">
        <v>72</v>
      </c>
      <c r="E35" s="132" t="s">
        <v>139</v>
      </c>
      <c r="F35" s="132" t="s">
        <v>140</v>
      </c>
      <c r="G35" s="132" t="s">
        <v>337</v>
      </c>
      <c r="H35" s="132" t="s">
        <v>338</v>
      </c>
      <c r="I35" s="133">
        <v>660000</v>
      </c>
      <c r="J35" s="133">
        <v>660000</v>
      </c>
      <c r="K35" s="133">
        <v>660000</v>
      </c>
      <c r="L35" s="133"/>
      <c r="M35" s="133"/>
      <c r="N35" s="132"/>
      <c r="O35" s="132"/>
      <c r="P35" s="132"/>
      <c r="Q35" s="133"/>
      <c r="R35" s="133"/>
      <c r="S35" s="133"/>
      <c r="T35" s="133"/>
      <c r="U35" s="133"/>
      <c r="V35" s="133"/>
      <c r="W35" s="133"/>
    </row>
    <row r="36" ht="52.5" hidden="1" customHeight="1" outlineLevel="1" spans="1:23">
      <c r="A36" s="132" t="s">
        <v>344</v>
      </c>
      <c r="B36" s="132" t="s">
        <v>357</v>
      </c>
      <c r="C36" s="132" t="s">
        <v>356</v>
      </c>
      <c r="D36" s="132" t="s">
        <v>72</v>
      </c>
      <c r="E36" s="132" t="s">
        <v>139</v>
      </c>
      <c r="F36" s="132" t="s">
        <v>140</v>
      </c>
      <c r="G36" s="132" t="s">
        <v>309</v>
      </c>
      <c r="H36" s="132" t="s">
        <v>310</v>
      </c>
      <c r="I36" s="133">
        <v>25000</v>
      </c>
      <c r="J36" s="133">
        <v>25000</v>
      </c>
      <c r="K36" s="133">
        <v>25000</v>
      </c>
      <c r="L36" s="133"/>
      <c r="M36" s="133"/>
      <c r="N36" s="132"/>
      <c r="O36" s="132"/>
      <c r="P36" s="132"/>
      <c r="Q36" s="133"/>
      <c r="R36" s="133"/>
      <c r="S36" s="133"/>
      <c r="T36" s="133"/>
      <c r="U36" s="133"/>
      <c r="V36" s="133"/>
      <c r="W36" s="133"/>
    </row>
    <row r="37" ht="52.5" hidden="1" customHeight="1" outlineLevel="1" spans="1:23">
      <c r="A37" s="132" t="s">
        <v>344</v>
      </c>
      <c r="B37" s="132" t="s">
        <v>357</v>
      </c>
      <c r="C37" s="132" t="s">
        <v>356</v>
      </c>
      <c r="D37" s="132" t="s">
        <v>72</v>
      </c>
      <c r="E37" s="132" t="s">
        <v>139</v>
      </c>
      <c r="F37" s="132" t="s">
        <v>140</v>
      </c>
      <c r="G37" s="132" t="s">
        <v>299</v>
      </c>
      <c r="H37" s="132" t="s">
        <v>300</v>
      </c>
      <c r="I37" s="133">
        <v>50000</v>
      </c>
      <c r="J37" s="133">
        <v>50000</v>
      </c>
      <c r="K37" s="133">
        <v>50000</v>
      </c>
      <c r="L37" s="133"/>
      <c r="M37" s="133"/>
      <c r="N37" s="132"/>
      <c r="O37" s="132"/>
      <c r="P37" s="132"/>
      <c r="Q37" s="133"/>
      <c r="R37" s="133"/>
      <c r="S37" s="133"/>
      <c r="T37" s="133"/>
      <c r="U37" s="133"/>
      <c r="V37" s="133"/>
      <c r="W37" s="133"/>
    </row>
    <row r="38" ht="52.5" hidden="1" customHeight="1" outlineLevel="1" spans="1:23">
      <c r="A38" s="132" t="s">
        <v>344</v>
      </c>
      <c r="B38" s="132" t="s">
        <v>357</v>
      </c>
      <c r="C38" s="132" t="s">
        <v>356</v>
      </c>
      <c r="D38" s="132" t="s">
        <v>72</v>
      </c>
      <c r="E38" s="132" t="s">
        <v>139</v>
      </c>
      <c r="F38" s="132" t="s">
        <v>140</v>
      </c>
      <c r="G38" s="132" t="s">
        <v>350</v>
      </c>
      <c r="H38" s="132" t="s">
        <v>351</v>
      </c>
      <c r="I38" s="133">
        <v>120000</v>
      </c>
      <c r="J38" s="133">
        <v>120000</v>
      </c>
      <c r="K38" s="133">
        <v>120000</v>
      </c>
      <c r="L38" s="133"/>
      <c r="M38" s="133"/>
      <c r="N38" s="132"/>
      <c r="O38" s="132"/>
      <c r="P38" s="132"/>
      <c r="Q38" s="133"/>
      <c r="R38" s="133"/>
      <c r="S38" s="133"/>
      <c r="T38" s="133"/>
      <c r="U38" s="133"/>
      <c r="V38" s="133"/>
      <c r="W38" s="133"/>
    </row>
    <row r="39" ht="52.5" hidden="1" customHeight="1" spans="1:23">
      <c r="A39" s="132"/>
      <c r="B39" s="132"/>
      <c r="C39" s="132" t="s">
        <v>358</v>
      </c>
      <c r="D39" s="132"/>
      <c r="E39" s="132"/>
      <c r="F39" s="132"/>
      <c r="G39" s="132"/>
      <c r="H39" s="132"/>
      <c r="I39" s="133">
        <v>190000</v>
      </c>
      <c r="J39" s="133">
        <v>190000</v>
      </c>
      <c r="K39" s="133">
        <v>190000</v>
      </c>
      <c r="L39" s="133"/>
      <c r="M39" s="133"/>
      <c r="N39" s="132"/>
      <c r="O39" s="132"/>
      <c r="P39" s="132"/>
      <c r="Q39" s="133"/>
      <c r="R39" s="133"/>
      <c r="S39" s="133"/>
      <c r="T39" s="133"/>
      <c r="U39" s="133"/>
      <c r="V39" s="133"/>
      <c r="W39" s="133"/>
    </row>
    <row r="40" ht="52.5" hidden="1" customHeight="1" outlineLevel="1" spans="1:23">
      <c r="A40" s="132" t="s">
        <v>344</v>
      </c>
      <c r="B40" s="132" t="s">
        <v>359</v>
      </c>
      <c r="C40" s="132" t="s">
        <v>358</v>
      </c>
      <c r="D40" s="132" t="s">
        <v>72</v>
      </c>
      <c r="E40" s="132" t="s">
        <v>145</v>
      </c>
      <c r="F40" s="132" t="s">
        <v>146</v>
      </c>
      <c r="G40" s="132" t="s">
        <v>360</v>
      </c>
      <c r="H40" s="132" t="s">
        <v>361</v>
      </c>
      <c r="I40" s="133">
        <v>110000</v>
      </c>
      <c r="J40" s="133">
        <v>110000</v>
      </c>
      <c r="K40" s="133">
        <v>110000</v>
      </c>
      <c r="L40" s="133"/>
      <c r="M40" s="133"/>
      <c r="N40" s="132"/>
      <c r="O40" s="132"/>
      <c r="P40" s="132"/>
      <c r="Q40" s="133"/>
      <c r="R40" s="133"/>
      <c r="S40" s="133"/>
      <c r="T40" s="133"/>
      <c r="U40" s="133"/>
      <c r="V40" s="133"/>
      <c r="W40" s="133"/>
    </row>
    <row r="41" ht="52.5" customHeight="1" outlineLevel="1" spans="1:23">
      <c r="A41" s="132" t="s">
        <v>344</v>
      </c>
      <c r="B41" s="132" t="s">
        <v>359</v>
      </c>
      <c r="C41" s="132" t="s">
        <v>358</v>
      </c>
      <c r="D41" s="132" t="s">
        <v>72</v>
      </c>
      <c r="E41" s="132" t="s">
        <v>145</v>
      </c>
      <c r="F41" s="132" t="s">
        <v>146</v>
      </c>
      <c r="G41" s="132" t="s">
        <v>337</v>
      </c>
      <c r="H41" s="132" t="s">
        <v>338</v>
      </c>
      <c r="I41" s="133">
        <v>70000</v>
      </c>
      <c r="J41" s="133">
        <v>70000</v>
      </c>
      <c r="K41" s="133">
        <v>70000</v>
      </c>
      <c r="L41" s="133"/>
      <c r="M41" s="133"/>
      <c r="N41" s="132"/>
      <c r="O41" s="132"/>
      <c r="P41" s="132"/>
      <c r="Q41" s="133"/>
      <c r="R41" s="133"/>
      <c r="S41" s="133"/>
      <c r="T41" s="133"/>
      <c r="U41" s="133"/>
      <c r="V41" s="133"/>
      <c r="W41" s="133"/>
    </row>
    <row r="42" ht="52.5" hidden="1" customHeight="1" outlineLevel="1" spans="1:23">
      <c r="A42" s="132" t="s">
        <v>344</v>
      </c>
      <c r="B42" s="132" t="s">
        <v>359</v>
      </c>
      <c r="C42" s="132" t="s">
        <v>358</v>
      </c>
      <c r="D42" s="132" t="s">
        <v>72</v>
      </c>
      <c r="E42" s="132" t="s">
        <v>145</v>
      </c>
      <c r="F42" s="132" t="s">
        <v>146</v>
      </c>
      <c r="G42" s="132" t="s">
        <v>299</v>
      </c>
      <c r="H42" s="132" t="s">
        <v>300</v>
      </c>
      <c r="I42" s="133">
        <v>10000</v>
      </c>
      <c r="J42" s="133">
        <v>10000</v>
      </c>
      <c r="K42" s="133">
        <v>10000</v>
      </c>
      <c r="L42" s="133"/>
      <c r="M42" s="133"/>
      <c r="N42" s="132"/>
      <c r="O42" s="132"/>
      <c r="P42" s="132"/>
      <c r="Q42" s="133"/>
      <c r="R42" s="133"/>
      <c r="S42" s="133"/>
      <c r="T42" s="133"/>
      <c r="U42" s="133"/>
      <c r="V42" s="133"/>
      <c r="W42" s="133"/>
    </row>
    <row r="43" ht="52.5" hidden="1" customHeight="1" collapsed="1" spans="1:23">
      <c r="A43" s="132"/>
      <c r="B43" s="132"/>
      <c r="C43" s="132" t="s">
        <v>362</v>
      </c>
      <c r="D43" s="132"/>
      <c r="E43" s="132"/>
      <c r="F43" s="132"/>
      <c r="G43" s="132"/>
      <c r="H43" s="132"/>
      <c r="I43" s="133">
        <v>210000</v>
      </c>
      <c r="J43" s="133">
        <v>210000</v>
      </c>
      <c r="K43" s="133">
        <v>210000</v>
      </c>
      <c r="L43" s="133"/>
      <c r="M43" s="133"/>
      <c r="N43" s="132"/>
      <c r="O43" s="132"/>
      <c r="P43" s="132"/>
      <c r="Q43" s="133"/>
      <c r="R43" s="133"/>
      <c r="S43" s="133"/>
      <c r="T43" s="133"/>
      <c r="U43" s="133"/>
      <c r="V43" s="133"/>
      <c r="W43" s="133"/>
    </row>
    <row r="44" ht="52.5" hidden="1" customHeight="1" outlineLevel="1" spans="1:23">
      <c r="A44" s="132" t="s">
        <v>333</v>
      </c>
      <c r="B44" s="132" t="s">
        <v>363</v>
      </c>
      <c r="C44" s="132" t="s">
        <v>362</v>
      </c>
      <c r="D44" s="132" t="s">
        <v>72</v>
      </c>
      <c r="E44" s="132" t="s">
        <v>133</v>
      </c>
      <c r="F44" s="132" t="s">
        <v>134</v>
      </c>
      <c r="G44" s="132" t="s">
        <v>293</v>
      </c>
      <c r="H44" s="132" t="s">
        <v>294</v>
      </c>
      <c r="I44" s="133">
        <v>30000</v>
      </c>
      <c r="J44" s="133">
        <v>30000</v>
      </c>
      <c r="K44" s="133">
        <v>30000</v>
      </c>
      <c r="L44" s="133"/>
      <c r="M44" s="133"/>
      <c r="N44" s="132"/>
      <c r="O44" s="132"/>
      <c r="P44" s="132"/>
      <c r="Q44" s="133"/>
      <c r="R44" s="133"/>
      <c r="S44" s="133"/>
      <c r="T44" s="133"/>
      <c r="U44" s="133"/>
      <c r="V44" s="133"/>
      <c r="W44" s="133"/>
    </row>
    <row r="45" ht="52.5" hidden="1" customHeight="1" outlineLevel="1" spans="1:23">
      <c r="A45" s="132" t="s">
        <v>333</v>
      </c>
      <c r="B45" s="132" t="s">
        <v>363</v>
      </c>
      <c r="C45" s="132" t="s">
        <v>362</v>
      </c>
      <c r="D45" s="132" t="s">
        <v>72</v>
      </c>
      <c r="E45" s="132" t="s">
        <v>133</v>
      </c>
      <c r="F45" s="132" t="s">
        <v>134</v>
      </c>
      <c r="G45" s="132" t="s">
        <v>303</v>
      </c>
      <c r="H45" s="132" t="s">
        <v>304</v>
      </c>
      <c r="I45" s="133">
        <v>23000</v>
      </c>
      <c r="J45" s="133">
        <v>23000</v>
      </c>
      <c r="K45" s="133">
        <v>23000</v>
      </c>
      <c r="L45" s="133"/>
      <c r="M45" s="133"/>
      <c r="N45" s="132"/>
      <c r="O45" s="132"/>
      <c r="P45" s="132"/>
      <c r="Q45" s="133"/>
      <c r="R45" s="133"/>
      <c r="S45" s="133"/>
      <c r="T45" s="133"/>
      <c r="U45" s="133"/>
      <c r="V45" s="133"/>
      <c r="W45" s="133"/>
    </row>
    <row r="46" ht="52.5" hidden="1" customHeight="1" outlineLevel="1" spans="1:23">
      <c r="A46" s="132" t="s">
        <v>333</v>
      </c>
      <c r="B46" s="132" t="s">
        <v>363</v>
      </c>
      <c r="C46" s="132" t="s">
        <v>362</v>
      </c>
      <c r="D46" s="132" t="s">
        <v>72</v>
      </c>
      <c r="E46" s="132" t="s">
        <v>133</v>
      </c>
      <c r="F46" s="132" t="s">
        <v>134</v>
      </c>
      <c r="G46" s="132" t="s">
        <v>364</v>
      </c>
      <c r="H46" s="132" t="s">
        <v>365</v>
      </c>
      <c r="I46" s="133">
        <v>27000</v>
      </c>
      <c r="J46" s="133">
        <v>27000</v>
      </c>
      <c r="K46" s="133">
        <v>27000</v>
      </c>
      <c r="L46" s="133"/>
      <c r="M46" s="133"/>
      <c r="N46" s="132"/>
      <c r="O46" s="132"/>
      <c r="P46" s="132"/>
      <c r="Q46" s="133"/>
      <c r="R46" s="133"/>
      <c r="S46" s="133"/>
      <c r="T46" s="133"/>
      <c r="U46" s="133"/>
      <c r="V46" s="133"/>
      <c r="W46" s="133"/>
    </row>
    <row r="47" ht="52.5" hidden="1" customHeight="1" outlineLevel="1" spans="1:23">
      <c r="A47" s="132" t="s">
        <v>333</v>
      </c>
      <c r="B47" s="132" t="s">
        <v>363</v>
      </c>
      <c r="C47" s="132" t="s">
        <v>362</v>
      </c>
      <c r="D47" s="132" t="s">
        <v>72</v>
      </c>
      <c r="E47" s="132" t="s">
        <v>133</v>
      </c>
      <c r="F47" s="132" t="s">
        <v>134</v>
      </c>
      <c r="G47" s="132" t="s">
        <v>364</v>
      </c>
      <c r="H47" s="132" t="s">
        <v>365</v>
      </c>
      <c r="I47" s="133">
        <v>50000</v>
      </c>
      <c r="J47" s="133">
        <v>50000</v>
      </c>
      <c r="K47" s="133">
        <v>50000</v>
      </c>
      <c r="L47" s="133"/>
      <c r="M47" s="133"/>
      <c r="N47" s="132"/>
      <c r="O47" s="132"/>
      <c r="P47" s="132"/>
      <c r="Q47" s="133"/>
      <c r="R47" s="133"/>
      <c r="S47" s="133"/>
      <c r="T47" s="133"/>
      <c r="U47" s="133"/>
      <c r="V47" s="133"/>
      <c r="W47" s="133"/>
    </row>
    <row r="48" ht="52.5" hidden="1" customHeight="1" outlineLevel="1" spans="1:23">
      <c r="A48" s="132" t="s">
        <v>333</v>
      </c>
      <c r="B48" s="132" t="s">
        <v>363</v>
      </c>
      <c r="C48" s="132" t="s">
        <v>362</v>
      </c>
      <c r="D48" s="132" t="s">
        <v>72</v>
      </c>
      <c r="E48" s="132" t="s">
        <v>133</v>
      </c>
      <c r="F48" s="132" t="s">
        <v>134</v>
      </c>
      <c r="G48" s="132" t="s">
        <v>299</v>
      </c>
      <c r="H48" s="132" t="s">
        <v>300</v>
      </c>
      <c r="I48" s="133">
        <v>80000</v>
      </c>
      <c r="J48" s="133">
        <v>80000</v>
      </c>
      <c r="K48" s="133">
        <v>80000</v>
      </c>
      <c r="L48" s="133"/>
      <c r="M48" s="133"/>
      <c r="N48" s="132"/>
      <c r="O48" s="132"/>
      <c r="P48" s="132"/>
      <c r="Q48" s="133"/>
      <c r="R48" s="133"/>
      <c r="S48" s="133"/>
      <c r="T48" s="133"/>
      <c r="U48" s="133"/>
      <c r="V48" s="133"/>
      <c r="W48" s="133"/>
    </row>
    <row r="49" ht="52.5" hidden="1" customHeight="1" collapsed="1" spans="1:23">
      <c r="A49" s="132"/>
      <c r="B49" s="132"/>
      <c r="C49" s="132" t="s">
        <v>366</v>
      </c>
      <c r="D49" s="132"/>
      <c r="E49" s="132"/>
      <c r="F49" s="132"/>
      <c r="G49" s="132"/>
      <c r="H49" s="132"/>
      <c r="I49" s="133">
        <v>45021.84</v>
      </c>
      <c r="J49" s="133">
        <v>45021.84</v>
      </c>
      <c r="K49" s="133">
        <v>45021.84</v>
      </c>
      <c r="L49" s="133"/>
      <c r="M49" s="133"/>
      <c r="N49" s="132"/>
      <c r="O49" s="132"/>
      <c r="P49" s="132"/>
      <c r="Q49" s="133"/>
      <c r="R49" s="133"/>
      <c r="S49" s="133"/>
      <c r="T49" s="133"/>
      <c r="U49" s="133"/>
      <c r="V49" s="133"/>
      <c r="W49" s="133"/>
    </row>
    <row r="50" ht="52.5" hidden="1" customHeight="1" outlineLevel="1" spans="1:23">
      <c r="A50" s="132" t="s">
        <v>367</v>
      </c>
      <c r="B50" s="132" t="s">
        <v>368</v>
      </c>
      <c r="C50" s="132" t="s">
        <v>366</v>
      </c>
      <c r="D50" s="132" t="s">
        <v>72</v>
      </c>
      <c r="E50" s="132" t="s">
        <v>112</v>
      </c>
      <c r="F50" s="132" t="s">
        <v>113</v>
      </c>
      <c r="G50" s="132" t="s">
        <v>369</v>
      </c>
      <c r="H50" s="132" t="s">
        <v>370</v>
      </c>
      <c r="I50" s="133">
        <v>6708.36</v>
      </c>
      <c r="J50" s="133">
        <v>6708.36</v>
      </c>
      <c r="K50" s="133">
        <v>6708.36</v>
      </c>
      <c r="L50" s="133"/>
      <c r="M50" s="133"/>
      <c r="N50" s="132"/>
      <c r="O50" s="132"/>
      <c r="P50" s="132"/>
      <c r="Q50" s="133"/>
      <c r="R50" s="133"/>
      <c r="S50" s="133"/>
      <c r="T50" s="133"/>
      <c r="U50" s="133"/>
      <c r="V50" s="133"/>
      <c r="W50" s="133"/>
    </row>
    <row r="51" ht="52.5" hidden="1" customHeight="1" outlineLevel="1" spans="1:23">
      <c r="A51" s="132" t="s">
        <v>367</v>
      </c>
      <c r="B51" s="132" t="s">
        <v>368</v>
      </c>
      <c r="C51" s="132" t="s">
        <v>366</v>
      </c>
      <c r="D51" s="132" t="s">
        <v>72</v>
      </c>
      <c r="E51" s="132" t="s">
        <v>112</v>
      </c>
      <c r="F51" s="132" t="s">
        <v>113</v>
      </c>
      <c r="G51" s="132" t="s">
        <v>369</v>
      </c>
      <c r="H51" s="132" t="s">
        <v>370</v>
      </c>
      <c r="I51" s="133">
        <v>6720</v>
      </c>
      <c r="J51" s="133">
        <v>6720</v>
      </c>
      <c r="K51" s="133">
        <v>6720</v>
      </c>
      <c r="L51" s="133"/>
      <c r="M51" s="133"/>
      <c r="N51" s="132"/>
      <c r="O51" s="132"/>
      <c r="P51" s="132"/>
      <c r="Q51" s="133"/>
      <c r="R51" s="133"/>
      <c r="S51" s="133"/>
      <c r="T51" s="133"/>
      <c r="U51" s="133"/>
      <c r="V51" s="133"/>
      <c r="W51" s="133"/>
    </row>
    <row r="52" ht="52.5" hidden="1" customHeight="1" outlineLevel="1" spans="1:23">
      <c r="A52" s="132" t="s">
        <v>367</v>
      </c>
      <c r="B52" s="132" t="s">
        <v>368</v>
      </c>
      <c r="C52" s="132" t="s">
        <v>366</v>
      </c>
      <c r="D52" s="132" t="s">
        <v>72</v>
      </c>
      <c r="E52" s="132" t="s">
        <v>112</v>
      </c>
      <c r="F52" s="132" t="s">
        <v>113</v>
      </c>
      <c r="G52" s="132" t="s">
        <v>371</v>
      </c>
      <c r="H52" s="132" t="s">
        <v>372</v>
      </c>
      <c r="I52" s="133">
        <v>9588</v>
      </c>
      <c r="J52" s="133">
        <v>9588</v>
      </c>
      <c r="K52" s="133">
        <v>9588</v>
      </c>
      <c r="L52" s="133"/>
      <c r="M52" s="133"/>
      <c r="N52" s="132"/>
      <c r="O52" s="132"/>
      <c r="P52" s="132"/>
      <c r="Q52" s="133"/>
      <c r="R52" s="133"/>
      <c r="S52" s="133"/>
      <c r="T52" s="133"/>
      <c r="U52" s="133"/>
      <c r="V52" s="133"/>
      <c r="W52" s="133"/>
    </row>
    <row r="53" ht="52.5" hidden="1" customHeight="1" outlineLevel="1" spans="1:23">
      <c r="A53" s="132" t="s">
        <v>367</v>
      </c>
      <c r="B53" s="132" t="s">
        <v>368</v>
      </c>
      <c r="C53" s="132" t="s">
        <v>366</v>
      </c>
      <c r="D53" s="132" t="s">
        <v>72</v>
      </c>
      <c r="E53" s="132" t="s">
        <v>112</v>
      </c>
      <c r="F53" s="132" t="s">
        <v>113</v>
      </c>
      <c r="G53" s="132" t="s">
        <v>371</v>
      </c>
      <c r="H53" s="132" t="s">
        <v>372</v>
      </c>
      <c r="I53" s="133">
        <v>6720</v>
      </c>
      <c r="J53" s="133">
        <v>6720</v>
      </c>
      <c r="K53" s="133">
        <v>6720</v>
      </c>
      <c r="L53" s="133"/>
      <c r="M53" s="133"/>
      <c r="N53" s="132"/>
      <c r="O53" s="132"/>
      <c r="P53" s="132"/>
      <c r="Q53" s="133"/>
      <c r="R53" s="133"/>
      <c r="S53" s="133"/>
      <c r="T53" s="133"/>
      <c r="U53" s="133"/>
      <c r="V53" s="133"/>
      <c r="W53" s="133"/>
    </row>
    <row r="54" ht="52.5" hidden="1" customHeight="1" outlineLevel="1" spans="1:23">
      <c r="A54" s="132" t="s">
        <v>367</v>
      </c>
      <c r="B54" s="132" t="s">
        <v>368</v>
      </c>
      <c r="C54" s="132" t="s">
        <v>366</v>
      </c>
      <c r="D54" s="132" t="s">
        <v>72</v>
      </c>
      <c r="E54" s="132" t="s">
        <v>112</v>
      </c>
      <c r="F54" s="132" t="s">
        <v>113</v>
      </c>
      <c r="G54" s="132" t="s">
        <v>371</v>
      </c>
      <c r="H54" s="132" t="s">
        <v>372</v>
      </c>
      <c r="I54" s="133">
        <v>6549.48</v>
      </c>
      <c r="J54" s="133">
        <v>6549.48</v>
      </c>
      <c r="K54" s="133">
        <v>6549.48</v>
      </c>
      <c r="L54" s="133"/>
      <c r="M54" s="133"/>
      <c r="N54" s="132"/>
      <c r="O54" s="132"/>
      <c r="P54" s="132"/>
      <c r="Q54" s="133"/>
      <c r="R54" s="133"/>
      <c r="S54" s="133"/>
      <c r="T54" s="133"/>
      <c r="U54" s="133"/>
      <c r="V54" s="133"/>
      <c r="W54" s="133"/>
    </row>
    <row r="55" ht="52.5" hidden="1" customHeight="1" outlineLevel="1" spans="1:23">
      <c r="A55" s="132" t="s">
        <v>367</v>
      </c>
      <c r="B55" s="132" t="s">
        <v>368</v>
      </c>
      <c r="C55" s="132" t="s">
        <v>366</v>
      </c>
      <c r="D55" s="132" t="s">
        <v>72</v>
      </c>
      <c r="E55" s="132" t="s">
        <v>112</v>
      </c>
      <c r="F55" s="132" t="s">
        <v>113</v>
      </c>
      <c r="G55" s="132" t="s">
        <v>371</v>
      </c>
      <c r="H55" s="132" t="s">
        <v>372</v>
      </c>
      <c r="I55" s="133">
        <v>8736</v>
      </c>
      <c r="J55" s="133">
        <v>8736</v>
      </c>
      <c r="K55" s="133">
        <v>8736</v>
      </c>
      <c r="L55" s="133"/>
      <c r="M55" s="133"/>
      <c r="N55" s="132"/>
      <c r="O55" s="132"/>
      <c r="P55" s="132"/>
      <c r="Q55" s="133"/>
      <c r="R55" s="133"/>
      <c r="S55" s="133"/>
      <c r="T55" s="133"/>
      <c r="U55" s="133"/>
      <c r="V55" s="133"/>
      <c r="W55" s="133"/>
    </row>
    <row r="56" ht="52.5" hidden="1" customHeight="1" spans="1:23">
      <c r="A56" s="132"/>
      <c r="B56" s="132"/>
      <c r="C56" s="132" t="s">
        <v>373</v>
      </c>
      <c r="D56" s="132"/>
      <c r="E56" s="132"/>
      <c r="F56" s="132"/>
      <c r="G56" s="132"/>
      <c r="H56" s="132"/>
      <c r="I56" s="133">
        <v>200000</v>
      </c>
      <c r="J56" s="133">
        <v>200000</v>
      </c>
      <c r="K56" s="133">
        <v>200000</v>
      </c>
      <c r="L56" s="133"/>
      <c r="M56" s="133"/>
      <c r="N56" s="132"/>
      <c r="O56" s="132"/>
      <c r="P56" s="132"/>
      <c r="Q56" s="133"/>
      <c r="R56" s="133"/>
      <c r="S56" s="133"/>
      <c r="T56" s="133"/>
      <c r="U56" s="133"/>
      <c r="V56" s="133"/>
      <c r="W56" s="133"/>
    </row>
    <row r="57" ht="52.5" customHeight="1" outlineLevel="1" spans="1:23">
      <c r="A57" s="132" t="s">
        <v>333</v>
      </c>
      <c r="B57" s="132" t="s">
        <v>374</v>
      </c>
      <c r="C57" s="132" t="s">
        <v>373</v>
      </c>
      <c r="D57" s="132" t="s">
        <v>72</v>
      </c>
      <c r="E57" s="132" t="s">
        <v>147</v>
      </c>
      <c r="F57" s="132" t="s">
        <v>148</v>
      </c>
      <c r="G57" s="132" t="s">
        <v>337</v>
      </c>
      <c r="H57" s="132" t="s">
        <v>338</v>
      </c>
      <c r="I57" s="133">
        <v>200000</v>
      </c>
      <c r="J57" s="133">
        <v>200000</v>
      </c>
      <c r="K57" s="133">
        <v>200000</v>
      </c>
      <c r="L57" s="133"/>
      <c r="M57" s="133"/>
      <c r="N57" s="132"/>
      <c r="O57" s="132"/>
      <c r="P57" s="132"/>
      <c r="Q57" s="133"/>
      <c r="R57" s="133"/>
      <c r="S57" s="133"/>
      <c r="T57" s="133"/>
      <c r="U57" s="133"/>
      <c r="V57" s="133"/>
      <c r="W57" s="133"/>
    </row>
    <row r="58" ht="52.5" hidden="1" customHeight="1" spans="1:23">
      <c r="A58" s="132"/>
      <c r="B58" s="132"/>
      <c r="C58" s="132" t="s">
        <v>375</v>
      </c>
      <c r="D58" s="132"/>
      <c r="E58" s="132"/>
      <c r="F58" s="132"/>
      <c r="G58" s="132"/>
      <c r="H58" s="132"/>
      <c r="I58" s="133">
        <v>200000</v>
      </c>
      <c r="J58" s="133">
        <v>200000</v>
      </c>
      <c r="K58" s="133">
        <v>200000</v>
      </c>
      <c r="L58" s="133"/>
      <c r="M58" s="133"/>
      <c r="N58" s="132"/>
      <c r="O58" s="132"/>
      <c r="P58" s="132"/>
      <c r="Q58" s="133"/>
      <c r="R58" s="133"/>
      <c r="S58" s="133"/>
      <c r="T58" s="133"/>
      <c r="U58" s="133"/>
      <c r="V58" s="133"/>
      <c r="W58" s="133"/>
    </row>
    <row r="59" ht="52.5" customHeight="1" outlineLevel="1" spans="1:23">
      <c r="A59" s="132" t="s">
        <v>344</v>
      </c>
      <c r="B59" s="132" t="s">
        <v>376</v>
      </c>
      <c r="C59" s="132" t="s">
        <v>375</v>
      </c>
      <c r="D59" s="132" t="s">
        <v>72</v>
      </c>
      <c r="E59" s="132" t="s">
        <v>147</v>
      </c>
      <c r="F59" s="132" t="s">
        <v>148</v>
      </c>
      <c r="G59" s="132" t="s">
        <v>337</v>
      </c>
      <c r="H59" s="132" t="s">
        <v>338</v>
      </c>
      <c r="I59" s="133">
        <v>200000</v>
      </c>
      <c r="J59" s="133">
        <v>200000</v>
      </c>
      <c r="K59" s="133">
        <v>200000</v>
      </c>
      <c r="L59" s="133"/>
      <c r="M59" s="133"/>
      <c r="N59" s="132"/>
      <c r="O59" s="132"/>
      <c r="P59" s="132"/>
      <c r="Q59" s="133"/>
      <c r="R59" s="133"/>
      <c r="S59" s="133"/>
      <c r="T59" s="133"/>
      <c r="U59" s="133"/>
      <c r="V59" s="133"/>
      <c r="W59" s="133"/>
    </row>
    <row r="60" ht="52.5" hidden="1" customHeight="1" spans="1:23">
      <c r="A60" s="132"/>
      <c r="B60" s="132"/>
      <c r="C60" s="132" t="s">
        <v>377</v>
      </c>
      <c r="D60" s="132"/>
      <c r="E60" s="132"/>
      <c r="F60" s="132"/>
      <c r="G60" s="132"/>
      <c r="H60" s="132"/>
      <c r="I60" s="133">
        <v>300000</v>
      </c>
      <c r="J60" s="133">
        <v>300000</v>
      </c>
      <c r="K60" s="133">
        <v>300000</v>
      </c>
      <c r="L60" s="133"/>
      <c r="M60" s="133"/>
      <c r="N60" s="132"/>
      <c r="O60" s="132"/>
      <c r="P60" s="132"/>
      <c r="Q60" s="133"/>
      <c r="R60" s="133"/>
      <c r="S60" s="133"/>
      <c r="T60" s="133"/>
      <c r="U60" s="133"/>
      <c r="V60" s="133"/>
      <c r="W60" s="133"/>
    </row>
    <row r="61" ht="52.5" customHeight="1" outlineLevel="1" spans="1:23">
      <c r="A61" s="132" t="s">
        <v>333</v>
      </c>
      <c r="B61" s="132" t="s">
        <v>378</v>
      </c>
      <c r="C61" s="132" t="s">
        <v>377</v>
      </c>
      <c r="D61" s="132" t="s">
        <v>72</v>
      </c>
      <c r="E61" s="132" t="s">
        <v>137</v>
      </c>
      <c r="F61" s="132" t="s">
        <v>138</v>
      </c>
      <c r="G61" s="132" t="s">
        <v>337</v>
      </c>
      <c r="H61" s="132" t="s">
        <v>338</v>
      </c>
      <c r="I61" s="133">
        <v>300000</v>
      </c>
      <c r="J61" s="133">
        <v>300000</v>
      </c>
      <c r="K61" s="133">
        <v>300000</v>
      </c>
      <c r="L61" s="133"/>
      <c r="M61" s="133"/>
      <c r="N61" s="132"/>
      <c r="O61" s="132"/>
      <c r="P61" s="132"/>
      <c r="Q61" s="133"/>
      <c r="R61" s="133"/>
      <c r="S61" s="133"/>
      <c r="T61" s="133"/>
      <c r="U61" s="133"/>
      <c r="V61" s="133"/>
      <c r="W61" s="133"/>
    </row>
    <row r="62" ht="52.5" hidden="1" customHeight="1" collapsed="1" spans="1:23">
      <c r="A62" s="132"/>
      <c r="B62" s="132"/>
      <c r="C62" s="132" t="s">
        <v>379</v>
      </c>
      <c r="D62" s="132"/>
      <c r="E62" s="132"/>
      <c r="F62" s="132"/>
      <c r="G62" s="132"/>
      <c r="H62" s="132"/>
      <c r="I62" s="133">
        <v>50000</v>
      </c>
      <c r="J62" s="133"/>
      <c r="K62" s="133"/>
      <c r="L62" s="133"/>
      <c r="M62" s="133"/>
      <c r="N62" s="132"/>
      <c r="O62" s="132"/>
      <c r="P62" s="132"/>
      <c r="Q62" s="133"/>
      <c r="R62" s="133">
        <v>50000</v>
      </c>
      <c r="S62" s="133"/>
      <c r="T62" s="133"/>
      <c r="U62" s="133"/>
      <c r="V62" s="133"/>
      <c r="W62" s="133">
        <v>50000</v>
      </c>
    </row>
    <row r="63" ht="52.5" hidden="1" customHeight="1" outlineLevel="1" spans="1:23">
      <c r="A63" s="132" t="s">
        <v>344</v>
      </c>
      <c r="B63" s="132" t="s">
        <v>380</v>
      </c>
      <c r="C63" s="132" t="s">
        <v>379</v>
      </c>
      <c r="D63" s="132" t="s">
        <v>72</v>
      </c>
      <c r="E63" s="132" t="s">
        <v>133</v>
      </c>
      <c r="F63" s="132" t="s">
        <v>134</v>
      </c>
      <c r="G63" s="132" t="s">
        <v>293</v>
      </c>
      <c r="H63" s="132" t="s">
        <v>294</v>
      </c>
      <c r="I63" s="133">
        <v>30000</v>
      </c>
      <c r="J63" s="133"/>
      <c r="K63" s="133"/>
      <c r="L63" s="133"/>
      <c r="M63" s="133"/>
      <c r="N63" s="132"/>
      <c r="O63" s="132"/>
      <c r="P63" s="132"/>
      <c r="Q63" s="133"/>
      <c r="R63" s="133">
        <v>30000</v>
      </c>
      <c r="S63" s="133"/>
      <c r="T63" s="133"/>
      <c r="U63" s="133"/>
      <c r="V63" s="133"/>
      <c r="W63" s="133">
        <v>30000</v>
      </c>
    </row>
    <row r="64" ht="52.5" hidden="1" customHeight="1" outlineLevel="1" spans="1:23">
      <c r="A64" s="132" t="s">
        <v>344</v>
      </c>
      <c r="B64" s="132" t="s">
        <v>380</v>
      </c>
      <c r="C64" s="132" t="s">
        <v>379</v>
      </c>
      <c r="D64" s="132" t="s">
        <v>72</v>
      </c>
      <c r="E64" s="132" t="s">
        <v>133</v>
      </c>
      <c r="F64" s="132" t="s">
        <v>134</v>
      </c>
      <c r="G64" s="132" t="s">
        <v>299</v>
      </c>
      <c r="H64" s="132" t="s">
        <v>300</v>
      </c>
      <c r="I64" s="133">
        <v>20000</v>
      </c>
      <c r="J64" s="133"/>
      <c r="K64" s="133"/>
      <c r="L64" s="133"/>
      <c r="M64" s="133"/>
      <c r="N64" s="132"/>
      <c r="O64" s="132"/>
      <c r="P64" s="132"/>
      <c r="Q64" s="133"/>
      <c r="R64" s="133">
        <v>20000</v>
      </c>
      <c r="S64" s="133"/>
      <c r="T64" s="133"/>
      <c r="U64" s="133"/>
      <c r="V64" s="133"/>
      <c r="W64" s="133">
        <v>20000</v>
      </c>
    </row>
    <row r="65" ht="52.5" hidden="1" customHeight="1" collapsed="1" spans="1:23">
      <c r="A65" s="132"/>
      <c r="B65" s="132"/>
      <c r="C65" s="132" t="s">
        <v>381</v>
      </c>
      <c r="D65" s="132"/>
      <c r="E65" s="132"/>
      <c r="F65" s="132"/>
      <c r="G65" s="132"/>
      <c r="H65" s="132"/>
      <c r="I65" s="133">
        <v>120000</v>
      </c>
      <c r="J65" s="133">
        <v>120000</v>
      </c>
      <c r="K65" s="133">
        <v>120000</v>
      </c>
      <c r="L65" s="133"/>
      <c r="M65" s="133"/>
      <c r="N65" s="132"/>
      <c r="O65" s="132"/>
      <c r="P65" s="132"/>
      <c r="Q65" s="133"/>
      <c r="R65" s="133"/>
      <c r="S65" s="133"/>
      <c r="T65" s="133"/>
      <c r="U65" s="133"/>
      <c r="V65" s="133"/>
      <c r="W65" s="133"/>
    </row>
    <row r="66" ht="52.5" hidden="1" customHeight="1" outlineLevel="1" spans="1:23">
      <c r="A66" s="132" t="s">
        <v>344</v>
      </c>
      <c r="B66" s="132" t="s">
        <v>382</v>
      </c>
      <c r="C66" s="132" t="s">
        <v>381</v>
      </c>
      <c r="D66" s="132" t="s">
        <v>72</v>
      </c>
      <c r="E66" s="132" t="s">
        <v>133</v>
      </c>
      <c r="F66" s="132" t="s">
        <v>134</v>
      </c>
      <c r="G66" s="132" t="s">
        <v>383</v>
      </c>
      <c r="H66" s="132" t="s">
        <v>384</v>
      </c>
      <c r="I66" s="133">
        <v>120000</v>
      </c>
      <c r="J66" s="133">
        <v>120000</v>
      </c>
      <c r="K66" s="133">
        <v>120000</v>
      </c>
      <c r="L66" s="133"/>
      <c r="M66" s="133"/>
      <c r="N66" s="132"/>
      <c r="O66" s="132"/>
      <c r="P66" s="132"/>
      <c r="Q66" s="133"/>
      <c r="R66" s="133"/>
      <c r="S66" s="133"/>
      <c r="T66" s="133"/>
      <c r="U66" s="133"/>
      <c r="V66" s="133"/>
      <c r="W66" s="133"/>
    </row>
    <row r="67" ht="52.5" hidden="1" customHeight="1" collapsed="1" spans="1:23">
      <c r="A67" s="132"/>
      <c r="B67" s="132"/>
      <c r="C67" s="132" t="s">
        <v>385</v>
      </c>
      <c r="D67" s="132"/>
      <c r="E67" s="132"/>
      <c r="F67" s="132"/>
      <c r="G67" s="132"/>
      <c r="H67" s="132"/>
      <c r="I67" s="133">
        <v>230000</v>
      </c>
      <c r="J67" s="133">
        <v>230000</v>
      </c>
      <c r="K67" s="133">
        <v>230000</v>
      </c>
      <c r="L67" s="133"/>
      <c r="M67" s="133"/>
      <c r="N67" s="132"/>
      <c r="O67" s="132"/>
      <c r="P67" s="132"/>
      <c r="Q67" s="133"/>
      <c r="R67" s="133"/>
      <c r="S67" s="133"/>
      <c r="T67" s="133"/>
      <c r="U67" s="133"/>
      <c r="V67" s="133"/>
      <c r="W67" s="133"/>
    </row>
    <row r="68" ht="52.5" hidden="1" customHeight="1" outlineLevel="1" spans="1:23">
      <c r="A68" s="132" t="s">
        <v>344</v>
      </c>
      <c r="B68" s="132" t="s">
        <v>386</v>
      </c>
      <c r="C68" s="132" t="s">
        <v>385</v>
      </c>
      <c r="D68" s="132" t="s">
        <v>72</v>
      </c>
      <c r="E68" s="132" t="s">
        <v>147</v>
      </c>
      <c r="F68" s="132" t="s">
        <v>148</v>
      </c>
      <c r="G68" s="132" t="s">
        <v>387</v>
      </c>
      <c r="H68" s="132" t="s">
        <v>388</v>
      </c>
      <c r="I68" s="133">
        <v>230000</v>
      </c>
      <c r="J68" s="133">
        <v>230000</v>
      </c>
      <c r="K68" s="133">
        <v>230000</v>
      </c>
      <c r="L68" s="133"/>
      <c r="M68" s="133"/>
      <c r="N68" s="132"/>
      <c r="O68" s="132"/>
      <c r="P68" s="132"/>
      <c r="Q68" s="133"/>
      <c r="R68" s="133"/>
      <c r="S68" s="133"/>
      <c r="T68" s="133"/>
      <c r="U68" s="133"/>
      <c r="V68" s="133"/>
      <c r="W68" s="133"/>
    </row>
    <row r="69" ht="52.5" hidden="1" customHeight="1" spans="1:23">
      <c r="A69" s="132"/>
      <c r="B69" s="132"/>
      <c r="C69" s="132" t="s">
        <v>389</v>
      </c>
      <c r="D69" s="132"/>
      <c r="E69" s="132"/>
      <c r="F69" s="132"/>
      <c r="G69" s="132"/>
      <c r="H69" s="132"/>
      <c r="I69" s="133">
        <v>300000</v>
      </c>
      <c r="J69" s="133">
        <v>300000</v>
      </c>
      <c r="K69" s="133">
        <v>300000</v>
      </c>
      <c r="L69" s="133"/>
      <c r="M69" s="133"/>
      <c r="N69" s="132"/>
      <c r="O69" s="132"/>
      <c r="P69" s="132"/>
      <c r="Q69" s="133"/>
      <c r="R69" s="133"/>
      <c r="S69" s="133"/>
      <c r="T69" s="133"/>
      <c r="U69" s="133"/>
      <c r="V69" s="133"/>
      <c r="W69" s="133"/>
    </row>
    <row r="70" ht="52.5" customHeight="1" outlineLevel="1" spans="1:23">
      <c r="A70" s="132" t="s">
        <v>333</v>
      </c>
      <c r="B70" s="132" t="s">
        <v>390</v>
      </c>
      <c r="C70" s="132" t="s">
        <v>389</v>
      </c>
      <c r="D70" s="132" t="s">
        <v>72</v>
      </c>
      <c r="E70" s="132" t="s">
        <v>147</v>
      </c>
      <c r="F70" s="132" t="s">
        <v>148</v>
      </c>
      <c r="G70" s="132" t="s">
        <v>337</v>
      </c>
      <c r="H70" s="132" t="s">
        <v>338</v>
      </c>
      <c r="I70" s="133">
        <v>300000</v>
      </c>
      <c r="J70" s="133">
        <v>300000</v>
      </c>
      <c r="K70" s="133">
        <v>300000</v>
      </c>
      <c r="L70" s="133"/>
      <c r="M70" s="133"/>
      <c r="N70" s="132"/>
      <c r="O70" s="132"/>
      <c r="P70" s="132"/>
      <c r="Q70" s="133"/>
      <c r="R70" s="133"/>
      <c r="S70" s="133"/>
      <c r="T70" s="133"/>
      <c r="U70" s="133"/>
      <c r="V70" s="133"/>
      <c r="W70" s="133"/>
    </row>
    <row r="71" ht="52.5" hidden="1" customHeight="1" spans="1:23">
      <c r="A71" s="132"/>
      <c r="B71" s="132"/>
      <c r="C71" s="132" t="s">
        <v>391</v>
      </c>
      <c r="D71" s="132"/>
      <c r="E71" s="132"/>
      <c r="F71" s="132"/>
      <c r="G71" s="132"/>
      <c r="H71" s="132"/>
      <c r="I71" s="133">
        <v>150000</v>
      </c>
      <c r="J71" s="133">
        <v>150000</v>
      </c>
      <c r="K71" s="133">
        <v>150000</v>
      </c>
      <c r="L71" s="133"/>
      <c r="M71" s="133"/>
      <c r="N71" s="132"/>
      <c r="O71" s="132"/>
      <c r="P71" s="132"/>
      <c r="Q71" s="133"/>
      <c r="R71" s="133"/>
      <c r="S71" s="133"/>
      <c r="T71" s="133"/>
      <c r="U71" s="133"/>
      <c r="V71" s="133"/>
      <c r="W71" s="133"/>
    </row>
    <row r="72" ht="52.5" hidden="1" customHeight="1" outlineLevel="1" spans="1:23">
      <c r="A72" s="132" t="s">
        <v>333</v>
      </c>
      <c r="B72" s="132" t="s">
        <v>392</v>
      </c>
      <c r="C72" s="132" t="s">
        <v>391</v>
      </c>
      <c r="D72" s="132" t="s">
        <v>72</v>
      </c>
      <c r="E72" s="132" t="s">
        <v>147</v>
      </c>
      <c r="F72" s="132" t="s">
        <v>148</v>
      </c>
      <c r="G72" s="132" t="s">
        <v>301</v>
      </c>
      <c r="H72" s="132" t="s">
        <v>302</v>
      </c>
      <c r="I72" s="133">
        <v>20000</v>
      </c>
      <c r="J72" s="133">
        <v>20000</v>
      </c>
      <c r="K72" s="133">
        <v>20000</v>
      </c>
      <c r="L72" s="133"/>
      <c r="M72" s="133"/>
      <c r="N72" s="132"/>
      <c r="O72" s="132"/>
      <c r="P72" s="132"/>
      <c r="Q72" s="133"/>
      <c r="R72" s="133"/>
      <c r="S72" s="133"/>
      <c r="T72" s="133"/>
      <c r="U72" s="133"/>
      <c r="V72" s="133"/>
      <c r="W72" s="133"/>
    </row>
    <row r="73" ht="52.5" customHeight="1" outlineLevel="1" spans="1:23">
      <c r="A73" s="132" t="s">
        <v>333</v>
      </c>
      <c r="B73" s="132" t="s">
        <v>392</v>
      </c>
      <c r="C73" s="132" t="s">
        <v>391</v>
      </c>
      <c r="D73" s="132" t="s">
        <v>72</v>
      </c>
      <c r="E73" s="132" t="s">
        <v>147</v>
      </c>
      <c r="F73" s="132" t="s">
        <v>148</v>
      </c>
      <c r="G73" s="132" t="s">
        <v>337</v>
      </c>
      <c r="H73" s="132" t="s">
        <v>338</v>
      </c>
      <c r="I73" s="133">
        <v>130000</v>
      </c>
      <c r="J73" s="133">
        <v>130000</v>
      </c>
      <c r="K73" s="133">
        <v>130000</v>
      </c>
      <c r="L73" s="133"/>
      <c r="M73" s="133"/>
      <c r="N73" s="132"/>
      <c r="O73" s="132"/>
      <c r="P73" s="132"/>
      <c r="Q73" s="133"/>
      <c r="R73" s="133"/>
      <c r="S73" s="133"/>
      <c r="T73" s="133"/>
      <c r="U73" s="133"/>
      <c r="V73" s="133"/>
      <c r="W73" s="133"/>
    </row>
    <row r="74" ht="52.5" hidden="1" customHeight="1" spans="1:23">
      <c r="A74" s="132"/>
      <c r="B74" s="132"/>
      <c r="C74" s="132" t="s">
        <v>393</v>
      </c>
      <c r="D74" s="132"/>
      <c r="E74" s="132"/>
      <c r="F74" s="132"/>
      <c r="G74" s="132"/>
      <c r="H74" s="132"/>
      <c r="I74" s="133">
        <v>200000</v>
      </c>
      <c r="J74" s="133">
        <v>200000</v>
      </c>
      <c r="K74" s="133">
        <v>200000</v>
      </c>
      <c r="L74" s="133"/>
      <c r="M74" s="133"/>
      <c r="N74" s="132"/>
      <c r="O74" s="132"/>
      <c r="P74" s="132"/>
      <c r="Q74" s="133"/>
      <c r="R74" s="133"/>
      <c r="S74" s="133"/>
      <c r="T74" s="133"/>
      <c r="U74" s="133"/>
      <c r="V74" s="133"/>
      <c r="W74" s="133"/>
    </row>
    <row r="75" ht="52.5" hidden="1" customHeight="1" outlineLevel="1" spans="1:23">
      <c r="A75" s="132" t="s">
        <v>344</v>
      </c>
      <c r="B75" s="132" t="s">
        <v>394</v>
      </c>
      <c r="C75" s="132" t="s">
        <v>393</v>
      </c>
      <c r="D75" s="132" t="s">
        <v>72</v>
      </c>
      <c r="E75" s="132" t="s">
        <v>143</v>
      </c>
      <c r="F75" s="132" t="s">
        <v>144</v>
      </c>
      <c r="G75" s="132" t="s">
        <v>293</v>
      </c>
      <c r="H75" s="132" t="s">
        <v>294</v>
      </c>
      <c r="I75" s="133">
        <v>20000</v>
      </c>
      <c r="J75" s="133">
        <v>20000</v>
      </c>
      <c r="K75" s="133">
        <v>20000</v>
      </c>
      <c r="L75" s="133"/>
      <c r="M75" s="133"/>
      <c r="N75" s="132"/>
      <c r="O75" s="132"/>
      <c r="P75" s="132"/>
      <c r="Q75" s="133"/>
      <c r="R75" s="133"/>
      <c r="S75" s="133"/>
      <c r="T75" s="133"/>
      <c r="U75" s="133"/>
      <c r="V75" s="133"/>
      <c r="W75" s="133"/>
    </row>
    <row r="76" ht="52.5" hidden="1" customHeight="1" outlineLevel="1" spans="1:23">
      <c r="A76" s="132" t="s">
        <v>344</v>
      </c>
      <c r="B76" s="132" t="s">
        <v>394</v>
      </c>
      <c r="C76" s="132" t="s">
        <v>393</v>
      </c>
      <c r="D76" s="132" t="s">
        <v>72</v>
      </c>
      <c r="E76" s="132" t="s">
        <v>143</v>
      </c>
      <c r="F76" s="132" t="s">
        <v>144</v>
      </c>
      <c r="G76" s="132" t="s">
        <v>395</v>
      </c>
      <c r="H76" s="132" t="s">
        <v>396</v>
      </c>
      <c r="I76" s="133">
        <v>20000</v>
      </c>
      <c r="J76" s="133">
        <v>20000</v>
      </c>
      <c r="K76" s="133">
        <v>20000</v>
      </c>
      <c r="L76" s="133"/>
      <c r="M76" s="133"/>
      <c r="N76" s="132"/>
      <c r="O76" s="132"/>
      <c r="P76" s="132"/>
      <c r="Q76" s="133"/>
      <c r="R76" s="133"/>
      <c r="S76" s="133"/>
      <c r="T76" s="133"/>
      <c r="U76" s="133"/>
      <c r="V76" s="133"/>
      <c r="W76" s="133"/>
    </row>
    <row r="77" ht="52.5" customHeight="1" outlineLevel="1" spans="1:23">
      <c r="A77" s="132" t="s">
        <v>344</v>
      </c>
      <c r="B77" s="132" t="s">
        <v>394</v>
      </c>
      <c r="C77" s="132" t="s">
        <v>393</v>
      </c>
      <c r="D77" s="132" t="s">
        <v>72</v>
      </c>
      <c r="E77" s="132" t="s">
        <v>143</v>
      </c>
      <c r="F77" s="132" t="s">
        <v>144</v>
      </c>
      <c r="G77" s="132" t="s">
        <v>337</v>
      </c>
      <c r="H77" s="132" t="s">
        <v>338</v>
      </c>
      <c r="I77" s="133">
        <v>80000</v>
      </c>
      <c r="J77" s="133">
        <v>80000</v>
      </c>
      <c r="K77" s="133">
        <v>80000</v>
      </c>
      <c r="L77" s="133"/>
      <c r="M77" s="133"/>
      <c r="N77" s="132"/>
      <c r="O77" s="132"/>
      <c r="P77" s="132"/>
      <c r="Q77" s="133"/>
      <c r="R77" s="133"/>
      <c r="S77" s="133"/>
      <c r="T77" s="133"/>
      <c r="U77" s="133"/>
      <c r="V77" s="133"/>
      <c r="W77" s="133"/>
    </row>
    <row r="78" ht="52.5" hidden="1" customHeight="1" outlineLevel="1" spans="1:23">
      <c r="A78" s="132" t="s">
        <v>344</v>
      </c>
      <c r="B78" s="132" t="s">
        <v>394</v>
      </c>
      <c r="C78" s="132" t="s">
        <v>393</v>
      </c>
      <c r="D78" s="132" t="s">
        <v>72</v>
      </c>
      <c r="E78" s="132" t="s">
        <v>143</v>
      </c>
      <c r="F78" s="132" t="s">
        <v>144</v>
      </c>
      <c r="G78" s="132" t="s">
        <v>299</v>
      </c>
      <c r="H78" s="132" t="s">
        <v>300</v>
      </c>
      <c r="I78" s="133">
        <v>60000</v>
      </c>
      <c r="J78" s="133">
        <v>60000</v>
      </c>
      <c r="K78" s="133">
        <v>60000</v>
      </c>
      <c r="L78" s="133"/>
      <c r="M78" s="133"/>
      <c r="N78" s="132"/>
      <c r="O78" s="132"/>
      <c r="P78" s="132"/>
      <c r="Q78" s="133"/>
      <c r="R78" s="133"/>
      <c r="S78" s="133"/>
      <c r="T78" s="133"/>
      <c r="U78" s="133"/>
      <c r="V78" s="133"/>
      <c r="W78" s="133"/>
    </row>
    <row r="79" ht="52.5" hidden="1" customHeight="1" outlineLevel="1" spans="1:23">
      <c r="A79" s="132" t="s">
        <v>344</v>
      </c>
      <c r="B79" s="132" t="s">
        <v>394</v>
      </c>
      <c r="C79" s="132" t="s">
        <v>393</v>
      </c>
      <c r="D79" s="132" t="s">
        <v>72</v>
      </c>
      <c r="E79" s="132" t="s">
        <v>143</v>
      </c>
      <c r="F79" s="132" t="s">
        <v>144</v>
      </c>
      <c r="G79" s="132" t="s">
        <v>350</v>
      </c>
      <c r="H79" s="132" t="s">
        <v>351</v>
      </c>
      <c r="I79" s="133">
        <v>20000</v>
      </c>
      <c r="J79" s="133">
        <v>20000</v>
      </c>
      <c r="K79" s="133">
        <v>20000</v>
      </c>
      <c r="L79" s="133"/>
      <c r="M79" s="133"/>
      <c r="N79" s="132"/>
      <c r="O79" s="132"/>
      <c r="P79" s="132"/>
      <c r="Q79" s="133"/>
      <c r="R79" s="133"/>
      <c r="S79" s="133"/>
      <c r="T79" s="133"/>
      <c r="U79" s="133"/>
      <c r="V79" s="133"/>
      <c r="W79" s="133"/>
    </row>
    <row r="80" ht="52.5" hidden="1" customHeight="1" spans="1:23">
      <c r="A80" s="132"/>
      <c r="B80" s="132"/>
      <c r="C80" s="132" t="s">
        <v>397</v>
      </c>
      <c r="D80" s="132"/>
      <c r="E80" s="132"/>
      <c r="F80" s="132"/>
      <c r="G80" s="132"/>
      <c r="H80" s="132"/>
      <c r="I80" s="133">
        <v>500000</v>
      </c>
      <c r="J80" s="133">
        <v>500000</v>
      </c>
      <c r="K80" s="133">
        <v>500000</v>
      </c>
      <c r="L80" s="133"/>
      <c r="M80" s="133"/>
      <c r="N80" s="132"/>
      <c r="O80" s="132"/>
      <c r="P80" s="132"/>
      <c r="Q80" s="133"/>
      <c r="R80" s="133"/>
      <c r="S80" s="133"/>
      <c r="T80" s="133"/>
      <c r="U80" s="133"/>
      <c r="V80" s="133"/>
      <c r="W80" s="133"/>
    </row>
    <row r="81" ht="52.5" hidden="1" customHeight="1" outlineLevel="1" spans="1:23">
      <c r="A81" s="132" t="s">
        <v>333</v>
      </c>
      <c r="B81" s="132" t="s">
        <v>398</v>
      </c>
      <c r="C81" s="132" t="s">
        <v>397</v>
      </c>
      <c r="D81" s="132" t="s">
        <v>72</v>
      </c>
      <c r="E81" s="132" t="s">
        <v>139</v>
      </c>
      <c r="F81" s="132" t="s">
        <v>140</v>
      </c>
      <c r="G81" s="132" t="s">
        <v>293</v>
      </c>
      <c r="H81" s="132" t="s">
        <v>294</v>
      </c>
      <c r="I81" s="133">
        <v>20000</v>
      </c>
      <c r="J81" s="133">
        <v>20000</v>
      </c>
      <c r="K81" s="133">
        <v>20000</v>
      </c>
      <c r="L81" s="133"/>
      <c r="M81" s="133"/>
      <c r="N81" s="132"/>
      <c r="O81" s="132"/>
      <c r="P81" s="132"/>
      <c r="Q81" s="133"/>
      <c r="R81" s="133"/>
      <c r="S81" s="133"/>
      <c r="T81" s="133"/>
      <c r="U81" s="133"/>
      <c r="V81" s="133"/>
      <c r="W81" s="133"/>
    </row>
    <row r="82" ht="52.5" hidden="1" customHeight="1" outlineLevel="1" spans="1:23">
      <c r="A82" s="132" t="s">
        <v>333</v>
      </c>
      <c r="B82" s="132" t="s">
        <v>398</v>
      </c>
      <c r="C82" s="132" t="s">
        <v>397</v>
      </c>
      <c r="D82" s="132" t="s">
        <v>72</v>
      </c>
      <c r="E82" s="132" t="s">
        <v>139</v>
      </c>
      <c r="F82" s="132" t="s">
        <v>140</v>
      </c>
      <c r="G82" s="132" t="s">
        <v>293</v>
      </c>
      <c r="H82" s="132" t="s">
        <v>294</v>
      </c>
      <c r="I82" s="133">
        <v>65000</v>
      </c>
      <c r="J82" s="133">
        <v>65000</v>
      </c>
      <c r="K82" s="133">
        <v>65000</v>
      </c>
      <c r="L82" s="133"/>
      <c r="M82" s="133"/>
      <c r="N82" s="132"/>
      <c r="O82" s="132"/>
      <c r="P82" s="132"/>
      <c r="Q82" s="133"/>
      <c r="R82" s="133"/>
      <c r="S82" s="133"/>
      <c r="T82" s="133"/>
      <c r="U82" s="133"/>
      <c r="V82" s="133"/>
      <c r="W82" s="133"/>
    </row>
    <row r="83" ht="52.5" hidden="1" customHeight="1" outlineLevel="1" spans="1:23">
      <c r="A83" s="132" t="s">
        <v>333</v>
      </c>
      <c r="B83" s="132" t="s">
        <v>398</v>
      </c>
      <c r="C83" s="132" t="s">
        <v>397</v>
      </c>
      <c r="D83" s="132" t="s">
        <v>72</v>
      </c>
      <c r="E83" s="132" t="s">
        <v>139</v>
      </c>
      <c r="F83" s="132" t="s">
        <v>140</v>
      </c>
      <c r="G83" s="132" t="s">
        <v>301</v>
      </c>
      <c r="H83" s="132" t="s">
        <v>302</v>
      </c>
      <c r="I83" s="133">
        <v>20000</v>
      </c>
      <c r="J83" s="133">
        <v>20000</v>
      </c>
      <c r="K83" s="133">
        <v>20000</v>
      </c>
      <c r="L83" s="133"/>
      <c r="M83" s="133"/>
      <c r="N83" s="132"/>
      <c r="O83" s="132"/>
      <c r="P83" s="132"/>
      <c r="Q83" s="133"/>
      <c r="R83" s="133"/>
      <c r="S83" s="133"/>
      <c r="T83" s="133"/>
      <c r="U83" s="133"/>
      <c r="V83" s="133"/>
      <c r="W83" s="133"/>
    </row>
    <row r="84" ht="52.5" hidden="1" customHeight="1" outlineLevel="1" spans="1:23">
      <c r="A84" s="132" t="s">
        <v>333</v>
      </c>
      <c r="B84" s="132" t="s">
        <v>398</v>
      </c>
      <c r="C84" s="132" t="s">
        <v>397</v>
      </c>
      <c r="D84" s="132" t="s">
        <v>72</v>
      </c>
      <c r="E84" s="132" t="s">
        <v>139</v>
      </c>
      <c r="F84" s="132" t="s">
        <v>140</v>
      </c>
      <c r="G84" s="132" t="s">
        <v>303</v>
      </c>
      <c r="H84" s="132" t="s">
        <v>304</v>
      </c>
      <c r="I84" s="133">
        <v>150000</v>
      </c>
      <c r="J84" s="133">
        <v>150000</v>
      </c>
      <c r="K84" s="133">
        <v>150000</v>
      </c>
      <c r="L84" s="133"/>
      <c r="M84" s="133"/>
      <c r="N84" s="132"/>
      <c r="O84" s="132"/>
      <c r="P84" s="132"/>
      <c r="Q84" s="133"/>
      <c r="R84" s="133"/>
      <c r="S84" s="133"/>
      <c r="T84" s="133"/>
      <c r="U84" s="133"/>
      <c r="V84" s="133"/>
      <c r="W84" s="133"/>
    </row>
    <row r="85" ht="52.5" hidden="1" customHeight="1" outlineLevel="1" spans="1:23">
      <c r="A85" s="132" t="s">
        <v>333</v>
      </c>
      <c r="B85" s="132" t="s">
        <v>398</v>
      </c>
      <c r="C85" s="132" t="s">
        <v>397</v>
      </c>
      <c r="D85" s="132" t="s">
        <v>72</v>
      </c>
      <c r="E85" s="132" t="s">
        <v>139</v>
      </c>
      <c r="F85" s="132" t="s">
        <v>140</v>
      </c>
      <c r="G85" s="132" t="s">
        <v>399</v>
      </c>
      <c r="H85" s="132" t="s">
        <v>400</v>
      </c>
      <c r="I85" s="133">
        <v>5000</v>
      </c>
      <c r="J85" s="133">
        <v>5000</v>
      </c>
      <c r="K85" s="133">
        <v>5000</v>
      </c>
      <c r="L85" s="133"/>
      <c r="M85" s="133"/>
      <c r="N85" s="132"/>
      <c r="O85" s="132"/>
      <c r="P85" s="132"/>
      <c r="Q85" s="133"/>
      <c r="R85" s="133"/>
      <c r="S85" s="133"/>
      <c r="T85" s="133"/>
      <c r="U85" s="133"/>
      <c r="V85" s="133"/>
      <c r="W85" s="133"/>
    </row>
    <row r="86" ht="52.5" hidden="1" customHeight="1" outlineLevel="1" spans="1:23">
      <c r="A86" s="132" t="s">
        <v>333</v>
      </c>
      <c r="B86" s="132" t="s">
        <v>398</v>
      </c>
      <c r="C86" s="132" t="s">
        <v>397</v>
      </c>
      <c r="D86" s="132" t="s">
        <v>72</v>
      </c>
      <c r="E86" s="132" t="s">
        <v>139</v>
      </c>
      <c r="F86" s="132" t="s">
        <v>140</v>
      </c>
      <c r="G86" s="132" t="s">
        <v>395</v>
      </c>
      <c r="H86" s="132" t="s">
        <v>396</v>
      </c>
      <c r="I86" s="133">
        <v>20000</v>
      </c>
      <c r="J86" s="133">
        <v>20000</v>
      </c>
      <c r="K86" s="133">
        <v>20000</v>
      </c>
      <c r="L86" s="133"/>
      <c r="M86" s="133"/>
      <c r="N86" s="132"/>
      <c r="O86" s="132"/>
      <c r="P86" s="132"/>
      <c r="Q86" s="133"/>
      <c r="R86" s="133"/>
      <c r="S86" s="133"/>
      <c r="T86" s="133"/>
      <c r="U86" s="133"/>
      <c r="V86" s="133"/>
      <c r="W86" s="133"/>
    </row>
    <row r="87" ht="52.5" hidden="1" customHeight="1" outlineLevel="1" spans="1:23">
      <c r="A87" s="132" t="s">
        <v>333</v>
      </c>
      <c r="B87" s="132" t="s">
        <v>398</v>
      </c>
      <c r="C87" s="132" t="s">
        <v>397</v>
      </c>
      <c r="D87" s="132" t="s">
        <v>72</v>
      </c>
      <c r="E87" s="132" t="s">
        <v>139</v>
      </c>
      <c r="F87" s="132" t="s">
        <v>140</v>
      </c>
      <c r="G87" s="132" t="s">
        <v>313</v>
      </c>
      <c r="H87" s="132" t="s">
        <v>207</v>
      </c>
      <c r="I87" s="133">
        <v>8870.9</v>
      </c>
      <c r="J87" s="133">
        <v>8870.9</v>
      </c>
      <c r="K87" s="133">
        <v>8870.9</v>
      </c>
      <c r="L87" s="133"/>
      <c r="M87" s="133"/>
      <c r="N87" s="132"/>
      <c r="O87" s="132"/>
      <c r="P87" s="132"/>
      <c r="Q87" s="133"/>
      <c r="R87" s="133"/>
      <c r="S87" s="133"/>
      <c r="T87" s="133"/>
      <c r="U87" s="133"/>
      <c r="V87" s="133"/>
      <c r="W87" s="133"/>
    </row>
    <row r="88" ht="52.5" customHeight="1" outlineLevel="1" spans="1:23">
      <c r="A88" s="132" t="s">
        <v>333</v>
      </c>
      <c r="B88" s="132" t="s">
        <v>398</v>
      </c>
      <c r="C88" s="132" t="s">
        <v>397</v>
      </c>
      <c r="D88" s="132" t="s">
        <v>72</v>
      </c>
      <c r="E88" s="132" t="s">
        <v>139</v>
      </c>
      <c r="F88" s="132" t="s">
        <v>140</v>
      </c>
      <c r="G88" s="132" t="s">
        <v>337</v>
      </c>
      <c r="H88" s="132" t="s">
        <v>338</v>
      </c>
      <c r="I88" s="133">
        <v>50000</v>
      </c>
      <c r="J88" s="133">
        <v>50000</v>
      </c>
      <c r="K88" s="133">
        <v>50000</v>
      </c>
      <c r="L88" s="133"/>
      <c r="M88" s="133"/>
      <c r="N88" s="132"/>
      <c r="O88" s="132"/>
      <c r="P88" s="132"/>
      <c r="Q88" s="133"/>
      <c r="R88" s="133"/>
      <c r="S88" s="133"/>
      <c r="T88" s="133"/>
      <c r="U88" s="133"/>
      <c r="V88" s="133"/>
      <c r="W88" s="133"/>
    </row>
    <row r="89" ht="52.5" hidden="1" customHeight="1" outlineLevel="1" spans="1:23">
      <c r="A89" s="132" t="s">
        <v>333</v>
      </c>
      <c r="B89" s="132" t="s">
        <v>398</v>
      </c>
      <c r="C89" s="132" t="s">
        <v>397</v>
      </c>
      <c r="D89" s="132" t="s">
        <v>72</v>
      </c>
      <c r="E89" s="132" t="s">
        <v>139</v>
      </c>
      <c r="F89" s="132" t="s">
        <v>140</v>
      </c>
      <c r="G89" s="132" t="s">
        <v>309</v>
      </c>
      <c r="H89" s="132" t="s">
        <v>310</v>
      </c>
      <c r="I89" s="133">
        <v>127457.49</v>
      </c>
      <c r="J89" s="133">
        <v>127457.49</v>
      </c>
      <c r="K89" s="133">
        <v>127457.49</v>
      </c>
      <c r="L89" s="133"/>
      <c r="M89" s="133"/>
      <c r="N89" s="132"/>
      <c r="O89" s="132"/>
      <c r="P89" s="132"/>
      <c r="Q89" s="133"/>
      <c r="R89" s="133"/>
      <c r="S89" s="133"/>
      <c r="T89" s="133"/>
      <c r="U89" s="133"/>
      <c r="V89" s="133"/>
      <c r="W89" s="133"/>
    </row>
    <row r="90" ht="52.5" hidden="1" customHeight="1" outlineLevel="1" spans="1:23">
      <c r="A90" s="132" t="s">
        <v>333</v>
      </c>
      <c r="B90" s="132" t="s">
        <v>398</v>
      </c>
      <c r="C90" s="132" t="s">
        <v>397</v>
      </c>
      <c r="D90" s="132" t="s">
        <v>72</v>
      </c>
      <c r="E90" s="132" t="s">
        <v>139</v>
      </c>
      <c r="F90" s="132" t="s">
        <v>140</v>
      </c>
      <c r="G90" s="132" t="s">
        <v>299</v>
      </c>
      <c r="H90" s="132" t="s">
        <v>300</v>
      </c>
      <c r="I90" s="133">
        <v>33671.61</v>
      </c>
      <c r="J90" s="133">
        <v>33671.61</v>
      </c>
      <c r="K90" s="133">
        <v>33671.61</v>
      </c>
      <c r="L90" s="133"/>
      <c r="M90" s="133"/>
      <c r="N90" s="132"/>
      <c r="O90" s="132"/>
      <c r="P90" s="132"/>
      <c r="Q90" s="133"/>
      <c r="R90" s="133"/>
      <c r="S90" s="133"/>
      <c r="T90" s="133"/>
      <c r="U90" s="133"/>
      <c r="V90" s="133"/>
      <c r="W90" s="133"/>
    </row>
    <row r="91" ht="52.5" hidden="1" customHeight="1" spans="1:23">
      <c r="A91" s="132"/>
      <c r="B91" s="132"/>
      <c r="C91" s="132" t="s">
        <v>401</v>
      </c>
      <c r="D91" s="132"/>
      <c r="E91" s="132"/>
      <c r="F91" s="132"/>
      <c r="G91" s="132"/>
      <c r="H91" s="132"/>
      <c r="I91" s="133">
        <v>200000</v>
      </c>
      <c r="J91" s="133">
        <v>200000</v>
      </c>
      <c r="K91" s="133">
        <v>200000</v>
      </c>
      <c r="L91" s="133"/>
      <c r="M91" s="133"/>
      <c r="N91" s="132"/>
      <c r="O91" s="132"/>
      <c r="P91" s="132"/>
      <c r="Q91" s="133"/>
      <c r="R91" s="133"/>
      <c r="S91" s="133"/>
      <c r="T91" s="133"/>
      <c r="U91" s="133"/>
      <c r="V91" s="133"/>
      <c r="W91" s="133"/>
    </row>
    <row r="92" ht="52.5" hidden="1" customHeight="1" outlineLevel="1" spans="1:23">
      <c r="A92" s="132" t="s">
        <v>333</v>
      </c>
      <c r="B92" s="132" t="s">
        <v>402</v>
      </c>
      <c r="C92" s="132" t="s">
        <v>401</v>
      </c>
      <c r="D92" s="132" t="s">
        <v>72</v>
      </c>
      <c r="E92" s="132" t="s">
        <v>137</v>
      </c>
      <c r="F92" s="132" t="s">
        <v>138</v>
      </c>
      <c r="G92" s="132" t="s">
        <v>360</v>
      </c>
      <c r="H92" s="132" t="s">
        <v>361</v>
      </c>
      <c r="I92" s="133">
        <v>30000</v>
      </c>
      <c r="J92" s="133">
        <v>30000</v>
      </c>
      <c r="K92" s="133">
        <v>30000</v>
      </c>
      <c r="L92" s="133"/>
      <c r="M92" s="133"/>
      <c r="N92" s="132"/>
      <c r="O92" s="132"/>
      <c r="P92" s="132"/>
      <c r="Q92" s="133"/>
      <c r="R92" s="133"/>
      <c r="S92" s="133"/>
      <c r="T92" s="133"/>
      <c r="U92" s="133"/>
      <c r="V92" s="133"/>
      <c r="W92" s="133"/>
    </row>
    <row r="93" ht="52.5" customHeight="1" outlineLevel="1" spans="1:23">
      <c r="A93" s="132" t="s">
        <v>333</v>
      </c>
      <c r="B93" s="132" t="s">
        <v>402</v>
      </c>
      <c r="C93" s="132" t="s">
        <v>401</v>
      </c>
      <c r="D93" s="132" t="s">
        <v>72</v>
      </c>
      <c r="E93" s="132" t="s">
        <v>137</v>
      </c>
      <c r="F93" s="132" t="s">
        <v>138</v>
      </c>
      <c r="G93" s="132" t="s">
        <v>337</v>
      </c>
      <c r="H93" s="132" t="s">
        <v>338</v>
      </c>
      <c r="I93" s="133">
        <v>140000</v>
      </c>
      <c r="J93" s="133">
        <v>140000</v>
      </c>
      <c r="K93" s="133">
        <v>140000</v>
      </c>
      <c r="L93" s="133"/>
      <c r="M93" s="133"/>
      <c r="N93" s="132"/>
      <c r="O93" s="132"/>
      <c r="P93" s="132"/>
      <c r="Q93" s="133"/>
      <c r="R93" s="133"/>
      <c r="S93" s="133"/>
      <c r="T93" s="133"/>
      <c r="U93" s="133"/>
      <c r="V93" s="133"/>
      <c r="W93" s="133"/>
    </row>
    <row r="94" ht="52.5" hidden="1" customHeight="1" outlineLevel="1" spans="1:23">
      <c r="A94" s="132" t="s">
        <v>333</v>
      </c>
      <c r="B94" s="132" t="s">
        <v>402</v>
      </c>
      <c r="C94" s="132" t="s">
        <v>401</v>
      </c>
      <c r="D94" s="132" t="s">
        <v>72</v>
      </c>
      <c r="E94" s="132" t="s">
        <v>137</v>
      </c>
      <c r="F94" s="132" t="s">
        <v>138</v>
      </c>
      <c r="G94" s="132" t="s">
        <v>299</v>
      </c>
      <c r="H94" s="132" t="s">
        <v>300</v>
      </c>
      <c r="I94" s="133">
        <v>30000</v>
      </c>
      <c r="J94" s="133">
        <v>30000</v>
      </c>
      <c r="K94" s="133">
        <v>30000</v>
      </c>
      <c r="L94" s="133"/>
      <c r="M94" s="133"/>
      <c r="N94" s="132"/>
      <c r="O94" s="132"/>
      <c r="P94" s="132"/>
      <c r="Q94" s="133"/>
      <c r="R94" s="133"/>
      <c r="S94" s="133"/>
      <c r="T94" s="133"/>
      <c r="U94" s="133"/>
      <c r="V94" s="133"/>
      <c r="W94" s="133"/>
    </row>
    <row r="95" ht="52.5" hidden="1" customHeight="1" collapsed="1" spans="1:23">
      <c r="A95" s="132"/>
      <c r="B95" s="132"/>
      <c r="C95" s="132" t="s">
        <v>403</v>
      </c>
      <c r="D95" s="132"/>
      <c r="E95" s="132"/>
      <c r="F95" s="132"/>
      <c r="G95" s="132"/>
      <c r="H95" s="132"/>
      <c r="I95" s="133">
        <v>1063000</v>
      </c>
      <c r="J95" s="133">
        <v>1063000</v>
      </c>
      <c r="K95" s="133">
        <v>1063000</v>
      </c>
      <c r="L95" s="133"/>
      <c r="M95" s="133"/>
      <c r="N95" s="132"/>
      <c r="O95" s="132"/>
      <c r="P95" s="132"/>
      <c r="Q95" s="133"/>
      <c r="R95" s="133"/>
      <c r="S95" s="133"/>
      <c r="T95" s="133"/>
      <c r="U95" s="133"/>
      <c r="V95" s="133"/>
      <c r="W95" s="133"/>
    </row>
    <row r="96" ht="52.5" hidden="1" customHeight="1" outlineLevel="1" spans="1:23">
      <c r="A96" s="132" t="s">
        <v>344</v>
      </c>
      <c r="B96" s="132" t="s">
        <v>404</v>
      </c>
      <c r="C96" s="132" t="s">
        <v>403</v>
      </c>
      <c r="D96" s="132" t="s">
        <v>72</v>
      </c>
      <c r="E96" s="132" t="s">
        <v>145</v>
      </c>
      <c r="F96" s="132" t="s">
        <v>146</v>
      </c>
      <c r="G96" s="132" t="s">
        <v>364</v>
      </c>
      <c r="H96" s="132" t="s">
        <v>365</v>
      </c>
      <c r="I96" s="133">
        <v>1053000</v>
      </c>
      <c r="J96" s="133">
        <v>1053000</v>
      </c>
      <c r="K96" s="133">
        <v>1053000</v>
      </c>
      <c r="L96" s="133"/>
      <c r="M96" s="133"/>
      <c r="N96" s="132"/>
      <c r="O96" s="132"/>
      <c r="P96" s="132"/>
      <c r="Q96" s="133"/>
      <c r="R96" s="133"/>
      <c r="S96" s="133"/>
      <c r="T96" s="133"/>
      <c r="U96" s="133"/>
      <c r="V96" s="133"/>
      <c r="W96" s="133"/>
    </row>
    <row r="97" ht="52.5" hidden="1" customHeight="1" outlineLevel="1" spans="1:23">
      <c r="A97" s="132" t="s">
        <v>344</v>
      </c>
      <c r="B97" s="132" t="s">
        <v>404</v>
      </c>
      <c r="C97" s="132" t="s">
        <v>403</v>
      </c>
      <c r="D97" s="132" t="s">
        <v>72</v>
      </c>
      <c r="E97" s="132" t="s">
        <v>145</v>
      </c>
      <c r="F97" s="132" t="s">
        <v>146</v>
      </c>
      <c r="G97" s="132" t="s">
        <v>299</v>
      </c>
      <c r="H97" s="132" t="s">
        <v>300</v>
      </c>
      <c r="I97" s="133">
        <v>10000</v>
      </c>
      <c r="J97" s="133">
        <v>10000</v>
      </c>
      <c r="K97" s="133">
        <v>10000</v>
      </c>
      <c r="L97" s="133"/>
      <c r="M97" s="133"/>
      <c r="N97" s="132"/>
      <c r="O97" s="132"/>
      <c r="P97" s="132"/>
      <c r="Q97" s="133"/>
      <c r="R97" s="133"/>
      <c r="S97" s="133"/>
      <c r="T97" s="133"/>
      <c r="U97" s="133"/>
      <c r="V97" s="133"/>
      <c r="W97" s="133"/>
    </row>
    <row r="98" ht="52.5" hidden="1" customHeight="1" collapsed="1" spans="1:23">
      <c r="A98" s="132"/>
      <c r="B98" s="132"/>
      <c r="C98" s="132" t="s">
        <v>405</v>
      </c>
      <c r="D98" s="132"/>
      <c r="E98" s="132"/>
      <c r="F98" s="132"/>
      <c r="G98" s="132"/>
      <c r="H98" s="132"/>
      <c r="I98" s="133">
        <v>84640</v>
      </c>
      <c r="J98" s="133">
        <v>84640</v>
      </c>
      <c r="K98" s="133">
        <v>84640</v>
      </c>
      <c r="L98" s="133"/>
      <c r="M98" s="133"/>
      <c r="N98" s="132"/>
      <c r="O98" s="132"/>
      <c r="P98" s="132"/>
      <c r="Q98" s="133"/>
      <c r="R98" s="133"/>
      <c r="S98" s="133"/>
      <c r="T98" s="133"/>
      <c r="U98" s="133"/>
      <c r="V98" s="133"/>
      <c r="W98" s="133"/>
    </row>
    <row r="99" ht="52.5" hidden="1" customHeight="1" outlineLevel="1" spans="1:23">
      <c r="A99" s="132" t="s">
        <v>344</v>
      </c>
      <c r="B99" s="132" t="s">
        <v>406</v>
      </c>
      <c r="C99" s="132" t="s">
        <v>405</v>
      </c>
      <c r="D99" s="132" t="s">
        <v>72</v>
      </c>
      <c r="E99" s="132" t="s">
        <v>145</v>
      </c>
      <c r="F99" s="132" t="s">
        <v>146</v>
      </c>
      <c r="G99" s="132" t="s">
        <v>293</v>
      </c>
      <c r="H99" s="132" t="s">
        <v>294</v>
      </c>
      <c r="I99" s="133">
        <v>60340</v>
      </c>
      <c r="J99" s="133">
        <v>60340</v>
      </c>
      <c r="K99" s="133">
        <v>60340</v>
      </c>
      <c r="L99" s="133"/>
      <c r="M99" s="133"/>
      <c r="N99" s="132"/>
      <c r="O99" s="132"/>
      <c r="P99" s="132"/>
      <c r="Q99" s="133"/>
      <c r="R99" s="133"/>
      <c r="S99" s="133"/>
      <c r="T99" s="133"/>
      <c r="U99" s="133"/>
      <c r="V99" s="133"/>
      <c r="W99" s="133"/>
    </row>
    <row r="100" ht="52.5" hidden="1" customHeight="1" outlineLevel="1" spans="1:23">
      <c r="A100" s="132" t="s">
        <v>344</v>
      </c>
      <c r="B100" s="132" t="s">
        <v>406</v>
      </c>
      <c r="C100" s="132" t="s">
        <v>405</v>
      </c>
      <c r="D100" s="132" t="s">
        <v>72</v>
      </c>
      <c r="E100" s="132" t="s">
        <v>145</v>
      </c>
      <c r="F100" s="132" t="s">
        <v>146</v>
      </c>
      <c r="G100" s="132" t="s">
        <v>395</v>
      </c>
      <c r="H100" s="132" t="s">
        <v>396</v>
      </c>
      <c r="I100" s="133">
        <v>24300</v>
      </c>
      <c r="J100" s="133">
        <v>24300</v>
      </c>
      <c r="K100" s="133">
        <v>24300</v>
      </c>
      <c r="L100" s="133"/>
      <c r="M100" s="133"/>
      <c r="N100" s="132"/>
      <c r="O100" s="132"/>
      <c r="P100" s="132"/>
      <c r="Q100" s="133"/>
      <c r="R100" s="133"/>
      <c r="S100" s="133"/>
      <c r="T100" s="133"/>
      <c r="U100" s="133"/>
      <c r="V100" s="133"/>
      <c r="W100" s="133"/>
    </row>
    <row r="101" ht="52.5" hidden="1" customHeight="1" spans="1:23">
      <c r="A101" s="132"/>
      <c r="B101" s="132"/>
      <c r="C101" s="132" t="s">
        <v>407</v>
      </c>
      <c r="D101" s="132"/>
      <c r="E101" s="132"/>
      <c r="F101" s="132"/>
      <c r="G101" s="132"/>
      <c r="H101" s="132"/>
      <c r="I101" s="133">
        <v>400000</v>
      </c>
      <c r="J101" s="133">
        <v>400000</v>
      </c>
      <c r="K101" s="133">
        <v>400000</v>
      </c>
      <c r="L101" s="133"/>
      <c r="M101" s="133"/>
      <c r="N101" s="132"/>
      <c r="O101" s="132"/>
      <c r="P101" s="132"/>
      <c r="Q101" s="133"/>
      <c r="R101" s="133"/>
      <c r="S101" s="133"/>
      <c r="T101" s="133"/>
      <c r="U101" s="133"/>
      <c r="V101" s="133"/>
      <c r="W101" s="133"/>
    </row>
    <row r="102" ht="52.5" hidden="1" customHeight="1" outlineLevel="1" spans="1:23">
      <c r="A102" s="132" t="s">
        <v>344</v>
      </c>
      <c r="B102" s="132" t="s">
        <v>408</v>
      </c>
      <c r="C102" s="132" t="s">
        <v>407</v>
      </c>
      <c r="D102" s="132" t="s">
        <v>72</v>
      </c>
      <c r="E102" s="132" t="s">
        <v>145</v>
      </c>
      <c r="F102" s="132" t="s">
        <v>146</v>
      </c>
      <c r="G102" s="132" t="s">
        <v>293</v>
      </c>
      <c r="H102" s="132" t="s">
        <v>294</v>
      </c>
      <c r="I102" s="133">
        <v>110000</v>
      </c>
      <c r="J102" s="133">
        <v>110000</v>
      </c>
      <c r="K102" s="133">
        <v>110000</v>
      </c>
      <c r="L102" s="133"/>
      <c r="M102" s="133"/>
      <c r="N102" s="132"/>
      <c r="O102" s="132"/>
      <c r="P102" s="132"/>
      <c r="Q102" s="133"/>
      <c r="R102" s="133"/>
      <c r="S102" s="133"/>
      <c r="T102" s="133"/>
      <c r="U102" s="133"/>
      <c r="V102" s="133"/>
      <c r="W102" s="133"/>
    </row>
    <row r="103" ht="52.5" hidden="1" customHeight="1" outlineLevel="1" spans="1:23">
      <c r="A103" s="132" t="s">
        <v>344</v>
      </c>
      <c r="B103" s="132" t="s">
        <v>408</v>
      </c>
      <c r="C103" s="132" t="s">
        <v>407</v>
      </c>
      <c r="D103" s="132" t="s">
        <v>72</v>
      </c>
      <c r="E103" s="132" t="s">
        <v>145</v>
      </c>
      <c r="F103" s="132" t="s">
        <v>146</v>
      </c>
      <c r="G103" s="132" t="s">
        <v>301</v>
      </c>
      <c r="H103" s="132" t="s">
        <v>302</v>
      </c>
      <c r="I103" s="133">
        <v>100000</v>
      </c>
      <c r="J103" s="133">
        <v>100000</v>
      </c>
      <c r="K103" s="133">
        <v>100000</v>
      </c>
      <c r="L103" s="133"/>
      <c r="M103" s="133"/>
      <c r="N103" s="132"/>
      <c r="O103" s="132"/>
      <c r="P103" s="132"/>
      <c r="Q103" s="133"/>
      <c r="R103" s="133"/>
      <c r="S103" s="133"/>
      <c r="T103" s="133"/>
      <c r="U103" s="133"/>
      <c r="V103" s="133"/>
      <c r="W103" s="133"/>
    </row>
    <row r="104" ht="52.5" hidden="1" customHeight="1" outlineLevel="1" spans="1:23">
      <c r="A104" s="132" t="s">
        <v>344</v>
      </c>
      <c r="B104" s="132" t="s">
        <v>408</v>
      </c>
      <c r="C104" s="132" t="s">
        <v>407</v>
      </c>
      <c r="D104" s="132" t="s">
        <v>72</v>
      </c>
      <c r="E104" s="132" t="s">
        <v>145</v>
      </c>
      <c r="F104" s="132" t="s">
        <v>146</v>
      </c>
      <c r="G104" s="132" t="s">
        <v>303</v>
      </c>
      <c r="H104" s="132" t="s">
        <v>304</v>
      </c>
      <c r="I104" s="133">
        <v>20000</v>
      </c>
      <c r="J104" s="133">
        <v>20000</v>
      </c>
      <c r="K104" s="133">
        <v>20000</v>
      </c>
      <c r="L104" s="133"/>
      <c r="M104" s="133"/>
      <c r="N104" s="132"/>
      <c r="O104" s="132"/>
      <c r="P104" s="132"/>
      <c r="Q104" s="133"/>
      <c r="R104" s="133"/>
      <c r="S104" s="133"/>
      <c r="T104" s="133"/>
      <c r="U104" s="133"/>
      <c r="V104" s="133"/>
      <c r="W104" s="133"/>
    </row>
    <row r="105" ht="52.5" hidden="1" customHeight="1" outlineLevel="1" spans="1:23">
      <c r="A105" s="132" t="s">
        <v>344</v>
      </c>
      <c r="B105" s="132" t="s">
        <v>408</v>
      </c>
      <c r="C105" s="132" t="s">
        <v>407</v>
      </c>
      <c r="D105" s="132" t="s">
        <v>72</v>
      </c>
      <c r="E105" s="132" t="s">
        <v>145</v>
      </c>
      <c r="F105" s="132" t="s">
        <v>146</v>
      </c>
      <c r="G105" s="132" t="s">
        <v>395</v>
      </c>
      <c r="H105" s="132" t="s">
        <v>396</v>
      </c>
      <c r="I105" s="133">
        <v>20000</v>
      </c>
      <c r="J105" s="133">
        <v>20000</v>
      </c>
      <c r="K105" s="133">
        <v>20000</v>
      </c>
      <c r="L105" s="133"/>
      <c r="M105" s="133"/>
      <c r="N105" s="132"/>
      <c r="O105" s="132"/>
      <c r="P105" s="132"/>
      <c r="Q105" s="133"/>
      <c r="R105" s="133"/>
      <c r="S105" s="133"/>
      <c r="T105" s="133"/>
      <c r="U105" s="133"/>
      <c r="V105" s="133"/>
      <c r="W105" s="133"/>
    </row>
    <row r="106" ht="52.5" hidden="1" customHeight="1" outlineLevel="1" spans="1:23">
      <c r="A106" s="132" t="s">
        <v>344</v>
      </c>
      <c r="B106" s="132" t="s">
        <v>408</v>
      </c>
      <c r="C106" s="132" t="s">
        <v>407</v>
      </c>
      <c r="D106" s="132" t="s">
        <v>72</v>
      </c>
      <c r="E106" s="132" t="s">
        <v>145</v>
      </c>
      <c r="F106" s="132" t="s">
        <v>146</v>
      </c>
      <c r="G106" s="132" t="s">
        <v>313</v>
      </c>
      <c r="H106" s="132" t="s">
        <v>207</v>
      </c>
      <c r="I106" s="133">
        <v>5000</v>
      </c>
      <c r="J106" s="133">
        <v>5000</v>
      </c>
      <c r="K106" s="133">
        <v>5000</v>
      </c>
      <c r="L106" s="133"/>
      <c r="M106" s="133"/>
      <c r="N106" s="132"/>
      <c r="O106" s="132"/>
      <c r="P106" s="132"/>
      <c r="Q106" s="133"/>
      <c r="R106" s="133"/>
      <c r="S106" s="133"/>
      <c r="T106" s="133"/>
      <c r="U106" s="133"/>
      <c r="V106" s="133"/>
      <c r="W106" s="133"/>
    </row>
    <row r="107" ht="52.5" customHeight="1" outlineLevel="1" spans="1:23">
      <c r="A107" s="132" t="s">
        <v>344</v>
      </c>
      <c r="B107" s="132" t="s">
        <v>408</v>
      </c>
      <c r="C107" s="132" t="s">
        <v>407</v>
      </c>
      <c r="D107" s="132" t="s">
        <v>72</v>
      </c>
      <c r="E107" s="132" t="s">
        <v>145</v>
      </c>
      <c r="F107" s="132" t="s">
        <v>146</v>
      </c>
      <c r="G107" s="132" t="s">
        <v>337</v>
      </c>
      <c r="H107" s="132" t="s">
        <v>338</v>
      </c>
      <c r="I107" s="133">
        <v>23000</v>
      </c>
      <c r="J107" s="133">
        <v>23000</v>
      </c>
      <c r="K107" s="133">
        <v>23000</v>
      </c>
      <c r="L107" s="133"/>
      <c r="M107" s="133"/>
      <c r="N107" s="132"/>
      <c r="O107" s="132"/>
      <c r="P107" s="132"/>
      <c r="Q107" s="133"/>
      <c r="R107" s="133"/>
      <c r="S107" s="133"/>
      <c r="T107" s="133"/>
      <c r="U107" s="133"/>
      <c r="V107" s="133"/>
      <c r="W107" s="133"/>
    </row>
    <row r="108" ht="52.5" hidden="1" customHeight="1" outlineLevel="1" spans="1:23">
      <c r="A108" s="132" t="s">
        <v>344</v>
      </c>
      <c r="B108" s="132" t="s">
        <v>408</v>
      </c>
      <c r="C108" s="132" t="s">
        <v>407</v>
      </c>
      <c r="D108" s="132" t="s">
        <v>72</v>
      </c>
      <c r="E108" s="132" t="s">
        <v>145</v>
      </c>
      <c r="F108" s="132" t="s">
        <v>146</v>
      </c>
      <c r="G108" s="132" t="s">
        <v>309</v>
      </c>
      <c r="H108" s="132" t="s">
        <v>310</v>
      </c>
      <c r="I108" s="133">
        <v>50000</v>
      </c>
      <c r="J108" s="133">
        <v>50000</v>
      </c>
      <c r="K108" s="133">
        <v>50000</v>
      </c>
      <c r="L108" s="133"/>
      <c r="M108" s="133"/>
      <c r="N108" s="132"/>
      <c r="O108" s="132"/>
      <c r="P108" s="132"/>
      <c r="Q108" s="133"/>
      <c r="R108" s="133"/>
      <c r="S108" s="133"/>
      <c r="T108" s="133"/>
      <c r="U108" s="133"/>
      <c r="V108" s="133"/>
      <c r="W108" s="133"/>
    </row>
    <row r="109" ht="52.5" hidden="1" customHeight="1" outlineLevel="1" spans="1:23">
      <c r="A109" s="132" t="s">
        <v>344</v>
      </c>
      <c r="B109" s="132" t="s">
        <v>408</v>
      </c>
      <c r="C109" s="132" t="s">
        <v>407</v>
      </c>
      <c r="D109" s="132" t="s">
        <v>72</v>
      </c>
      <c r="E109" s="132" t="s">
        <v>145</v>
      </c>
      <c r="F109" s="132" t="s">
        <v>146</v>
      </c>
      <c r="G109" s="132" t="s">
        <v>299</v>
      </c>
      <c r="H109" s="132" t="s">
        <v>300</v>
      </c>
      <c r="I109" s="133">
        <v>47000</v>
      </c>
      <c r="J109" s="133">
        <v>47000</v>
      </c>
      <c r="K109" s="133">
        <v>47000</v>
      </c>
      <c r="L109" s="133"/>
      <c r="M109" s="133"/>
      <c r="N109" s="132"/>
      <c r="O109" s="132"/>
      <c r="P109" s="132"/>
      <c r="Q109" s="133"/>
      <c r="R109" s="133"/>
      <c r="S109" s="133"/>
      <c r="T109" s="133"/>
      <c r="U109" s="133"/>
      <c r="V109" s="133"/>
      <c r="W109" s="133"/>
    </row>
    <row r="110" ht="52.5" hidden="1" customHeight="1" outlineLevel="1" spans="1:23">
      <c r="A110" s="132" t="s">
        <v>344</v>
      </c>
      <c r="B110" s="132" t="s">
        <v>408</v>
      </c>
      <c r="C110" s="132" t="s">
        <v>407</v>
      </c>
      <c r="D110" s="132" t="s">
        <v>72</v>
      </c>
      <c r="E110" s="132" t="s">
        <v>145</v>
      </c>
      <c r="F110" s="132" t="s">
        <v>146</v>
      </c>
      <c r="G110" s="132" t="s">
        <v>350</v>
      </c>
      <c r="H110" s="132" t="s">
        <v>351</v>
      </c>
      <c r="I110" s="133">
        <v>25000</v>
      </c>
      <c r="J110" s="133">
        <v>25000</v>
      </c>
      <c r="K110" s="133">
        <v>25000</v>
      </c>
      <c r="L110" s="133"/>
      <c r="M110" s="133"/>
      <c r="N110" s="132"/>
      <c r="O110" s="132"/>
      <c r="P110" s="132"/>
      <c r="Q110" s="133"/>
      <c r="R110" s="133"/>
      <c r="S110" s="133"/>
      <c r="T110" s="133"/>
      <c r="U110" s="133"/>
      <c r="V110" s="133"/>
      <c r="W110" s="133"/>
    </row>
    <row r="111" ht="52.5" hidden="1" customHeight="1" collapsed="1" spans="1:23">
      <c r="A111" s="132"/>
      <c r="B111" s="132"/>
      <c r="C111" s="132" t="s">
        <v>409</v>
      </c>
      <c r="D111" s="132"/>
      <c r="E111" s="132"/>
      <c r="F111" s="132"/>
      <c r="G111" s="132"/>
      <c r="H111" s="132"/>
      <c r="I111" s="133">
        <v>70000</v>
      </c>
      <c r="J111" s="133">
        <v>70000</v>
      </c>
      <c r="K111" s="133">
        <v>70000</v>
      </c>
      <c r="L111" s="133"/>
      <c r="M111" s="133"/>
      <c r="N111" s="132"/>
      <c r="O111" s="132"/>
      <c r="P111" s="132"/>
      <c r="Q111" s="133"/>
      <c r="R111" s="133"/>
      <c r="S111" s="133"/>
      <c r="T111" s="133"/>
      <c r="U111" s="133"/>
      <c r="V111" s="133"/>
      <c r="W111" s="133"/>
    </row>
    <row r="112" ht="52.5" hidden="1" customHeight="1" outlineLevel="1" spans="1:23">
      <c r="A112" s="132" t="s">
        <v>344</v>
      </c>
      <c r="B112" s="132" t="s">
        <v>410</v>
      </c>
      <c r="C112" s="132" t="s">
        <v>409</v>
      </c>
      <c r="D112" s="132" t="s">
        <v>72</v>
      </c>
      <c r="E112" s="132" t="s">
        <v>151</v>
      </c>
      <c r="F112" s="132" t="s">
        <v>152</v>
      </c>
      <c r="G112" s="132" t="s">
        <v>411</v>
      </c>
      <c r="H112" s="132" t="s">
        <v>412</v>
      </c>
      <c r="I112" s="133">
        <v>70000</v>
      </c>
      <c r="J112" s="133">
        <v>70000</v>
      </c>
      <c r="K112" s="133">
        <v>70000</v>
      </c>
      <c r="L112" s="133"/>
      <c r="M112" s="133"/>
      <c r="N112" s="132"/>
      <c r="O112" s="132"/>
      <c r="P112" s="132"/>
      <c r="Q112" s="133"/>
      <c r="R112" s="133"/>
      <c r="S112" s="133"/>
      <c r="T112" s="133"/>
      <c r="U112" s="133"/>
      <c r="V112" s="133"/>
      <c r="W112" s="133"/>
    </row>
    <row r="113" ht="52.5" hidden="1" customHeight="1" spans="1:23">
      <c r="A113" s="132"/>
      <c r="B113" s="132"/>
      <c r="C113" s="132" t="s">
        <v>413</v>
      </c>
      <c r="D113" s="132"/>
      <c r="E113" s="132"/>
      <c r="F113" s="132"/>
      <c r="G113" s="132"/>
      <c r="H113" s="132"/>
      <c r="I113" s="133">
        <v>150000</v>
      </c>
      <c r="J113" s="133">
        <v>150000</v>
      </c>
      <c r="K113" s="133">
        <v>150000</v>
      </c>
      <c r="L113" s="133"/>
      <c r="M113" s="133"/>
      <c r="N113" s="132"/>
      <c r="O113" s="132"/>
      <c r="P113" s="132"/>
      <c r="Q113" s="133"/>
      <c r="R113" s="133"/>
      <c r="S113" s="133"/>
      <c r="T113" s="133"/>
      <c r="U113" s="133"/>
      <c r="V113" s="133"/>
      <c r="W113" s="133"/>
    </row>
    <row r="114" ht="52.5" customHeight="1" outlineLevel="1" spans="1:23">
      <c r="A114" s="132" t="s">
        <v>333</v>
      </c>
      <c r="B114" s="132" t="s">
        <v>414</v>
      </c>
      <c r="C114" s="132" t="s">
        <v>413</v>
      </c>
      <c r="D114" s="132" t="s">
        <v>72</v>
      </c>
      <c r="E114" s="132" t="s">
        <v>147</v>
      </c>
      <c r="F114" s="132" t="s">
        <v>148</v>
      </c>
      <c r="G114" s="132" t="s">
        <v>337</v>
      </c>
      <c r="H114" s="132" t="s">
        <v>338</v>
      </c>
      <c r="I114" s="133">
        <v>150000</v>
      </c>
      <c r="J114" s="133">
        <v>150000</v>
      </c>
      <c r="K114" s="133">
        <v>150000</v>
      </c>
      <c r="L114" s="133"/>
      <c r="M114" s="133"/>
      <c r="N114" s="132"/>
      <c r="O114" s="132"/>
      <c r="P114" s="132"/>
      <c r="Q114" s="133"/>
      <c r="R114" s="133"/>
      <c r="S114" s="133"/>
      <c r="T114" s="133"/>
      <c r="U114" s="133"/>
      <c r="V114" s="133"/>
      <c r="W114" s="133"/>
    </row>
    <row r="115" ht="52.5" hidden="1" customHeight="1" spans="1:23">
      <c r="A115" s="132"/>
      <c r="B115" s="132"/>
      <c r="C115" s="132" t="s">
        <v>415</v>
      </c>
      <c r="D115" s="132"/>
      <c r="E115" s="132"/>
      <c r="F115" s="132"/>
      <c r="G115" s="132"/>
      <c r="H115" s="132"/>
      <c r="I115" s="133">
        <v>200000</v>
      </c>
      <c r="J115" s="133">
        <v>200000</v>
      </c>
      <c r="K115" s="133">
        <v>200000</v>
      </c>
      <c r="L115" s="133"/>
      <c r="M115" s="133"/>
      <c r="N115" s="132"/>
      <c r="O115" s="132"/>
      <c r="P115" s="132"/>
      <c r="Q115" s="133"/>
      <c r="R115" s="133"/>
      <c r="S115" s="133"/>
      <c r="T115" s="133"/>
      <c r="U115" s="133"/>
      <c r="V115" s="133"/>
      <c r="W115" s="133"/>
    </row>
    <row r="116" ht="52.5" hidden="1" customHeight="1" outlineLevel="1" spans="1:23">
      <c r="A116" s="132" t="s">
        <v>333</v>
      </c>
      <c r="B116" s="132" t="s">
        <v>416</v>
      </c>
      <c r="C116" s="132" t="s">
        <v>415</v>
      </c>
      <c r="D116" s="132" t="s">
        <v>72</v>
      </c>
      <c r="E116" s="132" t="s">
        <v>147</v>
      </c>
      <c r="F116" s="132" t="s">
        <v>148</v>
      </c>
      <c r="G116" s="132" t="s">
        <v>293</v>
      </c>
      <c r="H116" s="132" t="s">
        <v>294</v>
      </c>
      <c r="I116" s="133">
        <v>50000</v>
      </c>
      <c r="J116" s="133">
        <v>50000</v>
      </c>
      <c r="K116" s="133">
        <v>50000</v>
      </c>
      <c r="L116" s="133"/>
      <c r="M116" s="133"/>
      <c r="N116" s="132"/>
      <c r="O116" s="132"/>
      <c r="P116" s="132"/>
      <c r="Q116" s="133"/>
      <c r="R116" s="133"/>
      <c r="S116" s="133"/>
      <c r="T116" s="133"/>
      <c r="U116" s="133"/>
      <c r="V116" s="133"/>
      <c r="W116" s="133"/>
    </row>
    <row r="117" ht="52.5" hidden="1" customHeight="1" outlineLevel="1" spans="1:23">
      <c r="A117" s="132" t="s">
        <v>333</v>
      </c>
      <c r="B117" s="132" t="s">
        <v>416</v>
      </c>
      <c r="C117" s="132" t="s">
        <v>415</v>
      </c>
      <c r="D117" s="132" t="s">
        <v>72</v>
      </c>
      <c r="E117" s="132" t="s">
        <v>147</v>
      </c>
      <c r="F117" s="132" t="s">
        <v>148</v>
      </c>
      <c r="G117" s="132" t="s">
        <v>303</v>
      </c>
      <c r="H117" s="132" t="s">
        <v>304</v>
      </c>
      <c r="I117" s="133">
        <v>20000</v>
      </c>
      <c r="J117" s="133">
        <v>20000</v>
      </c>
      <c r="K117" s="133">
        <v>20000</v>
      </c>
      <c r="L117" s="133"/>
      <c r="M117" s="133"/>
      <c r="N117" s="132"/>
      <c r="O117" s="132"/>
      <c r="P117" s="132"/>
      <c r="Q117" s="133"/>
      <c r="R117" s="133"/>
      <c r="S117" s="133"/>
      <c r="T117" s="133"/>
      <c r="U117" s="133"/>
      <c r="V117" s="133"/>
      <c r="W117" s="133"/>
    </row>
    <row r="118" ht="52.5" customHeight="1" outlineLevel="1" spans="1:23">
      <c r="A118" s="132" t="s">
        <v>333</v>
      </c>
      <c r="B118" s="132" t="s">
        <v>416</v>
      </c>
      <c r="C118" s="132" t="s">
        <v>415</v>
      </c>
      <c r="D118" s="132" t="s">
        <v>72</v>
      </c>
      <c r="E118" s="132" t="s">
        <v>147</v>
      </c>
      <c r="F118" s="132" t="s">
        <v>148</v>
      </c>
      <c r="G118" s="132" t="s">
        <v>337</v>
      </c>
      <c r="H118" s="132" t="s">
        <v>338</v>
      </c>
      <c r="I118" s="133">
        <v>100000</v>
      </c>
      <c r="J118" s="133">
        <v>100000</v>
      </c>
      <c r="K118" s="133">
        <v>100000</v>
      </c>
      <c r="L118" s="133"/>
      <c r="M118" s="133"/>
      <c r="N118" s="132"/>
      <c r="O118" s="132"/>
      <c r="P118" s="132"/>
      <c r="Q118" s="133"/>
      <c r="R118" s="133"/>
      <c r="S118" s="133"/>
      <c r="T118" s="133"/>
      <c r="U118" s="133"/>
      <c r="V118" s="133"/>
      <c r="W118" s="133"/>
    </row>
    <row r="119" ht="52.5" hidden="1" customHeight="1" outlineLevel="1" spans="1:23">
      <c r="A119" s="132" t="s">
        <v>333</v>
      </c>
      <c r="B119" s="132" t="s">
        <v>416</v>
      </c>
      <c r="C119" s="132" t="s">
        <v>415</v>
      </c>
      <c r="D119" s="132" t="s">
        <v>72</v>
      </c>
      <c r="E119" s="132" t="s">
        <v>147</v>
      </c>
      <c r="F119" s="132" t="s">
        <v>148</v>
      </c>
      <c r="G119" s="132" t="s">
        <v>299</v>
      </c>
      <c r="H119" s="132" t="s">
        <v>300</v>
      </c>
      <c r="I119" s="133">
        <v>30000</v>
      </c>
      <c r="J119" s="133">
        <v>30000</v>
      </c>
      <c r="K119" s="133">
        <v>30000</v>
      </c>
      <c r="L119" s="133"/>
      <c r="M119" s="133"/>
      <c r="N119" s="132"/>
      <c r="O119" s="132"/>
      <c r="P119" s="132"/>
      <c r="Q119" s="133"/>
      <c r="R119" s="133"/>
      <c r="S119" s="133"/>
      <c r="T119" s="133"/>
      <c r="U119" s="133"/>
      <c r="V119" s="133"/>
      <c r="W119" s="133"/>
    </row>
    <row r="120" ht="52.5" hidden="1" customHeight="1" collapsed="1" spans="1:23">
      <c r="A120" s="132"/>
      <c r="B120" s="132"/>
      <c r="C120" s="132" t="s">
        <v>417</v>
      </c>
      <c r="D120" s="132"/>
      <c r="E120" s="132"/>
      <c r="F120" s="132"/>
      <c r="G120" s="132"/>
      <c r="H120" s="132"/>
      <c r="I120" s="133">
        <v>100000</v>
      </c>
      <c r="J120" s="133">
        <v>100000</v>
      </c>
      <c r="K120" s="133">
        <v>100000</v>
      </c>
      <c r="L120" s="133"/>
      <c r="M120" s="133"/>
      <c r="N120" s="132"/>
      <c r="O120" s="132"/>
      <c r="P120" s="132"/>
      <c r="Q120" s="133"/>
      <c r="R120" s="133"/>
      <c r="S120" s="133"/>
      <c r="T120" s="133"/>
      <c r="U120" s="133"/>
      <c r="V120" s="133"/>
      <c r="W120" s="133"/>
    </row>
    <row r="121" ht="52.5" hidden="1" customHeight="1" outlineLevel="1" spans="1:23">
      <c r="A121" s="132" t="s">
        <v>344</v>
      </c>
      <c r="B121" s="132" t="s">
        <v>418</v>
      </c>
      <c r="C121" s="132" t="s">
        <v>417</v>
      </c>
      <c r="D121" s="132" t="s">
        <v>72</v>
      </c>
      <c r="E121" s="132" t="s">
        <v>141</v>
      </c>
      <c r="F121" s="132" t="s">
        <v>142</v>
      </c>
      <c r="G121" s="132" t="s">
        <v>293</v>
      </c>
      <c r="H121" s="132" t="s">
        <v>294</v>
      </c>
      <c r="I121" s="133">
        <v>10000</v>
      </c>
      <c r="J121" s="133">
        <v>10000</v>
      </c>
      <c r="K121" s="133">
        <v>10000</v>
      </c>
      <c r="L121" s="133"/>
      <c r="M121" s="133"/>
      <c r="N121" s="132"/>
      <c r="O121" s="132"/>
      <c r="P121" s="132"/>
      <c r="Q121" s="133"/>
      <c r="R121" s="133"/>
      <c r="S121" s="133"/>
      <c r="T121" s="133"/>
      <c r="U121" s="133"/>
      <c r="V121" s="133"/>
      <c r="W121" s="133"/>
    </row>
    <row r="122" ht="52.5" hidden="1" customHeight="1" outlineLevel="1" spans="1:23">
      <c r="A122" s="132" t="s">
        <v>344</v>
      </c>
      <c r="B122" s="132" t="s">
        <v>418</v>
      </c>
      <c r="C122" s="132" t="s">
        <v>417</v>
      </c>
      <c r="D122" s="132" t="s">
        <v>72</v>
      </c>
      <c r="E122" s="132" t="s">
        <v>141</v>
      </c>
      <c r="F122" s="132" t="s">
        <v>142</v>
      </c>
      <c r="G122" s="132" t="s">
        <v>303</v>
      </c>
      <c r="H122" s="132" t="s">
        <v>304</v>
      </c>
      <c r="I122" s="133">
        <v>20000</v>
      </c>
      <c r="J122" s="133">
        <v>20000</v>
      </c>
      <c r="K122" s="133">
        <v>20000</v>
      </c>
      <c r="L122" s="133"/>
      <c r="M122" s="133"/>
      <c r="N122" s="132"/>
      <c r="O122" s="132"/>
      <c r="P122" s="132"/>
      <c r="Q122" s="133"/>
      <c r="R122" s="133"/>
      <c r="S122" s="133"/>
      <c r="T122" s="133"/>
      <c r="U122" s="133"/>
      <c r="V122" s="133"/>
      <c r="W122" s="133"/>
    </row>
    <row r="123" ht="52.5" hidden="1" customHeight="1" outlineLevel="1" spans="1:23">
      <c r="A123" s="132" t="s">
        <v>344</v>
      </c>
      <c r="B123" s="132" t="s">
        <v>418</v>
      </c>
      <c r="C123" s="132" t="s">
        <v>417</v>
      </c>
      <c r="D123" s="132" t="s">
        <v>72</v>
      </c>
      <c r="E123" s="132" t="s">
        <v>141</v>
      </c>
      <c r="F123" s="132" t="s">
        <v>142</v>
      </c>
      <c r="G123" s="132" t="s">
        <v>309</v>
      </c>
      <c r="H123" s="132" t="s">
        <v>310</v>
      </c>
      <c r="I123" s="133">
        <v>10000</v>
      </c>
      <c r="J123" s="133">
        <v>10000</v>
      </c>
      <c r="K123" s="133">
        <v>10000</v>
      </c>
      <c r="L123" s="133"/>
      <c r="M123" s="133"/>
      <c r="N123" s="132"/>
      <c r="O123" s="132"/>
      <c r="P123" s="132"/>
      <c r="Q123" s="133"/>
      <c r="R123" s="133"/>
      <c r="S123" s="133"/>
      <c r="T123" s="133"/>
      <c r="U123" s="133"/>
      <c r="V123" s="133"/>
      <c r="W123" s="133"/>
    </row>
    <row r="124" ht="52.5" hidden="1" customHeight="1" outlineLevel="1" spans="1:23">
      <c r="A124" s="132" t="s">
        <v>344</v>
      </c>
      <c r="B124" s="132" t="s">
        <v>418</v>
      </c>
      <c r="C124" s="132" t="s">
        <v>417</v>
      </c>
      <c r="D124" s="132" t="s">
        <v>72</v>
      </c>
      <c r="E124" s="132" t="s">
        <v>141</v>
      </c>
      <c r="F124" s="132" t="s">
        <v>142</v>
      </c>
      <c r="G124" s="132" t="s">
        <v>299</v>
      </c>
      <c r="H124" s="132" t="s">
        <v>300</v>
      </c>
      <c r="I124" s="133">
        <v>17000</v>
      </c>
      <c r="J124" s="133">
        <v>17000</v>
      </c>
      <c r="K124" s="133">
        <v>17000</v>
      </c>
      <c r="L124" s="133"/>
      <c r="M124" s="133"/>
      <c r="N124" s="132"/>
      <c r="O124" s="132"/>
      <c r="P124" s="132"/>
      <c r="Q124" s="133"/>
      <c r="R124" s="133"/>
      <c r="S124" s="133"/>
      <c r="T124" s="133"/>
      <c r="U124" s="133"/>
      <c r="V124" s="133"/>
      <c r="W124" s="133"/>
    </row>
    <row r="125" ht="52.5" hidden="1" customHeight="1" outlineLevel="1" spans="1:23">
      <c r="A125" s="132" t="s">
        <v>344</v>
      </c>
      <c r="B125" s="132" t="s">
        <v>418</v>
      </c>
      <c r="C125" s="132" t="s">
        <v>417</v>
      </c>
      <c r="D125" s="132" t="s">
        <v>72</v>
      </c>
      <c r="E125" s="132" t="s">
        <v>141</v>
      </c>
      <c r="F125" s="132" t="s">
        <v>142</v>
      </c>
      <c r="G125" s="132" t="s">
        <v>350</v>
      </c>
      <c r="H125" s="132" t="s">
        <v>351</v>
      </c>
      <c r="I125" s="133">
        <v>43000</v>
      </c>
      <c r="J125" s="133">
        <v>43000</v>
      </c>
      <c r="K125" s="133">
        <v>43000</v>
      </c>
      <c r="L125" s="133"/>
      <c r="M125" s="133"/>
      <c r="N125" s="132"/>
      <c r="O125" s="132"/>
      <c r="P125" s="132"/>
      <c r="Q125" s="133"/>
      <c r="R125" s="133"/>
      <c r="S125" s="133"/>
      <c r="T125" s="133"/>
      <c r="U125" s="133"/>
      <c r="V125" s="133"/>
      <c r="W125" s="133"/>
    </row>
    <row r="126" ht="52.5" hidden="1" customHeight="1" spans="1:23">
      <c r="A126" s="132"/>
      <c r="B126" s="132"/>
      <c r="C126" s="132" t="s">
        <v>419</v>
      </c>
      <c r="D126" s="132"/>
      <c r="E126" s="132"/>
      <c r="F126" s="132"/>
      <c r="G126" s="132"/>
      <c r="H126" s="132"/>
      <c r="I126" s="133">
        <v>500000</v>
      </c>
      <c r="J126" s="133">
        <v>500000</v>
      </c>
      <c r="K126" s="133">
        <v>500000</v>
      </c>
      <c r="L126" s="133"/>
      <c r="M126" s="133"/>
      <c r="N126" s="132"/>
      <c r="O126" s="132"/>
      <c r="P126" s="132"/>
      <c r="Q126" s="133"/>
      <c r="R126" s="133"/>
      <c r="S126" s="133"/>
      <c r="T126" s="133"/>
      <c r="U126" s="133"/>
      <c r="V126" s="133"/>
      <c r="W126" s="133"/>
    </row>
    <row r="127" ht="52.5" hidden="1" customHeight="1" outlineLevel="1" spans="1:23">
      <c r="A127" s="132" t="s">
        <v>344</v>
      </c>
      <c r="B127" s="132" t="s">
        <v>420</v>
      </c>
      <c r="C127" s="132" t="s">
        <v>419</v>
      </c>
      <c r="D127" s="132" t="s">
        <v>72</v>
      </c>
      <c r="E127" s="132" t="s">
        <v>137</v>
      </c>
      <c r="F127" s="132" t="s">
        <v>138</v>
      </c>
      <c r="G127" s="132" t="s">
        <v>303</v>
      </c>
      <c r="H127" s="132" t="s">
        <v>304</v>
      </c>
      <c r="I127" s="133">
        <v>20000</v>
      </c>
      <c r="J127" s="133">
        <v>20000</v>
      </c>
      <c r="K127" s="133">
        <v>20000</v>
      </c>
      <c r="L127" s="133"/>
      <c r="M127" s="133"/>
      <c r="N127" s="132"/>
      <c r="O127" s="132"/>
      <c r="P127" s="132"/>
      <c r="Q127" s="133"/>
      <c r="R127" s="133"/>
      <c r="S127" s="133"/>
      <c r="T127" s="133"/>
      <c r="U127" s="133"/>
      <c r="V127" s="133"/>
      <c r="W127" s="133"/>
    </row>
    <row r="128" ht="52.5" customHeight="1" outlineLevel="1" spans="1:23">
      <c r="A128" s="132" t="s">
        <v>344</v>
      </c>
      <c r="B128" s="132" t="s">
        <v>420</v>
      </c>
      <c r="C128" s="132" t="s">
        <v>419</v>
      </c>
      <c r="D128" s="132" t="s">
        <v>72</v>
      </c>
      <c r="E128" s="132" t="s">
        <v>137</v>
      </c>
      <c r="F128" s="132" t="s">
        <v>138</v>
      </c>
      <c r="G128" s="132" t="s">
        <v>337</v>
      </c>
      <c r="H128" s="132" t="s">
        <v>338</v>
      </c>
      <c r="I128" s="133">
        <v>450000</v>
      </c>
      <c r="J128" s="133">
        <v>450000</v>
      </c>
      <c r="K128" s="133">
        <v>450000</v>
      </c>
      <c r="L128" s="133"/>
      <c r="M128" s="133"/>
      <c r="N128" s="132"/>
      <c r="O128" s="132"/>
      <c r="P128" s="132"/>
      <c r="Q128" s="133"/>
      <c r="R128" s="133"/>
      <c r="S128" s="133"/>
      <c r="T128" s="133"/>
      <c r="U128" s="133"/>
      <c r="V128" s="133"/>
      <c r="W128" s="133"/>
    </row>
    <row r="129" ht="52.5" hidden="1" customHeight="1" outlineLevel="1" spans="1:23">
      <c r="A129" s="132" t="s">
        <v>344</v>
      </c>
      <c r="B129" s="132" t="s">
        <v>420</v>
      </c>
      <c r="C129" s="132" t="s">
        <v>419</v>
      </c>
      <c r="D129" s="132" t="s">
        <v>72</v>
      </c>
      <c r="E129" s="132" t="s">
        <v>137</v>
      </c>
      <c r="F129" s="132" t="s">
        <v>138</v>
      </c>
      <c r="G129" s="132" t="s">
        <v>350</v>
      </c>
      <c r="H129" s="132" t="s">
        <v>351</v>
      </c>
      <c r="I129" s="133">
        <v>30000</v>
      </c>
      <c r="J129" s="133">
        <v>30000</v>
      </c>
      <c r="K129" s="133">
        <v>30000</v>
      </c>
      <c r="L129" s="133"/>
      <c r="M129" s="133"/>
      <c r="N129" s="132"/>
      <c r="O129" s="132"/>
      <c r="P129" s="132"/>
      <c r="Q129" s="133"/>
      <c r="R129" s="133"/>
      <c r="S129" s="133"/>
      <c r="T129" s="133"/>
      <c r="U129" s="133"/>
      <c r="V129" s="133"/>
      <c r="W129" s="133"/>
    </row>
    <row r="130" ht="52.5" hidden="1" customHeight="1" spans="1:23">
      <c r="A130" s="132"/>
      <c r="B130" s="132"/>
      <c r="C130" s="132" t="s">
        <v>421</v>
      </c>
      <c r="D130" s="132"/>
      <c r="E130" s="132"/>
      <c r="F130" s="132"/>
      <c r="G130" s="132"/>
      <c r="H130" s="132"/>
      <c r="I130" s="133">
        <v>540000</v>
      </c>
      <c r="J130" s="133">
        <v>540000</v>
      </c>
      <c r="K130" s="133">
        <v>540000</v>
      </c>
      <c r="L130" s="133"/>
      <c r="M130" s="133"/>
      <c r="N130" s="132"/>
      <c r="O130" s="132"/>
      <c r="P130" s="132"/>
      <c r="Q130" s="133"/>
      <c r="R130" s="133"/>
      <c r="S130" s="133"/>
      <c r="T130" s="133"/>
      <c r="U130" s="133"/>
      <c r="V130" s="133"/>
      <c r="W130" s="133"/>
    </row>
    <row r="131" ht="52.5" customHeight="1" outlineLevel="1" spans="1:23">
      <c r="A131" s="132" t="s">
        <v>344</v>
      </c>
      <c r="B131" s="132" t="s">
        <v>422</v>
      </c>
      <c r="C131" s="132" t="s">
        <v>421</v>
      </c>
      <c r="D131" s="132" t="s">
        <v>72</v>
      </c>
      <c r="E131" s="132" t="s">
        <v>147</v>
      </c>
      <c r="F131" s="132" t="s">
        <v>148</v>
      </c>
      <c r="G131" s="132" t="s">
        <v>337</v>
      </c>
      <c r="H131" s="132" t="s">
        <v>338</v>
      </c>
      <c r="I131" s="133">
        <v>540000</v>
      </c>
      <c r="J131" s="133">
        <v>540000</v>
      </c>
      <c r="K131" s="133">
        <v>540000</v>
      </c>
      <c r="L131" s="133"/>
      <c r="M131" s="133"/>
      <c r="N131" s="132"/>
      <c r="O131" s="132"/>
      <c r="P131" s="132"/>
      <c r="Q131" s="133"/>
      <c r="R131" s="133"/>
      <c r="S131" s="133"/>
      <c r="T131" s="133"/>
      <c r="U131" s="133"/>
      <c r="V131" s="133"/>
      <c r="W131" s="133"/>
    </row>
    <row r="132" ht="52.5" hidden="1" customHeight="1" spans="1:23">
      <c r="A132" s="132"/>
      <c r="B132" s="132"/>
      <c r="C132" s="132" t="s">
        <v>423</v>
      </c>
      <c r="D132" s="132"/>
      <c r="E132" s="132"/>
      <c r="F132" s="132"/>
      <c r="G132" s="132"/>
      <c r="H132" s="132"/>
      <c r="I132" s="133">
        <v>600000</v>
      </c>
      <c r="J132" s="133">
        <v>600000</v>
      </c>
      <c r="K132" s="133">
        <v>600000</v>
      </c>
      <c r="L132" s="133"/>
      <c r="M132" s="133"/>
      <c r="N132" s="132"/>
      <c r="O132" s="132"/>
      <c r="P132" s="132"/>
      <c r="Q132" s="133"/>
      <c r="R132" s="133"/>
      <c r="S132" s="133"/>
      <c r="T132" s="133"/>
      <c r="U132" s="133"/>
      <c r="V132" s="133"/>
      <c r="W132" s="133"/>
    </row>
    <row r="133" ht="52.5" customHeight="1" outlineLevel="1" spans="1:23">
      <c r="A133" s="132" t="s">
        <v>333</v>
      </c>
      <c r="B133" s="132" t="s">
        <v>424</v>
      </c>
      <c r="C133" s="132" t="s">
        <v>423</v>
      </c>
      <c r="D133" s="132" t="s">
        <v>72</v>
      </c>
      <c r="E133" s="132" t="s">
        <v>147</v>
      </c>
      <c r="F133" s="132" t="s">
        <v>148</v>
      </c>
      <c r="G133" s="132" t="s">
        <v>337</v>
      </c>
      <c r="H133" s="132" t="s">
        <v>338</v>
      </c>
      <c r="I133" s="133">
        <v>300000</v>
      </c>
      <c r="J133" s="133">
        <v>300000</v>
      </c>
      <c r="K133" s="133">
        <v>300000</v>
      </c>
      <c r="L133" s="133"/>
      <c r="M133" s="133"/>
      <c r="N133" s="132"/>
      <c r="O133" s="132"/>
      <c r="P133" s="132"/>
      <c r="Q133" s="133"/>
      <c r="R133" s="133"/>
      <c r="S133" s="133"/>
      <c r="T133" s="133"/>
      <c r="U133" s="133"/>
      <c r="V133" s="133"/>
      <c r="W133" s="133"/>
    </row>
    <row r="134" ht="52.5" customHeight="1" outlineLevel="1" spans="1:23">
      <c r="A134" s="132" t="s">
        <v>333</v>
      </c>
      <c r="B134" s="132" t="s">
        <v>424</v>
      </c>
      <c r="C134" s="132" t="s">
        <v>423</v>
      </c>
      <c r="D134" s="132" t="s">
        <v>72</v>
      </c>
      <c r="E134" s="132" t="s">
        <v>147</v>
      </c>
      <c r="F134" s="132" t="s">
        <v>148</v>
      </c>
      <c r="G134" s="132" t="s">
        <v>337</v>
      </c>
      <c r="H134" s="132" t="s">
        <v>338</v>
      </c>
      <c r="I134" s="133">
        <v>300000</v>
      </c>
      <c r="J134" s="133">
        <v>300000</v>
      </c>
      <c r="K134" s="133">
        <v>300000</v>
      </c>
      <c r="L134" s="133"/>
      <c r="M134" s="133"/>
      <c r="N134" s="132"/>
      <c r="O134" s="132"/>
      <c r="P134" s="132"/>
      <c r="Q134" s="133"/>
      <c r="R134" s="133"/>
      <c r="S134" s="133"/>
      <c r="T134" s="133"/>
      <c r="U134" s="133"/>
      <c r="V134" s="133"/>
      <c r="W134" s="133"/>
    </row>
    <row r="135" ht="52.5" hidden="1" customHeight="1" spans="1:23">
      <c r="A135" s="132"/>
      <c r="B135" s="132"/>
      <c r="C135" s="132" t="s">
        <v>425</v>
      </c>
      <c r="D135" s="132"/>
      <c r="E135" s="132"/>
      <c r="F135" s="132"/>
      <c r="G135" s="132"/>
      <c r="H135" s="132"/>
      <c r="I135" s="133">
        <v>1300000</v>
      </c>
      <c r="J135" s="133">
        <v>1300000</v>
      </c>
      <c r="K135" s="133">
        <v>1300000</v>
      </c>
      <c r="L135" s="133"/>
      <c r="M135" s="133"/>
      <c r="N135" s="132"/>
      <c r="O135" s="132"/>
      <c r="P135" s="132"/>
      <c r="Q135" s="133"/>
      <c r="R135" s="133"/>
      <c r="S135" s="133"/>
      <c r="T135" s="133"/>
      <c r="U135" s="133"/>
      <c r="V135" s="133"/>
      <c r="W135" s="133"/>
    </row>
    <row r="136" ht="52.5" hidden="1" customHeight="1" outlineLevel="1" spans="1:23">
      <c r="A136" s="132" t="s">
        <v>333</v>
      </c>
      <c r="B136" s="132" t="s">
        <v>426</v>
      </c>
      <c r="C136" s="132" t="s">
        <v>425</v>
      </c>
      <c r="D136" s="132" t="s">
        <v>72</v>
      </c>
      <c r="E136" s="132" t="s">
        <v>147</v>
      </c>
      <c r="F136" s="132" t="s">
        <v>148</v>
      </c>
      <c r="G136" s="132" t="s">
        <v>293</v>
      </c>
      <c r="H136" s="132" t="s">
        <v>294</v>
      </c>
      <c r="I136" s="133">
        <v>20000</v>
      </c>
      <c r="J136" s="133">
        <v>20000</v>
      </c>
      <c r="K136" s="133">
        <v>20000</v>
      </c>
      <c r="L136" s="133"/>
      <c r="M136" s="133"/>
      <c r="N136" s="132"/>
      <c r="O136" s="132"/>
      <c r="P136" s="132"/>
      <c r="Q136" s="133"/>
      <c r="R136" s="133"/>
      <c r="S136" s="133"/>
      <c r="T136" s="133"/>
      <c r="U136" s="133"/>
      <c r="V136" s="133"/>
      <c r="W136" s="133"/>
    </row>
    <row r="137" ht="52.5" customHeight="1" outlineLevel="1" spans="1:23">
      <c r="A137" s="132" t="s">
        <v>333</v>
      </c>
      <c r="B137" s="132" t="s">
        <v>426</v>
      </c>
      <c r="C137" s="132" t="s">
        <v>425</v>
      </c>
      <c r="D137" s="132" t="s">
        <v>72</v>
      </c>
      <c r="E137" s="132" t="s">
        <v>147</v>
      </c>
      <c r="F137" s="132" t="s">
        <v>148</v>
      </c>
      <c r="G137" s="132" t="s">
        <v>337</v>
      </c>
      <c r="H137" s="132" t="s">
        <v>338</v>
      </c>
      <c r="I137" s="133">
        <v>1180000</v>
      </c>
      <c r="J137" s="133">
        <v>1180000</v>
      </c>
      <c r="K137" s="133">
        <v>1180000</v>
      </c>
      <c r="L137" s="133"/>
      <c r="M137" s="133"/>
      <c r="N137" s="132"/>
      <c r="O137" s="132"/>
      <c r="P137" s="132"/>
      <c r="Q137" s="133"/>
      <c r="R137" s="133"/>
      <c r="S137" s="133"/>
      <c r="T137" s="133"/>
      <c r="U137" s="133"/>
      <c r="V137" s="133"/>
      <c r="W137" s="133"/>
    </row>
    <row r="138" ht="52.5" hidden="1" customHeight="1" outlineLevel="1" spans="1:23">
      <c r="A138" s="132" t="s">
        <v>333</v>
      </c>
      <c r="B138" s="132" t="s">
        <v>426</v>
      </c>
      <c r="C138" s="132" t="s">
        <v>425</v>
      </c>
      <c r="D138" s="132" t="s">
        <v>72</v>
      </c>
      <c r="E138" s="132" t="s">
        <v>147</v>
      </c>
      <c r="F138" s="132" t="s">
        <v>148</v>
      </c>
      <c r="G138" s="132" t="s">
        <v>299</v>
      </c>
      <c r="H138" s="132" t="s">
        <v>300</v>
      </c>
      <c r="I138" s="133">
        <v>100000</v>
      </c>
      <c r="J138" s="133">
        <v>100000</v>
      </c>
      <c r="K138" s="133">
        <v>100000</v>
      </c>
      <c r="L138" s="133"/>
      <c r="M138" s="133"/>
      <c r="N138" s="132"/>
      <c r="O138" s="132"/>
      <c r="P138" s="132"/>
      <c r="Q138" s="133"/>
      <c r="R138" s="133"/>
      <c r="S138" s="133"/>
      <c r="T138" s="133"/>
      <c r="U138" s="133"/>
      <c r="V138" s="133"/>
      <c r="W138" s="133"/>
    </row>
    <row r="139" ht="52.5" hidden="1" customHeight="1" spans="1:23">
      <c r="A139" s="132"/>
      <c r="B139" s="132"/>
      <c r="C139" s="132" t="s">
        <v>427</v>
      </c>
      <c r="D139" s="132"/>
      <c r="E139" s="132"/>
      <c r="F139" s="132"/>
      <c r="G139" s="132"/>
      <c r="H139" s="132"/>
      <c r="I139" s="133">
        <v>330000</v>
      </c>
      <c r="J139" s="133">
        <v>330000</v>
      </c>
      <c r="K139" s="133">
        <v>330000</v>
      </c>
      <c r="L139" s="133"/>
      <c r="M139" s="133"/>
      <c r="N139" s="132"/>
      <c r="O139" s="132"/>
      <c r="P139" s="132"/>
      <c r="Q139" s="133"/>
      <c r="R139" s="133"/>
      <c r="S139" s="133"/>
      <c r="T139" s="133"/>
      <c r="U139" s="133"/>
      <c r="V139" s="133"/>
      <c r="W139" s="133"/>
    </row>
    <row r="140" ht="52.5" customHeight="1" outlineLevel="1" spans="1:23">
      <c r="A140" s="132" t="s">
        <v>344</v>
      </c>
      <c r="B140" s="132" t="s">
        <v>428</v>
      </c>
      <c r="C140" s="132" t="s">
        <v>427</v>
      </c>
      <c r="D140" s="132" t="s">
        <v>72</v>
      </c>
      <c r="E140" s="132" t="s">
        <v>137</v>
      </c>
      <c r="F140" s="132" t="s">
        <v>138</v>
      </c>
      <c r="G140" s="132" t="s">
        <v>337</v>
      </c>
      <c r="H140" s="132" t="s">
        <v>338</v>
      </c>
      <c r="I140" s="133">
        <v>300000</v>
      </c>
      <c r="J140" s="133">
        <v>300000</v>
      </c>
      <c r="K140" s="133">
        <v>300000</v>
      </c>
      <c r="L140" s="133"/>
      <c r="M140" s="133"/>
      <c r="N140" s="132"/>
      <c r="O140" s="132"/>
      <c r="P140" s="132"/>
      <c r="Q140" s="133"/>
      <c r="R140" s="133"/>
      <c r="S140" s="133"/>
      <c r="T140" s="133"/>
      <c r="U140" s="133"/>
      <c r="V140" s="133"/>
      <c r="W140" s="133"/>
    </row>
    <row r="141" ht="52.5" customHeight="1" outlineLevel="1" spans="1:23">
      <c r="A141" s="132" t="s">
        <v>344</v>
      </c>
      <c r="B141" s="132" t="s">
        <v>428</v>
      </c>
      <c r="C141" s="132" t="s">
        <v>427</v>
      </c>
      <c r="D141" s="132" t="s">
        <v>72</v>
      </c>
      <c r="E141" s="132" t="s">
        <v>137</v>
      </c>
      <c r="F141" s="132" t="s">
        <v>138</v>
      </c>
      <c r="G141" s="132" t="s">
        <v>337</v>
      </c>
      <c r="H141" s="132" t="s">
        <v>338</v>
      </c>
      <c r="I141" s="133">
        <v>30000</v>
      </c>
      <c r="J141" s="133">
        <v>30000</v>
      </c>
      <c r="K141" s="133">
        <v>30000</v>
      </c>
      <c r="L141" s="133"/>
      <c r="M141" s="133"/>
      <c r="N141" s="132"/>
      <c r="O141" s="132"/>
      <c r="P141" s="132"/>
      <c r="Q141" s="133"/>
      <c r="R141" s="133"/>
      <c r="S141" s="133"/>
      <c r="T141" s="133"/>
      <c r="U141" s="133"/>
      <c r="V141" s="133"/>
      <c r="W141" s="133"/>
    </row>
    <row r="142" ht="52.5" hidden="1" customHeight="1" spans="1:23">
      <c r="A142" s="132"/>
      <c r="B142" s="132"/>
      <c r="C142" s="132" t="s">
        <v>429</v>
      </c>
      <c r="D142" s="132"/>
      <c r="E142" s="132"/>
      <c r="F142" s="132"/>
      <c r="G142" s="132"/>
      <c r="H142" s="132"/>
      <c r="I142" s="133">
        <v>100000</v>
      </c>
      <c r="J142" s="133">
        <v>100000</v>
      </c>
      <c r="K142" s="133">
        <v>100000</v>
      </c>
      <c r="L142" s="133"/>
      <c r="M142" s="133"/>
      <c r="N142" s="132"/>
      <c r="O142" s="132"/>
      <c r="P142" s="132"/>
      <c r="Q142" s="133"/>
      <c r="R142" s="133"/>
      <c r="S142" s="133"/>
      <c r="T142" s="133"/>
      <c r="U142" s="133"/>
      <c r="V142" s="133"/>
      <c r="W142" s="133"/>
    </row>
    <row r="143" ht="52.5" customHeight="1" outlineLevel="1" spans="1:23">
      <c r="A143" s="132" t="s">
        <v>344</v>
      </c>
      <c r="B143" s="132" t="s">
        <v>430</v>
      </c>
      <c r="C143" s="132" t="s">
        <v>429</v>
      </c>
      <c r="D143" s="132" t="s">
        <v>72</v>
      </c>
      <c r="E143" s="132" t="s">
        <v>147</v>
      </c>
      <c r="F143" s="132" t="s">
        <v>148</v>
      </c>
      <c r="G143" s="132" t="s">
        <v>337</v>
      </c>
      <c r="H143" s="132" t="s">
        <v>338</v>
      </c>
      <c r="I143" s="133">
        <v>100000</v>
      </c>
      <c r="J143" s="133">
        <v>100000</v>
      </c>
      <c r="K143" s="133">
        <v>100000</v>
      </c>
      <c r="L143" s="133"/>
      <c r="M143" s="133"/>
      <c r="N143" s="132"/>
      <c r="O143" s="132"/>
      <c r="P143" s="132"/>
      <c r="Q143" s="133"/>
      <c r="R143" s="133"/>
      <c r="S143" s="133"/>
      <c r="T143" s="133"/>
      <c r="U143" s="133"/>
      <c r="V143" s="133"/>
      <c r="W143" s="133"/>
    </row>
    <row r="144" ht="30" hidden="1" customHeight="1" spans="1:23">
      <c r="A144" s="134" t="s">
        <v>56</v>
      </c>
      <c r="B144" s="134"/>
      <c r="C144" s="134"/>
      <c r="D144" s="134"/>
      <c r="E144" s="134"/>
      <c r="F144" s="134"/>
      <c r="G144" s="134"/>
      <c r="H144" s="134"/>
      <c r="I144" s="133">
        <v>13662162.58</v>
      </c>
      <c r="J144" s="133">
        <v>13526602.84</v>
      </c>
      <c r="K144" s="133">
        <v>13526602.84</v>
      </c>
      <c r="L144" s="133"/>
      <c r="M144" s="133"/>
      <c r="N144" s="133"/>
      <c r="O144" s="133"/>
      <c r="P144" s="133"/>
      <c r="Q144" s="133"/>
      <c r="R144" s="133">
        <v>135559.74</v>
      </c>
      <c r="S144" s="133"/>
      <c r="T144" s="133"/>
      <c r="U144" s="133"/>
      <c r="V144" s="133"/>
      <c r="W144" s="133">
        <v>135559.74</v>
      </c>
    </row>
  </sheetData>
  <autoFilter ref="A4:W144">
    <filterColumn colId="6">
      <customFilters>
        <customFilter operator="equal" val="30227"/>
      </customFilters>
    </filterColumn>
    <extLst/>
  </autoFilter>
  <mergeCells count="30">
    <mergeCell ref="A1:W1"/>
    <mergeCell ref="A2:W2"/>
    <mergeCell ref="A3:G3"/>
    <mergeCell ref="V3:W3"/>
    <mergeCell ref="J4:M4"/>
    <mergeCell ref="N4:P4"/>
    <mergeCell ref="R4:W4"/>
    <mergeCell ref="J5:K5"/>
    <mergeCell ref="A144:H14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27"/>
  <sheetViews>
    <sheetView showZeros="0" workbookViewId="0">
      <selection activeCell="A1" sqref="A1"/>
    </sheetView>
  </sheetViews>
  <sheetFormatPr defaultColWidth="10.287037037037" defaultRowHeight="15" customHeight="1"/>
  <cols>
    <col min="1" max="9" width="14.287037037037" customWidth="1"/>
    <col min="10" max="10" width="34.287037037037" customWidth="1"/>
  </cols>
  <sheetData>
    <row r="1" ht="18.75" customHeight="1" spans="1:10">
      <c r="A1" s="123"/>
      <c r="B1" s="123"/>
      <c r="C1" s="123"/>
      <c r="D1" s="123"/>
      <c r="E1" s="123"/>
      <c r="F1" s="123"/>
      <c r="G1" s="123"/>
      <c r="H1" s="123"/>
      <c r="I1" s="123"/>
      <c r="J1" s="127" t="s">
        <v>431</v>
      </c>
    </row>
    <row r="2" ht="34.5" customHeight="1" spans="1:10">
      <c r="A2" s="124" t="str">
        <f>"2026"&amp;"年部门项目支出绩效目标表"</f>
        <v>2026年部门项目支出绩效目标表</v>
      </c>
      <c r="B2" s="124"/>
      <c r="C2" s="124"/>
      <c r="D2" s="124"/>
      <c r="E2" s="124"/>
      <c r="F2" s="124"/>
      <c r="G2" s="124"/>
      <c r="H2" s="124"/>
      <c r="I2" s="124"/>
      <c r="J2" s="124"/>
    </row>
    <row r="3" ht="18.75" customHeight="1" spans="1:10">
      <c r="A3" s="123" t="str">
        <f>"单位名称："&amp;"瑞丽市林业和草原局"</f>
        <v>单位名称：瑞丽市林业和草原局</v>
      </c>
      <c r="B3" s="123"/>
      <c r="C3" s="123"/>
      <c r="D3" s="123"/>
      <c r="E3" s="123"/>
      <c r="F3" s="123"/>
      <c r="G3" s="123"/>
      <c r="H3" s="123"/>
      <c r="I3" s="123"/>
      <c r="J3" s="123"/>
    </row>
    <row r="4" ht="22.5" customHeight="1" spans="1:10">
      <c r="A4" s="125" t="s">
        <v>432</v>
      </c>
      <c r="B4" s="125" t="s">
        <v>433</v>
      </c>
      <c r="C4" s="125" t="s">
        <v>434</v>
      </c>
      <c r="D4" s="125" t="s">
        <v>435</v>
      </c>
      <c r="E4" s="125" t="s">
        <v>436</v>
      </c>
      <c r="F4" s="125" t="s">
        <v>437</v>
      </c>
      <c r="G4" s="125" t="s">
        <v>438</v>
      </c>
      <c r="H4" s="125" t="s">
        <v>439</v>
      </c>
      <c r="I4" s="125" t="s">
        <v>440</v>
      </c>
      <c r="J4" s="125" t="s">
        <v>441</v>
      </c>
    </row>
    <row r="5" ht="22.5" customHeight="1" spans="1:10">
      <c r="A5" s="125" t="s">
        <v>85</v>
      </c>
      <c r="B5" s="125" t="s">
        <v>86</v>
      </c>
      <c r="C5" s="125" t="s">
        <v>87</v>
      </c>
      <c r="D5" s="125" t="s">
        <v>88</v>
      </c>
      <c r="E5" s="125" t="s">
        <v>89</v>
      </c>
      <c r="F5" s="125" t="s">
        <v>90</v>
      </c>
      <c r="G5" s="125" t="s">
        <v>91</v>
      </c>
      <c r="H5" s="125" t="s">
        <v>92</v>
      </c>
      <c r="I5" s="125" t="s">
        <v>93</v>
      </c>
      <c r="J5" s="125" t="s">
        <v>94</v>
      </c>
    </row>
    <row r="6" ht="52.5" customHeight="1" spans="1:10">
      <c r="A6" s="125" t="s">
        <v>72</v>
      </c>
      <c r="B6" s="125"/>
      <c r="C6" s="125"/>
      <c r="D6" s="125"/>
      <c r="E6" s="125"/>
      <c r="F6" s="125"/>
      <c r="G6" s="125"/>
      <c r="H6" s="125"/>
      <c r="I6" s="125"/>
      <c r="J6" s="125"/>
    </row>
    <row r="7" ht="52.5" customHeight="1" outlineLevel="1" spans="1:10">
      <c r="A7" s="126" t="s">
        <v>358</v>
      </c>
      <c r="B7" s="126" t="s">
        <v>442</v>
      </c>
      <c r="C7" s="126" t="s">
        <v>443</v>
      </c>
      <c r="D7" s="126" t="s">
        <v>444</v>
      </c>
      <c r="E7" s="126" t="s">
        <v>445</v>
      </c>
      <c r="F7" s="126" t="s">
        <v>446</v>
      </c>
      <c r="G7" s="125" t="s">
        <v>447</v>
      </c>
      <c r="H7" s="125" t="s">
        <v>448</v>
      </c>
      <c r="I7" s="126" t="s">
        <v>449</v>
      </c>
      <c r="J7" s="126" t="s">
        <v>450</v>
      </c>
    </row>
    <row r="8" ht="52.5" customHeight="1" outlineLevel="1" spans="1:10">
      <c r="A8" s="126" t="s">
        <v>358</v>
      </c>
      <c r="B8" s="126" t="s">
        <v>442</v>
      </c>
      <c r="C8" s="126" t="s">
        <v>443</v>
      </c>
      <c r="D8" s="126" t="s">
        <v>444</v>
      </c>
      <c r="E8" s="126" t="s">
        <v>451</v>
      </c>
      <c r="F8" s="126" t="s">
        <v>446</v>
      </c>
      <c r="G8" s="125" t="s">
        <v>447</v>
      </c>
      <c r="H8" s="125" t="s">
        <v>448</v>
      </c>
      <c r="I8" s="126" t="s">
        <v>449</v>
      </c>
      <c r="J8" s="126" t="s">
        <v>450</v>
      </c>
    </row>
    <row r="9" ht="52.5" customHeight="1" outlineLevel="1" spans="1:10">
      <c r="A9" s="126" t="s">
        <v>358</v>
      </c>
      <c r="B9" s="126" t="s">
        <v>442</v>
      </c>
      <c r="C9" s="126" t="s">
        <v>443</v>
      </c>
      <c r="D9" s="126" t="s">
        <v>444</v>
      </c>
      <c r="E9" s="126" t="s">
        <v>452</v>
      </c>
      <c r="F9" s="126" t="s">
        <v>446</v>
      </c>
      <c r="G9" s="125" t="s">
        <v>86</v>
      </c>
      <c r="H9" s="125" t="s">
        <v>453</v>
      </c>
      <c r="I9" s="126" t="s">
        <v>449</v>
      </c>
      <c r="J9" s="126" t="s">
        <v>450</v>
      </c>
    </row>
    <row r="10" ht="52.5" customHeight="1" outlineLevel="1" spans="1:10">
      <c r="A10" s="126" t="s">
        <v>358</v>
      </c>
      <c r="B10" s="126" t="s">
        <v>442</v>
      </c>
      <c r="C10" s="126" t="s">
        <v>443</v>
      </c>
      <c r="D10" s="126" t="s">
        <v>454</v>
      </c>
      <c r="E10" s="126" t="s">
        <v>455</v>
      </c>
      <c r="F10" s="126" t="s">
        <v>456</v>
      </c>
      <c r="G10" s="125" t="s">
        <v>457</v>
      </c>
      <c r="H10" s="125" t="s">
        <v>458</v>
      </c>
      <c r="I10" s="126" t="s">
        <v>449</v>
      </c>
      <c r="J10" s="126" t="s">
        <v>450</v>
      </c>
    </row>
    <row r="11" ht="52.5" customHeight="1" outlineLevel="1" spans="1:10">
      <c r="A11" s="126" t="s">
        <v>358</v>
      </c>
      <c r="B11" s="126" t="s">
        <v>442</v>
      </c>
      <c r="C11" s="126" t="s">
        <v>459</v>
      </c>
      <c r="D11" s="126" t="s">
        <v>460</v>
      </c>
      <c r="E11" s="126" t="s">
        <v>461</v>
      </c>
      <c r="F11" s="126" t="s">
        <v>446</v>
      </c>
      <c r="G11" s="125" t="s">
        <v>462</v>
      </c>
      <c r="H11" s="125"/>
      <c r="I11" s="126" t="s">
        <v>463</v>
      </c>
      <c r="J11" s="126" t="s">
        <v>464</v>
      </c>
    </row>
    <row r="12" ht="52.5" customHeight="1" outlineLevel="1" spans="1:10">
      <c r="A12" s="126" t="s">
        <v>358</v>
      </c>
      <c r="B12" s="126" t="s">
        <v>442</v>
      </c>
      <c r="C12" s="126" t="s">
        <v>465</v>
      </c>
      <c r="D12" s="126" t="s">
        <v>466</v>
      </c>
      <c r="E12" s="126" t="s">
        <v>467</v>
      </c>
      <c r="F12" s="126" t="s">
        <v>468</v>
      </c>
      <c r="G12" s="125" t="s">
        <v>469</v>
      </c>
      <c r="H12" s="125" t="s">
        <v>470</v>
      </c>
      <c r="I12" s="126" t="s">
        <v>449</v>
      </c>
      <c r="J12" s="126" t="s">
        <v>450</v>
      </c>
    </row>
    <row r="13" ht="52.5" customHeight="1" outlineLevel="1" spans="1:10">
      <c r="A13" s="126" t="s">
        <v>358</v>
      </c>
      <c r="B13" s="126" t="s">
        <v>442</v>
      </c>
      <c r="C13" s="126" t="s">
        <v>465</v>
      </c>
      <c r="D13" s="126" t="s">
        <v>466</v>
      </c>
      <c r="E13" s="126" t="s">
        <v>471</v>
      </c>
      <c r="F13" s="126" t="s">
        <v>468</v>
      </c>
      <c r="G13" s="125" t="s">
        <v>469</v>
      </c>
      <c r="H13" s="125" t="s">
        <v>470</v>
      </c>
      <c r="I13" s="126" t="s">
        <v>449</v>
      </c>
      <c r="J13" s="126" t="s">
        <v>450</v>
      </c>
    </row>
    <row r="14" ht="52.5" customHeight="1" outlineLevel="1" spans="1:10">
      <c r="A14" s="126" t="s">
        <v>343</v>
      </c>
      <c r="B14" s="126" t="s">
        <v>472</v>
      </c>
      <c r="C14" s="126" t="s">
        <v>443</v>
      </c>
      <c r="D14" s="126" t="s">
        <v>444</v>
      </c>
      <c r="E14" s="126" t="s">
        <v>473</v>
      </c>
      <c r="F14" s="126" t="s">
        <v>446</v>
      </c>
      <c r="G14" s="125" t="s">
        <v>474</v>
      </c>
      <c r="H14" s="125" t="s">
        <v>475</v>
      </c>
      <c r="I14" s="126" t="s">
        <v>449</v>
      </c>
      <c r="J14" s="126" t="s">
        <v>476</v>
      </c>
    </row>
    <row r="15" ht="52.5" customHeight="1" outlineLevel="1" spans="1:10">
      <c r="A15" s="126" t="s">
        <v>343</v>
      </c>
      <c r="B15" s="126" t="s">
        <v>472</v>
      </c>
      <c r="C15" s="126" t="s">
        <v>443</v>
      </c>
      <c r="D15" s="126" t="s">
        <v>444</v>
      </c>
      <c r="E15" s="126" t="s">
        <v>477</v>
      </c>
      <c r="F15" s="126" t="s">
        <v>446</v>
      </c>
      <c r="G15" s="125" t="s">
        <v>478</v>
      </c>
      <c r="H15" s="125" t="s">
        <v>475</v>
      </c>
      <c r="I15" s="126" t="s">
        <v>449</v>
      </c>
      <c r="J15" s="126" t="s">
        <v>476</v>
      </c>
    </row>
    <row r="16" ht="52.5" customHeight="1" outlineLevel="1" spans="1:10">
      <c r="A16" s="126" t="s">
        <v>343</v>
      </c>
      <c r="B16" s="126" t="s">
        <v>472</v>
      </c>
      <c r="C16" s="126" t="s">
        <v>443</v>
      </c>
      <c r="D16" s="126" t="s">
        <v>454</v>
      </c>
      <c r="E16" s="126" t="s">
        <v>479</v>
      </c>
      <c r="F16" s="126" t="s">
        <v>446</v>
      </c>
      <c r="G16" s="125" t="s">
        <v>480</v>
      </c>
      <c r="H16" s="125" t="s">
        <v>458</v>
      </c>
      <c r="I16" s="126" t="s">
        <v>449</v>
      </c>
      <c r="J16" s="126" t="s">
        <v>476</v>
      </c>
    </row>
    <row r="17" ht="52.5" customHeight="1" outlineLevel="1" spans="1:10">
      <c r="A17" s="126" t="s">
        <v>343</v>
      </c>
      <c r="B17" s="126" t="s">
        <v>472</v>
      </c>
      <c r="C17" s="126" t="s">
        <v>459</v>
      </c>
      <c r="D17" s="126" t="s">
        <v>481</v>
      </c>
      <c r="E17" s="126" t="s">
        <v>482</v>
      </c>
      <c r="F17" s="126" t="s">
        <v>456</v>
      </c>
      <c r="G17" s="125" t="s">
        <v>483</v>
      </c>
      <c r="H17" s="125"/>
      <c r="I17" s="126" t="s">
        <v>463</v>
      </c>
      <c r="J17" s="126" t="s">
        <v>476</v>
      </c>
    </row>
    <row r="18" ht="52.5" customHeight="1" outlineLevel="1" spans="1:10">
      <c r="A18" s="126" t="s">
        <v>343</v>
      </c>
      <c r="B18" s="126" t="s">
        <v>472</v>
      </c>
      <c r="C18" s="126" t="s">
        <v>459</v>
      </c>
      <c r="D18" s="126" t="s">
        <v>460</v>
      </c>
      <c r="E18" s="126" t="s">
        <v>484</v>
      </c>
      <c r="F18" s="126" t="s">
        <v>468</v>
      </c>
      <c r="G18" s="125" t="s">
        <v>485</v>
      </c>
      <c r="H18" s="125" t="s">
        <v>458</v>
      </c>
      <c r="I18" s="126" t="s">
        <v>449</v>
      </c>
      <c r="J18" s="126" t="s">
        <v>476</v>
      </c>
    </row>
    <row r="19" ht="52.5" customHeight="1" outlineLevel="1" spans="1:10">
      <c r="A19" s="126" t="s">
        <v>343</v>
      </c>
      <c r="B19" s="126" t="s">
        <v>472</v>
      </c>
      <c r="C19" s="126" t="s">
        <v>486</v>
      </c>
      <c r="D19" s="126" t="s">
        <v>487</v>
      </c>
      <c r="E19" s="126" t="s">
        <v>488</v>
      </c>
      <c r="F19" s="126" t="s">
        <v>456</v>
      </c>
      <c r="G19" s="125" t="s">
        <v>489</v>
      </c>
      <c r="H19" s="125" t="s">
        <v>458</v>
      </c>
      <c r="I19" s="126" t="s">
        <v>449</v>
      </c>
      <c r="J19" s="126" t="s">
        <v>476</v>
      </c>
    </row>
    <row r="20" ht="52.5" customHeight="1" outlineLevel="1" spans="1:10">
      <c r="A20" s="126" t="s">
        <v>417</v>
      </c>
      <c r="B20" s="126" t="s">
        <v>490</v>
      </c>
      <c r="C20" s="126" t="s">
        <v>443</v>
      </c>
      <c r="D20" s="126" t="s">
        <v>444</v>
      </c>
      <c r="E20" s="126" t="s">
        <v>491</v>
      </c>
      <c r="F20" s="126" t="s">
        <v>456</v>
      </c>
      <c r="G20" s="125" t="s">
        <v>492</v>
      </c>
      <c r="H20" s="125" t="s">
        <v>493</v>
      </c>
      <c r="I20" s="126" t="s">
        <v>449</v>
      </c>
      <c r="J20" s="126" t="s">
        <v>494</v>
      </c>
    </row>
    <row r="21" ht="52.5" customHeight="1" outlineLevel="1" spans="1:10">
      <c r="A21" s="126" t="s">
        <v>417</v>
      </c>
      <c r="B21" s="126" t="s">
        <v>490</v>
      </c>
      <c r="C21" s="126" t="s">
        <v>443</v>
      </c>
      <c r="D21" s="126" t="s">
        <v>454</v>
      </c>
      <c r="E21" s="126" t="s">
        <v>495</v>
      </c>
      <c r="F21" s="126" t="s">
        <v>446</v>
      </c>
      <c r="G21" s="125" t="s">
        <v>480</v>
      </c>
      <c r="H21" s="125" t="s">
        <v>458</v>
      </c>
      <c r="I21" s="126" t="s">
        <v>449</v>
      </c>
      <c r="J21" s="126" t="s">
        <v>494</v>
      </c>
    </row>
    <row r="22" ht="52.5" customHeight="1" outlineLevel="1" spans="1:10">
      <c r="A22" s="126" t="s">
        <v>417</v>
      </c>
      <c r="B22" s="126" t="s">
        <v>490</v>
      </c>
      <c r="C22" s="126" t="s">
        <v>443</v>
      </c>
      <c r="D22" s="126" t="s">
        <v>496</v>
      </c>
      <c r="E22" s="126" t="s">
        <v>497</v>
      </c>
      <c r="F22" s="126" t="s">
        <v>446</v>
      </c>
      <c r="G22" s="125" t="s">
        <v>480</v>
      </c>
      <c r="H22" s="125" t="s">
        <v>458</v>
      </c>
      <c r="I22" s="126" t="s">
        <v>449</v>
      </c>
      <c r="J22" s="126" t="s">
        <v>494</v>
      </c>
    </row>
    <row r="23" ht="52.5" customHeight="1" outlineLevel="1" spans="1:10">
      <c r="A23" s="126" t="s">
        <v>417</v>
      </c>
      <c r="B23" s="126" t="s">
        <v>490</v>
      </c>
      <c r="C23" s="126" t="s">
        <v>459</v>
      </c>
      <c r="D23" s="126" t="s">
        <v>481</v>
      </c>
      <c r="E23" s="126" t="s">
        <v>498</v>
      </c>
      <c r="F23" s="126" t="s">
        <v>446</v>
      </c>
      <c r="G23" s="125" t="s">
        <v>499</v>
      </c>
      <c r="H23" s="125"/>
      <c r="I23" s="126" t="s">
        <v>463</v>
      </c>
      <c r="J23" s="126" t="s">
        <v>494</v>
      </c>
    </row>
    <row r="24" ht="52.5" customHeight="1" outlineLevel="1" spans="1:10">
      <c r="A24" s="126" t="s">
        <v>417</v>
      </c>
      <c r="B24" s="126" t="s">
        <v>490</v>
      </c>
      <c r="C24" s="126" t="s">
        <v>459</v>
      </c>
      <c r="D24" s="126" t="s">
        <v>460</v>
      </c>
      <c r="E24" s="126" t="s">
        <v>500</v>
      </c>
      <c r="F24" s="126" t="s">
        <v>446</v>
      </c>
      <c r="G24" s="125" t="s">
        <v>499</v>
      </c>
      <c r="H24" s="125"/>
      <c r="I24" s="126" t="s">
        <v>463</v>
      </c>
      <c r="J24" s="126" t="s">
        <v>494</v>
      </c>
    </row>
    <row r="25" ht="52.5" customHeight="1" outlineLevel="1" spans="1:10">
      <c r="A25" s="126" t="s">
        <v>417</v>
      </c>
      <c r="B25" s="126" t="s">
        <v>490</v>
      </c>
      <c r="C25" s="126" t="s">
        <v>459</v>
      </c>
      <c r="D25" s="126" t="s">
        <v>501</v>
      </c>
      <c r="E25" s="126" t="s">
        <v>502</v>
      </c>
      <c r="F25" s="126" t="s">
        <v>446</v>
      </c>
      <c r="G25" s="125" t="s">
        <v>499</v>
      </c>
      <c r="H25" s="125"/>
      <c r="I25" s="126" t="s">
        <v>463</v>
      </c>
      <c r="J25" s="126" t="s">
        <v>494</v>
      </c>
    </row>
    <row r="26" ht="52.5" customHeight="1" outlineLevel="1" spans="1:10">
      <c r="A26" s="126" t="s">
        <v>417</v>
      </c>
      <c r="B26" s="126" t="s">
        <v>490</v>
      </c>
      <c r="C26" s="126" t="s">
        <v>486</v>
      </c>
      <c r="D26" s="126" t="s">
        <v>487</v>
      </c>
      <c r="E26" s="126" t="s">
        <v>503</v>
      </c>
      <c r="F26" s="126" t="s">
        <v>456</v>
      </c>
      <c r="G26" s="125" t="s">
        <v>504</v>
      </c>
      <c r="H26" s="125" t="s">
        <v>458</v>
      </c>
      <c r="I26" s="126" t="s">
        <v>449</v>
      </c>
      <c r="J26" s="126" t="s">
        <v>494</v>
      </c>
    </row>
    <row r="27" ht="52.5" customHeight="1" outlineLevel="1" spans="1:10">
      <c r="A27" s="126" t="s">
        <v>417</v>
      </c>
      <c r="B27" s="126" t="s">
        <v>490</v>
      </c>
      <c r="C27" s="126" t="s">
        <v>465</v>
      </c>
      <c r="D27" s="126" t="s">
        <v>466</v>
      </c>
      <c r="E27" s="126" t="s">
        <v>505</v>
      </c>
      <c r="F27" s="126" t="s">
        <v>468</v>
      </c>
      <c r="G27" s="125" t="s">
        <v>94</v>
      </c>
      <c r="H27" s="125" t="s">
        <v>506</v>
      </c>
      <c r="I27" s="126" t="s">
        <v>449</v>
      </c>
      <c r="J27" s="126" t="s">
        <v>494</v>
      </c>
    </row>
    <row r="28" ht="52.5" customHeight="1" outlineLevel="1" spans="1:10">
      <c r="A28" s="126" t="s">
        <v>356</v>
      </c>
      <c r="B28" s="126" t="s">
        <v>507</v>
      </c>
      <c r="C28" s="126" t="s">
        <v>443</v>
      </c>
      <c r="D28" s="126" t="s">
        <v>444</v>
      </c>
      <c r="E28" s="126" t="s">
        <v>508</v>
      </c>
      <c r="F28" s="126" t="s">
        <v>446</v>
      </c>
      <c r="G28" s="125" t="s">
        <v>89</v>
      </c>
      <c r="H28" s="125" t="s">
        <v>509</v>
      </c>
      <c r="I28" s="126" t="s">
        <v>449</v>
      </c>
      <c r="J28" s="126" t="s">
        <v>510</v>
      </c>
    </row>
    <row r="29" ht="52.5" customHeight="1" outlineLevel="1" spans="1:10">
      <c r="A29" s="126" t="s">
        <v>356</v>
      </c>
      <c r="B29" s="126" t="s">
        <v>507</v>
      </c>
      <c r="C29" s="126" t="s">
        <v>443</v>
      </c>
      <c r="D29" s="126" t="s">
        <v>454</v>
      </c>
      <c r="E29" s="126" t="s">
        <v>511</v>
      </c>
      <c r="F29" s="126" t="s">
        <v>446</v>
      </c>
      <c r="G29" s="125" t="s">
        <v>480</v>
      </c>
      <c r="H29" s="125" t="s">
        <v>458</v>
      </c>
      <c r="I29" s="126" t="s">
        <v>449</v>
      </c>
      <c r="J29" s="126" t="s">
        <v>510</v>
      </c>
    </row>
    <row r="30" ht="52.5" customHeight="1" outlineLevel="1" spans="1:10">
      <c r="A30" s="126" t="s">
        <v>356</v>
      </c>
      <c r="B30" s="126" t="s">
        <v>507</v>
      </c>
      <c r="C30" s="126" t="s">
        <v>443</v>
      </c>
      <c r="D30" s="126" t="s">
        <v>454</v>
      </c>
      <c r="E30" s="126" t="s">
        <v>512</v>
      </c>
      <c r="F30" s="126" t="s">
        <v>446</v>
      </c>
      <c r="G30" s="125" t="s">
        <v>480</v>
      </c>
      <c r="H30" s="125" t="s">
        <v>458</v>
      </c>
      <c r="I30" s="126" t="s">
        <v>449</v>
      </c>
      <c r="J30" s="126" t="s">
        <v>510</v>
      </c>
    </row>
    <row r="31" ht="52.5" customHeight="1" outlineLevel="1" spans="1:10">
      <c r="A31" s="126" t="s">
        <v>356</v>
      </c>
      <c r="B31" s="126" t="s">
        <v>507</v>
      </c>
      <c r="C31" s="126" t="s">
        <v>459</v>
      </c>
      <c r="D31" s="126" t="s">
        <v>481</v>
      </c>
      <c r="E31" s="126" t="s">
        <v>513</v>
      </c>
      <c r="F31" s="126" t="s">
        <v>456</v>
      </c>
      <c r="G31" s="125" t="s">
        <v>514</v>
      </c>
      <c r="H31" s="125"/>
      <c r="I31" s="126" t="s">
        <v>463</v>
      </c>
      <c r="J31" s="126" t="s">
        <v>510</v>
      </c>
    </row>
    <row r="32" ht="52.5" customHeight="1" outlineLevel="1" spans="1:10">
      <c r="A32" s="126" t="s">
        <v>356</v>
      </c>
      <c r="B32" s="126" t="s">
        <v>507</v>
      </c>
      <c r="C32" s="126" t="s">
        <v>459</v>
      </c>
      <c r="D32" s="126" t="s">
        <v>481</v>
      </c>
      <c r="E32" s="126" t="s">
        <v>515</v>
      </c>
      <c r="F32" s="126" t="s">
        <v>456</v>
      </c>
      <c r="G32" s="125" t="s">
        <v>514</v>
      </c>
      <c r="H32" s="125"/>
      <c r="I32" s="126" t="s">
        <v>463</v>
      </c>
      <c r="J32" s="126" t="s">
        <v>510</v>
      </c>
    </row>
    <row r="33" ht="52.5" customHeight="1" outlineLevel="1" spans="1:10">
      <c r="A33" s="126" t="s">
        <v>356</v>
      </c>
      <c r="B33" s="126" t="s">
        <v>507</v>
      </c>
      <c r="C33" s="126" t="s">
        <v>459</v>
      </c>
      <c r="D33" s="126" t="s">
        <v>460</v>
      </c>
      <c r="E33" s="126" t="s">
        <v>516</v>
      </c>
      <c r="F33" s="126" t="s">
        <v>456</v>
      </c>
      <c r="G33" s="125" t="s">
        <v>499</v>
      </c>
      <c r="H33" s="125"/>
      <c r="I33" s="126" t="s">
        <v>463</v>
      </c>
      <c r="J33" s="126" t="s">
        <v>510</v>
      </c>
    </row>
    <row r="34" ht="52.5" customHeight="1" outlineLevel="1" spans="1:10">
      <c r="A34" s="126" t="s">
        <v>356</v>
      </c>
      <c r="B34" s="126" t="s">
        <v>507</v>
      </c>
      <c r="C34" s="126" t="s">
        <v>459</v>
      </c>
      <c r="D34" s="126" t="s">
        <v>460</v>
      </c>
      <c r="E34" s="126" t="s">
        <v>517</v>
      </c>
      <c r="F34" s="126" t="s">
        <v>456</v>
      </c>
      <c r="G34" s="125" t="s">
        <v>499</v>
      </c>
      <c r="H34" s="125"/>
      <c r="I34" s="126" t="s">
        <v>463</v>
      </c>
      <c r="J34" s="126" t="s">
        <v>510</v>
      </c>
    </row>
    <row r="35" ht="52.5" customHeight="1" outlineLevel="1" spans="1:10">
      <c r="A35" s="126" t="s">
        <v>356</v>
      </c>
      <c r="B35" s="126" t="s">
        <v>507</v>
      </c>
      <c r="C35" s="126" t="s">
        <v>459</v>
      </c>
      <c r="D35" s="126" t="s">
        <v>501</v>
      </c>
      <c r="E35" s="126" t="s">
        <v>518</v>
      </c>
      <c r="F35" s="126" t="s">
        <v>456</v>
      </c>
      <c r="G35" s="125" t="s">
        <v>519</v>
      </c>
      <c r="H35" s="125"/>
      <c r="I35" s="126" t="s">
        <v>463</v>
      </c>
      <c r="J35" s="126" t="s">
        <v>510</v>
      </c>
    </row>
    <row r="36" ht="52.5" customHeight="1" outlineLevel="1" spans="1:10">
      <c r="A36" s="126" t="s">
        <v>356</v>
      </c>
      <c r="B36" s="126" t="s">
        <v>507</v>
      </c>
      <c r="C36" s="126" t="s">
        <v>486</v>
      </c>
      <c r="D36" s="126" t="s">
        <v>487</v>
      </c>
      <c r="E36" s="126" t="s">
        <v>487</v>
      </c>
      <c r="F36" s="126" t="s">
        <v>456</v>
      </c>
      <c r="G36" s="125" t="s">
        <v>489</v>
      </c>
      <c r="H36" s="125" t="s">
        <v>458</v>
      </c>
      <c r="I36" s="126" t="s">
        <v>449</v>
      </c>
      <c r="J36" s="126" t="s">
        <v>510</v>
      </c>
    </row>
    <row r="37" ht="52.5" customHeight="1" outlineLevel="1" spans="1:10">
      <c r="A37" s="126" t="s">
        <v>421</v>
      </c>
      <c r="B37" s="126" t="s">
        <v>520</v>
      </c>
      <c r="C37" s="126" t="s">
        <v>443</v>
      </c>
      <c r="D37" s="126" t="s">
        <v>444</v>
      </c>
      <c r="E37" s="126" t="s">
        <v>521</v>
      </c>
      <c r="F37" s="126" t="s">
        <v>446</v>
      </c>
      <c r="G37" s="125" t="s">
        <v>522</v>
      </c>
      <c r="H37" s="125" t="s">
        <v>523</v>
      </c>
      <c r="I37" s="126" t="s">
        <v>449</v>
      </c>
      <c r="J37" s="126" t="s">
        <v>524</v>
      </c>
    </row>
    <row r="38" ht="52.5" customHeight="1" outlineLevel="1" spans="1:10">
      <c r="A38" s="126" t="s">
        <v>421</v>
      </c>
      <c r="B38" s="126" t="s">
        <v>520</v>
      </c>
      <c r="C38" s="126" t="s">
        <v>443</v>
      </c>
      <c r="D38" s="126" t="s">
        <v>444</v>
      </c>
      <c r="E38" s="126" t="s">
        <v>525</v>
      </c>
      <c r="F38" s="126" t="s">
        <v>446</v>
      </c>
      <c r="G38" s="125" t="s">
        <v>526</v>
      </c>
      <c r="H38" s="125" t="s">
        <v>523</v>
      </c>
      <c r="I38" s="126" t="s">
        <v>449</v>
      </c>
      <c r="J38" s="126" t="s">
        <v>527</v>
      </c>
    </row>
    <row r="39" ht="52.5" customHeight="1" outlineLevel="1" spans="1:10">
      <c r="A39" s="126" t="s">
        <v>421</v>
      </c>
      <c r="B39" s="126" t="s">
        <v>520</v>
      </c>
      <c r="C39" s="126" t="s">
        <v>443</v>
      </c>
      <c r="D39" s="126" t="s">
        <v>444</v>
      </c>
      <c r="E39" s="126" t="s">
        <v>528</v>
      </c>
      <c r="F39" s="126" t="s">
        <v>446</v>
      </c>
      <c r="G39" s="125" t="s">
        <v>529</v>
      </c>
      <c r="H39" s="125" t="s">
        <v>530</v>
      </c>
      <c r="I39" s="126" t="s">
        <v>449</v>
      </c>
      <c r="J39" s="126" t="s">
        <v>527</v>
      </c>
    </row>
    <row r="40" ht="52.5" customHeight="1" outlineLevel="1" spans="1:10">
      <c r="A40" s="126" t="s">
        <v>421</v>
      </c>
      <c r="B40" s="126" t="s">
        <v>520</v>
      </c>
      <c r="C40" s="126" t="s">
        <v>443</v>
      </c>
      <c r="D40" s="126" t="s">
        <v>454</v>
      </c>
      <c r="E40" s="126" t="s">
        <v>531</v>
      </c>
      <c r="F40" s="126" t="s">
        <v>456</v>
      </c>
      <c r="G40" s="125" t="s">
        <v>504</v>
      </c>
      <c r="H40" s="125" t="s">
        <v>458</v>
      </c>
      <c r="I40" s="126" t="s">
        <v>449</v>
      </c>
      <c r="J40" s="126" t="s">
        <v>527</v>
      </c>
    </row>
    <row r="41" ht="52.5" customHeight="1" outlineLevel="1" spans="1:10">
      <c r="A41" s="126" t="s">
        <v>421</v>
      </c>
      <c r="B41" s="126" t="s">
        <v>520</v>
      </c>
      <c r="C41" s="126" t="s">
        <v>443</v>
      </c>
      <c r="D41" s="126" t="s">
        <v>454</v>
      </c>
      <c r="E41" s="126" t="s">
        <v>532</v>
      </c>
      <c r="F41" s="126" t="s">
        <v>446</v>
      </c>
      <c r="G41" s="125" t="s">
        <v>480</v>
      </c>
      <c r="H41" s="125" t="s">
        <v>458</v>
      </c>
      <c r="I41" s="126" t="s">
        <v>449</v>
      </c>
      <c r="J41" s="126" t="s">
        <v>527</v>
      </c>
    </row>
    <row r="42" ht="52.5" customHeight="1" outlineLevel="1" spans="1:10">
      <c r="A42" s="126" t="s">
        <v>421</v>
      </c>
      <c r="B42" s="126" t="s">
        <v>520</v>
      </c>
      <c r="C42" s="126" t="s">
        <v>459</v>
      </c>
      <c r="D42" s="126" t="s">
        <v>481</v>
      </c>
      <c r="E42" s="126" t="s">
        <v>533</v>
      </c>
      <c r="F42" s="126" t="s">
        <v>446</v>
      </c>
      <c r="G42" s="125" t="s">
        <v>499</v>
      </c>
      <c r="H42" s="125"/>
      <c r="I42" s="126" t="s">
        <v>463</v>
      </c>
      <c r="J42" s="126" t="s">
        <v>527</v>
      </c>
    </row>
    <row r="43" ht="52.5" customHeight="1" outlineLevel="1" spans="1:10">
      <c r="A43" s="126" t="s">
        <v>421</v>
      </c>
      <c r="B43" s="126" t="s">
        <v>520</v>
      </c>
      <c r="C43" s="126" t="s">
        <v>459</v>
      </c>
      <c r="D43" s="126" t="s">
        <v>460</v>
      </c>
      <c r="E43" s="126" t="s">
        <v>534</v>
      </c>
      <c r="F43" s="126" t="s">
        <v>446</v>
      </c>
      <c r="G43" s="125" t="s">
        <v>499</v>
      </c>
      <c r="H43" s="125"/>
      <c r="I43" s="126" t="s">
        <v>463</v>
      </c>
      <c r="J43" s="126" t="s">
        <v>527</v>
      </c>
    </row>
    <row r="44" ht="52.5" customHeight="1" outlineLevel="1" spans="1:10">
      <c r="A44" s="126" t="s">
        <v>421</v>
      </c>
      <c r="B44" s="126" t="s">
        <v>520</v>
      </c>
      <c r="C44" s="126" t="s">
        <v>459</v>
      </c>
      <c r="D44" s="126" t="s">
        <v>501</v>
      </c>
      <c r="E44" s="126" t="s">
        <v>535</v>
      </c>
      <c r="F44" s="126" t="s">
        <v>446</v>
      </c>
      <c r="G44" s="125" t="s">
        <v>499</v>
      </c>
      <c r="H44" s="125"/>
      <c r="I44" s="126" t="s">
        <v>463</v>
      </c>
      <c r="J44" s="126" t="s">
        <v>527</v>
      </c>
    </row>
    <row r="45" ht="52.5" customHeight="1" outlineLevel="1" spans="1:10">
      <c r="A45" s="126" t="s">
        <v>421</v>
      </c>
      <c r="B45" s="126" t="s">
        <v>520</v>
      </c>
      <c r="C45" s="126" t="s">
        <v>486</v>
      </c>
      <c r="D45" s="126" t="s">
        <v>487</v>
      </c>
      <c r="E45" s="126" t="s">
        <v>536</v>
      </c>
      <c r="F45" s="126" t="s">
        <v>456</v>
      </c>
      <c r="G45" s="125" t="s">
        <v>504</v>
      </c>
      <c r="H45" s="125" t="s">
        <v>458</v>
      </c>
      <c r="I45" s="126" t="s">
        <v>449</v>
      </c>
      <c r="J45" s="126" t="s">
        <v>527</v>
      </c>
    </row>
    <row r="46" ht="52.5" customHeight="1" outlineLevel="1" spans="1:10">
      <c r="A46" s="126" t="s">
        <v>407</v>
      </c>
      <c r="B46" s="126" t="s">
        <v>537</v>
      </c>
      <c r="C46" s="126" t="s">
        <v>443</v>
      </c>
      <c r="D46" s="126" t="s">
        <v>444</v>
      </c>
      <c r="E46" s="126" t="s">
        <v>538</v>
      </c>
      <c r="F46" s="126" t="s">
        <v>446</v>
      </c>
      <c r="G46" s="125" t="s">
        <v>86</v>
      </c>
      <c r="H46" s="125" t="s">
        <v>539</v>
      </c>
      <c r="I46" s="126" t="s">
        <v>449</v>
      </c>
      <c r="J46" s="126" t="s">
        <v>540</v>
      </c>
    </row>
    <row r="47" ht="52.5" customHeight="1" outlineLevel="1" spans="1:10">
      <c r="A47" s="126" t="s">
        <v>407</v>
      </c>
      <c r="B47" s="126" t="s">
        <v>537</v>
      </c>
      <c r="C47" s="126" t="s">
        <v>443</v>
      </c>
      <c r="D47" s="126" t="s">
        <v>444</v>
      </c>
      <c r="E47" s="126" t="s">
        <v>541</v>
      </c>
      <c r="F47" s="126" t="s">
        <v>446</v>
      </c>
      <c r="G47" s="125" t="s">
        <v>86</v>
      </c>
      <c r="H47" s="125" t="s">
        <v>453</v>
      </c>
      <c r="I47" s="126" t="s">
        <v>449</v>
      </c>
      <c r="J47" s="126" t="s">
        <v>540</v>
      </c>
    </row>
    <row r="48" ht="52.5" customHeight="1" outlineLevel="1" spans="1:10">
      <c r="A48" s="126" t="s">
        <v>407</v>
      </c>
      <c r="B48" s="126" t="s">
        <v>537</v>
      </c>
      <c r="C48" s="126" t="s">
        <v>443</v>
      </c>
      <c r="D48" s="126" t="s">
        <v>454</v>
      </c>
      <c r="E48" s="126" t="s">
        <v>542</v>
      </c>
      <c r="F48" s="126" t="s">
        <v>456</v>
      </c>
      <c r="G48" s="125" t="s">
        <v>457</v>
      </c>
      <c r="H48" s="125" t="s">
        <v>458</v>
      </c>
      <c r="I48" s="126" t="s">
        <v>449</v>
      </c>
      <c r="J48" s="126" t="s">
        <v>540</v>
      </c>
    </row>
    <row r="49" ht="52.5" customHeight="1" outlineLevel="1" spans="1:10">
      <c r="A49" s="126" t="s">
        <v>407</v>
      </c>
      <c r="B49" s="126" t="s">
        <v>537</v>
      </c>
      <c r="C49" s="126" t="s">
        <v>459</v>
      </c>
      <c r="D49" s="126" t="s">
        <v>481</v>
      </c>
      <c r="E49" s="126" t="s">
        <v>543</v>
      </c>
      <c r="F49" s="126" t="s">
        <v>446</v>
      </c>
      <c r="G49" s="125" t="s">
        <v>544</v>
      </c>
      <c r="H49" s="125"/>
      <c r="I49" s="126" t="s">
        <v>463</v>
      </c>
      <c r="J49" s="126" t="s">
        <v>540</v>
      </c>
    </row>
    <row r="50" ht="52.5" customHeight="1" outlineLevel="1" spans="1:10">
      <c r="A50" s="126" t="s">
        <v>407</v>
      </c>
      <c r="B50" s="126" t="s">
        <v>537</v>
      </c>
      <c r="C50" s="126" t="s">
        <v>459</v>
      </c>
      <c r="D50" s="126" t="s">
        <v>460</v>
      </c>
      <c r="E50" s="126" t="s">
        <v>545</v>
      </c>
      <c r="F50" s="126" t="s">
        <v>456</v>
      </c>
      <c r="G50" s="125" t="s">
        <v>546</v>
      </c>
      <c r="H50" s="125" t="s">
        <v>458</v>
      </c>
      <c r="I50" s="126" t="s">
        <v>449</v>
      </c>
      <c r="J50" s="126" t="s">
        <v>540</v>
      </c>
    </row>
    <row r="51" ht="52.5" customHeight="1" outlineLevel="1" spans="1:10">
      <c r="A51" s="126" t="s">
        <v>407</v>
      </c>
      <c r="B51" s="126" t="s">
        <v>537</v>
      </c>
      <c r="C51" s="126" t="s">
        <v>459</v>
      </c>
      <c r="D51" s="126" t="s">
        <v>501</v>
      </c>
      <c r="E51" s="126" t="s">
        <v>547</v>
      </c>
      <c r="F51" s="126" t="s">
        <v>456</v>
      </c>
      <c r="G51" s="125" t="s">
        <v>544</v>
      </c>
      <c r="H51" s="125"/>
      <c r="I51" s="126" t="s">
        <v>463</v>
      </c>
      <c r="J51" s="126" t="s">
        <v>540</v>
      </c>
    </row>
    <row r="52" ht="52.5" customHeight="1" outlineLevel="1" spans="1:10">
      <c r="A52" s="126" t="s">
        <v>407</v>
      </c>
      <c r="B52" s="126" t="s">
        <v>537</v>
      </c>
      <c r="C52" s="126" t="s">
        <v>486</v>
      </c>
      <c r="D52" s="126" t="s">
        <v>487</v>
      </c>
      <c r="E52" s="126" t="s">
        <v>548</v>
      </c>
      <c r="F52" s="126" t="s">
        <v>456</v>
      </c>
      <c r="G52" s="125" t="s">
        <v>504</v>
      </c>
      <c r="H52" s="125" t="s">
        <v>458</v>
      </c>
      <c r="I52" s="126" t="s">
        <v>449</v>
      </c>
      <c r="J52" s="126" t="s">
        <v>540</v>
      </c>
    </row>
    <row r="53" ht="52.5" customHeight="1" outlineLevel="1" spans="1:10">
      <c r="A53" s="126" t="s">
        <v>413</v>
      </c>
      <c r="B53" s="126" t="s">
        <v>549</v>
      </c>
      <c r="C53" s="126" t="s">
        <v>443</v>
      </c>
      <c r="D53" s="126" t="s">
        <v>444</v>
      </c>
      <c r="E53" s="126" t="s">
        <v>550</v>
      </c>
      <c r="F53" s="126" t="s">
        <v>446</v>
      </c>
      <c r="G53" s="125" t="s">
        <v>91</v>
      </c>
      <c r="H53" s="125" t="s">
        <v>551</v>
      </c>
      <c r="I53" s="126" t="s">
        <v>449</v>
      </c>
      <c r="J53" s="126" t="s">
        <v>552</v>
      </c>
    </row>
    <row r="54" ht="52.5" customHeight="1" outlineLevel="1" spans="1:10">
      <c r="A54" s="126" t="s">
        <v>413</v>
      </c>
      <c r="B54" s="126" t="s">
        <v>549</v>
      </c>
      <c r="C54" s="126" t="s">
        <v>443</v>
      </c>
      <c r="D54" s="126" t="s">
        <v>444</v>
      </c>
      <c r="E54" s="126" t="s">
        <v>553</v>
      </c>
      <c r="F54" s="126" t="s">
        <v>446</v>
      </c>
      <c r="G54" s="125" t="s">
        <v>554</v>
      </c>
      <c r="H54" s="125" t="s">
        <v>475</v>
      </c>
      <c r="I54" s="126" t="s">
        <v>449</v>
      </c>
      <c r="J54" s="126" t="s">
        <v>552</v>
      </c>
    </row>
    <row r="55" ht="52.5" customHeight="1" outlineLevel="1" spans="1:10">
      <c r="A55" s="126" t="s">
        <v>413</v>
      </c>
      <c r="B55" s="126" t="s">
        <v>549</v>
      </c>
      <c r="C55" s="126" t="s">
        <v>443</v>
      </c>
      <c r="D55" s="126" t="s">
        <v>454</v>
      </c>
      <c r="E55" s="126" t="s">
        <v>479</v>
      </c>
      <c r="F55" s="126" t="s">
        <v>446</v>
      </c>
      <c r="G55" s="125" t="s">
        <v>480</v>
      </c>
      <c r="H55" s="125" t="s">
        <v>458</v>
      </c>
      <c r="I55" s="126" t="s">
        <v>449</v>
      </c>
      <c r="J55" s="126" t="s">
        <v>555</v>
      </c>
    </row>
    <row r="56" ht="52.5" customHeight="1" outlineLevel="1" spans="1:10">
      <c r="A56" s="126" t="s">
        <v>413</v>
      </c>
      <c r="B56" s="126" t="s">
        <v>549</v>
      </c>
      <c r="C56" s="126" t="s">
        <v>459</v>
      </c>
      <c r="D56" s="126" t="s">
        <v>481</v>
      </c>
      <c r="E56" s="126" t="s">
        <v>556</v>
      </c>
      <c r="F56" s="126" t="s">
        <v>446</v>
      </c>
      <c r="G56" s="125" t="s">
        <v>499</v>
      </c>
      <c r="H56" s="125"/>
      <c r="I56" s="126" t="s">
        <v>463</v>
      </c>
      <c r="J56" s="126" t="s">
        <v>555</v>
      </c>
    </row>
    <row r="57" ht="52.5" customHeight="1" outlineLevel="1" spans="1:10">
      <c r="A57" s="126" t="s">
        <v>413</v>
      </c>
      <c r="B57" s="126" t="s">
        <v>549</v>
      </c>
      <c r="C57" s="126" t="s">
        <v>459</v>
      </c>
      <c r="D57" s="126" t="s">
        <v>460</v>
      </c>
      <c r="E57" s="126" t="s">
        <v>557</v>
      </c>
      <c r="F57" s="126" t="s">
        <v>446</v>
      </c>
      <c r="G57" s="125" t="s">
        <v>483</v>
      </c>
      <c r="H57" s="125"/>
      <c r="I57" s="126" t="s">
        <v>463</v>
      </c>
      <c r="J57" s="126" t="s">
        <v>555</v>
      </c>
    </row>
    <row r="58" ht="52.5" customHeight="1" outlineLevel="1" spans="1:10">
      <c r="A58" s="126" t="s">
        <v>413</v>
      </c>
      <c r="B58" s="126" t="s">
        <v>549</v>
      </c>
      <c r="C58" s="126" t="s">
        <v>459</v>
      </c>
      <c r="D58" s="126" t="s">
        <v>501</v>
      </c>
      <c r="E58" s="126" t="s">
        <v>558</v>
      </c>
      <c r="F58" s="126" t="s">
        <v>446</v>
      </c>
      <c r="G58" s="125" t="s">
        <v>559</v>
      </c>
      <c r="H58" s="125"/>
      <c r="I58" s="126" t="s">
        <v>463</v>
      </c>
      <c r="J58" s="126" t="s">
        <v>555</v>
      </c>
    </row>
    <row r="59" ht="52.5" customHeight="1" outlineLevel="1" spans="1:10">
      <c r="A59" s="126" t="s">
        <v>413</v>
      </c>
      <c r="B59" s="126" t="s">
        <v>549</v>
      </c>
      <c r="C59" s="126" t="s">
        <v>486</v>
      </c>
      <c r="D59" s="126" t="s">
        <v>487</v>
      </c>
      <c r="E59" s="126" t="s">
        <v>560</v>
      </c>
      <c r="F59" s="126" t="s">
        <v>456</v>
      </c>
      <c r="G59" s="125" t="s">
        <v>504</v>
      </c>
      <c r="H59" s="125" t="s">
        <v>458</v>
      </c>
      <c r="I59" s="126" t="s">
        <v>449</v>
      </c>
      <c r="J59" s="126" t="s">
        <v>555</v>
      </c>
    </row>
    <row r="60" ht="52.5" customHeight="1" outlineLevel="1" spans="1:10">
      <c r="A60" s="126" t="s">
        <v>391</v>
      </c>
      <c r="B60" s="126" t="s">
        <v>561</v>
      </c>
      <c r="C60" s="126" t="s">
        <v>443</v>
      </c>
      <c r="D60" s="126" t="s">
        <v>444</v>
      </c>
      <c r="E60" s="126" t="s">
        <v>562</v>
      </c>
      <c r="F60" s="126" t="s">
        <v>456</v>
      </c>
      <c r="G60" s="125" t="s">
        <v>563</v>
      </c>
      <c r="H60" s="125" t="s">
        <v>564</v>
      </c>
      <c r="I60" s="126" t="s">
        <v>449</v>
      </c>
      <c r="J60" s="126" t="s">
        <v>565</v>
      </c>
    </row>
    <row r="61" ht="52.5" customHeight="1" outlineLevel="1" spans="1:10">
      <c r="A61" s="126" t="s">
        <v>391</v>
      </c>
      <c r="B61" s="126" t="s">
        <v>561</v>
      </c>
      <c r="C61" s="126" t="s">
        <v>443</v>
      </c>
      <c r="D61" s="126" t="s">
        <v>454</v>
      </c>
      <c r="E61" s="126" t="s">
        <v>566</v>
      </c>
      <c r="F61" s="126" t="s">
        <v>456</v>
      </c>
      <c r="G61" s="125" t="s">
        <v>567</v>
      </c>
      <c r="H61" s="125" t="s">
        <v>458</v>
      </c>
      <c r="I61" s="126" t="s">
        <v>449</v>
      </c>
      <c r="J61" s="126" t="s">
        <v>565</v>
      </c>
    </row>
    <row r="62" ht="52.5" customHeight="1" outlineLevel="1" spans="1:10">
      <c r="A62" s="126" t="s">
        <v>391</v>
      </c>
      <c r="B62" s="126" t="s">
        <v>561</v>
      </c>
      <c r="C62" s="126" t="s">
        <v>459</v>
      </c>
      <c r="D62" s="126" t="s">
        <v>481</v>
      </c>
      <c r="E62" s="126" t="s">
        <v>568</v>
      </c>
      <c r="F62" s="126" t="s">
        <v>446</v>
      </c>
      <c r="G62" s="125" t="s">
        <v>519</v>
      </c>
      <c r="H62" s="125"/>
      <c r="I62" s="126" t="s">
        <v>463</v>
      </c>
      <c r="J62" s="126" t="s">
        <v>565</v>
      </c>
    </row>
    <row r="63" ht="52.5" customHeight="1" outlineLevel="1" spans="1:10">
      <c r="A63" s="126" t="s">
        <v>391</v>
      </c>
      <c r="B63" s="126" t="s">
        <v>561</v>
      </c>
      <c r="C63" s="126" t="s">
        <v>459</v>
      </c>
      <c r="D63" s="126" t="s">
        <v>460</v>
      </c>
      <c r="E63" s="126" t="s">
        <v>569</v>
      </c>
      <c r="F63" s="126" t="s">
        <v>456</v>
      </c>
      <c r="G63" s="125" t="s">
        <v>567</v>
      </c>
      <c r="H63" s="125" t="s">
        <v>458</v>
      </c>
      <c r="I63" s="126" t="s">
        <v>449</v>
      </c>
      <c r="J63" s="126" t="s">
        <v>565</v>
      </c>
    </row>
    <row r="64" ht="52.5" customHeight="1" outlineLevel="1" spans="1:10">
      <c r="A64" s="126" t="s">
        <v>391</v>
      </c>
      <c r="B64" s="126" t="s">
        <v>561</v>
      </c>
      <c r="C64" s="126" t="s">
        <v>459</v>
      </c>
      <c r="D64" s="126" t="s">
        <v>501</v>
      </c>
      <c r="E64" s="126" t="s">
        <v>569</v>
      </c>
      <c r="F64" s="126" t="s">
        <v>446</v>
      </c>
      <c r="G64" s="125" t="s">
        <v>499</v>
      </c>
      <c r="H64" s="125"/>
      <c r="I64" s="126" t="s">
        <v>463</v>
      </c>
      <c r="J64" s="126" t="s">
        <v>565</v>
      </c>
    </row>
    <row r="65" ht="52.5" customHeight="1" outlineLevel="1" spans="1:10">
      <c r="A65" s="126" t="s">
        <v>391</v>
      </c>
      <c r="B65" s="126" t="s">
        <v>561</v>
      </c>
      <c r="C65" s="126" t="s">
        <v>486</v>
      </c>
      <c r="D65" s="126" t="s">
        <v>487</v>
      </c>
      <c r="E65" s="126" t="s">
        <v>570</v>
      </c>
      <c r="F65" s="126" t="s">
        <v>456</v>
      </c>
      <c r="G65" s="125" t="s">
        <v>489</v>
      </c>
      <c r="H65" s="125" t="s">
        <v>458</v>
      </c>
      <c r="I65" s="126" t="s">
        <v>449</v>
      </c>
      <c r="J65" s="126" t="s">
        <v>571</v>
      </c>
    </row>
    <row r="66" ht="52.5" customHeight="1" outlineLevel="1" spans="1:10">
      <c r="A66" s="126" t="s">
        <v>348</v>
      </c>
      <c r="B66" s="126" t="s">
        <v>572</v>
      </c>
      <c r="C66" s="126" t="s">
        <v>443</v>
      </c>
      <c r="D66" s="126" t="s">
        <v>444</v>
      </c>
      <c r="E66" s="126" t="s">
        <v>573</v>
      </c>
      <c r="F66" s="126" t="s">
        <v>446</v>
      </c>
      <c r="G66" s="125" t="s">
        <v>94</v>
      </c>
      <c r="H66" s="125" t="s">
        <v>551</v>
      </c>
      <c r="I66" s="126" t="s">
        <v>449</v>
      </c>
      <c r="J66" s="126" t="s">
        <v>574</v>
      </c>
    </row>
    <row r="67" ht="52.5" customHeight="1" outlineLevel="1" spans="1:10">
      <c r="A67" s="126" t="s">
        <v>348</v>
      </c>
      <c r="B67" s="126" t="s">
        <v>572</v>
      </c>
      <c r="C67" s="126" t="s">
        <v>443</v>
      </c>
      <c r="D67" s="126" t="s">
        <v>444</v>
      </c>
      <c r="E67" s="126" t="s">
        <v>575</v>
      </c>
      <c r="F67" s="126" t="s">
        <v>446</v>
      </c>
      <c r="G67" s="125" t="s">
        <v>576</v>
      </c>
      <c r="H67" s="125" t="s">
        <v>577</v>
      </c>
      <c r="I67" s="126" t="s">
        <v>449</v>
      </c>
      <c r="J67" s="126" t="s">
        <v>574</v>
      </c>
    </row>
    <row r="68" ht="52.5" customHeight="1" outlineLevel="1" spans="1:10">
      <c r="A68" s="126" t="s">
        <v>348</v>
      </c>
      <c r="B68" s="126" t="s">
        <v>572</v>
      </c>
      <c r="C68" s="126" t="s">
        <v>443</v>
      </c>
      <c r="D68" s="126" t="s">
        <v>454</v>
      </c>
      <c r="E68" s="126" t="s">
        <v>479</v>
      </c>
      <c r="F68" s="126" t="s">
        <v>446</v>
      </c>
      <c r="G68" s="125" t="s">
        <v>480</v>
      </c>
      <c r="H68" s="125" t="s">
        <v>458</v>
      </c>
      <c r="I68" s="126" t="s">
        <v>449</v>
      </c>
      <c r="J68" s="126" t="s">
        <v>578</v>
      </c>
    </row>
    <row r="69" ht="52.5" customHeight="1" outlineLevel="1" spans="1:10">
      <c r="A69" s="126" t="s">
        <v>348</v>
      </c>
      <c r="B69" s="126" t="s">
        <v>572</v>
      </c>
      <c r="C69" s="126" t="s">
        <v>459</v>
      </c>
      <c r="D69" s="126" t="s">
        <v>481</v>
      </c>
      <c r="E69" s="126" t="s">
        <v>579</v>
      </c>
      <c r="F69" s="126" t="s">
        <v>446</v>
      </c>
      <c r="G69" s="125" t="s">
        <v>499</v>
      </c>
      <c r="H69" s="125"/>
      <c r="I69" s="126" t="s">
        <v>463</v>
      </c>
      <c r="J69" s="126" t="s">
        <v>574</v>
      </c>
    </row>
    <row r="70" ht="52.5" customHeight="1" outlineLevel="1" spans="1:10">
      <c r="A70" s="126" t="s">
        <v>348</v>
      </c>
      <c r="B70" s="126" t="s">
        <v>572</v>
      </c>
      <c r="C70" s="126" t="s">
        <v>459</v>
      </c>
      <c r="D70" s="126" t="s">
        <v>460</v>
      </c>
      <c r="E70" s="126" t="s">
        <v>545</v>
      </c>
      <c r="F70" s="126" t="s">
        <v>456</v>
      </c>
      <c r="G70" s="125" t="s">
        <v>546</v>
      </c>
      <c r="H70" s="125" t="s">
        <v>458</v>
      </c>
      <c r="I70" s="126" t="s">
        <v>449</v>
      </c>
      <c r="J70" s="126" t="s">
        <v>574</v>
      </c>
    </row>
    <row r="71" ht="52.5" customHeight="1" outlineLevel="1" spans="1:10">
      <c r="A71" s="126" t="s">
        <v>348</v>
      </c>
      <c r="B71" s="126" t="s">
        <v>572</v>
      </c>
      <c r="C71" s="126" t="s">
        <v>459</v>
      </c>
      <c r="D71" s="126" t="s">
        <v>501</v>
      </c>
      <c r="E71" s="126" t="s">
        <v>580</v>
      </c>
      <c r="F71" s="126" t="s">
        <v>446</v>
      </c>
      <c r="G71" s="125" t="s">
        <v>499</v>
      </c>
      <c r="H71" s="125"/>
      <c r="I71" s="126" t="s">
        <v>463</v>
      </c>
      <c r="J71" s="126" t="s">
        <v>574</v>
      </c>
    </row>
    <row r="72" ht="52.5" customHeight="1" outlineLevel="1" spans="1:10">
      <c r="A72" s="126" t="s">
        <v>348</v>
      </c>
      <c r="B72" s="126" t="s">
        <v>572</v>
      </c>
      <c r="C72" s="126" t="s">
        <v>486</v>
      </c>
      <c r="D72" s="126" t="s">
        <v>487</v>
      </c>
      <c r="E72" s="126" t="s">
        <v>503</v>
      </c>
      <c r="F72" s="126" t="s">
        <v>456</v>
      </c>
      <c r="G72" s="125" t="s">
        <v>504</v>
      </c>
      <c r="H72" s="125" t="s">
        <v>458</v>
      </c>
      <c r="I72" s="126" t="s">
        <v>449</v>
      </c>
      <c r="J72" s="126" t="s">
        <v>574</v>
      </c>
    </row>
    <row r="73" ht="52.5" customHeight="1" outlineLevel="1" spans="1:10">
      <c r="A73" s="126" t="s">
        <v>373</v>
      </c>
      <c r="B73" s="126" t="s">
        <v>581</v>
      </c>
      <c r="C73" s="126" t="s">
        <v>443</v>
      </c>
      <c r="D73" s="126" t="s">
        <v>444</v>
      </c>
      <c r="E73" s="126" t="s">
        <v>582</v>
      </c>
      <c r="F73" s="126" t="s">
        <v>446</v>
      </c>
      <c r="G73" s="125" t="s">
        <v>230</v>
      </c>
      <c r="H73" s="125" t="s">
        <v>583</v>
      </c>
      <c r="I73" s="126" t="s">
        <v>449</v>
      </c>
      <c r="J73" s="126" t="s">
        <v>584</v>
      </c>
    </row>
    <row r="74" ht="52.5" customHeight="1" outlineLevel="1" spans="1:10">
      <c r="A74" s="126" t="s">
        <v>373</v>
      </c>
      <c r="B74" s="126" t="s">
        <v>581</v>
      </c>
      <c r="C74" s="126" t="s">
        <v>443</v>
      </c>
      <c r="D74" s="126" t="s">
        <v>454</v>
      </c>
      <c r="E74" s="126" t="s">
        <v>585</v>
      </c>
      <c r="F74" s="126" t="s">
        <v>446</v>
      </c>
      <c r="G74" s="125" t="s">
        <v>586</v>
      </c>
      <c r="H74" s="125"/>
      <c r="I74" s="126" t="s">
        <v>463</v>
      </c>
      <c r="J74" s="126" t="s">
        <v>584</v>
      </c>
    </row>
    <row r="75" ht="52.5" customHeight="1" outlineLevel="1" spans="1:10">
      <c r="A75" s="126" t="s">
        <v>373</v>
      </c>
      <c r="B75" s="126" t="s">
        <v>581</v>
      </c>
      <c r="C75" s="126" t="s">
        <v>459</v>
      </c>
      <c r="D75" s="126" t="s">
        <v>460</v>
      </c>
      <c r="E75" s="126" t="s">
        <v>587</v>
      </c>
      <c r="F75" s="126" t="s">
        <v>446</v>
      </c>
      <c r="G75" s="125" t="s">
        <v>499</v>
      </c>
      <c r="H75" s="125"/>
      <c r="I75" s="126" t="s">
        <v>463</v>
      </c>
      <c r="J75" s="126" t="s">
        <v>588</v>
      </c>
    </row>
    <row r="76" ht="52.5" customHeight="1" outlineLevel="1" spans="1:10">
      <c r="A76" s="126" t="s">
        <v>373</v>
      </c>
      <c r="B76" s="126" t="s">
        <v>581</v>
      </c>
      <c r="C76" s="126" t="s">
        <v>459</v>
      </c>
      <c r="D76" s="126" t="s">
        <v>501</v>
      </c>
      <c r="E76" s="126" t="s">
        <v>589</v>
      </c>
      <c r="F76" s="126" t="s">
        <v>446</v>
      </c>
      <c r="G76" s="125" t="s">
        <v>499</v>
      </c>
      <c r="H76" s="125"/>
      <c r="I76" s="126" t="s">
        <v>463</v>
      </c>
      <c r="J76" s="126" t="s">
        <v>588</v>
      </c>
    </row>
    <row r="77" ht="52.5" customHeight="1" outlineLevel="1" spans="1:10">
      <c r="A77" s="126" t="s">
        <v>373</v>
      </c>
      <c r="B77" s="126" t="s">
        <v>581</v>
      </c>
      <c r="C77" s="126" t="s">
        <v>486</v>
      </c>
      <c r="D77" s="126" t="s">
        <v>487</v>
      </c>
      <c r="E77" s="126" t="s">
        <v>560</v>
      </c>
      <c r="F77" s="126" t="s">
        <v>456</v>
      </c>
      <c r="G77" s="125" t="s">
        <v>504</v>
      </c>
      <c r="H77" s="125" t="s">
        <v>458</v>
      </c>
      <c r="I77" s="126" t="s">
        <v>449</v>
      </c>
      <c r="J77" s="126" t="s">
        <v>588</v>
      </c>
    </row>
    <row r="78" ht="52.5" customHeight="1" outlineLevel="1" spans="1:10">
      <c r="A78" s="126" t="s">
        <v>354</v>
      </c>
      <c r="B78" s="126" t="s">
        <v>590</v>
      </c>
      <c r="C78" s="126" t="s">
        <v>443</v>
      </c>
      <c r="D78" s="126" t="s">
        <v>496</v>
      </c>
      <c r="E78" s="126" t="s">
        <v>591</v>
      </c>
      <c r="F78" s="126" t="s">
        <v>456</v>
      </c>
      <c r="G78" s="125" t="s">
        <v>504</v>
      </c>
      <c r="H78" s="125" t="s">
        <v>458</v>
      </c>
      <c r="I78" s="126" t="s">
        <v>449</v>
      </c>
      <c r="J78" s="126" t="s">
        <v>592</v>
      </c>
    </row>
    <row r="79" ht="52.5" customHeight="1" outlineLevel="1" spans="1:10">
      <c r="A79" s="126" t="s">
        <v>354</v>
      </c>
      <c r="B79" s="126" t="s">
        <v>590</v>
      </c>
      <c r="C79" s="126" t="s">
        <v>459</v>
      </c>
      <c r="D79" s="126" t="s">
        <v>501</v>
      </c>
      <c r="E79" s="126" t="s">
        <v>593</v>
      </c>
      <c r="F79" s="126" t="s">
        <v>446</v>
      </c>
      <c r="G79" s="125" t="s">
        <v>462</v>
      </c>
      <c r="H79" s="125"/>
      <c r="I79" s="126" t="s">
        <v>463</v>
      </c>
      <c r="J79" s="126" t="s">
        <v>592</v>
      </c>
    </row>
    <row r="80" ht="52.5" customHeight="1" outlineLevel="1" spans="1:10">
      <c r="A80" s="126" t="s">
        <v>354</v>
      </c>
      <c r="B80" s="126" t="s">
        <v>590</v>
      </c>
      <c r="C80" s="126" t="s">
        <v>486</v>
      </c>
      <c r="D80" s="126" t="s">
        <v>487</v>
      </c>
      <c r="E80" s="126" t="s">
        <v>594</v>
      </c>
      <c r="F80" s="126" t="s">
        <v>456</v>
      </c>
      <c r="G80" s="125" t="s">
        <v>504</v>
      </c>
      <c r="H80" s="125" t="s">
        <v>458</v>
      </c>
      <c r="I80" s="126" t="s">
        <v>449</v>
      </c>
      <c r="J80" s="126" t="s">
        <v>595</v>
      </c>
    </row>
    <row r="81" ht="52.5" customHeight="1" outlineLevel="1" spans="1:10">
      <c r="A81" s="126" t="s">
        <v>423</v>
      </c>
      <c r="B81" s="126" t="s">
        <v>596</v>
      </c>
      <c r="C81" s="126" t="s">
        <v>443</v>
      </c>
      <c r="D81" s="126" t="s">
        <v>444</v>
      </c>
      <c r="E81" s="126" t="s">
        <v>597</v>
      </c>
      <c r="F81" s="126" t="s">
        <v>446</v>
      </c>
      <c r="G81" s="125" t="s">
        <v>86</v>
      </c>
      <c r="H81" s="125" t="s">
        <v>475</v>
      </c>
      <c r="I81" s="126" t="s">
        <v>449</v>
      </c>
      <c r="J81" s="126" t="s">
        <v>598</v>
      </c>
    </row>
    <row r="82" ht="52.5" customHeight="1" outlineLevel="1" spans="1:10">
      <c r="A82" s="126" t="s">
        <v>423</v>
      </c>
      <c r="B82" s="126" t="s">
        <v>596</v>
      </c>
      <c r="C82" s="126" t="s">
        <v>443</v>
      </c>
      <c r="D82" s="126" t="s">
        <v>444</v>
      </c>
      <c r="E82" s="126" t="s">
        <v>599</v>
      </c>
      <c r="F82" s="126" t="s">
        <v>446</v>
      </c>
      <c r="G82" s="125" t="s">
        <v>86</v>
      </c>
      <c r="H82" s="125" t="s">
        <v>551</v>
      </c>
      <c r="I82" s="126" t="s">
        <v>449</v>
      </c>
      <c r="J82" s="126" t="s">
        <v>600</v>
      </c>
    </row>
    <row r="83" ht="52.5" customHeight="1" outlineLevel="1" spans="1:10">
      <c r="A83" s="126" t="s">
        <v>423</v>
      </c>
      <c r="B83" s="126" t="s">
        <v>596</v>
      </c>
      <c r="C83" s="126" t="s">
        <v>443</v>
      </c>
      <c r="D83" s="126" t="s">
        <v>444</v>
      </c>
      <c r="E83" s="126" t="s">
        <v>601</v>
      </c>
      <c r="F83" s="126" t="s">
        <v>456</v>
      </c>
      <c r="G83" s="125" t="s">
        <v>489</v>
      </c>
      <c r="H83" s="125" t="s">
        <v>458</v>
      </c>
      <c r="I83" s="126" t="s">
        <v>449</v>
      </c>
      <c r="J83" s="126" t="s">
        <v>598</v>
      </c>
    </row>
    <row r="84" ht="52.5" customHeight="1" outlineLevel="1" spans="1:10">
      <c r="A84" s="126" t="s">
        <v>423</v>
      </c>
      <c r="B84" s="126" t="s">
        <v>596</v>
      </c>
      <c r="C84" s="126" t="s">
        <v>459</v>
      </c>
      <c r="D84" s="126" t="s">
        <v>481</v>
      </c>
      <c r="E84" s="126" t="s">
        <v>602</v>
      </c>
      <c r="F84" s="126" t="s">
        <v>446</v>
      </c>
      <c r="G84" s="125" t="s">
        <v>519</v>
      </c>
      <c r="H84" s="125"/>
      <c r="I84" s="126" t="s">
        <v>463</v>
      </c>
      <c r="J84" s="126" t="s">
        <v>598</v>
      </c>
    </row>
    <row r="85" ht="52.5" customHeight="1" outlineLevel="1" spans="1:10">
      <c r="A85" s="126" t="s">
        <v>423</v>
      </c>
      <c r="B85" s="126" t="s">
        <v>596</v>
      </c>
      <c r="C85" s="126" t="s">
        <v>459</v>
      </c>
      <c r="D85" s="126" t="s">
        <v>481</v>
      </c>
      <c r="E85" s="126" t="s">
        <v>603</v>
      </c>
      <c r="F85" s="126" t="s">
        <v>446</v>
      </c>
      <c r="G85" s="125" t="s">
        <v>604</v>
      </c>
      <c r="H85" s="125"/>
      <c r="I85" s="126" t="s">
        <v>463</v>
      </c>
      <c r="J85" s="126" t="s">
        <v>598</v>
      </c>
    </row>
    <row r="86" ht="52.5" customHeight="1" outlineLevel="1" spans="1:10">
      <c r="A86" s="126" t="s">
        <v>423</v>
      </c>
      <c r="B86" s="126" t="s">
        <v>596</v>
      </c>
      <c r="C86" s="126" t="s">
        <v>459</v>
      </c>
      <c r="D86" s="126" t="s">
        <v>460</v>
      </c>
      <c r="E86" s="126" t="s">
        <v>605</v>
      </c>
      <c r="F86" s="126" t="s">
        <v>446</v>
      </c>
      <c r="G86" s="125" t="s">
        <v>514</v>
      </c>
      <c r="H86" s="125"/>
      <c r="I86" s="126" t="s">
        <v>463</v>
      </c>
      <c r="J86" s="126" t="s">
        <v>598</v>
      </c>
    </row>
    <row r="87" ht="52.5" customHeight="1" outlineLevel="1" spans="1:10">
      <c r="A87" s="126" t="s">
        <v>423</v>
      </c>
      <c r="B87" s="126" t="s">
        <v>596</v>
      </c>
      <c r="C87" s="126" t="s">
        <v>459</v>
      </c>
      <c r="D87" s="126" t="s">
        <v>501</v>
      </c>
      <c r="E87" s="126" t="s">
        <v>518</v>
      </c>
      <c r="F87" s="126" t="s">
        <v>446</v>
      </c>
      <c r="G87" s="125" t="s">
        <v>519</v>
      </c>
      <c r="H87" s="125"/>
      <c r="I87" s="126" t="s">
        <v>463</v>
      </c>
      <c r="J87" s="126" t="s">
        <v>598</v>
      </c>
    </row>
    <row r="88" ht="52.5" customHeight="1" outlineLevel="1" spans="1:10">
      <c r="A88" s="126" t="s">
        <v>423</v>
      </c>
      <c r="B88" s="126" t="s">
        <v>596</v>
      </c>
      <c r="C88" s="126" t="s">
        <v>486</v>
      </c>
      <c r="D88" s="126" t="s">
        <v>487</v>
      </c>
      <c r="E88" s="126" t="s">
        <v>487</v>
      </c>
      <c r="F88" s="126" t="s">
        <v>456</v>
      </c>
      <c r="G88" s="125" t="s">
        <v>489</v>
      </c>
      <c r="H88" s="125" t="s">
        <v>458</v>
      </c>
      <c r="I88" s="126" t="s">
        <v>449</v>
      </c>
      <c r="J88" s="126" t="s">
        <v>600</v>
      </c>
    </row>
    <row r="89" ht="52.5" customHeight="1" outlineLevel="1" spans="1:10">
      <c r="A89" s="126" t="s">
        <v>385</v>
      </c>
      <c r="B89" s="126" t="s">
        <v>606</v>
      </c>
      <c r="C89" s="126" t="s">
        <v>443</v>
      </c>
      <c r="D89" s="126" t="s">
        <v>444</v>
      </c>
      <c r="E89" s="126" t="s">
        <v>607</v>
      </c>
      <c r="F89" s="126" t="s">
        <v>456</v>
      </c>
      <c r="G89" s="125" t="s">
        <v>95</v>
      </c>
      <c r="H89" s="125" t="s">
        <v>608</v>
      </c>
      <c r="I89" s="126" t="s">
        <v>449</v>
      </c>
      <c r="J89" s="126" t="s">
        <v>609</v>
      </c>
    </row>
    <row r="90" ht="52.5" customHeight="1" outlineLevel="1" spans="1:10">
      <c r="A90" s="126" t="s">
        <v>385</v>
      </c>
      <c r="B90" s="126" t="s">
        <v>606</v>
      </c>
      <c r="C90" s="126" t="s">
        <v>443</v>
      </c>
      <c r="D90" s="126" t="s">
        <v>444</v>
      </c>
      <c r="E90" s="126" t="s">
        <v>610</v>
      </c>
      <c r="F90" s="126" t="s">
        <v>446</v>
      </c>
      <c r="G90" s="125" t="s">
        <v>90</v>
      </c>
      <c r="H90" s="125" t="s">
        <v>611</v>
      </c>
      <c r="I90" s="126" t="s">
        <v>449</v>
      </c>
      <c r="J90" s="126" t="s">
        <v>609</v>
      </c>
    </row>
    <row r="91" ht="52.5" customHeight="1" outlineLevel="1" spans="1:10">
      <c r="A91" s="126" t="s">
        <v>385</v>
      </c>
      <c r="B91" s="126" t="s">
        <v>606</v>
      </c>
      <c r="C91" s="126" t="s">
        <v>443</v>
      </c>
      <c r="D91" s="126" t="s">
        <v>454</v>
      </c>
      <c r="E91" s="126" t="s">
        <v>612</v>
      </c>
      <c r="F91" s="126" t="s">
        <v>456</v>
      </c>
      <c r="G91" s="125" t="s">
        <v>504</v>
      </c>
      <c r="H91" s="125" t="s">
        <v>458</v>
      </c>
      <c r="I91" s="126" t="s">
        <v>449</v>
      </c>
      <c r="J91" s="126" t="s">
        <v>609</v>
      </c>
    </row>
    <row r="92" ht="52.5" customHeight="1" outlineLevel="1" spans="1:10">
      <c r="A92" s="126" t="s">
        <v>385</v>
      </c>
      <c r="B92" s="126" t="s">
        <v>606</v>
      </c>
      <c r="C92" s="126" t="s">
        <v>459</v>
      </c>
      <c r="D92" s="126" t="s">
        <v>613</v>
      </c>
      <c r="E92" s="126" t="s">
        <v>614</v>
      </c>
      <c r="F92" s="126" t="s">
        <v>456</v>
      </c>
      <c r="G92" s="125" t="s">
        <v>489</v>
      </c>
      <c r="H92" s="125" t="s">
        <v>458</v>
      </c>
      <c r="I92" s="126" t="s">
        <v>449</v>
      </c>
      <c r="J92" s="126" t="s">
        <v>609</v>
      </c>
    </row>
    <row r="93" ht="52.5" customHeight="1" outlineLevel="1" spans="1:10">
      <c r="A93" s="126" t="s">
        <v>385</v>
      </c>
      <c r="B93" s="126" t="s">
        <v>606</v>
      </c>
      <c r="C93" s="126" t="s">
        <v>486</v>
      </c>
      <c r="D93" s="126" t="s">
        <v>487</v>
      </c>
      <c r="E93" s="126" t="s">
        <v>615</v>
      </c>
      <c r="F93" s="126" t="s">
        <v>456</v>
      </c>
      <c r="G93" s="125" t="s">
        <v>489</v>
      </c>
      <c r="H93" s="125" t="s">
        <v>458</v>
      </c>
      <c r="I93" s="126" t="s">
        <v>449</v>
      </c>
      <c r="J93" s="126" t="s">
        <v>615</v>
      </c>
    </row>
    <row r="94" ht="52.5" customHeight="1" outlineLevel="1" spans="1:10">
      <c r="A94" s="126" t="s">
        <v>335</v>
      </c>
      <c r="B94" s="126" t="s">
        <v>616</v>
      </c>
      <c r="C94" s="126" t="s">
        <v>443</v>
      </c>
      <c r="D94" s="126" t="s">
        <v>444</v>
      </c>
      <c r="E94" s="126" t="s">
        <v>617</v>
      </c>
      <c r="F94" s="126" t="s">
        <v>446</v>
      </c>
      <c r="G94" s="125" t="s">
        <v>618</v>
      </c>
      <c r="H94" s="125" t="s">
        <v>583</v>
      </c>
      <c r="I94" s="126" t="s">
        <v>449</v>
      </c>
      <c r="J94" s="126" t="s">
        <v>619</v>
      </c>
    </row>
    <row r="95" ht="52.5" customHeight="1" outlineLevel="1" spans="1:10">
      <c r="A95" s="126" t="s">
        <v>335</v>
      </c>
      <c r="B95" s="126" t="s">
        <v>616</v>
      </c>
      <c r="C95" s="126" t="s">
        <v>443</v>
      </c>
      <c r="D95" s="126" t="s">
        <v>454</v>
      </c>
      <c r="E95" s="126" t="s">
        <v>620</v>
      </c>
      <c r="F95" s="126" t="s">
        <v>446</v>
      </c>
      <c r="G95" s="125" t="s">
        <v>621</v>
      </c>
      <c r="H95" s="125"/>
      <c r="I95" s="126" t="s">
        <v>463</v>
      </c>
      <c r="J95" s="126" t="s">
        <v>622</v>
      </c>
    </row>
    <row r="96" ht="52.5" customHeight="1" outlineLevel="1" spans="1:10">
      <c r="A96" s="126" t="s">
        <v>335</v>
      </c>
      <c r="B96" s="126" t="s">
        <v>616</v>
      </c>
      <c r="C96" s="126" t="s">
        <v>459</v>
      </c>
      <c r="D96" s="126" t="s">
        <v>481</v>
      </c>
      <c r="E96" s="126" t="s">
        <v>623</v>
      </c>
      <c r="F96" s="126" t="s">
        <v>446</v>
      </c>
      <c r="G96" s="125" t="s">
        <v>499</v>
      </c>
      <c r="H96" s="125"/>
      <c r="I96" s="126" t="s">
        <v>463</v>
      </c>
      <c r="J96" s="126" t="s">
        <v>622</v>
      </c>
    </row>
    <row r="97" ht="52.5" customHeight="1" outlineLevel="1" spans="1:10">
      <c r="A97" s="126" t="s">
        <v>335</v>
      </c>
      <c r="B97" s="126" t="s">
        <v>616</v>
      </c>
      <c r="C97" s="126" t="s">
        <v>459</v>
      </c>
      <c r="D97" s="126" t="s">
        <v>460</v>
      </c>
      <c r="E97" s="126" t="s">
        <v>624</v>
      </c>
      <c r="F97" s="126" t="s">
        <v>446</v>
      </c>
      <c r="G97" s="125" t="s">
        <v>499</v>
      </c>
      <c r="H97" s="125"/>
      <c r="I97" s="126" t="s">
        <v>463</v>
      </c>
      <c r="J97" s="126" t="s">
        <v>622</v>
      </c>
    </row>
    <row r="98" ht="52.5" customHeight="1" outlineLevel="1" spans="1:10">
      <c r="A98" s="126" t="s">
        <v>335</v>
      </c>
      <c r="B98" s="126" t="s">
        <v>616</v>
      </c>
      <c r="C98" s="126" t="s">
        <v>459</v>
      </c>
      <c r="D98" s="126" t="s">
        <v>501</v>
      </c>
      <c r="E98" s="126" t="s">
        <v>625</v>
      </c>
      <c r="F98" s="126" t="s">
        <v>446</v>
      </c>
      <c r="G98" s="125" t="s">
        <v>499</v>
      </c>
      <c r="H98" s="125"/>
      <c r="I98" s="126" t="s">
        <v>463</v>
      </c>
      <c r="J98" s="126" t="s">
        <v>622</v>
      </c>
    </row>
    <row r="99" ht="52.5" customHeight="1" outlineLevel="1" spans="1:10">
      <c r="A99" s="126" t="s">
        <v>335</v>
      </c>
      <c r="B99" s="126" t="s">
        <v>616</v>
      </c>
      <c r="C99" s="126" t="s">
        <v>486</v>
      </c>
      <c r="D99" s="126" t="s">
        <v>487</v>
      </c>
      <c r="E99" s="126" t="s">
        <v>560</v>
      </c>
      <c r="F99" s="126" t="s">
        <v>456</v>
      </c>
      <c r="G99" s="125" t="s">
        <v>504</v>
      </c>
      <c r="H99" s="125" t="s">
        <v>458</v>
      </c>
      <c r="I99" s="126" t="s">
        <v>449</v>
      </c>
      <c r="J99" s="126" t="s">
        <v>622</v>
      </c>
    </row>
    <row r="100" ht="52.5" customHeight="1" outlineLevel="1" spans="1:10">
      <c r="A100" s="126" t="s">
        <v>377</v>
      </c>
      <c r="B100" s="126" t="s">
        <v>626</v>
      </c>
      <c r="C100" s="126" t="s">
        <v>443</v>
      </c>
      <c r="D100" s="126" t="s">
        <v>444</v>
      </c>
      <c r="E100" s="126" t="s">
        <v>627</v>
      </c>
      <c r="F100" s="126" t="s">
        <v>446</v>
      </c>
      <c r="G100" s="125" t="s">
        <v>628</v>
      </c>
      <c r="H100" s="125" t="s">
        <v>448</v>
      </c>
      <c r="I100" s="126" t="s">
        <v>449</v>
      </c>
      <c r="J100" s="126" t="s">
        <v>629</v>
      </c>
    </row>
    <row r="101" ht="52.5" customHeight="1" outlineLevel="1" spans="1:10">
      <c r="A101" s="126" t="s">
        <v>377</v>
      </c>
      <c r="B101" s="126" t="s">
        <v>626</v>
      </c>
      <c r="C101" s="126" t="s">
        <v>443</v>
      </c>
      <c r="D101" s="126" t="s">
        <v>444</v>
      </c>
      <c r="E101" s="126" t="s">
        <v>630</v>
      </c>
      <c r="F101" s="126" t="s">
        <v>446</v>
      </c>
      <c r="G101" s="125" t="s">
        <v>86</v>
      </c>
      <c r="H101" s="125" t="s">
        <v>631</v>
      </c>
      <c r="I101" s="126" t="s">
        <v>449</v>
      </c>
      <c r="J101" s="126" t="s">
        <v>632</v>
      </c>
    </row>
    <row r="102" ht="52.5" customHeight="1" outlineLevel="1" spans="1:10">
      <c r="A102" s="126" t="s">
        <v>377</v>
      </c>
      <c r="B102" s="126" t="s">
        <v>626</v>
      </c>
      <c r="C102" s="126" t="s">
        <v>443</v>
      </c>
      <c r="D102" s="126" t="s">
        <v>454</v>
      </c>
      <c r="E102" s="126" t="s">
        <v>633</v>
      </c>
      <c r="F102" s="126" t="s">
        <v>446</v>
      </c>
      <c r="G102" s="125" t="s">
        <v>457</v>
      </c>
      <c r="H102" s="125" t="s">
        <v>458</v>
      </c>
      <c r="I102" s="126" t="s">
        <v>449</v>
      </c>
      <c r="J102" s="126" t="s">
        <v>632</v>
      </c>
    </row>
    <row r="103" ht="52.5" customHeight="1" outlineLevel="1" spans="1:10">
      <c r="A103" s="126" t="s">
        <v>377</v>
      </c>
      <c r="B103" s="126" t="s">
        <v>626</v>
      </c>
      <c r="C103" s="126" t="s">
        <v>459</v>
      </c>
      <c r="D103" s="126" t="s">
        <v>481</v>
      </c>
      <c r="E103" s="126" t="s">
        <v>634</v>
      </c>
      <c r="F103" s="126" t="s">
        <v>446</v>
      </c>
      <c r="G103" s="125" t="s">
        <v>483</v>
      </c>
      <c r="H103" s="125"/>
      <c r="I103" s="126" t="s">
        <v>463</v>
      </c>
      <c r="J103" s="126" t="s">
        <v>629</v>
      </c>
    </row>
    <row r="104" ht="52.5" customHeight="1" outlineLevel="1" spans="1:10">
      <c r="A104" s="126" t="s">
        <v>377</v>
      </c>
      <c r="B104" s="126" t="s">
        <v>626</v>
      </c>
      <c r="C104" s="126" t="s">
        <v>459</v>
      </c>
      <c r="D104" s="126" t="s">
        <v>460</v>
      </c>
      <c r="E104" s="126" t="s">
        <v>635</v>
      </c>
      <c r="F104" s="126" t="s">
        <v>446</v>
      </c>
      <c r="G104" s="125" t="s">
        <v>499</v>
      </c>
      <c r="H104" s="125"/>
      <c r="I104" s="126" t="s">
        <v>463</v>
      </c>
      <c r="J104" s="126" t="s">
        <v>632</v>
      </c>
    </row>
    <row r="105" ht="52.5" customHeight="1" outlineLevel="1" spans="1:10">
      <c r="A105" s="126" t="s">
        <v>377</v>
      </c>
      <c r="B105" s="126" t="s">
        <v>626</v>
      </c>
      <c r="C105" s="126" t="s">
        <v>459</v>
      </c>
      <c r="D105" s="126" t="s">
        <v>501</v>
      </c>
      <c r="E105" s="126" t="s">
        <v>636</v>
      </c>
      <c r="F105" s="126" t="s">
        <v>446</v>
      </c>
      <c r="G105" s="125" t="s">
        <v>499</v>
      </c>
      <c r="H105" s="125"/>
      <c r="I105" s="126" t="s">
        <v>463</v>
      </c>
      <c r="J105" s="126" t="s">
        <v>632</v>
      </c>
    </row>
    <row r="106" ht="52.5" customHeight="1" outlineLevel="1" spans="1:10">
      <c r="A106" s="126" t="s">
        <v>377</v>
      </c>
      <c r="B106" s="126" t="s">
        <v>626</v>
      </c>
      <c r="C106" s="126" t="s">
        <v>486</v>
      </c>
      <c r="D106" s="126" t="s">
        <v>487</v>
      </c>
      <c r="E106" s="126" t="s">
        <v>560</v>
      </c>
      <c r="F106" s="126" t="s">
        <v>456</v>
      </c>
      <c r="G106" s="125" t="s">
        <v>504</v>
      </c>
      <c r="H106" s="125" t="s">
        <v>458</v>
      </c>
      <c r="I106" s="126" t="s">
        <v>449</v>
      </c>
      <c r="J106" s="126" t="s">
        <v>629</v>
      </c>
    </row>
    <row r="107" ht="52.5" customHeight="1" outlineLevel="1" spans="1:10">
      <c r="A107" s="126" t="s">
        <v>429</v>
      </c>
      <c r="B107" s="126" t="s">
        <v>637</v>
      </c>
      <c r="C107" s="126" t="s">
        <v>443</v>
      </c>
      <c r="D107" s="126" t="s">
        <v>444</v>
      </c>
      <c r="E107" s="126" t="s">
        <v>638</v>
      </c>
      <c r="F107" s="126" t="s">
        <v>446</v>
      </c>
      <c r="G107" s="125" t="s">
        <v>492</v>
      </c>
      <c r="H107" s="125" t="s">
        <v>493</v>
      </c>
      <c r="I107" s="126" t="s">
        <v>449</v>
      </c>
      <c r="J107" s="126" t="s">
        <v>639</v>
      </c>
    </row>
    <row r="108" ht="52.5" customHeight="1" outlineLevel="1" spans="1:10">
      <c r="A108" s="126" t="s">
        <v>429</v>
      </c>
      <c r="B108" s="126" t="s">
        <v>637</v>
      </c>
      <c r="C108" s="126" t="s">
        <v>443</v>
      </c>
      <c r="D108" s="126" t="s">
        <v>444</v>
      </c>
      <c r="E108" s="126" t="s">
        <v>640</v>
      </c>
      <c r="F108" s="126" t="s">
        <v>456</v>
      </c>
      <c r="G108" s="125" t="s">
        <v>576</v>
      </c>
      <c r="H108" s="125" t="s">
        <v>583</v>
      </c>
      <c r="I108" s="126" t="s">
        <v>449</v>
      </c>
      <c r="J108" s="126" t="s">
        <v>639</v>
      </c>
    </row>
    <row r="109" ht="52.5" customHeight="1" outlineLevel="1" spans="1:10">
      <c r="A109" s="126" t="s">
        <v>429</v>
      </c>
      <c r="B109" s="126" t="s">
        <v>637</v>
      </c>
      <c r="C109" s="126" t="s">
        <v>443</v>
      </c>
      <c r="D109" s="126" t="s">
        <v>444</v>
      </c>
      <c r="E109" s="126" t="s">
        <v>641</v>
      </c>
      <c r="F109" s="126" t="s">
        <v>456</v>
      </c>
      <c r="G109" s="125" t="s">
        <v>642</v>
      </c>
      <c r="H109" s="125" t="s">
        <v>643</v>
      </c>
      <c r="I109" s="126" t="s">
        <v>449</v>
      </c>
      <c r="J109" s="126" t="s">
        <v>639</v>
      </c>
    </row>
    <row r="110" ht="52.5" customHeight="1" outlineLevel="1" spans="1:10">
      <c r="A110" s="126" t="s">
        <v>429</v>
      </c>
      <c r="B110" s="126" t="s">
        <v>637</v>
      </c>
      <c r="C110" s="126" t="s">
        <v>443</v>
      </c>
      <c r="D110" s="126" t="s">
        <v>454</v>
      </c>
      <c r="E110" s="126" t="s">
        <v>644</v>
      </c>
      <c r="F110" s="126" t="s">
        <v>456</v>
      </c>
      <c r="G110" s="125" t="s">
        <v>504</v>
      </c>
      <c r="H110" s="125" t="s">
        <v>458</v>
      </c>
      <c r="I110" s="126" t="s">
        <v>449</v>
      </c>
      <c r="J110" s="126" t="s">
        <v>645</v>
      </c>
    </row>
    <row r="111" ht="52.5" customHeight="1" outlineLevel="1" spans="1:10">
      <c r="A111" s="126" t="s">
        <v>429</v>
      </c>
      <c r="B111" s="126" t="s">
        <v>637</v>
      </c>
      <c r="C111" s="126" t="s">
        <v>459</v>
      </c>
      <c r="D111" s="126" t="s">
        <v>481</v>
      </c>
      <c r="E111" s="126" t="s">
        <v>646</v>
      </c>
      <c r="F111" s="126" t="s">
        <v>446</v>
      </c>
      <c r="G111" s="125" t="s">
        <v>604</v>
      </c>
      <c r="H111" s="125"/>
      <c r="I111" s="126" t="s">
        <v>463</v>
      </c>
      <c r="J111" s="126" t="s">
        <v>645</v>
      </c>
    </row>
    <row r="112" ht="52.5" customHeight="1" outlineLevel="1" spans="1:10">
      <c r="A112" s="126" t="s">
        <v>429</v>
      </c>
      <c r="B112" s="126" t="s">
        <v>637</v>
      </c>
      <c r="C112" s="126" t="s">
        <v>459</v>
      </c>
      <c r="D112" s="126" t="s">
        <v>460</v>
      </c>
      <c r="E112" s="126" t="s">
        <v>647</v>
      </c>
      <c r="F112" s="126" t="s">
        <v>446</v>
      </c>
      <c r="G112" s="125" t="s">
        <v>519</v>
      </c>
      <c r="H112" s="125"/>
      <c r="I112" s="126" t="s">
        <v>463</v>
      </c>
      <c r="J112" s="126" t="s">
        <v>645</v>
      </c>
    </row>
    <row r="113" ht="52.5" customHeight="1" outlineLevel="1" spans="1:10">
      <c r="A113" s="126" t="s">
        <v>429</v>
      </c>
      <c r="B113" s="126" t="s">
        <v>637</v>
      </c>
      <c r="C113" s="126" t="s">
        <v>459</v>
      </c>
      <c r="D113" s="126" t="s">
        <v>501</v>
      </c>
      <c r="E113" s="126" t="s">
        <v>518</v>
      </c>
      <c r="F113" s="126" t="s">
        <v>446</v>
      </c>
      <c r="G113" s="125" t="s">
        <v>519</v>
      </c>
      <c r="H113" s="125"/>
      <c r="I113" s="126" t="s">
        <v>463</v>
      </c>
      <c r="J113" s="126" t="s">
        <v>645</v>
      </c>
    </row>
    <row r="114" ht="52.5" customHeight="1" outlineLevel="1" spans="1:10">
      <c r="A114" s="126" t="s">
        <v>429</v>
      </c>
      <c r="B114" s="126" t="s">
        <v>637</v>
      </c>
      <c r="C114" s="126" t="s">
        <v>486</v>
      </c>
      <c r="D114" s="126" t="s">
        <v>487</v>
      </c>
      <c r="E114" s="126" t="s">
        <v>487</v>
      </c>
      <c r="F114" s="126" t="s">
        <v>456</v>
      </c>
      <c r="G114" s="125" t="s">
        <v>504</v>
      </c>
      <c r="H114" s="125" t="s">
        <v>458</v>
      </c>
      <c r="I114" s="126" t="s">
        <v>449</v>
      </c>
      <c r="J114" s="126" t="s">
        <v>645</v>
      </c>
    </row>
    <row r="115" ht="52.5" customHeight="1" outlineLevel="1" spans="1:10">
      <c r="A115" s="126" t="s">
        <v>419</v>
      </c>
      <c r="B115" s="126" t="s">
        <v>648</v>
      </c>
      <c r="C115" s="126" t="s">
        <v>443</v>
      </c>
      <c r="D115" s="126" t="s">
        <v>444</v>
      </c>
      <c r="E115" s="126" t="s">
        <v>649</v>
      </c>
      <c r="F115" s="126" t="s">
        <v>446</v>
      </c>
      <c r="G115" s="125" t="s">
        <v>650</v>
      </c>
      <c r="H115" s="125" t="s">
        <v>493</v>
      </c>
      <c r="I115" s="126" t="s">
        <v>449</v>
      </c>
      <c r="J115" s="126" t="s">
        <v>651</v>
      </c>
    </row>
    <row r="116" ht="52.5" customHeight="1" outlineLevel="1" spans="1:10">
      <c r="A116" s="126" t="s">
        <v>419</v>
      </c>
      <c r="B116" s="126" t="s">
        <v>648</v>
      </c>
      <c r="C116" s="126" t="s">
        <v>443</v>
      </c>
      <c r="D116" s="126" t="s">
        <v>444</v>
      </c>
      <c r="E116" s="126" t="s">
        <v>652</v>
      </c>
      <c r="F116" s="126" t="s">
        <v>446</v>
      </c>
      <c r="G116" s="125" t="s">
        <v>653</v>
      </c>
      <c r="H116" s="125" t="s">
        <v>654</v>
      </c>
      <c r="I116" s="126" t="s">
        <v>449</v>
      </c>
      <c r="J116" s="126" t="s">
        <v>651</v>
      </c>
    </row>
    <row r="117" ht="52.5" customHeight="1" outlineLevel="1" spans="1:10">
      <c r="A117" s="126" t="s">
        <v>419</v>
      </c>
      <c r="B117" s="126" t="s">
        <v>648</v>
      </c>
      <c r="C117" s="126" t="s">
        <v>443</v>
      </c>
      <c r="D117" s="126" t="s">
        <v>496</v>
      </c>
      <c r="E117" s="126" t="s">
        <v>655</v>
      </c>
      <c r="F117" s="126" t="s">
        <v>446</v>
      </c>
      <c r="G117" s="125" t="s">
        <v>480</v>
      </c>
      <c r="H117" s="125" t="s">
        <v>458</v>
      </c>
      <c r="I117" s="126" t="s">
        <v>449</v>
      </c>
      <c r="J117" s="126" t="s">
        <v>651</v>
      </c>
    </row>
    <row r="118" ht="52.5" customHeight="1" outlineLevel="1" spans="1:10">
      <c r="A118" s="126" t="s">
        <v>419</v>
      </c>
      <c r="B118" s="126" t="s">
        <v>648</v>
      </c>
      <c r="C118" s="126" t="s">
        <v>459</v>
      </c>
      <c r="D118" s="126" t="s">
        <v>481</v>
      </c>
      <c r="E118" s="126" t="s">
        <v>656</v>
      </c>
      <c r="F118" s="126" t="s">
        <v>446</v>
      </c>
      <c r="G118" s="125" t="s">
        <v>87</v>
      </c>
      <c r="H118" s="125" t="s">
        <v>657</v>
      </c>
      <c r="I118" s="126" t="s">
        <v>449</v>
      </c>
      <c r="J118" s="126" t="s">
        <v>651</v>
      </c>
    </row>
    <row r="119" ht="52.5" customHeight="1" outlineLevel="1" spans="1:10">
      <c r="A119" s="126" t="s">
        <v>419</v>
      </c>
      <c r="B119" s="126" t="s">
        <v>648</v>
      </c>
      <c r="C119" s="126" t="s">
        <v>459</v>
      </c>
      <c r="D119" s="126" t="s">
        <v>460</v>
      </c>
      <c r="E119" s="126" t="s">
        <v>647</v>
      </c>
      <c r="F119" s="126" t="s">
        <v>446</v>
      </c>
      <c r="G119" s="125" t="s">
        <v>519</v>
      </c>
      <c r="H119" s="125"/>
      <c r="I119" s="126" t="s">
        <v>463</v>
      </c>
      <c r="J119" s="126" t="s">
        <v>651</v>
      </c>
    </row>
    <row r="120" ht="52.5" customHeight="1" outlineLevel="1" spans="1:10">
      <c r="A120" s="126" t="s">
        <v>419</v>
      </c>
      <c r="B120" s="126" t="s">
        <v>648</v>
      </c>
      <c r="C120" s="126" t="s">
        <v>459</v>
      </c>
      <c r="D120" s="126" t="s">
        <v>501</v>
      </c>
      <c r="E120" s="126" t="s">
        <v>658</v>
      </c>
      <c r="F120" s="126" t="s">
        <v>446</v>
      </c>
      <c r="G120" s="125" t="s">
        <v>499</v>
      </c>
      <c r="H120" s="125"/>
      <c r="I120" s="126" t="s">
        <v>463</v>
      </c>
      <c r="J120" s="126" t="s">
        <v>651</v>
      </c>
    </row>
    <row r="121" ht="52.5" customHeight="1" outlineLevel="1" spans="1:10">
      <c r="A121" s="126" t="s">
        <v>419</v>
      </c>
      <c r="B121" s="126" t="s">
        <v>648</v>
      </c>
      <c r="C121" s="126" t="s">
        <v>486</v>
      </c>
      <c r="D121" s="126" t="s">
        <v>487</v>
      </c>
      <c r="E121" s="126" t="s">
        <v>487</v>
      </c>
      <c r="F121" s="126" t="s">
        <v>456</v>
      </c>
      <c r="G121" s="125" t="s">
        <v>504</v>
      </c>
      <c r="H121" s="125" t="s">
        <v>458</v>
      </c>
      <c r="I121" s="126" t="s">
        <v>449</v>
      </c>
      <c r="J121" s="126" t="s">
        <v>651</v>
      </c>
    </row>
    <row r="122" ht="52.5" customHeight="1" outlineLevel="1" spans="1:10">
      <c r="A122" s="126" t="s">
        <v>403</v>
      </c>
      <c r="B122" s="126" t="s">
        <v>659</v>
      </c>
      <c r="C122" s="126" t="s">
        <v>443</v>
      </c>
      <c r="D122" s="126" t="s">
        <v>444</v>
      </c>
      <c r="E122" s="126" t="s">
        <v>660</v>
      </c>
      <c r="F122" s="126" t="s">
        <v>446</v>
      </c>
      <c r="G122" s="125" t="s">
        <v>576</v>
      </c>
      <c r="H122" s="125" t="s">
        <v>661</v>
      </c>
      <c r="I122" s="126" t="s">
        <v>449</v>
      </c>
      <c r="J122" s="126" t="s">
        <v>662</v>
      </c>
    </row>
    <row r="123" ht="52.5" customHeight="1" outlineLevel="1" spans="1:10">
      <c r="A123" s="126" t="s">
        <v>403</v>
      </c>
      <c r="B123" s="126" t="s">
        <v>659</v>
      </c>
      <c r="C123" s="126" t="s">
        <v>443</v>
      </c>
      <c r="D123" s="126" t="s">
        <v>444</v>
      </c>
      <c r="E123" s="126" t="s">
        <v>663</v>
      </c>
      <c r="F123" s="126" t="s">
        <v>446</v>
      </c>
      <c r="G123" s="125" t="s">
        <v>642</v>
      </c>
      <c r="H123" s="125" t="s">
        <v>664</v>
      </c>
      <c r="I123" s="126" t="s">
        <v>449</v>
      </c>
      <c r="J123" s="126" t="s">
        <v>662</v>
      </c>
    </row>
    <row r="124" ht="52.5" customHeight="1" outlineLevel="1" spans="1:10">
      <c r="A124" s="126" t="s">
        <v>403</v>
      </c>
      <c r="B124" s="126" t="s">
        <v>659</v>
      </c>
      <c r="C124" s="126" t="s">
        <v>443</v>
      </c>
      <c r="D124" s="126" t="s">
        <v>454</v>
      </c>
      <c r="E124" s="126" t="s">
        <v>665</v>
      </c>
      <c r="F124" s="126" t="s">
        <v>456</v>
      </c>
      <c r="G124" s="125" t="s">
        <v>666</v>
      </c>
      <c r="H124" s="125" t="s">
        <v>458</v>
      </c>
      <c r="I124" s="126" t="s">
        <v>449</v>
      </c>
      <c r="J124" s="126" t="s">
        <v>662</v>
      </c>
    </row>
    <row r="125" ht="52.5" customHeight="1" outlineLevel="1" spans="1:10">
      <c r="A125" s="126" t="s">
        <v>403</v>
      </c>
      <c r="B125" s="126" t="s">
        <v>659</v>
      </c>
      <c r="C125" s="126" t="s">
        <v>459</v>
      </c>
      <c r="D125" s="126" t="s">
        <v>481</v>
      </c>
      <c r="E125" s="126" t="s">
        <v>667</v>
      </c>
      <c r="F125" s="126" t="s">
        <v>446</v>
      </c>
      <c r="G125" s="125" t="s">
        <v>499</v>
      </c>
      <c r="H125" s="125"/>
      <c r="I125" s="126" t="s">
        <v>463</v>
      </c>
      <c r="J125" s="126" t="s">
        <v>662</v>
      </c>
    </row>
    <row r="126" ht="52.5" customHeight="1" outlineLevel="1" spans="1:10">
      <c r="A126" s="126" t="s">
        <v>403</v>
      </c>
      <c r="B126" s="126" t="s">
        <v>659</v>
      </c>
      <c r="C126" s="126" t="s">
        <v>459</v>
      </c>
      <c r="D126" s="126" t="s">
        <v>460</v>
      </c>
      <c r="E126" s="126" t="s">
        <v>668</v>
      </c>
      <c r="F126" s="126" t="s">
        <v>456</v>
      </c>
      <c r="G126" s="125" t="s">
        <v>546</v>
      </c>
      <c r="H126" s="125" t="s">
        <v>458</v>
      </c>
      <c r="I126" s="126" t="s">
        <v>449</v>
      </c>
      <c r="J126" s="126" t="s">
        <v>662</v>
      </c>
    </row>
    <row r="127" ht="52.5" customHeight="1" outlineLevel="1" spans="1:10">
      <c r="A127" s="126" t="s">
        <v>403</v>
      </c>
      <c r="B127" s="126" t="s">
        <v>659</v>
      </c>
      <c r="C127" s="126" t="s">
        <v>459</v>
      </c>
      <c r="D127" s="126" t="s">
        <v>501</v>
      </c>
      <c r="E127" s="126" t="s">
        <v>669</v>
      </c>
      <c r="F127" s="126" t="s">
        <v>456</v>
      </c>
      <c r="G127" s="125" t="s">
        <v>499</v>
      </c>
      <c r="H127" s="125"/>
      <c r="I127" s="126" t="s">
        <v>463</v>
      </c>
      <c r="J127" s="126" t="s">
        <v>662</v>
      </c>
    </row>
    <row r="128" ht="52.5" customHeight="1" outlineLevel="1" spans="1:10">
      <c r="A128" s="126" t="s">
        <v>403</v>
      </c>
      <c r="B128" s="126" t="s">
        <v>659</v>
      </c>
      <c r="C128" s="126" t="s">
        <v>486</v>
      </c>
      <c r="D128" s="126" t="s">
        <v>487</v>
      </c>
      <c r="E128" s="126" t="s">
        <v>503</v>
      </c>
      <c r="F128" s="126" t="s">
        <v>456</v>
      </c>
      <c r="G128" s="125" t="s">
        <v>504</v>
      </c>
      <c r="H128" s="125" t="s">
        <v>458</v>
      </c>
      <c r="I128" s="126" t="s">
        <v>449</v>
      </c>
      <c r="J128" s="126" t="s">
        <v>662</v>
      </c>
    </row>
    <row r="129" ht="52.5" customHeight="1" outlineLevel="1" spans="1:10">
      <c r="A129" s="126" t="s">
        <v>366</v>
      </c>
      <c r="B129" s="126" t="s">
        <v>670</v>
      </c>
      <c r="C129" s="126" t="s">
        <v>443</v>
      </c>
      <c r="D129" s="126" t="s">
        <v>454</v>
      </c>
      <c r="E129" s="126" t="s">
        <v>671</v>
      </c>
      <c r="F129" s="126" t="s">
        <v>446</v>
      </c>
      <c r="G129" s="125" t="s">
        <v>480</v>
      </c>
      <c r="H129" s="125" t="s">
        <v>458</v>
      </c>
      <c r="I129" s="126" t="s">
        <v>449</v>
      </c>
      <c r="J129" s="126" t="s">
        <v>672</v>
      </c>
    </row>
    <row r="130" ht="52.5" customHeight="1" outlineLevel="1" spans="1:10">
      <c r="A130" s="126" t="s">
        <v>366</v>
      </c>
      <c r="B130" s="126" t="s">
        <v>670</v>
      </c>
      <c r="C130" s="126" t="s">
        <v>459</v>
      </c>
      <c r="D130" s="126" t="s">
        <v>481</v>
      </c>
      <c r="E130" s="126" t="s">
        <v>673</v>
      </c>
      <c r="F130" s="126" t="s">
        <v>446</v>
      </c>
      <c r="G130" s="125" t="s">
        <v>674</v>
      </c>
      <c r="H130" s="125"/>
      <c r="I130" s="126" t="s">
        <v>463</v>
      </c>
      <c r="J130" s="126" t="s">
        <v>672</v>
      </c>
    </row>
    <row r="131" ht="52.5" customHeight="1" outlineLevel="1" spans="1:10">
      <c r="A131" s="126" t="s">
        <v>366</v>
      </c>
      <c r="B131" s="126" t="s">
        <v>670</v>
      </c>
      <c r="C131" s="126" t="s">
        <v>486</v>
      </c>
      <c r="D131" s="126" t="s">
        <v>487</v>
      </c>
      <c r="E131" s="126" t="s">
        <v>487</v>
      </c>
      <c r="F131" s="126" t="s">
        <v>456</v>
      </c>
      <c r="G131" s="125" t="s">
        <v>457</v>
      </c>
      <c r="H131" s="125" t="s">
        <v>458</v>
      </c>
      <c r="I131" s="126" t="s">
        <v>449</v>
      </c>
      <c r="J131" s="126" t="s">
        <v>672</v>
      </c>
    </row>
    <row r="132" ht="52.5" customHeight="1" outlineLevel="1" spans="1:10">
      <c r="A132" s="126" t="s">
        <v>389</v>
      </c>
      <c r="B132" s="126" t="s">
        <v>675</v>
      </c>
      <c r="C132" s="126" t="s">
        <v>443</v>
      </c>
      <c r="D132" s="126" t="s">
        <v>444</v>
      </c>
      <c r="E132" s="126" t="s">
        <v>676</v>
      </c>
      <c r="F132" s="126" t="s">
        <v>446</v>
      </c>
      <c r="G132" s="125" t="s">
        <v>677</v>
      </c>
      <c r="H132" s="125" t="s">
        <v>583</v>
      </c>
      <c r="I132" s="126" t="s">
        <v>449</v>
      </c>
      <c r="J132" s="126" t="s">
        <v>389</v>
      </c>
    </row>
    <row r="133" ht="52.5" customHeight="1" outlineLevel="1" spans="1:10">
      <c r="A133" s="126" t="s">
        <v>389</v>
      </c>
      <c r="B133" s="126" t="s">
        <v>675</v>
      </c>
      <c r="C133" s="126" t="s">
        <v>443</v>
      </c>
      <c r="D133" s="126" t="s">
        <v>454</v>
      </c>
      <c r="E133" s="126" t="s">
        <v>678</v>
      </c>
      <c r="F133" s="126" t="s">
        <v>446</v>
      </c>
      <c r="G133" s="125" t="s">
        <v>586</v>
      </c>
      <c r="H133" s="125"/>
      <c r="I133" s="126" t="s">
        <v>463</v>
      </c>
      <c r="J133" s="126" t="s">
        <v>389</v>
      </c>
    </row>
    <row r="134" ht="52.5" customHeight="1" outlineLevel="1" spans="1:10">
      <c r="A134" s="126" t="s">
        <v>389</v>
      </c>
      <c r="B134" s="126" t="s">
        <v>675</v>
      </c>
      <c r="C134" s="126" t="s">
        <v>459</v>
      </c>
      <c r="D134" s="126" t="s">
        <v>481</v>
      </c>
      <c r="E134" s="126" t="s">
        <v>679</v>
      </c>
      <c r="F134" s="126" t="s">
        <v>446</v>
      </c>
      <c r="G134" s="125" t="s">
        <v>519</v>
      </c>
      <c r="H134" s="125"/>
      <c r="I134" s="126" t="s">
        <v>463</v>
      </c>
      <c r="J134" s="126" t="s">
        <v>389</v>
      </c>
    </row>
    <row r="135" ht="52.5" customHeight="1" outlineLevel="1" spans="1:10">
      <c r="A135" s="126" t="s">
        <v>389</v>
      </c>
      <c r="B135" s="126" t="s">
        <v>675</v>
      </c>
      <c r="C135" s="126" t="s">
        <v>459</v>
      </c>
      <c r="D135" s="126" t="s">
        <v>460</v>
      </c>
      <c r="E135" s="126" t="s">
        <v>680</v>
      </c>
      <c r="F135" s="126" t="s">
        <v>446</v>
      </c>
      <c r="G135" s="125" t="s">
        <v>544</v>
      </c>
      <c r="H135" s="125"/>
      <c r="I135" s="126" t="s">
        <v>463</v>
      </c>
      <c r="J135" s="126" t="s">
        <v>389</v>
      </c>
    </row>
    <row r="136" ht="52.5" customHeight="1" outlineLevel="1" spans="1:10">
      <c r="A136" s="126" t="s">
        <v>389</v>
      </c>
      <c r="B136" s="126" t="s">
        <v>675</v>
      </c>
      <c r="C136" s="126" t="s">
        <v>459</v>
      </c>
      <c r="D136" s="126" t="s">
        <v>501</v>
      </c>
      <c r="E136" s="126" t="s">
        <v>681</v>
      </c>
      <c r="F136" s="126" t="s">
        <v>446</v>
      </c>
      <c r="G136" s="125" t="s">
        <v>499</v>
      </c>
      <c r="H136" s="125"/>
      <c r="I136" s="126" t="s">
        <v>463</v>
      </c>
      <c r="J136" s="126" t="s">
        <v>389</v>
      </c>
    </row>
    <row r="137" ht="52.5" customHeight="1" outlineLevel="1" spans="1:10">
      <c r="A137" s="126" t="s">
        <v>389</v>
      </c>
      <c r="B137" s="126" t="s">
        <v>675</v>
      </c>
      <c r="C137" s="126" t="s">
        <v>486</v>
      </c>
      <c r="D137" s="126" t="s">
        <v>487</v>
      </c>
      <c r="E137" s="126" t="s">
        <v>560</v>
      </c>
      <c r="F137" s="126" t="s">
        <v>456</v>
      </c>
      <c r="G137" s="125" t="s">
        <v>504</v>
      </c>
      <c r="H137" s="125" t="s">
        <v>458</v>
      </c>
      <c r="I137" s="126" t="s">
        <v>449</v>
      </c>
      <c r="J137" s="126" t="s">
        <v>389</v>
      </c>
    </row>
    <row r="138" ht="52.5" customHeight="1" outlineLevel="1" spans="1:10">
      <c r="A138" s="126" t="s">
        <v>379</v>
      </c>
      <c r="B138" s="126" t="s">
        <v>682</v>
      </c>
      <c r="C138" s="126" t="s">
        <v>443</v>
      </c>
      <c r="D138" s="126" t="s">
        <v>454</v>
      </c>
      <c r="E138" s="126" t="s">
        <v>683</v>
      </c>
      <c r="F138" s="126" t="s">
        <v>446</v>
      </c>
      <c r="G138" s="125" t="s">
        <v>489</v>
      </c>
      <c r="H138" s="125" t="s">
        <v>458</v>
      </c>
      <c r="I138" s="126" t="s">
        <v>449</v>
      </c>
      <c r="J138" s="126" t="s">
        <v>684</v>
      </c>
    </row>
    <row r="139" ht="52.5" customHeight="1" outlineLevel="1" spans="1:10">
      <c r="A139" s="126" t="s">
        <v>379</v>
      </c>
      <c r="B139" s="126" t="s">
        <v>682</v>
      </c>
      <c r="C139" s="126" t="s">
        <v>459</v>
      </c>
      <c r="D139" s="126" t="s">
        <v>481</v>
      </c>
      <c r="E139" s="126" t="s">
        <v>685</v>
      </c>
      <c r="F139" s="126" t="s">
        <v>446</v>
      </c>
      <c r="G139" s="125" t="s">
        <v>686</v>
      </c>
      <c r="H139" s="125"/>
      <c r="I139" s="126" t="s">
        <v>463</v>
      </c>
      <c r="J139" s="126" t="s">
        <v>684</v>
      </c>
    </row>
    <row r="140" ht="52.5" customHeight="1" outlineLevel="1" spans="1:10">
      <c r="A140" s="126" t="s">
        <v>379</v>
      </c>
      <c r="B140" s="126" t="s">
        <v>682</v>
      </c>
      <c r="C140" s="126" t="s">
        <v>486</v>
      </c>
      <c r="D140" s="126" t="s">
        <v>487</v>
      </c>
      <c r="E140" s="126" t="s">
        <v>548</v>
      </c>
      <c r="F140" s="126" t="s">
        <v>456</v>
      </c>
      <c r="G140" s="125" t="s">
        <v>489</v>
      </c>
      <c r="H140" s="125" t="s">
        <v>458</v>
      </c>
      <c r="I140" s="126" t="s">
        <v>449</v>
      </c>
      <c r="J140" s="126" t="s">
        <v>684</v>
      </c>
    </row>
    <row r="141" ht="52.5" customHeight="1" outlineLevel="1" spans="1:10">
      <c r="A141" s="126" t="s">
        <v>393</v>
      </c>
      <c r="B141" s="126" t="s">
        <v>687</v>
      </c>
      <c r="C141" s="126" t="s">
        <v>443</v>
      </c>
      <c r="D141" s="126" t="s">
        <v>444</v>
      </c>
      <c r="E141" s="126" t="s">
        <v>688</v>
      </c>
      <c r="F141" s="126" t="s">
        <v>456</v>
      </c>
      <c r="G141" s="125" t="s">
        <v>92</v>
      </c>
      <c r="H141" s="125" t="s">
        <v>689</v>
      </c>
      <c r="I141" s="126" t="s">
        <v>449</v>
      </c>
      <c r="J141" s="126" t="s">
        <v>690</v>
      </c>
    </row>
    <row r="142" ht="52.5" customHeight="1" outlineLevel="1" spans="1:10">
      <c r="A142" s="126" t="s">
        <v>393</v>
      </c>
      <c r="B142" s="126" t="s">
        <v>687</v>
      </c>
      <c r="C142" s="126" t="s">
        <v>443</v>
      </c>
      <c r="D142" s="126" t="s">
        <v>444</v>
      </c>
      <c r="E142" s="126" t="s">
        <v>691</v>
      </c>
      <c r="F142" s="126" t="s">
        <v>456</v>
      </c>
      <c r="G142" s="125" t="s">
        <v>576</v>
      </c>
      <c r="H142" s="125" t="s">
        <v>631</v>
      </c>
      <c r="I142" s="126" t="s">
        <v>449</v>
      </c>
      <c r="J142" s="126" t="s">
        <v>690</v>
      </c>
    </row>
    <row r="143" ht="52.5" customHeight="1" outlineLevel="1" spans="1:10">
      <c r="A143" s="126" t="s">
        <v>393</v>
      </c>
      <c r="B143" s="126" t="s">
        <v>687</v>
      </c>
      <c r="C143" s="126" t="s">
        <v>443</v>
      </c>
      <c r="D143" s="126" t="s">
        <v>444</v>
      </c>
      <c r="E143" s="126" t="s">
        <v>692</v>
      </c>
      <c r="F143" s="126" t="s">
        <v>456</v>
      </c>
      <c r="G143" s="125" t="s">
        <v>96</v>
      </c>
      <c r="H143" s="125" t="s">
        <v>689</v>
      </c>
      <c r="I143" s="126" t="s">
        <v>449</v>
      </c>
      <c r="J143" s="126" t="s">
        <v>690</v>
      </c>
    </row>
    <row r="144" ht="52.5" customHeight="1" outlineLevel="1" spans="1:10">
      <c r="A144" s="126" t="s">
        <v>393</v>
      </c>
      <c r="B144" s="126" t="s">
        <v>687</v>
      </c>
      <c r="C144" s="126" t="s">
        <v>443</v>
      </c>
      <c r="D144" s="126" t="s">
        <v>444</v>
      </c>
      <c r="E144" s="126" t="s">
        <v>693</v>
      </c>
      <c r="F144" s="126" t="s">
        <v>456</v>
      </c>
      <c r="G144" s="125" t="s">
        <v>86</v>
      </c>
      <c r="H144" s="125" t="s">
        <v>694</v>
      </c>
      <c r="I144" s="126" t="s">
        <v>449</v>
      </c>
      <c r="J144" s="126" t="s">
        <v>690</v>
      </c>
    </row>
    <row r="145" ht="52.5" customHeight="1" outlineLevel="1" spans="1:10">
      <c r="A145" s="126" t="s">
        <v>393</v>
      </c>
      <c r="B145" s="126" t="s">
        <v>687</v>
      </c>
      <c r="C145" s="126" t="s">
        <v>443</v>
      </c>
      <c r="D145" s="126" t="s">
        <v>454</v>
      </c>
      <c r="E145" s="126" t="s">
        <v>695</v>
      </c>
      <c r="F145" s="126" t="s">
        <v>456</v>
      </c>
      <c r="G145" s="125" t="s">
        <v>499</v>
      </c>
      <c r="H145" s="125"/>
      <c r="I145" s="126" t="s">
        <v>463</v>
      </c>
      <c r="J145" s="126" t="s">
        <v>690</v>
      </c>
    </row>
    <row r="146" ht="52.5" customHeight="1" outlineLevel="1" spans="1:10">
      <c r="A146" s="126" t="s">
        <v>393</v>
      </c>
      <c r="B146" s="126" t="s">
        <v>687</v>
      </c>
      <c r="C146" s="126" t="s">
        <v>459</v>
      </c>
      <c r="D146" s="126" t="s">
        <v>613</v>
      </c>
      <c r="E146" s="126" t="s">
        <v>696</v>
      </c>
      <c r="F146" s="126" t="s">
        <v>456</v>
      </c>
      <c r="G146" s="125" t="s">
        <v>499</v>
      </c>
      <c r="H146" s="125"/>
      <c r="I146" s="126" t="s">
        <v>463</v>
      </c>
      <c r="J146" s="126" t="s">
        <v>690</v>
      </c>
    </row>
    <row r="147" ht="52.5" customHeight="1" outlineLevel="1" spans="1:10">
      <c r="A147" s="126" t="s">
        <v>393</v>
      </c>
      <c r="B147" s="126" t="s">
        <v>687</v>
      </c>
      <c r="C147" s="126" t="s">
        <v>459</v>
      </c>
      <c r="D147" s="126" t="s">
        <v>481</v>
      </c>
      <c r="E147" s="126" t="s">
        <v>697</v>
      </c>
      <c r="F147" s="126" t="s">
        <v>456</v>
      </c>
      <c r="G147" s="125" t="s">
        <v>499</v>
      </c>
      <c r="H147" s="125"/>
      <c r="I147" s="126" t="s">
        <v>463</v>
      </c>
      <c r="J147" s="126" t="s">
        <v>690</v>
      </c>
    </row>
    <row r="148" ht="52.5" customHeight="1" outlineLevel="1" spans="1:10">
      <c r="A148" s="126" t="s">
        <v>393</v>
      </c>
      <c r="B148" s="126" t="s">
        <v>687</v>
      </c>
      <c r="C148" s="126" t="s">
        <v>459</v>
      </c>
      <c r="D148" s="126" t="s">
        <v>460</v>
      </c>
      <c r="E148" s="126" t="s">
        <v>698</v>
      </c>
      <c r="F148" s="126" t="s">
        <v>456</v>
      </c>
      <c r="G148" s="125" t="s">
        <v>546</v>
      </c>
      <c r="H148" s="125" t="s">
        <v>458</v>
      </c>
      <c r="I148" s="126" t="s">
        <v>449</v>
      </c>
      <c r="J148" s="126" t="s">
        <v>690</v>
      </c>
    </row>
    <row r="149" ht="52.5" customHeight="1" outlineLevel="1" spans="1:10">
      <c r="A149" s="126" t="s">
        <v>393</v>
      </c>
      <c r="B149" s="126" t="s">
        <v>687</v>
      </c>
      <c r="C149" s="126" t="s">
        <v>459</v>
      </c>
      <c r="D149" s="126" t="s">
        <v>460</v>
      </c>
      <c r="E149" s="126" t="s">
        <v>699</v>
      </c>
      <c r="F149" s="126" t="s">
        <v>456</v>
      </c>
      <c r="G149" s="125" t="s">
        <v>499</v>
      </c>
      <c r="H149" s="125"/>
      <c r="I149" s="126" t="s">
        <v>463</v>
      </c>
      <c r="J149" s="126" t="s">
        <v>690</v>
      </c>
    </row>
    <row r="150" ht="52.5" customHeight="1" outlineLevel="1" spans="1:10">
      <c r="A150" s="126" t="s">
        <v>393</v>
      </c>
      <c r="B150" s="126" t="s">
        <v>687</v>
      </c>
      <c r="C150" s="126" t="s">
        <v>459</v>
      </c>
      <c r="D150" s="126" t="s">
        <v>501</v>
      </c>
      <c r="E150" s="126" t="s">
        <v>700</v>
      </c>
      <c r="F150" s="126" t="s">
        <v>456</v>
      </c>
      <c r="G150" s="125" t="s">
        <v>499</v>
      </c>
      <c r="H150" s="125"/>
      <c r="I150" s="126" t="s">
        <v>463</v>
      </c>
      <c r="J150" s="126" t="s">
        <v>690</v>
      </c>
    </row>
    <row r="151" ht="52.5" customHeight="1" outlineLevel="1" spans="1:10">
      <c r="A151" s="126" t="s">
        <v>393</v>
      </c>
      <c r="B151" s="126" t="s">
        <v>687</v>
      </c>
      <c r="C151" s="126" t="s">
        <v>486</v>
      </c>
      <c r="D151" s="126" t="s">
        <v>487</v>
      </c>
      <c r="E151" s="126" t="s">
        <v>701</v>
      </c>
      <c r="F151" s="126" t="s">
        <v>456</v>
      </c>
      <c r="G151" s="125" t="s">
        <v>504</v>
      </c>
      <c r="H151" s="125" t="s">
        <v>458</v>
      </c>
      <c r="I151" s="126" t="s">
        <v>449</v>
      </c>
      <c r="J151" s="126" t="s">
        <v>690</v>
      </c>
    </row>
    <row r="152" ht="52.5" customHeight="1" outlineLevel="1" spans="1:10">
      <c r="A152" s="126" t="s">
        <v>401</v>
      </c>
      <c r="B152" s="126" t="s">
        <v>702</v>
      </c>
      <c r="C152" s="126" t="s">
        <v>443</v>
      </c>
      <c r="D152" s="126" t="s">
        <v>444</v>
      </c>
      <c r="E152" s="126" t="s">
        <v>703</v>
      </c>
      <c r="F152" s="126" t="s">
        <v>446</v>
      </c>
      <c r="G152" s="125" t="s">
        <v>650</v>
      </c>
      <c r="H152" s="125" t="s">
        <v>583</v>
      </c>
      <c r="I152" s="126" t="s">
        <v>449</v>
      </c>
      <c r="J152" s="126" t="s">
        <v>704</v>
      </c>
    </row>
    <row r="153" ht="52.5" customHeight="1" outlineLevel="1" spans="1:10">
      <c r="A153" s="126" t="s">
        <v>401</v>
      </c>
      <c r="B153" s="126" t="s">
        <v>702</v>
      </c>
      <c r="C153" s="126" t="s">
        <v>443</v>
      </c>
      <c r="D153" s="126" t="s">
        <v>454</v>
      </c>
      <c r="E153" s="126" t="s">
        <v>705</v>
      </c>
      <c r="F153" s="126" t="s">
        <v>456</v>
      </c>
      <c r="G153" s="125" t="s">
        <v>567</v>
      </c>
      <c r="H153" s="125" t="s">
        <v>458</v>
      </c>
      <c r="I153" s="126" t="s">
        <v>449</v>
      </c>
      <c r="J153" s="126" t="s">
        <v>704</v>
      </c>
    </row>
    <row r="154" ht="52.5" customHeight="1" outlineLevel="1" spans="1:10">
      <c r="A154" s="126" t="s">
        <v>401</v>
      </c>
      <c r="B154" s="126" t="s">
        <v>702</v>
      </c>
      <c r="C154" s="126" t="s">
        <v>459</v>
      </c>
      <c r="D154" s="126" t="s">
        <v>481</v>
      </c>
      <c r="E154" s="126" t="s">
        <v>706</v>
      </c>
      <c r="F154" s="126" t="s">
        <v>456</v>
      </c>
      <c r="G154" s="125" t="s">
        <v>567</v>
      </c>
      <c r="H154" s="125" t="s">
        <v>458</v>
      </c>
      <c r="I154" s="126" t="s">
        <v>449</v>
      </c>
      <c r="J154" s="126" t="s">
        <v>707</v>
      </c>
    </row>
    <row r="155" ht="52.5" customHeight="1" outlineLevel="1" spans="1:10">
      <c r="A155" s="126" t="s">
        <v>401</v>
      </c>
      <c r="B155" s="126" t="s">
        <v>702</v>
      </c>
      <c r="C155" s="126" t="s">
        <v>459</v>
      </c>
      <c r="D155" s="126" t="s">
        <v>460</v>
      </c>
      <c r="E155" s="126" t="s">
        <v>708</v>
      </c>
      <c r="F155" s="126" t="s">
        <v>456</v>
      </c>
      <c r="G155" s="125" t="s">
        <v>567</v>
      </c>
      <c r="H155" s="125" t="s">
        <v>458</v>
      </c>
      <c r="I155" s="126" t="s">
        <v>449</v>
      </c>
      <c r="J155" s="126" t="s">
        <v>707</v>
      </c>
    </row>
    <row r="156" ht="52.5" customHeight="1" outlineLevel="1" spans="1:10">
      <c r="A156" s="126" t="s">
        <v>401</v>
      </c>
      <c r="B156" s="126" t="s">
        <v>702</v>
      </c>
      <c r="C156" s="126" t="s">
        <v>459</v>
      </c>
      <c r="D156" s="126" t="s">
        <v>501</v>
      </c>
      <c r="E156" s="126" t="s">
        <v>709</v>
      </c>
      <c r="F156" s="126" t="s">
        <v>456</v>
      </c>
      <c r="G156" s="125" t="s">
        <v>567</v>
      </c>
      <c r="H156" s="125" t="s">
        <v>458</v>
      </c>
      <c r="I156" s="126" t="s">
        <v>449</v>
      </c>
      <c r="J156" s="126" t="s">
        <v>707</v>
      </c>
    </row>
    <row r="157" ht="52.5" customHeight="1" outlineLevel="1" spans="1:10">
      <c r="A157" s="126" t="s">
        <v>401</v>
      </c>
      <c r="B157" s="126" t="s">
        <v>702</v>
      </c>
      <c r="C157" s="126" t="s">
        <v>486</v>
      </c>
      <c r="D157" s="126" t="s">
        <v>487</v>
      </c>
      <c r="E157" s="126" t="s">
        <v>570</v>
      </c>
      <c r="F157" s="126" t="s">
        <v>456</v>
      </c>
      <c r="G157" s="125" t="s">
        <v>489</v>
      </c>
      <c r="H157" s="125" t="s">
        <v>458</v>
      </c>
      <c r="I157" s="126" t="s">
        <v>449</v>
      </c>
      <c r="J157" s="126" t="s">
        <v>707</v>
      </c>
    </row>
    <row r="158" ht="52.5" customHeight="1" outlineLevel="1" spans="1:10">
      <c r="A158" s="126" t="s">
        <v>381</v>
      </c>
      <c r="B158" s="126" t="s">
        <v>710</v>
      </c>
      <c r="C158" s="126" t="s">
        <v>443</v>
      </c>
      <c r="D158" s="126" t="s">
        <v>454</v>
      </c>
      <c r="E158" s="126" t="s">
        <v>711</v>
      </c>
      <c r="F158" s="126" t="s">
        <v>446</v>
      </c>
      <c r="G158" s="125" t="s">
        <v>483</v>
      </c>
      <c r="H158" s="125"/>
      <c r="I158" s="126" t="s">
        <v>463</v>
      </c>
      <c r="J158" s="126" t="s">
        <v>712</v>
      </c>
    </row>
    <row r="159" ht="52.5" customHeight="1" outlineLevel="1" spans="1:10">
      <c r="A159" s="126" t="s">
        <v>381</v>
      </c>
      <c r="B159" s="126" t="s">
        <v>710</v>
      </c>
      <c r="C159" s="126" t="s">
        <v>459</v>
      </c>
      <c r="D159" s="126" t="s">
        <v>481</v>
      </c>
      <c r="E159" s="126" t="s">
        <v>713</v>
      </c>
      <c r="F159" s="126" t="s">
        <v>446</v>
      </c>
      <c r="G159" s="125" t="s">
        <v>483</v>
      </c>
      <c r="H159" s="125"/>
      <c r="I159" s="126" t="s">
        <v>463</v>
      </c>
      <c r="J159" s="126" t="s">
        <v>712</v>
      </c>
    </row>
    <row r="160" ht="52.5" customHeight="1" outlineLevel="1" spans="1:10">
      <c r="A160" s="126" t="s">
        <v>381</v>
      </c>
      <c r="B160" s="126" t="s">
        <v>710</v>
      </c>
      <c r="C160" s="126" t="s">
        <v>486</v>
      </c>
      <c r="D160" s="126" t="s">
        <v>487</v>
      </c>
      <c r="E160" s="126" t="s">
        <v>714</v>
      </c>
      <c r="F160" s="126" t="s">
        <v>456</v>
      </c>
      <c r="G160" s="125" t="s">
        <v>457</v>
      </c>
      <c r="H160" s="125" t="s">
        <v>458</v>
      </c>
      <c r="I160" s="126" t="s">
        <v>449</v>
      </c>
      <c r="J160" s="126" t="s">
        <v>712</v>
      </c>
    </row>
    <row r="161" ht="52.5" customHeight="1" outlineLevel="1" spans="1:10">
      <c r="A161" s="126" t="s">
        <v>405</v>
      </c>
      <c r="B161" s="126" t="s">
        <v>715</v>
      </c>
      <c r="C161" s="126" t="s">
        <v>443</v>
      </c>
      <c r="D161" s="126" t="s">
        <v>444</v>
      </c>
      <c r="E161" s="126" t="s">
        <v>716</v>
      </c>
      <c r="F161" s="126" t="s">
        <v>446</v>
      </c>
      <c r="G161" s="125" t="s">
        <v>90</v>
      </c>
      <c r="H161" s="125" t="s">
        <v>453</v>
      </c>
      <c r="I161" s="126" t="s">
        <v>449</v>
      </c>
      <c r="J161" s="126" t="s">
        <v>717</v>
      </c>
    </row>
    <row r="162" ht="52.5" customHeight="1" outlineLevel="1" spans="1:10">
      <c r="A162" s="126" t="s">
        <v>405</v>
      </c>
      <c r="B162" s="126" t="s">
        <v>715</v>
      </c>
      <c r="C162" s="126" t="s">
        <v>443</v>
      </c>
      <c r="D162" s="126" t="s">
        <v>444</v>
      </c>
      <c r="E162" s="126" t="s">
        <v>718</v>
      </c>
      <c r="F162" s="126" t="s">
        <v>446</v>
      </c>
      <c r="G162" s="125" t="s">
        <v>92</v>
      </c>
      <c r="H162" s="125" t="s">
        <v>689</v>
      </c>
      <c r="I162" s="126" t="s">
        <v>449</v>
      </c>
      <c r="J162" s="126" t="s">
        <v>717</v>
      </c>
    </row>
    <row r="163" ht="52.5" customHeight="1" outlineLevel="1" spans="1:10">
      <c r="A163" s="126" t="s">
        <v>405</v>
      </c>
      <c r="B163" s="126" t="s">
        <v>715</v>
      </c>
      <c r="C163" s="126" t="s">
        <v>443</v>
      </c>
      <c r="D163" s="126" t="s">
        <v>444</v>
      </c>
      <c r="E163" s="126" t="s">
        <v>719</v>
      </c>
      <c r="F163" s="126" t="s">
        <v>446</v>
      </c>
      <c r="G163" s="125" t="s">
        <v>96</v>
      </c>
      <c r="H163" s="125" t="s">
        <v>453</v>
      </c>
      <c r="I163" s="126" t="s">
        <v>449</v>
      </c>
      <c r="J163" s="126" t="s">
        <v>717</v>
      </c>
    </row>
    <row r="164" ht="52.5" customHeight="1" outlineLevel="1" spans="1:10">
      <c r="A164" s="126" t="s">
        <v>405</v>
      </c>
      <c r="B164" s="126" t="s">
        <v>715</v>
      </c>
      <c r="C164" s="126" t="s">
        <v>443</v>
      </c>
      <c r="D164" s="126" t="s">
        <v>454</v>
      </c>
      <c r="E164" s="126" t="s">
        <v>720</v>
      </c>
      <c r="F164" s="126" t="s">
        <v>468</v>
      </c>
      <c r="G164" s="125" t="s">
        <v>504</v>
      </c>
      <c r="H164" s="125" t="s">
        <v>458</v>
      </c>
      <c r="I164" s="126" t="s">
        <v>449</v>
      </c>
      <c r="J164" s="126" t="s">
        <v>717</v>
      </c>
    </row>
    <row r="165" ht="52.5" customHeight="1" outlineLevel="1" spans="1:10">
      <c r="A165" s="126" t="s">
        <v>405</v>
      </c>
      <c r="B165" s="126" t="s">
        <v>715</v>
      </c>
      <c r="C165" s="126" t="s">
        <v>459</v>
      </c>
      <c r="D165" s="126" t="s">
        <v>481</v>
      </c>
      <c r="E165" s="126" t="s">
        <v>721</v>
      </c>
      <c r="F165" s="126" t="s">
        <v>446</v>
      </c>
      <c r="G165" s="125" t="s">
        <v>544</v>
      </c>
      <c r="H165" s="125"/>
      <c r="I165" s="126" t="s">
        <v>463</v>
      </c>
      <c r="J165" s="126" t="s">
        <v>717</v>
      </c>
    </row>
    <row r="166" ht="52.5" customHeight="1" outlineLevel="1" spans="1:10">
      <c r="A166" s="126" t="s">
        <v>405</v>
      </c>
      <c r="B166" s="126" t="s">
        <v>715</v>
      </c>
      <c r="C166" s="126" t="s">
        <v>459</v>
      </c>
      <c r="D166" s="126" t="s">
        <v>460</v>
      </c>
      <c r="E166" s="126" t="s">
        <v>722</v>
      </c>
      <c r="F166" s="126" t="s">
        <v>456</v>
      </c>
      <c r="G166" s="125" t="s">
        <v>483</v>
      </c>
      <c r="H166" s="125"/>
      <c r="I166" s="126" t="s">
        <v>463</v>
      </c>
      <c r="J166" s="126" t="s">
        <v>717</v>
      </c>
    </row>
    <row r="167" ht="52.5" customHeight="1" outlineLevel="1" spans="1:10">
      <c r="A167" s="126" t="s">
        <v>405</v>
      </c>
      <c r="B167" s="126" t="s">
        <v>715</v>
      </c>
      <c r="C167" s="126" t="s">
        <v>459</v>
      </c>
      <c r="D167" s="126" t="s">
        <v>501</v>
      </c>
      <c r="E167" s="126" t="s">
        <v>723</v>
      </c>
      <c r="F167" s="126" t="s">
        <v>446</v>
      </c>
      <c r="G167" s="125" t="s">
        <v>724</v>
      </c>
      <c r="H167" s="125"/>
      <c r="I167" s="126" t="s">
        <v>463</v>
      </c>
      <c r="J167" s="126" t="s">
        <v>717</v>
      </c>
    </row>
    <row r="168" ht="52.5" customHeight="1" outlineLevel="1" spans="1:10">
      <c r="A168" s="126" t="s">
        <v>405</v>
      </c>
      <c r="B168" s="126" t="s">
        <v>715</v>
      </c>
      <c r="C168" s="126" t="s">
        <v>486</v>
      </c>
      <c r="D168" s="126" t="s">
        <v>487</v>
      </c>
      <c r="E168" s="126" t="s">
        <v>570</v>
      </c>
      <c r="F168" s="126" t="s">
        <v>456</v>
      </c>
      <c r="G168" s="125" t="s">
        <v>457</v>
      </c>
      <c r="H168" s="125" t="s">
        <v>458</v>
      </c>
      <c r="I168" s="126" t="s">
        <v>449</v>
      </c>
      <c r="J168" s="126" t="s">
        <v>717</v>
      </c>
    </row>
    <row r="169" ht="52.5" customHeight="1" outlineLevel="1" spans="1:10">
      <c r="A169" s="126" t="s">
        <v>425</v>
      </c>
      <c r="B169" s="126" t="s">
        <v>596</v>
      </c>
      <c r="C169" s="126" t="s">
        <v>443</v>
      </c>
      <c r="D169" s="126" t="s">
        <v>444</v>
      </c>
      <c r="E169" s="126" t="s">
        <v>725</v>
      </c>
      <c r="F169" s="126" t="s">
        <v>446</v>
      </c>
      <c r="G169" s="125" t="s">
        <v>86</v>
      </c>
      <c r="H169" s="125" t="s">
        <v>539</v>
      </c>
      <c r="I169" s="126" t="s">
        <v>449</v>
      </c>
      <c r="J169" s="126" t="s">
        <v>726</v>
      </c>
    </row>
    <row r="170" ht="52.5" customHeight="1" outlineLevel="1" spans="1:10">
      <c r="A170" s="126" t="s">
        <v>425</v>
      </c>
      <c r="B170" s="126" t="s">
        <v>596</v>
      </c>
      <c r="C170" s="126" t="s">
        <v>443</v>
      </c>
      <c r="D170" s="126" t="s">
        <v>454</v>
      </c>
      <c r="E170" s="126" t="s">
        <v>727</v>
      </c>
      <c r="F170" s="126" t="s">
        <v>456</v>
      </c>
      <c r="G170" s="125" t="s">
        <v>504</v>
      </c>
      <c r="H170" s="125" t="s">
        <v>458</v>
      </c>
      <c r="I170" s="126" t="s">
        <v>449</v>
      </c>
      <c r="J170" s="126" t="s">
        <v>726</v>
      </c>
    </row>
    <row r="171" ht="52.5" customHeight="1" outlineLevel="1" spans="1:10">
      <c r="A171" s="126" t="s">
        <v>425</v>
      </c>
      <c r="B171" s="126" t="s">
        <v>596</v>
      </c>
      <c r="C171" s="126" t="s">
        <v>459</v>
      </c>
      <c r="D171" s="126" t="s">
        <v>481</v>
      </c>
      <c r="E171" s="126" t="s">
        <v>728</v>
      </c>
      <c r="F171" s="126" t="s">
        <v>446</v>
      </c>
      <c r="G171" s="125" t="s">
        <v>729</v>
      </c>
      <c r="H171" s="125"/>
      <c r="I171" s="126" t="s">
        <v>463</v>
      </c>
      <c r="J171" s="126" t="s">
        <v>726</v>
      </c>
    </row>
    <row r="172" ht="52.5" customHeight="1" outlineLevel="1" spans="1:10">
      <c r="A172" s="126" t="s">
        <v>425</v>
      </c>
      <c r="B172" s="126" t="s">
        <v>596</v>
      </c>
      <c r="C172" s="126" t="s">
        <v>459</v>
      </c>
      <c r="D172" s="126" t="s">
        <v>481</v>
      </c>
      <c r="E172" s="126" t="s">
        <v>603</v>
      </c>
      <c r="F172" s="126" t="s">
        <v>446</v>
      </c>
      <c r="G172" s="125" t="s">
        <v>604</v>
      </c>
      <c r="H172" s="125"/>
      <c r="I172" s="126" t="s">
        <v>463</v>
      </c>
      <c r="J172" s="126" t="s">
        <v>726</v>
      </c>
    </row>
    <row r="173" ht="52.5" customHeight="1" outlineLevel="1" spans="1:10">
      <c r="A173" s="126" t="s">
        <v>425</v>
      </c>
      <c r="B173" s="126" t="s">
        <v>596</v>
      </c>
      <c r="C173" s="126" t="s">
        <v>459</v>
      </c>
      <c r="D173" s="126" t="s">
        <v>460</v>
      </c>
      <c r="E173" s="126" t="s">
        <v>730</v>
      </c>
      <c r="F173" s="126" t="s">
        <v>446</v>
      </c>
      <c r="G173" s="125" t="s">
        <v>514</v>
      </c>
      <c r="H173" s="125"/>
      <c r="I173" s="126" t="s">
        <v>463</v>
      </c>
      <c r="J173" s="126" t="s">
        <v>726</v>
      </c>
    </row>
    <row r="174" ht="52.5" customHeight="1" outlineLevel="1" spans="1:10">
      <c r="A174" s="126" t="s">
        <v>425</v>
      </c>
      <c r="B174" s="126" t="s">
        <v>596</v>
      </c>
      <c r="C174" s="126" t="s">
        <v>459</v>
      </c>
      <c r="D174" s="126" t="s">
        <v>501</v>
      </c>
      <c r="E174" s="126" t="s">
        <v>518</v>
      </c>
      <c r="F174" s="126" t="s">
        <v>446</v>
      </c>
      <c r="G174" s="125" t="s">
        <v>519</v>
      </c>
      <c r="H174" s="125"/>
      <c r="I174" s="126" t="s">
        <v>463</v>
      </c>
      <c r="J174" s="126" t="s">
        <v>726</v>
      </c>
    </row>
    <row r="175" ht="52.5" customHeight="1" outlineLevel="1" spans="1:10">
      <c r="A175" s="126" t="s">
        <v>425</v>
      </c>
      <c r="B175" s="126" t="s">
        <v>596</v>
      </c>
      <c r="C175" s="126" t="s">
        <v>486</v>
      </c>
      <c r="D175" s="126" t="s">
        <v>487</v>
      </c>
      <c r="E175" s="126" t="s">
        <v>731</v>
      </c>
      <c r="F175" s="126" t="s">
        <v>456</v>
      </c>
      <c r="G175" s="125" t="s">
        <v>489</v>
      </c>
      <c r="H175" s="125" t="s">
        <v>458</v>
      </c>
      <c r="I175" s="126" t="s">
        <v>449</v>
      </c>
      <c r="J175" s="126" t="s">
        <v>726</v>
      </c>
    </row>
    <row r="176" ht="52.5" customHeight="1" outlineLevel="1" spans="1:10">
      <c r="A176" s="126" t="s">
        <v>352</v>
      </c>
      <c r="B176" s="126" t="s">
        <v>732</v>
      </c>
      <c r="C176" s="126" t="s">
        <v>443</v>
      </c>
      <c r="D176" s="126" t="s">
        <v>496</v>
      </c>
      <c r="E176" s="126" t="s">
        <v>733</v>
      </c>
      <c r="F176" s="126" t="s">
        <v>456</v>
      </c>
      <c r="G176" s="125" t="s">
        <v>504</v>
      </c>
      <c r="H176" s="125" t="s">
        <v>458</v>
      </c>
      <c r="I176" s="126" t="s">
        <v>449</v>
      </c>
      <c r="J176" s="126" t="s">
        <v>734</v>
      </c>
    </row>
    <row r="177" ht="52.5" customHeight="1" outlineLevel="1" spans="1:10">
      <c r="A177" s="126" t="s">
        <v>352</v>
      </c>
      <c r="B177" s="126" t="s">
        <v>732</v>
      </c>
      <c r="C177" s="126" t="s">
        <v>459</v>
      </c>
      <c r="D177" s="126" t="s">
        <v>501</v>
      </c>
      <c r="E177" s="126" t="s">
        <v>735</v>
      </c>
      <c r="F177" s="126" t="s">
        <v>446</v>
      </c>
      <c r="G177" s="125" t="s">
        <v>462</v>
      </c>
      <c r="H177" s="125"/>
      <c r="I177" s="126" t="s">
        <v>463</v>
      </c>
      <c r="J177" s="126" t="s">
        <v>734</v>
      </c>
    </row>
    <row r="178" ht="52.5" customHeight="1" outlineLevel="1" spans="1:10">
      <c r="A178" s="126" t="s">
        <v>352</v>
      </c>
      <c r="B178" s="126" t="s">
        <v>732</v>
      </c>
      <c r="C178" s="126" t="s">
        <v>486</v>
      </c>
      <c r="D178" s="126" t="s">
        <v>487</v>
      </c>
      <c r="E178" s="126" t="s">
        <v>736</v>
      </c>
      <c r="F178" s="126" t="s">
        <v>456</v>
      </c>
      <c r="G178" s="125" t="s">
        <v>504</v>
      </c>
      <c r="H178" s="125" t="s">
        <v>458</v>
      </c>
      <c r="I178" s="126" t="s">
        <v>449</v>
      </c>
      <c r="J178" s="126" t="s">
        <v>734</v>
      </c>
    </row>
    <row r="179" ht="52.5" customHeight="1" outlineLevel="1" spans="1:10">
      <c r="A179" s="126" t="s">
        <v>375</v>
      </c>
      <c r="B179" s="126" t="s">
        <v>737</v>
      </c>
      <c r="C179" s="126" t="s">
        <v>443</v>
      </c>
      <c r="D179" s="126" t="s">
        <v>444</v>
      </c>
      <c r="E179" s="126" t="s">
        <v>738</v>
      </c>
      <c r="F179" s="126" t="s">
        <v>446</v>
      </c>
      <c r="G179" s="125" t="s">
        <v>576</v>
      </c>
      <c r="H179" s="125" t="s">
        <v>551</v>
      </c>
      <c r="I179" s="126" t="s">
        <v>449</v>
      </c>
      <c r="J179" s="126" t="s">
        <v>739</v>
      </c>
    </row>
    <row r="180" ht="52.5" customHeight="1" outlineLevel="1" spans="1:10">
      <c r="A180" s="126" t="s">
        <v>375</v>
      </c>
      <c r="B180" s="126" t="s">
        <v>737</v>
      </c>
      <c r="C180" s="126" t="s">
        <v>443</v>
      </c>
      <c r="D180" s="126" t="s">
        <v>444</v>
      </c>
      <c r="E180" s="126" t="s">
        <v>740</v>
      </c>
      <c r="F180" s="126" t="s">
        <v>446</v>
      </c>
      <c r="G180" s="125" t="s">
        <v>741</v>
      </c>
      <c r="H180" s="125" t="s">
        <v>530</v>
      </c>
      <c r="I180" s="126" t="s">
        <v>449</v>
      </c>
      <c r="J180" s="126" t="s">
        <v>739</v>
      </c>
    </row>
    <row r="181" ht="52.5" customHeight="1" outlineLevel="1" spans="1:10">
      <c r="A181" s="126" t="s">
        <v>375</v>
      </c>
      <c r="B181" s="126" t="s">
        <v>737</v>
      </c>
      <c r="C181" s="126" t="s">
        <v>443</v>
      </c>
      <c r="D181" s="126" t="s">
        <v>444</v>
      </c>
      <c r="E181" s="126" t="s">
        <v>742</v>
      </c>
      <c r="F181" s="126" t="s">
        <v>446</v>
      </c>
      <c r="G181" s="125" t="s">
        <v>92</v>
      </c>
      <c r="H181" s="125" t="s">
        <v>743</v>
      </c>
      <c r="I181" s="126" t="s">
        <v>449</v>
      </c>
      <c r="J181" s="126" t="s">
        <v>739</v>
      </c>
    </row>
    <row r="182" ht="52.5" customHeight="1" outlineLevel="1" spans="1:10">
      <c r="A182" s="126" t="s">
        <v>375</v>
      </c>
      <c r="B182" s="126" t="s">
        <v>737</v>
      </c>
      <c r="C182" s="126" t="s">
        <v>443</v>
      </c>
      <c r="D182" s="126" t="s">
        <v>454</v>
      </c>
      <c r="E182" s="126" t="s">
        <v>744</v>
      </c>
      <c r="F182" s="126" t="s">
        <v>446</v>
      </c>
      <c r="G182" s="125" t="s">
        <v>457</v>
      </c>
      <c r="H182" s="125" t="s">
        <v>458</v>
      </c>
      <c r="I182" s="126" t="s">
        <v>449</v>
      </c>
      <c r="J182" s="126" t="s">
        <v>739</v>
      </c>
    </row>
    <row r="183" ht="52.5" customHeight="1" outlineLevel="1" spans="1:10">
      <c r="A183" s="126" t="s">
        <v>375</v>
      </c>
      <c r="B183" s="126" t="s">
        <v>737</v>
      </c>
      <c r="C183" s="126" t="s">
        <v>443</v>
      </c>
      <c r="D183" s="126" t="s">
        <v>454</v>
      </c>
      <c r="E183" s="126" t="s">
        <v>745</v>
      </c>
      <c r="F183" s="126" t="s">
        <v>446</v>
      </c>
      <c r="G183" s="125" t="s">
        <v>489</v>
      </c>
      <c r="H183" s="125" t="s">
        <v>458</v>
      </c>
      <c r="I183" s="126" t="s">
        <v>449</v>
      </c>
      <c r="J183" s="126" t="s">
        <v>739</v>
      </c>
    </row>
    <row r="184" ht="52.5" customHeight="1" outlineLevel="1" spans="1:10">
      <c r="A184" s="126" t="s">
        <v>375</v>
      </c>
      <c r="B184" s="126" t="s">
        <v>737</v>
      </c>
      <c r="C184" s="126" t="s">
        <v>459</v>
      </c>
      <c r="D184" s="126" t="s">
        <v>481</v>
      </c>
      <c r="E184" s="126" t="s">
        <v>746</v>
      </c>
      <c r="F184" s="126" t="s">
        <v>446</v>
      </c>
      <c r="G184" s="125" t="s">
        <v>499</v>
      </c>
      <c r="H184" s="125"/>
      <c r="I184" s="126" t="s">
        <v>463</v>
      </c>
      <c r="J184" s="126" t="s">
        <v>747</v>
      </c>
    </row>
    <row r="185" ht="52.5" customHeight="1" outlineLevel="1" spans="1:10">
      <c r="A185" s="126" t="s">
        <v>375</v>
      </c>
      <c r="B185" s="126" t="s">
        <v>737</v>
      </c>
      <c r="C185" s="126" t="s">
        <v>459</v>
      </c>
      <c r="D185" s="126" t="s">
        <v>460</v>
      </c>
      <c r="E185" s="126" t="s">
        <v>748</v>
      </c>
      <c r="F185" s="126" t="s">
        <v>446</v>
      </c>
      <c r="G185" s="125" t="s">
        <v>499</v>
      </c>
      <c r="H185" s="125"/>
      <c r="I185" s="126" t="s">
        <v>463</v>
      </c>
      <c r="J185" s="126" t="s">
        <v>739</v>
      </c>
    </row>
    <row r="186" ht="52.5" customHeight="1" outlineLevel="1" spans="1:10">
      <c r="A186" s="126" t="s">
        <v>375</v>
      </c>
      <c r="B186" s="126" t="s">
        <v>737</v>
      </c>
      <c r="C186" s="126" t="s">
        <v>459</v>
      </c>
      <c r="D186" s="126" t="s">
        <v>501</v>
      </c>
      <c r="E186" s="126" t="s">
        <v>749</v>
      </c>
      <c r="F186" s="126" t="s">
        <v>446</v>
      </c>
      <c r="G186" s="125" t="s">
        <v>499</v>
      </c>
      <c r="H186" s="125"/>
      <c r="I186" s="126" t="s">
        <v>463</v>
      </c>
      <c r="J186" s="126" t="s">
        <v>747</v>
      </c>
    </row>
    <row r="187" ht="52.5" customHeight="1" outlineLevel="1" spans="1:10">
      <c r="A187" s="126" t="s">
        <v>375</v>
      </c>
      <c r="B187" s="126" t="s">
        <v>737</v>
      </c>
      <c r="C187" s="126" t="s">
        <v>486</v>
      </c>
      <c r="D187" s="126" t="s">
        <v>487</v>
      </c>
      <c r="E187" s="126" t="s">
        <v>750</v>
      </c>
      <c r="F187" s="126" t="s">
        <v>456</v>
      </c>
      <c r="G187" s="125" t="s">
        <v>504</v>
      </c>
      <c r="H187" s="125" t="s">
        <v>458</v>
      </c>
      <c r="I187" s="126" t="s">
        <v>449</v>
      </c>
      <c r="J187" s="126" t="s">
        <v>747</v>
      </c>
    </row>
    <row r="188" ht="52.5" customHeight="1" outlineLevel="1" spans="1:10">
      <c r="A188" s="126" t="s">
        <v>362</v>
      </c>
      <c r="B188" s="126" t="s">
        <v>751</v>
      </c>
      <c r="C188" s="126" t="s">
        <v>443</v>
      </c>
      <c r="D188" s="126" t="s">
        <v>444</v>
      </c>
      <c r="E188" s="126" t="s">
        <v>752</v>
      </c>
      <c r="F188" s="126" t="s">
        <v>456</v>
      </c>
      <c r="G188" s="125" t="s">
        <v>457</v>
      </c>
      <c r="H188" s="125" t="s">
        <v>458</v>
      </c>
      <c r="I188" s="126" t="s">
        <v>449</v>
      </c>
      <c r="J188" s="126" t="s">
        <v>753</v>
      </c>
    </row>
    <row r="189" ht="52.5" customHeight="1" outlineLevel="1" spans="1:10">
      <c r="A189" s="126" t="s">
        <v>362</v>
      </c>
      <c r="B189" s="126" t="s">
        <v>751</v>
      </c>
      <c r="C189" s="126" t="s">
        <v>443</v>
      </c>
      <c r="D189" s="126" t="s">
        <v>454</v>
      </c>
      <c r="E189" s="126" t="s">
        <v>754</v>
      </c>
      <c r="F189" s="126" t="s">
        <v>446</v>
      </c>
      <c r="G189" s="125" t="s">
        <v>755</v>
      </c>
      <c r="H189" s="125"/>
      <c r="I189" s="126" t="s">
        <v>463</v>
      </c>
      <c r="J189" s="126" t="s">
        <v>753</v>
      </c>
    </row>
    <row r="190" ht="52.5" customHeight="1" outlineLevel="1" spans="1:10">
      <c r="A190" s="126" t="s">
        <v>362</v>
      </c>
      <c r="B190" s="126" t="s">
        <v>751</v>
      </c>
      <c r="C190" s="126" t="s">
        <v>459</v>
      </c>
      <c r="D190" s="126" t="s">
        <v>481</v>
      </c>
      <c r="E190" s="126" t="s">
        <v>756</v>
      </c>
      <c r="F190" s="126" t="s">
        <v>446</v>
      </c>
      <c r="G190" s="125" t="s">
        <v>483</v>
      </c>
      <c r="H190" s="125"/>
      <c r="I190" s="126" t="s">
        <v>463</v>
      </c>
      <c r="J190" s="126" t="s">
        <v>753</v>
      </c>
    </row>
    <row r="191" ht="52.5" customHeight="1" outlineLevel="1" spans="1:10">
      <c r="A191" s="126" t="s">
        <v>362</v>
      </c>
      <c r="B191" s="126" t="s">
        <v>751</v>
      </c>
      <c r="C191" s="126" t="s">
        <v>459</v>
      </c>
      <c r="D191" s="126" t="s">
        <v>501</v>
      </c>
      <c r="E191" s="126" t="s">
        <v>757</v>
      </c>
      <c r="F191" s="126" t="s">
        <v>446</v>
      </c>
      <c r="G191" s="125" t="s">
        <v>724</v>
      </c>
      <c r="H191" s="125"/>
      <c r="I191" s="126" t="s">
        <v>463</v>
      </c>
      <c r="J191" s="126" t="s">
        <v>753</v>
      </c>
    </row>
    <row r="192" ht="52.5" customHeight="1" outlineLevel="1" spans="1:10">
      <c r="A192" s="126" t="s">
        <v>362</v>
      </c>
      <c r="B192" s="126" t="s">
        <v>751</v>
      </c>
      <c r="C192" s="126" t="s">
        <v>486</v>
      </c>
      <c r="D192" s="126" t="s">
        <v>487</v>
      </c>
      <c r="E192" s="126" t="s">
        <v>731</v>
      </c>
      <c r="F192" s="126" t="s">
        <v>456</v>
      </c>
      <c r="G192" s="125" t="s">
        <v>457</v>
      </c>
      <c r="H192" s="125" t="s">
        <v>458</v>
      </c>
      <c r="I192" s="126" t="s">
        <v>449</v>
      </c>
      <c r="J192" s="126" t="s">
        <v>753</v>
      </c>
    </row>
    <row r="193" ht="52.5" customHeight="1" outlineLevel="1" spans="1:10">
      <c r="A193" s="126" t="s">
        <v>415</v>
      </c>
      <c r="B193" s="126" t="s">
        <v>758</v>
      </c>
      <c r="C193" s="126" t="s">
        <v>443</v>
      </c>
      <c r="D193" s="126" t="s">
        <v>444</v>
      </c>
      <c r="E193" s="126" t="s">
        <v>759</v>
      </c>
      <c r="F193" s="126" t="s">
        <v>446</v>
      </c>
      <c r="G193" s="125" t="s">
        <v>760</v>
      </c>
      <c r="H193" s="125" t="s">
        <v>761</v>
      </c>
      <c r="I193" s="126" t="s">
        <v>449</v>
      </c>
      <c r="J193" s="126" t="s">
        <v>762</v>
      </c>
    </row>
    <row r="194" ht="52.5" customHeight="1" outlineLevel="1" spans="1:10">
      <c r="A194" s="126" t="s">
        <v>415</v>
      </c>
      <c r="B194" s="126" t="s">
        <v>758</v>
      </c>
      <c r="C194" s="126" t="s">
        <v>443</v>
      </c>
      <c r="D194" s="126" t="s">
        <v>444</v>
      </c>
      <c r="E194" s="126" t="s">
        <v>763</v>
      </c>
      <c r="F194" s="126" t="s">
        <v>446</v>
      </c>
      <c r="G194" s="125" t="s">
        <v>764</v>
      </c>
      <c r="H194" s="125" t="s">
        <v>761</v>
      </c>
      <c r="I194" s="126" t="s">
        <v>449</v>
      </c>
      <c r="J194" s="126" t="s">
        <v>765</v>
      </c>
    </row>
    <row r="195" ht="52.5" customHeight="1" outlineLevel="1" spans="1:10">
      <c r="A195" s="126" t="s">
        <v>415</v>
      </c>
      <c r="B195" s="126" t="s">
        <v>758</v>
      </c>
      <c r="C195" s="126" t="s">
        <v>443</v>
      </c>
      <c r="D195" s="126" t="s">
        <v>444</v>
      </c>
      <c r="E195" s="126" t="s">
        <v>766</v>
      </c>
      <c r="F195" s="126" t="s">
        <v>446</v>
      </c>
      <c r="G195" s="125" t="s">
        <v>650</v>
      </c>
      <c r="H195" s="125" t="s">
        <v>583</v>
      </c>
      <c r="I195" s="126" t="s">
        <v>449</v>
      </c>
      <c r="J195" s="126" t="s">
        <v>765</v>
      </c>
    </row>
    <row r="196" ht="52.5" customHeight="1" outlineLevel="1" spans="1:10">
      <c r="A196" s="126" t="s">
        <v>415</v>
      </c>
      <c r="B196" s="126" t="s">
        <v>758</v>
      </c>
      <c r="C196" s="126" t="s">
        <v>443</v>
      </c>
      <c r="D196" s="126" t="s">
        <v>444</v>
      </c>
      <c r="E196" s="126" t="s">
        <v>767</v>
      </c>
      <c r="F196" s="126" t="s">
        <v>446</v>
      </c>
      <c r="G196" s="125" t="s">
        <v>642</v>
      </c>
      <c r="H196" s="125" t="s">
        <v>583</v>
      </c>
      <c r="I196" s="126" t="s">
        <v>449</v>
      </c>
      <c r="J196" s="126" t="s">
        <v>765</v>
      </c>
    </row>
    <row r="197" ht="52.5" customHeight="1" outlineLevel="1" spans="1:10">
      <c r="A197" s="126" t="s">
        <v>415</v>
      </c>
      <c r="B197" s="126" t="s">
        <v>758</v>
      </c>
      <c r="C197" s="126" t="s">
        <v>459</v>
      </c>
      <c r="D197" s="126" t="s">
        <v>481</v>
      </c>
      <c r="E197" s="126" t="s">
        <v>557</v>
      </c>
      <c r="F197" s="126" t="s">
        <v>446</v>
      </c>
      <c r="G197" s="125" t="s">
        <v>499</v>
      </c>
      <c r="H197" s="125"/>
      <c r="I197" s="126" t="s">
        <v>463</v>
      </c>
      <c r="J197" s="126" t="s">
        <v>765</v>
      </c>
    </row>
    <row r="198" ht="52.5" customHeight="1" outlineLevel="1" spans="1:10">
      <c r="A198" s="126" t="s">
        <v>415</v>
      </c>
      <c r="B198" s="126" t="s">
        <v>758</v>
      </c>
      <c r="C198" s="126" t="s">
        <v>459</v>
      </c>
      <c r="D198" s="126" t="s">
        <v>460</v>
      </c>
      <c r="E198" s="126" t="s">
        <v>768</v>
      </c>
      <c r="F198" s="126" t="s">
        <v>446</v>
      </c>
      <c r="G198" s="125" t="s">
        <v>519</v>
      </c>
      <c r="H198" s="125"/>
      <c r="I198" s="126" t="s">
        <v>463</v>
      </c>
      <c r="J198" s="126" t="s">
        <v>765</v>
      </c>
    </row>
    <row r="199" ht="52.5" customHeight="1" outlineLevel="1" spans="1:10">
      <c r="A199" s="126" t="s">
        <v>415</v>
      </c>
      <c r="B199" s="126" t="s">
        <v>758</v>
      </c>
      <c r="C199" s="126" t="s">
        <v>459</v>
      </c>
      <c r="D199" s="126" t="s">
        <v>501</v>
      </c>
      <c r="E199" s="126" t="s">
        <v>769</v>
      </c>
      <c r="F199" s="126" t="s">
        <v>446</v>
      </c>
      <c r="G199" s="125" t="s">
        <v>499</v>
      </c>
      <c r="H199" s="125"/>
      <c r="I199" s="126" t="s">
        <v>463</v>
      </c>
      <c r="J199" s="126" t="s">
        <v>765</v>
      </c>
    </row>
    <row r="200" ht="52.5" customHeight="1" outlineLevel="1" spans="1:10">
      <c r="A200" s="126" t="s">
        <v>415</v>
      </c>
      <c r="B200" s="126" t="s">
        <v>758</v>
      </c>
      <c r="C200" s="126" t="s">
        <v>486</v>
      </c>
      <c r="D200" s="126" t="s">
        <v>487</v>
      </c>
      <c r="E200" s="126" t="s">
        <v>560</v>
      </c>
      <c r="F200" s="126" t="s">
        <v>456</v>
      </c>
      <c r="G200" s="125" t="s">
        <v>504</v>
      </c>
      <c r="H200" s="125" t="s">
        <v>458</v>
      </c>
      <c r="I200" s="126" t="s">
        <v>449</v>
      </c>
      <c r="J200" s="126" t="s">
        <v>765</v>
      </c>
    </row>
    <row r="201" ht="52.5" customHeight="1" outlineLevel="1" spans="1:10">
      <c r="A201" s="126" t="s">
        <v>332</v>
      </c>
      <c r="B201" s="126" t="s">
        <v>770</v>
      </c>
      <c r="C201" s="126" t="s">
        <v>443</v>
      </c>
      <c r="D201" s="126" t="s">
        <v>454</v>
      </c>
      <c r="E201" s="126" t="s">
        <v>771</v>
      </c>
      <c r="F201" s="126" t="s">
        <v>446</v>
      </c>
      <c r="G201" s="125" t="s">
        <v>772</v>
      </c>
      <c r="H201" s="125"/>
      <c r="I201" s="126" t="s">
        <v>463</v>
      </c>
      <c r="J201" s="126" t="s">
        <v>773</v>
      </c>
    </row>
    <row r="202" ht="52.5" customHeight="1" outlineLevel="1" spans="1:10">
      <c r="A202" s="126" t="s">
        <v>332</v>
      </c>
      <c r="B202" s="126" t="s">
        <v>770</v>
      </c>
      <c r="C202" s="126" t="s">
        <v>459</v>
      </c>
      <c r="D202" s="126" t="s">
        <v>460</v>
      </c>
      <c r="E202" s="126" t="s">
        <v>774</v>
      </c>
      <c r="F202" s="126" t="s">
        <v>446</v>
      </c>
      <c r="G202" s="125" t="s">
        <v>462</v>
      </c>
      <c r="H202" s="125"/>
      <c r="I202" s="126" t="s">
        <v>463</v>
      </c>
      <c r="J202" s="126" t="s">
        <v>774</v>
      </c>
    </row>
    <row r="203" ht="52.5" customHeight="1" outlineLevel="1" spans="1:10">
      <c r="A203" s="126" t="s">
        <v>332</v>
      </c>
      <c r="B203" s="126" t="s">
        <v>770</v>
      </c>
      <c r="C203" s="126" t="s">
        <v>486</v>
      </c>
      <c r="D203" s="126" t="s">
        <v>487</v>
      </c>
      <c r="E203" s="126" t="s">
        <v>731</v>
      </c>
      <c r="F203" s="126" t="s">
        <v>456</v>
      </c>
      <c r="G203" s="125" t="s">
        <v>489</v>
      </c>
      <c r="H203" s="125" t="s">
        <v>458</v>
      </c>
      <c r="I203" s="126" t="s">
        <v>449</v>
      </c>
      <c r="J203" s="126" t="s">
        <v>332</v>
      </c>
    </row>
    <row r="204" ht="52.5" customHeight="1" outlineLevel="1" spans="1:10">
      <c r="A204" s="126" t="s">
        <v>341</v>
      </c>
      <c r="B204" s="126" t="s">
        <v>775</v>
      </c>
      <c r="C204" s="126" t="s">
        <v>443</v>
      </c>
      <c r="D204" s="126" t="s">
        <v>454</v>
      </c>
      <c r="E204" s="126" t="s">
        <v>455</v>
      </c>
      <c r="F204" s="126" t="s">
        <v>456</v>
      </c>
      <c r="G204" s="125" t="s">
        <v>504</v>
      </c>
      <c r="H204" s="125" t="s">
        <v>458</v>
      </c>
      <c r="I204" s="126" t="s">
        <v>449</v>
      </c>
      <c r="J204" s="126" t="s">
        <v>776</v>
      </c>
    </row>
    <row r="205" ht="52.5" customHeight="1" outlineLevel="1" spans="1:10">
      <c r="A205" s="126" t="s">
        <v>341</v>
      </c>
      <c r="B205" s="126" t="s">
        <v>775</v>
      </c>
      <c r="C205" s="126" t="s">
        <v>459</v>
      </c>
      <c r="D205" s="126" t="s">
        <v>460</v>
      </c>
      <c r="E205" s="126" t="s">
        <v>461</v>
      </c>
      <c r="F205" s="126" t="s">
        <v>446</v>
      </c>
      <c r="G205" s="125" t="s">
        <v>462</v>
      </c>
      <c r="H205" s="125"/>
      <c r="I205" s="126" t="s">
        <v>463</v>
      </c>
      <c r="J205" s="126" t="s">
        <v>777</v>
      </c>
    </row>
    <row r="206" ht="52.5" customHeight="1" outlineLevel="1" spans="1:10">
      <c r="A206" s="126" t="s">
        <v>341</v>
      </c>
      <c r="B206" s="126" t="s">
        <v>775</v>
      </c>
      <c r="C206" s="126" t="s">
        <v>486</v>
      </c>
      <c r="D206" s="126" t="s">
        <v>487</v>
      </c>
      <c r="E206" s="126" t="s">
        <v>487</v>
      </c>
      <c r="F206" s="126" t="s">
        <v>456</v>
      </c>
      <c r="G206" s="125" t="s">
        <v>489</v>
      </c>
      <c r="H206" s="125" t="s">
        <v>458</v>
      </c>
      <c r="I206" s="126" t="s">
        <v>449</v>
      </c>
      <c r="J206" s="126" t="s">
        <v>487</v>
      </c>
    </row>
    <row r="207" ht="52.5" customHeight="1" outlineLevel="1" spans="1:10">
      <c r="A207" s="126" t="s">
        <v>427</v>
      </c>
      <c r="B207" s="126" t="s">
        <v>778</v>
      </c>
      <c r="C207" s="126" t="s">
        <v>443</v>
      </c>
      <c r="D207" s="126" t="s">
        <v>444</v>
      </c>
      <c r="E207" s="126" t="s">
        <v>779</v>
      </c>
      <c r="F207" s="126" t="s">
        <v>446</v>
      </c>
      <c r="G207" s="125" t="s">
        <v>628</v>
      </c>
      <c r="H207" s="125" t="s">
        <v>448</v>
      </c>
      <c r="I207" s="126" t="s">
        <v>449</v>
      </c>
      <c r="J207" s="126" t="s">
        <v>780</v>
      </c>
    </row>
    <row r="208" ht="52.5" customHeight="1" outlineLevel="1" spans="1:10">
      <c r="A208" s="126" t="s">
        <v>427</v>
      </c>
      <c r="B208" s="126" t="s">
        <v>778</v>
      </c>
      <c r="C208" s="126" t="s">
        <v>443</v>
      </c>
      <c r="D208" s="126" t="s">
        <v>454</v>
      </c>
      <c r="E208" s="126" t="s">
        <v>479</v>
      </c>
      <c r="F208" s="126" t="s">
        <v>446</v>
      </c>
      <c r="G208" s="125" t="s">
        <v>480</v>
      </c>
      <c r="H208" s="125" t="s">
        <v>458</v>
      </c>
      <c r="I208" s="126" t="s">
        <v>449</v>
      </c>
      <c r="J208" s="126" t="s">
        <v>780</v>
      </c>
    </row>
    <row r="209" ht="52.5" customHeight="1" outlineLevel="1" spans="1:10">
      <c r="A209" s="126" t="s">
        <v>427</v>
      </c>
      <c r="B209" s="126" t="s">
        <v>778</v>
      </c>
      <c r="C209" s="126" t="s">
        <v>459</v>
      </c>
      <c r="D209" s="126" t="s">
        <v>481</v>
      </c>
      <c r="E209" s="126" t="s">
        <v>781</v>
      </c>
      <c r="F209" s="126" t="s">
        <v>446</v>
      </c>
      <c r="G209" s="125" t="s">
        <v>782</v>
      </c>
      <c r="H209" s="125"/>
      <c r="I209" s="126" t="s">
        <v>463</v>
      </c>
      <c r="J209" s="126" t="s">
        <v>780</v>
      </c>
    </row>
    <row r="210" ht="52.5" customHeight="1" outlineLevel="1" spans="1:10">
      <c r="A210" s="126" t="s">
        <v>427</v>
      </c>
      <c r="B210" s="126" t="s">
        <v>778</v>
      </c>
      <c r="C210" s="126" t="s">
        <v>459</v>
      </c>
      <c r="D210" s="126" t="s">
        <v>460</v>
      </c>
      <c r="E210" s="126" t="s">
        <v>783</v>
      </c>
      <c r="F210" s="126" t="s">
        <v>446</v>
      </c>
      <c r="G210" s="125" t="s">
        <v>782</v>
      </c>
      <c r="H210" s="125"/>
      <c r="I210" s="126" t="s">
        <v>463</v>
      </c>
      <c r="J210" s="126" t="s">
        <v>784</v>
      </c>
    </row>
    <row r="211" ht="52.5" customHeight="1" outlineLevel="1" spans="1:10">
      <c r="A211" s="126" t="s">
        <v>427</v>
      </c>
      <c r="B211" s="126" t="s">
        <v>778</v>
      </c>
      <c r="C211" s="126" t="s">
        <v>486</v>
      </c>
      <c r="D211" s="126" t="s">
        <v>487</v>
      </c>
      <c r="E211" s="126" t="s">
        <v>785</v>
      </c>
      <c r="F211" s="126" t="s">
        <v>456</v>
      </c>
      <c r="G211" s="125" t="s">
        <v>489</v>
      </c>
      <c r="H211" s="125" t="s">
        <v>458</v>
      </c>
      <c r="I211" s="126" t="s">
        <v>449</v>
      </c>
      <c r="J211" s="126" t="s">
        <v>780</v>
      </c>
    </row>
    <row r="212" ht="52.5" customHeight="1" outlineLevel="1" spans="1:10">
      <c r="A212" s="126" t="s">
        <v>339</v>
      </c>
      <c r="B212" s="126" t="s">
        <v>786</v>
      </c>
      <c r="C212" s="126" t="s">
        <v>443</v>
      </c>
      <c r="D212" s="126" t="s">
        <v>444</v>
      </c>
      <c r="E212" s="126" t="s">
        <v>787</v>
      </c>
      <c r="F212" s="126" t="s">
        <v>446</v>
      </c>
      <c r="G212" s="125" t="s">
        <v>788</v>
      </c>
      <c r="H212" s="125" t="s">
        <v>664</v>
      </c>
      <c r="I212" s="126" t="s">
        <v>449</v>
      </c>
      <c r="J212" s="126" t="s">
        <v>789</v>
      </c>
    </row>
    <row r="213" ht="52.5" customHeight="1" outlineLevel="1" spans="1:10">
      <c r="A213" s="126" t="s">
        <v>339</v>
      </c>
      <c r="B213" s="126" t="s">
        <v>786</v>
      </c>
      <c r="C213" s="126" t="s">
        <v>459</v>
      </c>
      <c r="D213" s="126" t="s">
        <v>481</v>
      </c>
      <c r="E213" s="126" t="s">
        <v>771</v>
      </c>
      <c r="F213" s="126" t="s">
        <v>446</v>
      </c>
      <c r="G213" s="125" t="s">
        <v>772</v>
      </c>
      <c r="H213" s="125"/>
      <c r="I213" s="126" t="s">
        <v>463</v>
      </c>
      <c r="J213" s="126" t="s">
        <v>789</v>
      </c>
    </row>
    <row r="214" ht="52.5" customHeight="1" outlineLevel="1" spans="1:10">
      <c r="A214" s="126" t="s">
        <v>339</v>
      </c>
      <c r="B214" s="126" t="s">
        <v>786</v>
      </c>
      <c r="C214" s="126" t="s">
        <v>486</v>
      </c>
      <c r="D214" s="126" t="s">
        <v>487</v>
      </c>
      <c r="E214" s="126" t="s">
        <v>570</v>
      </c>
      <c r="F214" s="126" t="s">
        <v>456</v>
      </c>
      <c r="G214" s="125" t="s">
        <v>489</v>
      </c>
      <c r="H214" s="125" t="s">
        <v>458</v>
      </c>
      <c r="I214" s="126" t="s">
        <v>449</v>
      </c>
      <c r="J214" s="126" t="s">
        <v>789</v>
      </c>
    </row>
    <row r="215" ht="52.5" customHeight="1" outlineLevel="1" spans="1:10">
      <c r="A215" s="126" t="s">
        <v>409</v>
      </c>
      <c r="B215" s="126" t="s">
        <v>790</v>
      </c>
      <c r="C215" s="126" t="s">
        <v>443</v>
      </c>
      <c r="D215" s="126" t="s">
        <v>444</v>
      </c>
      <c r="E215" s="126" t="s">
        <v>791</v>
      </c>
      <c r="F215" s="126" t="s">
        <v>446</v>
      </c>
      <c r="G215" s="125" t="s">
        <v>792</v>
      </c>
      <c r="H215" s="125" t="s">
        <v>448</v>
      </c>
      <c r="I215" s="126" t="s">
        <v>449</v>
      </c>
      <c r="J215" s="126" t="s">
        <v>793</v>
      </c>
    </row>
    <row r="216" ht="52.5" customHeight="1" outlineLevel="1" spans="1:10">
      <c r="A216" s="126" t="s">
        <v>409</v>
      </c>
      <c r="B216" s="126" t="s">
        <v>790</v>
      </c>
      <c r="C216" s="126" t="s">
        <v>443</v>
      </c>
      <c r="D216" s="126" t="s">
        <v>454</v>
      </c>
      <c r="E216" s="126" t="s">
        <v>794</v>
      </c>
      <c r="F216" s="126" t="s">
        <v>446</v>
      </c>
      <c r="G216" s="125" t="s">
        <v>485</v>
      </c>
      <c r="H216" s="125" t="s">
        <v>458</v>
      </c>
      <c r="I216" s="126" t="s">
        <v>449</v>
      </c>
      <c r="J216" s="126" t="s">
        <v>795</v>
      </c>
    </row>
    <row r="217" ht="52.5" customHeight="1" outlineLevel="1" spans="1:10">
      <c r="A217" s="126" t="s">
        <v>409</v>
      </c>
      <c r="B217" s="126" t="s">
        <v>790</v>
      </c>
      <c r="C217" s="126" t="s">
        <v>459</v>
      </c>
      <c r="D217" s="126" t="s">
        <v>613</v>
      </c>
      <c r="E217" s="126" t="s">
        <v>796</v>
      </c>
      <c r="F217" s="126" t="s">
        <v>446</v>
      </c>
      <c r="G217" s="125" t="s">
        <v>483</v>
      </c>
      <c r="H217" s="125"/>
      <c r="I217" s="126" t="s">
        <v>463</v>
      </c>
      <c r="J217" s="126" t="s">
        <v>797</v>
      </c>
    </row>
    <row r="218" ht="52.5" customHeight="1" outlineLevel="1" spans="1:10">
      <c r="A218" s="126" t="s">
        <v>409</v>
      </c>
      <c r="B218" s="126" t="s">
        <v>790</v>
      </c>
      <c r="C218" s="126" t="s">
        <v>459</v>
      </c>
      <c r="D218" s="126" t="s">
        <v>481</v>
      </c>
      <c r="E218" s="126" t="s">
        <v>721</v>
      </c>
      <c r="F218" s="126" t="s">
        <v>446</v>
      </c>
      <c r="G218" s="125" t="s">
        <v>544</v>
      </c>
      <c r="H218" s="125"/>
      <c r="I218" s="126" t="s">
        <v>463</v>
      </c>
      <c r="J218" s="126" t="s">
        <v>795</v>
      </c>
    </row>
    <row r="219" ht="52.5" customHeight="1" outlineLevel="1" spans="1:10">
      <c r="A219" s="126" t="s">
        <v>409</v>
      </c>
      <c r="B219" s="126" t="s">
        <v>790</v>
      </c>
      <c r="C219" s="126" t="s">
        <v>486</v>
      </c>
      <c r="D219" s="126" t="s">
        <v>487</v>
      </c>
      <c r="E219" s="126" t="s">
        <v>701</v>
      </c>
      <c r="F219" s="126" t="s">
        <v>456</v>
      </c>
      <c r="G219" s="125" t="s">
        <v>457</v>
      </c>
      <c r="H219" s="125" t="s">
        <v>458</v>
      </c>
      <c r="I219" s="126" t="s">
        <v>449</v>
      </c>
      <c r="J219" s="126" t="s">
        <v>795</v>
      </c>
    </row>
    <row r="220" ht="52.5" customHeight="1" outlineLevel="1" spans="1:10">
      <c r="A220" s="126" t="s">
        <v>397</v>
      </c>
      <c r="B220" s="126" t="s">
        <v>798</v>
      </c>
      <c r="C220" s="126" t="s">
        <v>443</v>
      </c>
      <c r="D220" s="126" t="s">
        <v>444</v>
      </c>
      <c r="E220" s="126" t="s">
        <v>799</v>
      </c>
      <c r="F220" s="126" t="s">
        <v>456</v>
      </c>
      <c r="G220" s="125" t="s">
        <v>800</v>
      </c>
      <c r="H220" s="125" t="s">
        <v>453</v>
      </c>
      <c r="I220" s="126" t="s">
        <v>449</v>
      </c>
      <c r="J220" s="126" t="s">
        <v>801</v>
      </c>
    </row>
    <row r="221" ht="52.5" customHeight="1" outlineLevel="1" spans="1:10">
      <c r="A221" s="126" t="s">
        <v>397</v>
      </c>
      <c r="B221" s="126" t="s">
        <v>798</v>
      </c>
      <c r="C221" s="126" t="s">
        <v>443</v>
      </c>
      <c r="D221" s="126" t="s">
        <v>444</v>
      </c>
      <c r="E221" s="126" t="s">
        <v>802</v>
      </c>
      <c r="F221" s="126" t="s">
        <v>456</v>
      </c>
      <c r="G221" s="125" t="s">
        <v>803</v>
      </c>
      <c r="H221" s="125" t="s">
        <v>804</v>
      </c>
      <c r="I221" s="126" t="s">
        <v>449</v>
      </c>
      <c r="J221" s="126" t="s">
        <v>801</v>
      </c>
    </row>
    <row r="222" ht="52.5" customHeight="1" outlineLevel="1" spans="1:10">
      <c r="A222" s="126" t="s">
        <v>397</v>
      </c>
      <c r="B222" s="126" t="s">
        <v>798</v>
      </c>
      <c r="C222" s="126" t="s">
        <v>443</v>
      </c>
      <c r="D222" s="126" t="s">
        <v>444</v>
      </c>
      <c r="E222" s="126" t="s">
        <v>805</v>
      </c>
      <c r="F222" s="126" t="s">
        <v>456</v>
      </c>
      <c r="G222" s="125" t="s">
        <v>806</v>
      </c>
      <c r="H222" s="125" t="s">
        <v>807</v>
      </c>
      <c r="I222" s="126" t="s">
        <v>449</v>
      </c>
      <c r="J222" s="126" t="s">
        <v>801</v>
      </c>
    </row>
    <row r="223" ht="52.5" customHeight="1" outlineLevel="1" spans="1:10">
      <c r="A223" s="126" t="s">
        <v>397</v>
      </c>
      <c r="B223" s="126" t="s">
        <v>798</v>
      </c>
      <c r="C223" s="126" t="s">
        <v>443</v>
      </c>
      <c r="D223" s="126" t="s">
        <v>454</v>
      </c>
      <c r="E223" s="126" t="s">
        <v>808</v>
      </c>
      <c r="F223" s="126" t="s">
        <v>446</v>
      </c>
      <c r="G223" s="125" t="s">
        <v>480</v>
      </c>
      <c r="H223" s="125" t="s">
        <v>458</v>
      </c>
      <c r="I223" s="126" t="s">
        <v>449</v>
      </c>
      <c r="J223" s="126" t="s">
        <v>801</v>
      </c>
    </row>
    <row r="224" ht="52.5" customHeight="1" outlineLevel="1" spans="1:10">
      <c r="A224" s="126" t="s">
        <v>397</v>
      </c>
      <c r="B224" s="126" t="s">
        <v>798</v>
      </c>
      <c r="C224" s="126" t="s">
        <v>459</v>
      </c>
      <c r="D224" s="126" t="s">
        <v>481</v>
      </c>
      <c r="E224" s="126" t="s">
        <v>809</v>
      </c>
      <c r="F224" s="126" t="s">
        <v>446</v>
      </c>
      <c r="G224" s="125" t="s">
        <v>462</v>
      </c>
      <c r="H224" s="125"/>
      <c r="I224" s="126" t="s">
        <v>463</v>
      </c>
      <c r="J224" s="126" t="s">
        <v>801</v>
      </c>
    </row>
    <row r="225" ht="52.5" customHeight="1" outlineLevel="1" spans="1:10">
      <c r="A225" s="126" t="s">
        <v>397</v>
      </c>
      <c r="B225" s="126" t="s">
        <v>798</v>
      </c>
      <c r="C225" s="126" t="s">
        <v>459</v>
      </c>
      <c r="D225" s="126" t="s">
        <v>460</v>
      </c>
      <c r="E225" s="126" t="s">
        <v>810</v>
      </c>
      <c r="F225" s="126" t="s">
        <v>446</v>
      </c>
      <c r="G225" s="125" t="s">
        <v>499</v>
      </c>
      <c r="H225" s="125"/>
      <c r="I225" s="126" t="s">
        <v>463</v>
      </c>
      <c r="J225" s="126" t="s">
        <v>801</v>
      </c>
    </row>
    <row r="226" ht="52.5" customHeight="1" outlineLevel="1" spans="1:10">
      <c r="A226" s="126" t="s">
        <v>397</v>
      </c>
      <c r="B226" s="126" t="s">
        <v>798</v>
      </c>
      <c r="C226" s="126" t="s">
        <v>459</v>
      </c>
      <c r="D226" s="126" t="s">
        <v>501</v>
      </c>
      <c r="E226" s="126" t="s">
        <v>811</v>
      </c>
      <c r="F226" s="126" t="s">
        <v>446</v>
      </c>
      <c r="G226" s="125" t="s">
        <v>499</v>
      </c>
      <c r="H226" s="125"/>
      <c r="I226" s="126" t="s">
        <v>463</v>
      </c>
      <c r="J226" s="126" t="s">
        <v>801</v>
      </c>
    </row>
    <row r="227" ht="52.5" customHeight="1" outlineLevel="1" spans="1:10">
      <c r="A227" s="126" t="s">
        <v>397</v>
      </c>
      <c r="B227" s="126" t="s">
        <v>798</v>
      </c>
      <c r="C227" s="126" t="s">
        <v>486</v>
      </c>
      <c r="D227" s="126" t="s">
        <v>487</v>
      </c>
      <c r="E227" s="126" t="s">
        <v>731</v>
      </c>
      <c r="F227" s="126" t="s">
        <v>456</v>
      </c>
      <c r="G227" s="125" t="s">
        <v>489</v>
      </c>
      <c r="H227" s="125" t="s">
        <v>458</v>
      </c>
      <c r="I227" s="126" t="s">
        <v>449</v>
      </c>
      <c r="J227" s="126" t="s">
        <v>801</v>
      </c>
    </row>
  </sheetData>
  <mergeCells count="74">
    <mergeCell ref="A2:J2"/>
    <mergeCell ref="A3:E3"/>
    <mergeCell ref="A7:A13"/>
    <mergeCell ref="A14:A19"/>
    <mergeCell ref="A20:A27"/>
    <mergeCell ref="A28:A36"/>
    <mergeCell ref="A37:A45"/>
    <mergeCell ref="A46:A52"/>
    <mergeCell ref="A53:A59"/>
    <mergeCell ref="A60:A65"/>
    <mergeCell ref="A66:A72"/>
    <mergeCell ref="A73:A77"/>
    <mergeCell ref="A78:A80"/>
    <mergeCell ref="A81:A88"/>
    <mergeCell ref="A89:A93"/>
    <mergeCell ref="A94:A99"/>
    <mergeCell ref="A100:A106"/>
    <mergeCell ref="A107:A114"/>
    <mergeCell ref="A115:A121"/>
    <mergeCell ref="A122:A128"/>
    <mergeCell ref="A129:A131"/>
    <mergeCell ref="A132:A137"/>
    <mergeCell ref="A138:A140"/>
    <mergeCell ref="A141:A151"/>
    <mergeCell ref="A152:A157"/>
    <mergeCell ref="A158:A160"/>
    <mergeCell ref="A161:A168"/>
    <mergeCell ref="A169:A175"/>
    <mergeCell ref="A176:A178"/>
    <mergeCell ref="A179:A187"/>
    <mergeCell ref="A188:A192"/>
    <mergeCell ref="A193:A200"/>
    <mergeCell ref="A201:A203"/>
    <mergeCell ref="A204:A206"/>
    <mergeCell ref="A207:A211"/>
    <mergeCell ref="A212:A214"/>
    <mergeCell ref="A215:A219"/>
    <mergeCell ref="A220:A227"/>
    <mergeCell ref="B7:B13"/>
    <mergeCell ref="B14:B19"/>
    <mergeCell ref="B20:B27"/>
    <mergeCell ref="B28:B36"/>
    <mergeCell ref="B37:B45"/>
    <mergeCell ref="B46:B52"/>
    <mergeCell ref="B53:B59"/>
    <mergeCell ref="B60:B65"/>
    <mergeCell ref="B66:B72"/>
    <mergeCell ref="B73:B77"/>
    <mergeCell ref="B78:B80"/>
    <mergeCell ref="B81:B88"/>
    <mergeCell ref="B89:B93"/>
    <mergeCell ref="B94:B99"/>
    <mergeCell ref="B100:B106"/>
    <mergeCell ref="B107:B114"/>
    <mergeCell ref="B115:B121"/>
    <mergeCell ref="B122:B128"/>
    <mergeCell ref="B129:B131"/>
    <mergeCell ref="B132:B137"/>
    <mergeCell ref="B138:B140"/>
    <mergeCell ref="B141:B151"/>
    <mergeCell ref="B152:B157"/>
    <mergeCell ref="B158:B160"/>
    <mergeCell ref="B161:B168"/>
    <mergeCell ref="B169:B175"/>
    <mergeCell ref="B176:B178"/>
    <mergeCell ref="B179:B187"/>
    <mergeCell ref="B188:B192"/>
    <mergeCell ref="B193:B200"/>
    <mergeCell ref="B201:B203"/>
    <mergeCell ref="B204:B206"/>
    <mergeCell ref="B207:B211"/>
    <mergeCell ref="B212:B214"/>
    <mergeCell ref="B215:B219"/>
    <mergeCell ref="B220:B2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杨丽莎</cp:lastModifiedBy>
  <dcterms:created xsi:type="dcterms:W3CDTF">2026-02-03T01:57:00Z</dcterms:created>
  <dcterms:modified xsi:type="dcterms:W3CDTF">2026-02-10T07:52:59Z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