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总" sheetId="1" r:id="rId1"/>
  </sheets>
  <definedNames>
    <definedName name="_xlnm._FilterDatabase" localSheetId="0" hidden="1">总!$A$4:$S$82</definedName>
    <definedName name="_xlnm.Print_Titles" localSheetId="0">总!$1:$4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<sst xmlns="http://schemas.openxmlformats.org/spreadsheetml/2006/main" count="679" uniqueCount="273">
  <si>
    <t>瑞丽市2024年农业产业“产业奖补”项目实施情况表（第一批）</t>
  </si>
  <si>
    <t>填报乡镇：                  审核领导：                 填报人：          联系电话：                     单位：亩、  、只、箱、窝、元</t>
  </si>
  <si>
    <t>序号</t>
  </si>
  <si>
    <t>村委会</t>
  </si>
  <si>
    <t>村民小组</t>
  </si>
  <si>
    <t>户类别</t>
  </si>
  <si>
    <t>消除风险时间</t>
  </si>
  <si>
    <t>户编号</t>
  </si>
  <si>
    <t>户主姓名</t>
  </si>
  <si>
    <t>国办系统人口</t>
  </si>
  <si>
    <t>身份证号</t>
  </si>
  <si>
    <t>产业一</t>
  </si>
  <si>
    <t>产业二</t>
  </si>
  <si>
    <t>验收金额合计（元）</t>
  </si>
  <si>
    <t>实际应补助金额合计（元）</t>
  </si>
  <si>
    <t>项目验收时间</t>
  </si>
  <si>
    <t>备注</t>
  </si>
  <si>
    <t>名称</t>
  </si>
  <si>
    <t>数量</t>
  </si>
  <si>
    <t>补助金额（元）</t>
  </si>
  <si>
    <t>雷允村委会</t>
  </si>
  <si>
    <t>等相村民小组</t>
  </si>
  <si>
    <t>突发严重困难户</t>
  </si>
  <si>
    <t>202407</t>
  </si>
  <si>
    <t>5500001516404814</t>
  </si>
  <si>
    <t>帅相岩也</t>
  </si>
  <si>
    <t>533**********0830</t>
  </si>
  <si>
    <t>玉米</t>
  </si>
  <si>
    <t xml:space="preserve"> 验收时间前已消除风险户单项合计超过3000元的，按3000元标准进行补助</t>
  </si>
  <si>
    <t>脱贫不稳定户</t>
  </si>
  <si>
    <t>202210</t>
  </si>
  <si>
    <t>5500000146290185</t>
  </si>
  <si>
    <t>喊恩</t>
  </si>
  <si>
    <t>533**********0846</t>
  </si>
  <si>
    <t>85300000115582</t>
  </si>
  <si>
    <t>佐信</t>
  </si>
  <si>
    <t>533**********0829</t>
  </si>
  <si>
    <t>小米辣</t>
  </si>
  <si>
    <t>广喊村民小组</t>
  </si>
  <si>
    <t>202205</t>
  </si>
  <si>
    <t>85300000811063</t>
  </si>
  <si>
    <t>岩孟</t>
  </si>
  <si>
    <t>533**********0810</t>
  </si>
  <si>
    <t>甜玉米</t>
  </si>
  <si>
    <t>85300000475349</t>
  </si>
  <si>
    <t>妹恩玉</t>
  </si>
  <si>
    <t>533**********0849</t>
  </si>
  <si>
    <t>西瓜</t>
  </si>
  <si>
    <t>边缘易致贫户</t>
  </si>
  <si>
    <t>202009</t>
  </si>
  <si>
    <t>5500000825476464</t>
  </si>
  <si>
    <t>莫恩帅</t>
  </si>
  <si>
    <t>533**********0821</t>
  </si>
  <si>
    <t/>
  </si>
  <si>
    <t>85300001153909</t>
  </si>
  <si>
    <t>静广</t>
  </si>
  <si>
    <t>533**********0862</t>
  </si>
  <si>
    <t>85300001967014</t>
  </si>
  <si>
    <t>沙也</t>
  </si>
  <si>
    <t>5500001381367644</t>
  </si>
  <si>
    <t>妹喊玉</t>
  </si>
  <si>
    <t>533***********2343</t>
  </si>
  <si>
    <t>202305</t>
  </si>
  <si>
    <t>5500001381381244</t>
  </si>
  <si>
    <t>玉半</t>
  </si>
  <si>
    <t>533**********0823</t>
  </si>
  <si>
    <t>蜜蜂</t>
  </si>
  <si>
    <t>5500001381374688</t>
  </si>
  <si>
    <t>莫喊很占</t>
  </si>
  <si>
    <t>533**********0818</t>
  </si>
  <si>
    <t>85300000350522</t>
  </si>
  <si>
    <t>岩吞</t>
  </si>
  <si>
    <t>533**********081X</t>
  </si>
  <si>
    <t>喊板村民小组</t>
  </si>
  <si>
    <t>5500001669168235</t>
  </si>
  <si>
    <t>信  润</t>
  </si>
  <si>
    <t>533**********0882</t>
  </si>
  <si>
    <t>5500001311478438</t>
  </si>
  <si>
    <t>喊  建</t>
  </si>
  <si>
    <t>533**********0828</t>
  </si>
  <si>
    <t>辣椒</t>
  </si>
  <si>
    <t>5500001311487123</t>
  </si>
  <si>
    <t>岩左拉</t>
  </si>
  <si>
    <t>533***********1371</t>
  </si>
  <si>
    <t>验收时未消除风险的监测户。每户奖补金额在10000元以内的，按照补助标准执行</t>
  </si>
  <si>
    <t>雷允村民小组</t>
  </si>
  <si>
    <t>85300000137240</t>
  </si>
  <si>
    <t>麦喊岩满</t>
  </si>
  <si>
    <t>53***********0818</t>
  </si>
  <si>
    <t>85300000117366</t>
  </si>
  <si>
    <t>相应</t>
  </si>
  <si>
    <t>85300001027674</t>
  </si>
  <si>
    <t>依相选</t>
  </si>
  <si>
    <t>533**********085X</t>
  </si>
  <si>
    <t>弄混村民小组</t>
  </si>
  <si>
    <t>5500000138325966</t>
  </si>
  <si>
    <t>占满</t>
  </si>
  <si>
    <t>牛</t>
  </si>
  <si>
    <t>5500001381437187</t>
  </si>
  <si>
    <t>恩帅孟</t>
  </si>
  <si>
    <t>533**********082X</t>
  </si>
  <si>
    <t>5500001381404006</t>
  </si>
  <si>
    <t>马庆春</t>
  </si>
  <si>
    <t>533**********0826</t>
  </si>
  <si>
    <t>5500001435540015</t>
  </si>
  <si>
    <t>吞孟</t>
  </si>
  <si>
    <t>533**********0814</t>
  </si>
  <si>
    <t>5500000824990254</t>
  </si>
  <si>
    <t>李庆明</t>
  </si>
  <si>
    <t>533**********0816</t>
  </si>
  <si>
    <t>85300000115607</t>
  </si>
  <si>
    <t>相伦</t>
  </si>
  <si>
    <t>533**********0824</t>
  </si>
  <si>
    <t>弄麦村民小组</t>
  </si>
  <si>
    <t>85300001894700</t>
  </si>
  <si>
    <t>孟进</t>
  </si>
  <si>
    <t>533**********0822</t>
  </si>
  <si>
    <t>85300001388924</t>
  </si>
  <si>
    <t>帅很玉</t>
  </si>
  <si>
    <t>533**********0847</t>
  </si>
  <si>
    <t>等秀村</t>
  </si>
  <si>
    <t>等秀村民小组</t>
  </si>
  <si>
    <t>5500001435555519</t>
  </si>
  <si>
    <t>帅喊瑞</t>
  </si>
  <si>
    <t>533**********0907</t>
  </si>
  <si>
    <t>畔弄村民小组</t>
  </si>
  <si>
    <t>85300000814421</t>
  </si>
  <si>
    <t>郭翠花</t>
  </si>
  <si>
    <t>533**********0820</t>
  </si>
  <si>
    <t>喊等村民小组</t>
  </si>
  <si>
    <t>85300001027700</t>
  </si>
  <si>
    <t>岩团</t>
  </si>
  <si>
    <t>533**********0819</t>
  </si>
  <si>
    <t>芒滚村民小组</t>
  </si>
  <si>
    <t>5500000146565878</t>
  </si>
  <si>
    <t>尚散</t>
  </si>
  <si>
    <t>533**********0833</t>
  </si>
  <si>
    <t>拉相村民小组</t>
  </si>
  <si>
    <t>85300000701493</t>
  </si>
  <si>
    <t>依管</t>
  </si>
  <si>
    <t>跌沙村民小组</t>
  </si>
  <si>
    <t>202204</t>
  </si>
  <si>
    <t>5500001311457128</t>
  </si>
  <si>
    <t>汉记</t>
  </si>
  <si>
    <t>533**********0841</t>
  </si>
  <si>
    <t>弄岛村委会</t>
  </si>
  <si>
    <t>小用棒村民小组</t>
  </si>
  <si>
    <t>5500000803366250</t>
  </si>
  <si>
    <t>莫喊喊团</t>
  </si>
  <si>
    <t>5500001311510589</t>
  </si>
  <si>
    <t>旺腊</t>
  </si>
  <si>
    <t>533**********0835</t>
  </si>
  <si>
    <t>大用棒村民小组</t>
  </si>
  <si>
    <t>202310</t>
  </si>
  <si>
    <t>5500001311102918</t>
  </si>
  <si>
    <t>团应</t>
  </si>
  <si>
    <t>5500001381584671</t>
  </si>
  <si>
    <t>保露</t>
  </si>
  <si>
    <t>202401</t>
  </si>
  <si>
    <t>5500001381594312</t>
  </si>
  <si>
    <t>占两</t>
  </si>
  <si>
    <t>533**********0838</t>
  </si>
  <si>
    <t>202502</t>
  </si>
  <si>
    <t>5500001435548607</t>
  </si>
  <si>
    <t>尚明</t>
  </si>
  <si>
    <t>533***********1X44</t>
  </si>
  <si>
    <t>红光村民小组</t>
  </si>
  <si>
    <t>202408</t>
  </si>
  <si>
    <t>5500000803234273</t>
  </si>
  <si>
    <t>周玉清</t>
  </si>
  <si>
    <t>533**********0827</t>
  </si>
  <si>
    <t>猪</t>
  </si>
  <si>
    <t>芒艾村民小组</t>
  </si>
  <si>
    <t>202306</t>
  </si>
  <si>
    <t>85300000638448</t>
  </si>
  <si>
    <t>533**********042X</t>
  </si>
  <si>
    <t>85300001103562</t>
  </si>
  <si>
    <t>岩相勐</t>
  </si>
  <si>
    <t>533**********0895</t>
  </si>
  <si>
    <t>85300001204307</t>
  </si>
  <si>
    <t>腊旺</t>
  </si>
  <si>
    <t>533**********0831</t>
  </si>
  <si>
    <t>85300001267166</t>
  </si>
  <si>
    <t>帅相岩</t>
  </si>
  <si>
    <t xml:space="preserve"> </t>
  </si>
  <si>
    <t>85300001643121</t>
  </si>
  <si>
    <t>暖段</t>
  </si>
  <si>
    <t>533**********0812</t>
  </si>
  <si>
    <t>85300001668326</t>
  </si>
  <si>
    <t>英娜</t>
  </si>
  <si>
    <t>85300002232386</t>
  </si>
  <si>
    <t>团亮</t>
  </si>
  <si>
    <t>533**********0825</t>
  </si>
  <si>
    <t>5500001436470487</t>
  </si>
  <si>
    <t>腊印</t>
  </si>
  <si>
    <t>85300001392203</t>
  </si>
  <si>
    <t>赛甫</t>
  </si>
  <si>
    <t>南涝村民小组</t>
  </si>
  <si>
    <t>85300000851914</t>
  </si>
  <si>
    <t>卯旺</t>
  </si>
  <si>
    <t>533**********0832</t>
  </si>
  <si>
    <t>5500001381559483</t>
  </si>
  <si>
    <t>帅相旺</t>
  </si>
  <si>
    <t>533**********086X</t>
  </si>
  <si>
    <t>202304</t>
  </si>
  <si>
    <t>85300000337911</t>
  </si>
  <si>
    <t>莫很孟</t>
  </si>
  <si>
    <t>85300001627062</t>
  </si>
  <si>
    <t>莫恩吞也</t>
  </si>
  <si>
    <t>5500000145693233</t>
  </si>
  <si>
    <t>站喊</t>
  </si>
  <si>
    <t>533**********0842</t>
  </si>
  <si>
    <t>5500001381549779</t>
  </si>
  <si>
    <t>533**********0871</t>
  </si>
  <si>
    <t>85300000651185</t>
  </si>
  <si>
    <t>嫩晃</t>
  </si>
  <si>
    <t>202109</t>
  </si>
  <si>
    <t>5500000248725951</t>
  </si>
  <si>
    <t>旺也</t>
  </si>
  <si>
    <t>85300001442330</t>
  </si>
  <si>
    <t>占润</t>
  </si>
  <si>
    <t>533**********0813</t>
  </si>
  <si>
    <t>弄岛村民小组</t>
  </si>
  <si>
    <t>85300000250142</t>
  </si>
  <si>
    <t>吞明</t>
  </si>
  <si>
    <t>85300000789399</t>
  </si>
  <si>
    <t>喊帅咩</t>
  </si>
  <si>
    <t>85300000889347</t>
  </si>
  <si>
    <t>旺缅</t>
  </si>
  <si>
    <t>533**********081963</t>
  </si>
  <si>
    <t>85300001317006</t>
  </si>
  <si>
    <t>散沙</t>
  </si>
  <si>
    <t>533**********0817</t>
  </si>
  <si>
    <t>5500000137597799</t>
  </si>
  <si>
    <t>梅野</t>
  </si>
  <si>
    <t>202110</t>
  </si>
  <si>
    <t>5500000803221447</t>
  </si>
  <si>
    <t>伦信</t>
  </si>
  <si>
    <t>5500001357907791</t>
  </si>
  <si>
    <t>孟燕</t>
  </si>
  <si>
    <t>533**********083343</t>
  </si>
  <si>
    <t>85300001204318</t>
  </si>
  <si>
    <t>河亮</t>
  </si>
  <si>
    <t>533**********0811</t>
  </si>
  <si>
    <t>弄木东村民小组</t>
  </si>
  <si>
    <t>85300000225245</t>
  </si>
  <si>
    <t>岩瑞</t>
  </si>
  <si>
    <t>85300000296651</t>
  </si>
  <si>
    <t>帅恩依沙</t>
  </si>
  <si>
    <t>85300000321711</t>
  </si>
  <si>
    <t>吞应</t>
  </si>
  <si>
    <t>85300000676148</t>
  </si>
  <si>
    <t>恩软散</t>
  </si>
  <si>
    <t>85300000789434</t>
  </si>
  <si>
    <t>莫喊散</t>
  </si>
  <si>
    <t>533**********0857</t>
  </si>
  <si>
    <t>85300000864397</t>
  </si>
  <si>
    <t>散闷</t>
  </si>
  <si>
    <t>533**********0815</t>
  </si>
  <si>
    <t>85300001002613</t>
  </si>
  <si>
    <t>莫喊很散</t>
  </si>
  <si>
    <t>5500001381454499</t>
  </si>
  <si>
    <t>恩帅依</t>
  </si>
  <si>
    <t>5500001381461524</t>
  </si>
  <si>
    <t>喊孟</t>
  </si>
  <si>
    <t>533**********0868</t>
  </si>
  <si>
    <t>5500001381503238</t>
  </si>
  <si>
    <t>麦喊玉</t>
  </si>
  <si>
    <t>5500001435569528</t>
  </si>
  <si>
    <t>妹很旺</t>
  </si>
  <si>
    <t>弄双村民小组</t>
  </si>
  <si>
    <t>85300001214066</t>
  </si>
  <si>
    <t>恩约换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</si>
</sst>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&quot;元&quot;"/>
  </numFmts>
  <fonts count="26">
    <font>
      <sz val="11"/>
      <color theme="1"/>
      <name val="等线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Courier New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82"/>
  <sheetViews>
    <sheetView tabSelected="1" topLeftCell="B1" workbookViewId="0">
      <pane ySplit="4" topLeftCell="A42" activePane="bottomLeft" state="frozen"/>
      <selection/>
      <selection pane="bottomLeft" activeCell="H46" sqref="H46"/>
    </sheetView>
  </sheetViews>
  <sheetFormatPr defaultColWidth="9" defaultRowHeight="14.25"/>
  <cols>
    <col min="1" max="1" width="9" style="1"/>
    <col min="2" max="2" width="17" style="1" customWidth="1"/>
    <col min="3" max="3" width="19.125" style="1" customWidth="1"/>
    <col min="4" max="5" width="19.625" style="1" customWidth="1"/>
    <col min="6" max="6" width="22.125" style="1" customWidth="1"/>
    <col min="7" max="8" width="9" style="1"/>
    <col min="9" max="9" width="24.5" style="1" customWidth="1"/>
    <col min="10" max="12" width="9" style="1"/>
    <col min="13" max="13" width="9.375" style="1" customWidth="1"/>
    <col min="14" max="15" width="9" style="1" customWidth="1"/>
    <col min="16" max="17" width="9" style="1"/>
    <col min="18" max="18" width="9.375" style="1"/>
    <col min="19" max="19" width="35.75" style="3" customWidth="1"/>
    <col min="20" max="16384" width="9" style="1"/>
  </cols>
  <sheetData>
    <row r="1" ht="27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24"/>
    </row>
    <row r="2" spans="1:1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5"/>
    </row>
    <row r="3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/>
      <c r="L3" s="16"/>
      <c r="M3" s="8" t="s">
        <v>12</v>
      </c>
      <c r="N3" s="9"/>
      <c r="O3" s="9"/>
      <c r="P3" s="17" t="s">
        <v>13</v>
      </c>
      <c r="Q3" s="17" t="s">
        <v>14</v>
      </c>
      <c r="R3" s="17" t="s">
        <v>15</v>
      </c>
      <c r="S3" s="8" t="s">
        <v>16</v>
      </c>
    </row>
    <row r="4" ht="35" customHeight="1" spans="1:19">
      <c r="A4" s="9"/>
      <c r="B4" s="9"/>
      <c r="C4" s="9"/>
      <c r="D4" s="9"/>
      <c r="E4" s="9"/>
      <c r="F4" s="9"/>
      <c r="G4" s="9"/>
      <c r="H4" s="9"/>
      <c r="I4" s="9"/>
      <c r="J4" s="8" t="s">
        <v>17</v>
      </c>
      <c r="K4" s="8" t="s">
        <v>18</v>
      </c>
      <c r="L4" s="18" t="s">
        <v>19</v>
      </c>
      <c r="M4" s="8" t="s">
        <v>17</v>
      </c>
      <c r="N4" s="8" t="s">
        <v>18</v>
      </c>
      <c r="O4" s="8" t="s">
        <v>19</v>
      </c>
      <c r="P4" s="19"/>
      <c r="Q4" s="19"/>
      <c r="R4" s="19"/>
      <c r="S4" s="9"/>
    </row>
    <row r="5" s="1" customFormat="1" ht="35" customHeight="1" spans="1:19">
      <c r="A5" s="10">
        <f>ROW()-4</f>
        <v>1</v>
      </c>
      <c r="B5" s="10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1">
        <v>5</v>
      </c>
      <c r="I5" s="10" t="s">
        <v>26</v>
      </c>
      <c r="J5" s="10" t="s">
        <v>27</v>
      </c>
      <c r="K5" s="10">
        <v>10</v>
      </c>
      <c r="L5" s="10">
        <f t="shared" ref="L5:L13" si="0">K5*600</f>
        <v>6000</v>
      </c>
      <c r="M5" s="10"/>
      <c r="N5" s="10"/>
      <c r="O5" s="10"/>
      <c r="P5" s="10">
        <f>O5+L5</f>
        <v>6000</v>
      </c>
      <c r="Q5" s="10">
        <v>3000</v>
      </c>
      <c r="R5" s="10">
        <v>20250422</v>
      </c>
      <c r="S5" s="26" t="s">
        <v>28</v>
      </c>
    </row>
    <row r="6" s="1" customFormat="1" ht="35" customHeight="1" spans="1:19">
      <c r="A6" s="10">
        <f t="shared" ref="A6:A15" si="1">ROW()-4</f>
        <v>2</v>
      </c>
      <c r="B6" s="10" t="s">
        <v>20</v>
      </c>
      <c r="C6" s="10" t="s">
        <v>21</v>
      </c>
      <c r="D6" s="10" t="s">
        <v>29</v>
      </c>
      <c r="E6" s="10" t="s">
        <v>30</v>
      </c>
      <c r="F6" s="10" t="s">
        <v>31</v>
      </c>
      <c r="G6" s="10" t="s">
        <v>32</v>
      </c>
      <c r="H6" s="11">
        <v>5</v>
      </c>
      <c r="I6" s="10" t="s">
        <v>33</v>
      </c>
      <c r="J6" s="10" t="s">
        <v>27</v>
      </c>
      <c r="K6" s="10">
        <v>6.1</v>
      </c>
      <c r="L6" s="10">
        <f t="shared" si="0"/>
        <v>3660</v>
      </c>
      <c r="M6" s="10"/>
      <c r="N6" s="10"/>
      <c r="O6" s="10"/>
      <c r="P6" s="10">
        <f t="shared" ref="P6:P37" si="2">O6+L6</f>
        <v>3660</v>
      </c>
      <c r="Q6" s="10">
        <v>3000</v>
      </c>
      <c r="R6" s="10">
        <v>20250422</v>
      </c>
      <c r="S6" s="26" t="s">
        <v>28</v>
      </c>
    </row>
    <row r="7" s="1" customFormat="1" ht="35" customHeight="1" spans="1:19">
      <c r="A7" s="10">
        <f t="shared" si="1"/>
        <v>3</v>
      </c>
      <c r="B7" s="10" t="s">
        <v>20</v>
      </c>
      <c r="C7" s="10" t="s">
        <v>21</v>
      </c>
      <c r="D7" s="10" t="s">
        <v>22</v>
      </c>
      <c r="E7" s="10" t="s">
        <v>30</v>
      </c>
      <c r="F7" s="10" t="s">
        <v>34</v>
      </c>
      <c r="G7" s="10" t="s">
        <v>35</v>
      </c>
      <c r="H7" s="11">
        <v>3</v>
      </c>
      <c r="I7" s="10" t="s">
        <v>36</v>
      </c>
      <c r="J7" s="10" t="s">
        <v>37</v>
      </c>
      <c r="K7" s="10">
        <v>2</v>
      </c>
      <c r="L7" s="10">
        <f t="shared" si="0"/>
        <v>1200</v>
      </c>
      <c r="M7" s="10"/>
      <c r="N7" s="10"/>
      <c r="O7" s="10"/>
      <c r="P7" s="10">
        <f t="shared" si="2"/>
        <v>1200</v>
      </c>
      <c r="Q7" s="10">
        <v>1200</v>
      </c>
      <c r="R7" s="10">
        <v>20250422</v>
      </c>
      <c r="S7" s="26"/>
    </row>
    <row r="8" s="1" customFormat="1" ht="35" customHeight="1" spans="1:19">
      <c r="A8" s="10">
        <f t="shared" si="1"/>
        <v>4</v>
      </c>
      <c r="B8" s="10" t="s">
        <v>20</v>
      </c>
      <c r="C8" s="10" t="s">
        <v>38</v>
      </c>
      <c r="D8" s="10" t="s">
        <v>22</v>
      </c>
      <c r="E8" s="10" t="s">
        <v>39</v>
      </c>
      <c r="F8" s="10" t="s">
        <v>40</v>
      </c>
      <c r="G8" s="10" t="s">
        <v>41</v>
      </c>
      <c r="H8" s="11">
        <v>3</v>
      </c>
      <c r="I8" s="10" t="s">
        <v>42</v>
      </c>
      <c r="J8" s="10" t="s">
        <v>43</v>
      </c>
      <c r="K8" s="10">
        <v>1.4</v>
      </c>
      <c r="L8" s="10">
        <f t="shared" si="0"/>
        <v>840</v>
      </c>
      <c r="M8" s="10"/>
      <c r="N8" s="10"/>
      <c r="O8" s="10"/>
      <c r="P8" s="10">
        <f t="shared" si="2"/>
        <v>840</v>
      </c>
      <c r="Q8" s="10">
        <v>840</v>
      </c>
      <c r="R8" s="10">
        <v>20250422</v>
      </c>
      <c r="S8" s="26"/>
    </row>
    <row r="9" s="1" customFormat="1" ht="35" customHeight="1" spans="1:19">
      <c r="A9" s="10">
        <f t="shared" si="1"/>
        <v>5</v>
      </c>
      <c r="B9" s="10" t="s">
        <v>20</v>
      </c>
      <c r="C9" s="10" t="s">
        <v>38</v>
      </c>
      <c r="D9" s="10" t="s">
        <v>22</v>
      </c>
      <c r="E9" s="10" t="s">
        <v>30</v>
      </c>
      <c r="F9" s="10" t="s">
        <v>44</v>
      </c>
      <c r="G9" s="10" t="s">
        <v>45</v>
      </c>
      <c r="H9" s="11">
        <v>4</v>
      </c>
      <c r="I9" s="10" t="s">
        <v>46</v>
      </c>
      <c r="J9" s="10" t="s">
        <v>47</v>
      </c>
      <c r="K9" s="10">
        <v>3</v>
      </c>
      <c r="L9" s="10">
        <f t="shared" si="0"/>
        <v>1800</v>
      </c>
      <c r="M9" s="10"/>
      <c r="N9" s="10"/>
      <c r="O9" s="10"/>
      <c r="P9" s="10">
        <f t="shared" si="2"/>
        <v>1800</v>
      </c>
      <c r="Q9" s="10">
        <v>1800</v>
      </c>
      <c r="R9" s="10">
        <v>20250422</v>
      </c>
      <c r="S9" s="26"/>
    </row>
    <row r="10" s="1" customFormat="1" ht="35" customHeight="1" spans="1:19">
      <c r="A10" s="10">
        <f t="shared" si="1"/>
        <v>6</v>
      </c>
      <c r="B10" s="10" t="s">
        <v>20</v>
      </c>
      <c r="C10" s="10" t="s">
        <v>38</v>
      </c>
      <c r="D10" s="10" t="s">
        <v>48</v>
      </c>
      <c r="E10" s="10" t="s">
        <v>49</v>
      </c>
      <c r="F10" s="10" t="s">
        <v>50</v>
      </c>
      <c r="G10" s="10" t="s">
        <v>51</v>
      </c>
      <c r="H10" s="11">
        <v>3</v>
      </c>
      <c r="I10" s="10" t="s">
        <v>52</v>
      </c>
      <c r="J10" s="10" t="s">
        <v>47</v>
      </c>
      <c r="K10" s="10">
        <v>7</v>
      </c>
      <c r="L10" s="10">
        <f t="shared" si="0"/>
        <v>4200</v>
      </c>
      <c r="M10" s="10"/>
      <c r="N10" s="10"/>
      <c r="O10" s="10"/>
      <c r="P10" s="10">
        <f t="shared" si="2"/>
        <v>4200</v>
      </c>
      <c r="Q10" s="10">
        <v>3000</v>
      </c>
      <c r="R10" s="10">
        <v>20250422</v>
      </c>
      <c r="S10" s="26" t="s">
        <v>28</v>
      </c>
    </row>
    <row r="11" s="1" customFormat="1" ht="35" customHeight="1" spans="1:19">
      <c r="A11" s="10">
        <f t="shared" si="1"/>
        <v>7</v>
      </c>
      <c r="B11" s="10" t="s">
        <v>20</v>
      </c>
      <c r="C11" s="10" t="s">
        <v>38</v>
      </c>
      <c r="D11" s="10" t="s">
        <v>22</v>
      </c>
      <c r="E11" s="10" t="s">
        <v>53</v>
      </c>
      <c r="F11" s="10" t="s">
        <v>54</v>
      </c>
      <c r="G11" s="10" t="s">
        <v>55</v>
      </c>
      <c r="H11" s="11">
        <v>1</v>
      </c>
      <c r="I11" s="10" t="s">
        <v>56</v>
      </c>
      <c r="J11" s="10" t="s">
        <v>37</v>
      </c>
      <c r="K11" s="10">
        <v>2</v>
      </c>
      <c r="L11" s="10">
        <f t="shared" si="0"/>
        <v>1200</v>
      </c>
      <c r="M11" s="10"/>
      <c r="N11" s="10"/>
      <c r="O11" s="10"/>
      <c r="P11" s="10">
        <f t="shared" si="2"/>
        <v>1200</v>
      </c>
      <c r="Q11" s="10">
        <v>1200</v>
      </c>
      <c r="R11" s="10">
        <v>20250422</v>
      </c>
      <c r="S11" s="26"/>
    </row>
    <row r="12" s="1" customFormat="1" ht="35" customHeight="1" spans="1:19">
      <c r="A12" s="10">
        <f t="shared" si="1"/>
        <v>8</v>
      </c>
      <c r="B12" s="10" t="s">
        <v>20</v>
      </c>
      <c r="C12" s="10" t="s">
        <v>38</v>
      </c>
      <c r="D12" s="10" t="s">
        <v>22</v>
      </c>
      <c r="E12" s="10" t="s">
        <v>30</v>
      </c>
      <c r="F12" s="10" t="s">
        <v>57</v>
      </c>
      <c r="G12" s="10" t="s">
        <v>58</v>
      </c>
      <c r="H12" s="11">
        <v>3</v>
      </c>
      <c r="I12" s="10" t="s">
        <v>36</v>
      </c>
      <c r="J12" s="10" t="s">
        <v>43</v>
      </c>
      <c r="K12" s="10">
        <v>6</v>
      </c>
      <c r="L12" s="10">
        <f t="shared" si="0"/>
        <v>3600</v>
      </c>
      <c r="M12" s="10"/>
      <c r="N12" s="10"/>
      <c r="O12" s="10"/>
      <c r="P12" s="10">
        <f t="shared" si="2"/>
        <v>3600</v>
      </c>
      <c r="Q12" s="10">
        <v>3000</v>
      </c>
      <c r="R12" s="10">
        <v>20250422</v>
      </c>
      <c r="S12" s="26" t="s">
        <v>28</v>
      </c>
    </row>
    <row r="13" s="1" customFormat="1" ht="35" customHeight="1" spans="1:19">
      <c r="A13" s="10">
        <f t="shared" si="1"/>
        <v>9</v>
      </c>
      <c r="B13" s="10" t="s">
        <v>20</v>
      </c>
      <c r="C13" s="10" t="s">
        <v>38</v>
      </c>
      <c r="D13" s="10" t="s">
        <v>22</v>
      </c>
      <c r="E13" s="10" t="s">
        <v>30</v>
      </c>
      <c r="F13" s="10" t="s">
        <v>59</v>
      </c>
      <c r="G13" s="10" t="s">
        <v>60</v>
      </c>
      <c r="H13" s="11">
        <v>3</v>
      </c>
      <c r="I13" s="10" t="s">
        <v>61</v>
      </c>
      <c r="J13" s="10" t="s">
        <v>43</v>
      </c>
      <c r="K13" s="10">
        <v>0.5</v>
      </c>
      <c r="L13" s="10">
        <f t="shared" si="0"/>
        <v>300</v>
      </c>
      <c r="M13" s="10"/>
      <c r="N13" s="10"/>
      <c r="O13" s="10"/>
      <c r="P13" s="10">
        <f t="shared" si="2"/>
        <v>300</v>
      </c>
      <c r="Q13" s="10">
        <v>300</v>
      </c>
      <c r="R13" s="10">
        <v>20250422</v>
      </c>
      <c r="S13" s="26"/>
    </row>
    <row r="14" s="1" customFormat="1" ht="35" customHeight="1" spans="1:19">
      <c r="A14" s="10">
        <f t="shared" si="1"/>
        <v>10</v>
      </c>
      <c r="B14" s="10" t="s">
        <v>20</v>
      </c>
      <c r="C14" s="10" t="s">
        <v>38</v>
      </c>
      <c r="D14" s="10" t="s">
        <v>22</v>
      </c>
      <c r="E14" s="10" t="s">
        <v>62</v>
      </c>
      <c r="F14" s="10" t="s">
        <v>63</v>
      </c>
      <c r="G14" s="10" t="s">
        <v>64</v>
      </c>
      <c r="H14" s="11">
        <v>3</v>
      </c>
      <c r="I14" s="10" t="s">
        <v>65</v>
      </c>
      <c r="J14" s="10" t="s">
        <v>66</v>
      </c>
      <c r="K14" s="10">
        <v>10</v>
      </c>
      <c r="L14" s="10">
        <f>K14*200</f>
        <v>2000</v>
      </c>
      <c r="M14" s="10"/>
      <c r="N14" s="10"/>
      <c r="O14" s="10"/>
      <c r="P14" s="10">
        <f t="shared" si="2"/>
        <v>2000</v>
      </c>
      <c r="Q14" s="10">
        <v>2000</v>
      </c>
      <c r="R14" s="10">
        <v>20250422</v>
      </c>
      <c r="S14" s="26"/>
    </row>
    <row r="15" s="1" customFormat="1" ht="35" customHeight="1" spans="1:19">
      <c r="A15" s="10">
        <f t="shared" si="1"/>
        <v>11</v>
      </c>
      <c r="B15" s="10" t="s">
        <v>20</v>
      </c>
      <c r="C15" s="10" t="s">
        <v>38</v>
      </c>
      <c r="D15" s="10" t="s">
        <v>22</v>
      </c>
      <c r="E15" s="10" t="s">
        <v>30</v>
      </c>
      <c r="F15" s="10" t="s">
        <v>67</v>
      </c>
      <c r="G15" s="10" t="s">
        <v>68</v>
      </c>
      <c r="H15" s="11">
        <v>4</v>
      </c>
      <c r="I15" s="10" t="s">
        <v>69</v>
      </c>
      <c r="J15" s="20" t="s">
        <v>43</v>
      </c>
      <c r="K15" s="20">
        <v>3</v>
      </c>
      <c r="L15" s="10">
        <f t="shared" ref="L15:L22" si="3">K15*600</f>
        <v>1800</v>
      </c>
      <c r="M15" s="21" t="s">
        <v>37</v>
      </c>
      <c r="N15" s="21">
        <v>3</v>
      </c>
      <c r="O15" s="10">
        <f>N15*600</f>
        <v>1800</v>
      </c>
      <c r="P15" s="10">
        <f t="shared" si="2"/>
        <v>3600</v>
      </c>
      <c r="Q15" s="10">
        <v>3000</v>
      </c>
      <c r="R15" s="10">
        <v>20250422</v>
      </c>
      <c r="S15" s="26" t="s">
        <v>28</v>
      </c>
    </row>
    <row r="16" s="1" customFormat="1" ht="35" customHeight="1" spans="1:19">
      <c r="A16" s="10">
        <f t="shared" ref="A16:A30" si="4">ROW()-4</f>
        <v>12</v>
      </c>
      <c r="B16" s="10" t="s">
        <v>20</v>
      </c>
      <c r="C16" s="10" t="s">
        <v>38</v>
      </c>
      <c r="D16" s="10" t="s">
        <v>22</v>
      </c>
      <c r="E16" s="10" t="s">
        <v>30</v>
      </c>
      <c r="F16" s="10" t="s">
        <v>70</v>
      </c>
      <c r="G16" s="10" t="s">
        <v>71</v>
      </c>
      <c r="H16" s="11">
        <v>3</v>
      </c>
      <c r="I16" s="10" t="s">
        <v>72</v>
      </c>
      <c r="J16" s="10" t="s">
        <v>37</v>
      </c>
      <c r="K16" s="10">
        <v>1</v>
      </c>
      <c r="L16" s="10">
        <f t="shared" si="3"/>
        <v>600</v>
      </c>
      <c r="M16" s="10"/>
      <c r="N16" s="10"/>
      <c r="O16" s="10"/>
      <c r="P16" s="10">
        <f t="shared" si="2"/>
        <v>600</v>
      </c>
      <c r="Q16" s="10">
        <v>600</v>
      </c>
      <c r="R16" s="10">
        <v>20250422</v>
      </c>
      <c r="S16" s="26"/>
    </row>
    <row r="17" s="1" customFormat="1" ht="35" customHeight="1" spans="1:19">
      <c r="A17" s="10">
        <f t="shared" si="4"/>
        <v>13</v>
      </c>
      <c r="B17" s="10" t="s">
        <v>20</v>
      </c>
      <c r="C17" s="10" t="s">
        <v>73</v>
      </c>
      <c r="D17" s="10" t="s">
        <v>22</v>
      </c>
      <c r="E17" s="10" t="s">
        <v>23</v>
      </c>
      <c r="F17" s="10" t="s">
        <v>74</v>
      </c>
      <c r="G17" s="10" t="s">
        <v>75</v>
      </c>
      <c r="H17" s="11">
        <v>3</v>
      </c>
      <c r="I17" s="10" t="s">
        <v>76</v>
      </c>
      <c r="J17" s="10" t="s">
        <v>27</v>
      </c>
      <c r="K17" s="10">
        <v>1</v>
      </c>
      <c r="L17" s="10">
        <f t="shared" si="3"/>
        <v>600</v>
      </c>
      <c r="M17" s="10"/>
      <c r="N17" s="10"/>
      <c r="O17" s="10"/>
      <c r="P17" s="10">
        <f t="shared" si="2"/>
        <v>600</v>
      </c>
      <c r="Q17" s="10">
        <v>600</v>
      </c>
      <c r="R17" s="10">
        <v>20250422</v>
      </c>
      <c r="S17" s="26"/>
    </row>
    <row r="18" s="1" customFormat="1" ht="35" customHeight="1" spans="1:19">
      <c r="A18" s="10">
        <f t="shared" si="4"/>
        <v>14</v>
      </c>
      <c r="B18" s="10" t="s">
        <v>20</v>
      </c>
      <c r="C18" s="10" t="s">
        <v>73</v>
      </c>
      <c r="D18" s="10" t="s">
        <v>48</v>
      </c>
      <c r="E18" s="10" t="s">
        <v>62</v>
      </c>
      <c r="F18" s="10" t="s">
        <v>77</v>
      </c>
      <c r="G18" s="10" t="s">
        <v>78</v>
      </c>
      <c r="H18" s="11">
        <v>5</v>
      </c>
      <c r="I18" s="10" t="s">
        <v>79</v>
      </c>
      <c r="J18" s="10" t="s">
        <v>27</v>
      </c>
      <c r="K18" s="10">
        <v>0.5</v>
      </c>
      <c r="L18" s="10">
        <f t="shared" si="3"/>
        <v>300</v>
      </c>
      <c r="M18" s="10" t="s">
        <v>80</v>
      </c>
      <c r="N18" s="10">
        <v>1</v>
      </c>
      <c r="O18" s="10">
        <f>N18*600</f>
        <v>600</v>
      </c>
      <c r="P18" s="10">
        <f t="shared" si="2"/>
        <v>900</v>
      </c>
      <c r="Q18" s="10">
        <v>900</v>
      </c>
      <c r="R18" s="10">
        <v>20250422</v>
      </c>
      <c r="S18" s="26"/>
    </row>
    <row r="19" s="1" customFormat="1" ht="35" customHeight="1" spans="1:19">
      <c r="A19" s="10">
        <f t="shared" si="4"/>
        <v>15</v>
      </c>
      <c r="B19" s="10" t="s">
        <v>20</v>
      </c>
      <c r="C19" s="10" t="s">
        <v>73</v>
      </c>
      <c r="D19" s="10" t="s">
        <v>22</v>
      </c>
      <c r="E19" s="10" t="s">
        <v>53</v>
      </c>
      <c r="F19" s="10" t="s">
        <v>81</v>
      </c>
      <c r="G19" s="10" t="s">
        <v>82</v>
      </c>
      <c r="H19" s="11">
        <v>2</v>
      </c>
      <c r="I19" s="10" t="s">
        <v>83</v>
      </c>
      <c r="J19" s="10" t="s">
        <v>47</v>
      </c>
      <c r="K19" s="10">
        <v>7.3</v>
      </c>
      <c r="L19" s="10">
        <f t="shared" si="3"/>
        <v>4380</v>
      </c>
      <c r="M19" s="10"/>
      <c r="N19" s="10"/>
      <c r="O19" s="10"/>
      <c r="P19" s="10">
        <f t="shared" si="2"/>
        <v>4380</v>
      </c>
      <c r="Q19" s="10">
        <v>4380</v>
      </c>
      <c r="R19" s="10">
        <v>20250422</v>
      </c>
      <c r="S19" s="26" t="s">
        <v>84</v>
      </c>
    </row>
    <row r="20" s="1" customFormat="1" ht="35" customHeight="1" spans="1:19">
      <c r="A20" s="10">
        <f t="shared" si="4"/>
        <v>16</v>
      </c>
      <c r="B20" s="10" t="s">
        <v>20</v>
      </c>
      <c r="C20" s="10" t="s">
        <v>85</v>
      </c>
      <c r="D20" s="10" t="s">
        <v>22</v>
      </c>
      <c r="E20" s="10" t="s">
        <v>30</v>
      </c>
      <c r="F20" s="10" t="s">
        <v>86</v>
      </c>
      <c r="G20" s="10" t="s">
        <v>87</v>
      </c>
      <c r="H20" s="11">
        <v>6</v>
      </c>
      <c r="I20" s="10" t="s">
        <v>88</v>
      </c>
      <c r="J20" s="10" t="s">
        <v>80</v>
      </c>
      <c r="K20" s="10">
        <v>4.2</v>
      </c>
      <c r="L20" s="10">
        <f t="shared" si="3"/>
        <v>2520</v>
      </c>
      <c r="M20" s="10"/>
      <c r="N20" s="10"/>
      <c r="O20" s="10"/>
      <c r="P20" s="10">
        <f t="shared" si="2"/>
        <v>2520</v>
      </c>
      <c r="Q20" s="10">
        <v>2520</v>
      </c>
      <c r="R20" s="10">
        <v>20250422</v>
      </c>
      <c r="S20" s="26"/>
    </row>
    <row r="21" s="1" customFormat="1" ht="35" customHeight="1" spans="1:19">
      <c r="A21" s="10">
        <f t="shared" si="4"/>
        <v>17</v>
      </c>
      <c r="B21" s="10" t="s">
        <v>20</v>
      </c>
      <c r="C21" s="10" t="s">
        <v>85</v>
      </c>
      <c r="D21" s="10" t="s">
        <v>22</v>
      </c>
      <c r="E21" s="10" t="s">
        <v>30</v>
      </c>
      <c r="F21" s="10" t="s">
        <v>89</v>
      </c>
      <c r="G21" s="10" t="s">
        <v>90</v>
      </c>
      <c r="H21" s="11">
        <v>3</v>
      </c>
      <c r="I21" s="10" t="s">
        <v>65</v>
      </c>
      <c r="J21" s="10" t="s">
        <v>27</v>
      </c>
      <c r="K21" s="10">
        <v>4</v>
      </c>
      <c r="L21" s="10">
        <f t="shared" si="3"/>
        <v>2400</v>
      </c>
      <c r="M21" s="10"/>
      <c r="N21" s="10"/>
      <c r="O21" s="10"/>
      <c r="P21" s="10">
        <f t="shared" si="2"/>
        <v>2400</v>
      </c>
      <c r="Q21" s="10">
        <v>2400</v>
      </c>
      <c r="R21" s="10">
        <v>20250422</v>
      </c>
      <c r="S21" s="26"/>
    </row>
    <row r="22" s="1" customFormat="1" ht="35" customHeight="1" spans="1:19">
      <c r="A22" s="10">
        <f t="shared" si="4"/>
        <v>18</v>
      </c>
      <c r="B22" s="10" t="s">
        <v>20</v>
      </c>
      <c r="C22" s="10" t="s">
        <v>85</v>
      </c>
      <c r="D22" s="10" t="s">
        <v>22</v>
      </c>
      <c r="E22" s="10" t="s">
        <v>62</v>
      </c>
      <c r="F22" s="10" t="s">
        <v>91</v>
      </c>
      <c r="G22" s="10" t="s">
        <v>92</v>
      </c>
      <c r="H22" s="11">
        <v>3</v>
      </c>
      <c r="I22" s="10" t="s">
        <v>93</v>
      </c>
      <c r="J22" s="10" t="s">
        <v>80</v>
      </c>
      <c r="K22" s="10">
        <v>4.2</v>
      </c>
      <c r="L22" s="10">
        <f t="shared" si="3"/>
        <v>2520</v>
      </c>
      <c r="M22" s="10"/>
      <c r="N22" s="10"/>
      <c r="O22" s="10"/>
      <c r="P22" s="10">
        <f t="shared" si="2"/>
        <v>2520</v>
      </c>
      <c r="Q22" s="10">
        <v>2520</v>
      </c>
      <c r="R22" s="10">
        <v>20250422</v>
      </c>
      <c r="S22" s="26"/>
    </row>
    <row r="23" s="1" customFormat="1" ht="35" customHeight="1" spans="1:19">
      <c r="A23" s="10">
        <f t="shared" si="4"/>
        <v>19</v>
      </c>
      <c r="B23" s="10" t="s">
        <v>20</v>
      </c>
      <c r="C23" s="10" t="s">
        <v>94</v>
      </c>
      <c r="D23" s="10" t="s">
        <v>22</v>
      </c>
      <c r="E23" s="10" t="s">
        <v>62</v>
      </c>
      <c r="F23" s="10" t="s">
        <v>95</v>
      </c>
      <c r="G23" s="10" t="s">
        <v>96</v>
      </c>
      <c r="H23" s="11">
        <v>2</v>
      </c>
      <c r="I23" s="10" t="s">
        <v>79</v>
      </c>
      <c r="J23" s="10" t="s">
        <v>97</v>
      </c>
      <c r="K23" s="10">
        <v>3</v>
      </c>
      <c r="L23" s="10">
        <f>K23*2000</f>
        <v>6000</v>
      </c>
      <c r="M23" s="10"/>
      <c r="N23" s="10"/>
      <c r="O23" s="10"/>
      <c r="P23" s="10">
        <f t="shared" si="2"/>
        <v>6000</v>
      </c>
      <c r="Q23" s="10">
        <v>3000</v>
      </c>
      <c r="R23" s="10">
        <v>20250421</v>
      </c>
      <c r="S23" s="26" t="s">
        <v>28</v>
      </c>
    </row>
    <row r="24" s="1" customFormat="1" ht="35" customHeight="1" spans="1:19">
      <c r="A24" s="10">
        <f t="shared" si="4"/>
        <v>20</v>
      </c>
      <c r="B24" s="10" t="s">
        <v>20</v>
      </c>
      <c r="C24" s="10" t="s">
        <v>94</v>
      </c>
      <c r="D24" s="10" t="s">
        <v>22</v>
      </c>
      <c r="E24" s="10" t="s">
        <v>30</v>
      </c>
      <c r="F24" s="10" t="s">
        <v>98</v>
      </c>
      <c r="G24" s="10" t="s">
        <v>99</v>
      </c>
      <c r="H24" s="11">
        <v>5</v>
      </c>
      <c r="I24" s="10" t="s">
        <v>100</v>
      </c>
      <c r="J24" s="10" t="s">
        <v>43</v>
      </c>
      <c r="K24" s="10">
        <v>13</v>
      </c>
      <c r="L24" s="10">
        <f t="shared" ref="L24:L42" si="5">K24*600</f>
        <v>7800</v>
      </c>
      <c r="M24" s="10"/>
      <c r="N24" s="10"/>
      <c r="O24" s="10"/>
      <c r="P24" s="10">
        <f t="shared" si="2"/>
        <v>7800</v>
      </c>
      <c r="Q24" s="10">
        <v>3000</v>
      </c>
      <c r="R24" s="10">
        <v>20250421</v>
      </c>
      <c r="S24" s="26" t="s">
        <v>28</v>
      </c>
    </row>
    <row r="25" s="1" customFormat="1" ht="35" customHeight="1" spans="1:19">
      <c r="A25" s="10">
        <f t="shared" si="4"/>
        <v>21</v>
      </c>
      <c r="B25" s="10" t="s">
        <v>20</v>
      </c>
      <c r="C25" s="10" t="s">
        <v>94</v>
      </c>
      <c r="D25" s="10" t="s">
        <v>22</v>
      </c>
      <c r="E25" s="10" t="s">
        <v>30</v>
      </c>
      <c r="F25" s="10" t="s">
        <v>101</v>
      </c>
      <c r="G25" s="10" t="s">
        <v>102</v>
      </c>
      <c r="H25" s="11">
        <v>4</v>
      </c>
      <c r="I25" s="10" t="s">
        <v>103</v>
      </c>
      <c r="J25" s="10" t="s">
        <v>43</v>
      </c>
      <c r="K25" s="10">
        <v>22</v>
      </c>
      <c r="L25" s="10">
        <f t="shared" si="5"/>
        <v>13200</v>
      </c>
      <c r="M25" s="10"/>
      <c r="N25" s="10"/>
      <c r="O25" s="10"/>
      <c r="P25" s="10">
        <f t="shared" si="2"/>
        <v>13200</v>
      </c>
      <c r="Q25" s="10">
        <v>3000</v>
      </c>
      <c r="R25" s="10">
        <v>20250421</v>
      </c>
      <c r="S25" s="26" t="s">
        <v>28</v>
      </c>
    </row>
    <row r="26" s="1" customFormat="1" ht="35" customHeight="1" spans="1:19">
      <c r="A26" s="10">
        <f t="shared" si="4"/>
        <v>22</v>
      </c>
      <c r="B26" s="10" t="s">
        <v>20</v>
      </c>
      <c r="C26" s="10" t="s">
        <v>94</v>
      </c>
      <c r="D26" s="10" t="s">
        <v>22</v>
      </c>
      <c r="E26" s="10" t="s">
        <v>62</v>
      </c>
      <c r="F26" s="10" t="s">
        <v>104</v>
      </c>
      <c r="G26" s="10" t="s">
        <v>105</v>
      </c>
      <c r="H26" s="11">
        <v>3</v>
      </c>
      <c r="I26" s="10" t="s">
        <v>106</v>
      </c>
      <c r="J26" s="10" t="s">
        <v>47</v>
      </c>
      <c r="K26" s="10">
        <v>11</v>
      </c>
      <c r="L26" s="10">
        <f t="shared" si="5"/>
        <v>6600</v>
      </c>
      <c r="M26" s="10"/>
      <c r="N26" s="10"/>
      <c r="O26" s="10"/>
      <c r="P26" s="10">
        <f t="shared" si="2"/>
        <v>6600</v>
      </c>
      <c r="Q26" s="10">
        <v>3000</v>
      </c>
      <c r="R26" s="10">
        <v>20250421</v>
      </c>
      <c r="S26" s="26" t="s">
        <v>28</v>
      </c>
    </row>
    <row r="27" s="1" customFormat="1" ht="35" customHeight="1" spans="1:19">
      <c r="A27" s="10">
        <f t="shared" si="4"/>
        <v>23</v>
      </c>
      <c r="B27" s="10" t="s">
        <v>20</v>
      </c>
      <c r="C27" s="10" t="s">
        <v>94</v>
      </c>
      <c r="D27" s="10" t="s">
        <v>48</v>
      </c>
      <c r="E27" s="10" t="s">
        <v>53</v>
      </c>
      <c r="F27" s="10" t="s">
        <v>107</v>
      </c>
      <c r="G27" s="10" t="s">
        <v>108</v>
      </c>
      <c r="H27" s="11">
        <v>1</v>
      </c>
      <c r="I27" s="10" t="s">
        <v>109</v>
      </c>
      <c r="J27" s="10" t="s">
        <v>43</v>
      </c>
      <c r="K27" s="10">
        <v>3</v>
      </c>
      <c r="L27" s="10">
        <f t="shared" si="5"/>
        <v>1800</v>
      </c>
      <c r="M27" s="10"/>
      <c r="N27" s="10"/>
      <c r="O27" s="10"/>
      <c r="P27" s="10">
        <f t="shared" si="2"/>
        <v>1800</v>
      </c>
      <c r="Q27" s="10">
        <v>1800</v>
      </c>
      <c r="R27" s="10">
        <v>20250421</v>
      </c>
      <c r="S27" s="26"/>
    </row>
    <row r="28" s="1" customFormat="1" ht="35" customHeight="1" spans="1:19">
      <c r="A28" s="10">
        <f t="shared" si="4"/>
        <v>24</v>
      </c>
      <c r="B28" s="10" t="s">
        <v>20</v>
      </c>
      <c r="C28" s="10" t="s">
        <v>94</v>
      </c>
      <c r="D28" s="10" t="s">
        <v>22</v>
      </c>
      <c r="E28" s="10" t="s">
        <v>53</v>
      </c>
      <c r="F28" s="10" t="s">
        <v>110</v>
      </c>
      <c r="G28" s="10" t="s">
        <v>111</v>
      </c>
      <c r="H28" s="11">
        <v>1</v>
      </c>
      <c r="I28" s="10" t="s">
        <v>112</v>
      </c>
      <c r="J28" s="10" t="s">
        <v>43</v>
      </c>
      <c r="K28" s="10">
        <v>7</v>
      </c>
      <c r="L28" s="10">
        <f t="shared" si="5"/>
        <v>4200</v>
      </c>
      <c r="M28" s="10"/>
      <c r="N28" s="10"/>
      <c r="O28" s="10"/>
      <c r="P28" s="10">
        <f t="shared" si="2"/>
        <v>4200</v>
      </c>
      <c r="Q28" s="10">
        <v>4200</v>
      </c>
      <c r="R28" s="10">
        <v>20250421</v>
      </c>
      <c r="S28" s="26" t="s">
        <v>84</v>
      </c>
    </row>
    <row r="29" s="1" customFormat="1" ht="35" customHeight="1" spans="1:19">
      <c r="A29" s="10">
        <f t="shared" si="4"/>
        <v>25</v>
      </c>
      <c r="B29" s="10" t="s">
        <v>20</v>
      </c>
      <c r="C29" s="10" t="s">
        <v>113</v>
      </c>
      <c r="D29" s="10" t="s">
        <v>29</v>
      </c>
      <c r="E29" s="10" t="s">
        <v>39</v>
      </c>
      <c r="F29" s="10" t="s">
        <v>114</v>
      </c>
      <c r="G29" s="10" t="s">
        <v>115</v>
      </c>
      <c r="H29" s="11">
        <v>3</v>
      </c>
      <c r="I29" s="10" t="s">
        <v>116</v>
      </c>
      <c r="J29" s="10" t="s">
        <v>27</v>
      </c>
      <c r="K29" s="10">
        <v>4</v>
      </c>
      <c r="L29" s="10">
        <f t="shared" si="5"/>
        <v>2400</v>
      </c>
      <c r="M29" s="10"/>
      <c r="N29" s="10"/>
      <c r="O29" s="10"/>
      <c r="P29" s="10">
        <f t="shared" si="2"/>
        <v>2400</v>
      </c>
      <c r="Q29" s="10">
        <v>2400</v>
      </c>
      <c r="R29" s="10">
        <v>20250421</v>
      </c>
      <c r="S29" s="26"/>
    </row>
    <row r="30" s="1" customFormat="1" ht="35" customHeight="1" spans="1:19">
      <c r="A30" s="10">
        <f t="shared" si="4"/>
        <v>26</v>
      </c>
      <c r="B30" s="10" t="s">
        <v>20</v>
      </c>
      <c r="C30" s="10" t="s">
        <v>113</v>
      </c>
      <c r="D30" s="10" t="s">
        <v>22</v>
      </c>
      <c r="E30" s="10" t="s">
        <v>53</v>
      </c>
      <c r="F30" s="10" t="s">
        <v>117</v>
      </c>
      <c r="G30" s="10" t="s">
        <v>118</v>
      </c>
      <c r="H30" s="11">
        <v>6</v>
      </c>
      <c r="I30" s="10" t="s">
        <v>119</v>
      </c>
      <c r="J30" s="10" t="s">
        <v>27</v>
      </c>
      <c r="K30" s="10">
        <v>8.5</v>
      </c>
      <c r="L30" s="10">
        <f t="shared" si="5"/>
        <v>5100</v>
      </c>
      <c r="M30" s="10"/>
      <c r="N30" s="10"/>
      <c r="O30" s="10"/>
      <c r="P30" s="10">
        <f t="shared" si="2"/>
        <v>5100</v>
      </c>
      <c r="Q30" s="10">
        <v>5100</v>
      </c>
      <c r="R30" s="10">
        <v>20250421</v>
      </c>
      <c r="S30" s="26" t="s">
        <v>84</v>
      </c>
    </row>
    <row r="31" s="1" customFormat="1" ht="35" customHeight="1" spans="1:19">
      <c r="A31" s="10">
        <f t="shared" ref="A31:A40" si="6">ROW()-4</f>
        <v>27</v>
      </c>
      <c r="B31" s="10" t="s">
        <v>120</v>
      </c>
      <c r="C31" s="10" t="s">
        <v>121</v>
      </c>
      <c r="D31" s="10" t="s">
        <v>22</v>
      </c>
      <c r="E31" s="10"/>
      <c r="F31" s="10" t="s">
        <v>122</v>
      </c>
      <c r="G31" s="10" t="s">
        <v>123</v>
      </c>
      <c r="H31" s="11">
        <v>3</v>
      </c>
      <c r="I31" s="10" t="s">
        <v>124</v>
      </c>
      <c r="J31" s="10" t="s">
        <v>27</v>
      </c>
      <c r="K31" s="10">
        <v>1</v>
      </c>
      <c r="L31" s="10">
        <f t="shared" si="5"/>
        <v>600</v>
      </c>
      <c r="M31" s="10"/>
      <c r="N31" s="10"/>
      <c r="O31" s="10"/>
      <c r="P31" s="10">
        <f t="shared" si="2"/>
        <v>600</v>
      </c>
      <c r="Q31" s="10">
        <v>600</v>
      </c>
      <c r="R31" s="10">
        <v>20250506</v>
      </c>
      <c r="S31" s="26"/>
    </row>
    <row r="32" s="1" customFormat="1" ht="35" customHeight="1" spans="1:19">
      <c r="A32" s="10">
        <f t="shared" si="6"/>
        <v>28</v>
      </c>
      <c r="B32" s="10" t="s">
        <v>120</v>
      </c>
      <c r="C32" s="10" t="s">
        <v>125</v>
      </c>
      <c r="D32" s="10" t="s">
        <v>22</v>
      </c>
      <c r="E32" s="10" t="s">
        <v>39</v>
      </c>
      <c r="F32" s="10" t="s">
        <v>126</v>
      </c>
      <c r="G32" s="10" t="s">
        <v>127</v>
      </c>
      <c r="H32" s="11">
        <v>5</v>
      </c>
      <c r="I32" s="10" t="s">
        <v>128</v>
      </c>
      <c r="J32" s="10" t="s">
        <v>27</v>
      </c>
      <c r="K32" s="10">
        <v>5</v>
      </c>
      <c r="L32" s="10">
        <f t="shared" si="5"/>
        <v>3000</v>
      </c>
      <c r="M32" s="10"/>
      <c r="N32" s="10"/>
      <c r="O32" s="10"/>
      <c r="P32" s="10">
        <f t="shared" si="2"/>
        <v>3000</v>
      </c>
      <c r="Q32" s="10">
        <v>3000</v>
      </c>
      <c r="R32" s="10">
        <v>20250422</v>
      </c>
      <c r="S32" s="26"/>
    </row>
    <row r="33" s="1" customFormat="1" ht="35" customHeight="1" spans="1:19">
      <c r="A33" s="10">
        <f t="shared" si="6"/>
        <v>29</v>
      </c>
      <c r="B33" s="10" t="s">
        <v>120</v>
      </c>
      <c r="C33" s="10" t="s">
        <v>129</v>
      </c>
      <c r="D33" s="10" t="s">
        <v>22</v>
      </c>
      <c r="E33" s="10" t="s">
        <v>39</v>
      </c>
      <c r="F33" s="10" t="s">
        <v>130</v>
      </c>
      <c r="G33" s="10" t="s">
        <v>131</v>
      </c>
      <c r="H33" s="11">
        <v>3</v>
      </c>
      <c r="I33" s="10" t="s">
        <v>132</v>
      </c>
      <c r="J33" s="10" t="s">
        <v>27</v>
      </c>
      <c r="K33" s="10">
        <v>5</v>
      </c>
      <c r="L33" s="10">
        <f t="shared" si="5"/>
        <v>3000</v>
      </c>
      <c r="M33" s="10"/>
      <c r="N33" s="10"/>
      <c r="O33" s="10"/>
      <c r="P33" s="10">
        <f t="shared" si="2"/>
        <v>3000</v>
      </c>
      <c r="Q33" s="10">
        <v>3000</v>
      </c>
      <c r="R33" s="10">
        <v>20250422</v>
      </c>
      <c r="S33" s="26"/>
    </row>
    <row r="34" s="1" customFormat="1" ht="35" customHeight="1" spans="1:19">
      <c r="A34" s="10">
        <f t="shared" si="6"/>
        <v>30</v>
      </c>
      <c r="B34" s="10" t="s">
        <v>120</v>
      </c>
      <c r="C34" s="10" t="s">
        <v>133</v>
      </c>
      <c r="D34" s="10" t="s">
        <v>22</v>
      </c>
      <c r="E34" s="10" t="s">
        <v>30</v>
      </c>
      <c r="F34" s="10" t="s">
        <v>134</v>
      </c>
      <c r="G34" s="10" t="s">
        <v>135</v>
      </c>
      <c r="H34" s="11">
        <v>1</v>
      </c>
      <c r="I34" s="10" t="s">
        <v>136</v>
      </c>
      <c r="J34" s="10" t="s">
        <v>27</v>
      </c>
      <c r="K34" s="10">
        <v>5</v>
      </c>
      <c r="L34" s="10">
        <f t="shared" si="5"/>
        <v>3000</v>
      </c>
      <c r="M34" s="10"/>
      <c r="N34" s="10"/>
      <c r="O34" s="10"/>
      <c r="P34" s="10">
        <f t="shared" si="2"/>
        <v>3000</v>
      </c>
      <c r="Q34" s="10">
        <v>3000</v>
      </c>
      <c r="R34" s="10">
        <v>20250423</v>
      </c>
      <c r="S34" s="26"/>
    </row>
    <row r="35" s="1" customFormat="1" ht="35" customHeight="1" spans="1:19">
      <c r="A35" s="10">
        <f t="shared" si="6"/>
        <v>31</v>
      </c>
      <c r="B35" s="10" t="s">
        <v>120</v>
      </c>
      <c r="C35" s="10" t="s">
        <v>137</v>
      </c>
      <c r="D35" s="10" t="s">
        <v>22</v>
      </c>
      <c r="E35" s="10" t="s">
        <v>39</v>
      </c>
      <c r="F35" s="10" t="s">
        <v>138</v>
      </c>
      <c r="G35" s="10" t="s">
        <v>139</v>
      </c>
      <c r="H35" s="11">
        <v>2</v>
      </c>
      <c r="I35" s="10" t="s">
        <v>72</v>
      </c>
      <c r="J35" s="10" t="s">
        <v>27</v>
      </c>
      <c r="K35" s="10">
        <v>5</v>
      </c>
      <c r="L35" s="10">
        <f t="shared" si="5"/>
        <v>3000</v>
      </c>
      <c r="M35" s="10"/>
      <c r="N35" s="10"/>
      <c r="O35" s="10"/>
      <c r="P35" s="10">
        <f t="shared" si="2"/>
        <v>3000</v>
      </c>
      <c r="Q35" s="10">
        <v>3000</v>
      </c>
      <c r="R35" s="10">
        <v>20250513</v>
      </c>
      <c r="S35" s="26"/>
    </row>
    <row r="36" s="1" customFormat="1" ht="35" customHeight="1" spans="1:19">
      <c r="A36" s="10">
        <f t="shared" si="6"/>
        <v>32</v>
      </c>
      <c r="B36" s="10" t="s">
        <v>120</v>
      </c>
      <c r="C36" s="10" t="s">
        <v>140</v>
      </c>
      <c r="D36" s="10" t="s">
        <v>22</v>
      </c>
      <c r="E36" s="10" t="s">
        <v>141</v>
      </c>
      <c r="F36" s="10" t="s">
        <v>142</v>
      </c>
      <c r="G36" s="10" t="s">
        <v>143</v>
      </c>
      <c r="H36" s="11">
        <v>4</v>
      </c>
      <c r="I36" s="10" t="s">
        <v>144</v>
      </c>
      <c r="J36" s="10" t="s">
        <v>27</v>
      </c>
      <c r="K36" s="10">
        <v>5</v>
      </c>
      <c r="L36" s="10">
        <f t="shared" si="5"/>
        <v>3000</v>
      </c>
      <c r="M36" s="10"/>
      <c r="N36" s="10"/>
      <c r="O36" s="10"/>
      <c r="P36" s="10">
        <f t="shared" si="2"/>
        <v>3000</v>
      </c>
      <c r="Q36" s="10">
        <v>3000</v>
      </c>
      <c r="R36" s="10">
        <v>20250508</v>
      </c>
      <c r="S36" s="26"/>
    </row>
    <row r="37" s="1" customFormat="1" ht="35" customHeight="1" spans="1:19">
      <c r="A37" s="10">
        <f t="shared" si="6"/>
        <v>33</v>
      </c>
      <c r="B37" s="10" t="s">
        <v>145</v>
      </c>
      <c r="C37" s="10" t="s">
        <v>146</v>
      </c>
      <c r="D37" s="10" t="s">
        <v>22</v>
      </c>
      <c r="E37" s="10" t="s">
        <v>23</v>
      </c>
      <c r="F37" s="10" t="s">
        <v>147</v>
      </c>
      <c r="G37" s="12" t="s">
        <v>148</v>
      </c>
      <c r="H37" s="11">
        <v>3</v>
      </c>
      <c r="I37" s="12" t="s">
        <v>65</v>
      </c>
      <c r="J37" s="12" t="s">
        <v>27</v>
      </c>
      <c r="K37" s="22">
        <v>10</v>
      </c>
      <c r="L37" s="10">
        <f t="shared" si="5"/>
        <v>6000</v>
      </c>
      <c r="M37" s="10"/>
      <c r="N37" s="10"/>
      <c r="O37" s="10"/>
      <c r="P37" s="10">
        <f t="shared" si="2"/>
        <v>6000</v>
      </c>
      <c r="Q37" s="10">
        <v>3000</v>
      </c>
      <c r="R37" s="10">
        <v>20250415</v>
      </c>
      <c r="S37" s="26" t="s">
        <v>28</v>
      </c>
    </row>
    <row r="38" s="1" customFormat="1" ht="35" customHeight="1" spans="1:19">
      <c r="A38" s="10">
        <f t="shared" si="6"/>
        <v>34</v>
      </c>
      <c r="B38" s="10" t="s">
        <v>145</v>
      </c>
      <c r="C38" s="10" t="s">
        <v>146</v>
      </c>
      <c r="D38" s="10" t="s">
        <v>48</v>
      </c>
      <c r="E38" s="10" t="s">
        <v>53</v>
      </c>
      <c r="F38" s="10" t="s">
        <v>149</v>
      </c>
      <c r="G38" s="12" t="s">
        <v>150</v>
      </c>
      <c r="H38" s="11">
        <v>5</v>
      </c>
      <c r="I38" s="12" t="s">
        <v>151</v>
      </c>
      <c r="J38" s="12" t="s">
        <v>27</v>
      </c>
      <c r="K38" s="22">
        <v>7</v>
      </c>
      <c r="L38" s="10">
        <f t="shared" si="5"/>
        <v>4200</v>
      </c>
      <c r="M38" s="10"/>
      <c r="N38" s="10"/>
      <c r="O38" s="10"/>
      <c r="P38" s="10">
        <f t="shared" ref="P38:P81" si="7">O38+L38</f>
        <v>4200</v>
      </c>
      <c r="Q38" s="10">
        <v>4200</v>
      </c>
      <c r="R38" s="10">
        <v>20250415</v>
      </c>
      <c r="S38" s="26" t="s">
        <v>84</v>
      </c>
    </row>
    <row r="39" s="1" customFormat="1" ht="35" customHeight="1" spans="1:19">
      <c r="A39" s="10">
        <f t="shared" si="6"/>
        <v>35</v>
      </c>
      <c r="B39" s="10" t="s">
        <v>145</v>
      </c>
      <c r="C39" s="10" t="s">
        <v>152</v>
      </c>
      <c r="D39" s="10" t="s">
        <v>22</v>
      </c>
      <c r="E39" s="10" t="s">
        <v>153</v>
      </c>
      <c r="F39" s="10" t="s">
        <v>154</v>
      </c>
      <c r="G39" s="12" t="s">
        <v>155</v>
      </c>
      <c r="H39" s="11">
        <v>3</v>
      </c>
      <c r="I39" s="12" t="s">
        <v>65</v>
      </c>
      <c r="J39" s="12" t="s">
        <v>27</v>
      </c>
      <c r="K39" s="22">
        <v>14</v>
      </c>
      <c r="L39" s="10">
        <f t="shared" si="5"/>
        <v>8400</v>
      </c>
      <c r="M39" s="10"/>
      <c r="N39" s="10"/>
      <c r="O39" s="10"/>
      <c r="P39" s="10">
        <f t="shared" si="7"/>
        <v>8400</v>
      </c>
      <c r="Q39" s="10">
        <v>3000</v>
      </c>
      <c r="R39" s="10">
        <v>20250415</v>
      </c>
      <c r="S39" s="26" t="s">
        <v>28</v>
      </c>
    </row>
    <row r="40" s="1" customFormat="1" ht="35" customHeight="1" spans="1:19">
      <c r="A40" s="10">
        <f t="shared" si="6"/>
        <v>36</v>
      </c>
      <c r="B40" s="10" t="s">
        <v>145</v>
      </c>
      <c r="C40" s="10" t="s">
        <v>152</v>
      </c>
      <c r="D40" s="10" t="s">
        <v>22</v>
      </c>
      <c r="E40" s="10" t="s">
        <v>23</v>
      </c>
      <c r="F40" s="10" t="s">
        <v>156</v>
      </c>
      <c r="G40" s="12" t="s">
        <v>157</v>
      </c>
      <c r="H40" s="11">
        <v>2</v>
      </c>
      <c r="I40" s="12" t="s">
        <v>100</v>
      </c>
      <c r="J40" s="12" t="s">
        <v>27</v>
      </c>
      <c r="K40" s="22">
        <v>18</v>
      </c>
      <c r="L40" s="10">
        <f t="shared" si="5"/>
        <v>10800</v>
      </c>
      <c r="M40" s="10"/>
      <c r="N40" s="10"/>
      <c r="O40" s="10"/>
      <c r="P40" s="10">
        <f t="shared" si="7"/>
        <v>10800</v>
      </c>
      <c r="Q40" s="10">
        <v>3000</v>
      </c>
      <c r="R40" s="10">
        <v>20250415</v>
      </c>
      <c r="S40" s="26" t="s">
        <v>28</v>
      </c>
    </row>
    <row r="41" s="1" customFormat="1" ht="35" customHeight="1" spans="1:19">
      <c r="A41" s="10">
        <f t="shared" ref="A41:A50" si="8">ROW()-4</f>
        <v>37</v>
      </c>
      <c r="B41" s="10" t="s">
        <v>145</v>
      </c>
      <c r="C41" s="10" t="s">
        <v>152</v>
      </c>
      <c r="D41" s="10" t="s">
        <v>22</v>
      </c>
      <c r="E41" s="10" t="s">
        <v>158</v>
      </c>
      <c r="F41" s="10" t="s">
        <v>159</v>
      </c>
      <c r="G41" s="12" t="s">
        <v>160</v>
      </c>
      <c r="H41" s="11">
        <v>2</v>
      </c>
      <c r="I41" s="12" t="s">
        <v>161</v>
      </c>
      <c r="J41" s="12" t="s">
        <v>27</v>
      </c>
      <c r="K41" s="22">
        <v>3</v>
      </c>
      <c r="L41" s="10">
        <f t="shared" si="5"/>
        <v>1800</v>
      </c>
      <c r="M41" s="10"/>
      <c r="N41" s="10"/>
      <c r="O41" s="10"/>
      <c r="P41" s="10">
        <f t="shared" si="7"/>
        <v>1800</v>
      </c>
      <c r="Q41" s="10">
        <v>1800</v>
      </c>
      <c r="R41" s="10">
        <v>20250415</v>
      </c>
      <c r="S41" s="26"/>
    </row>
    <row r="42" s="1" customFormat="1" ht="35" customHeight="1" spans="1:19">
      <c r="A42" s="10">
        <f t="shared" si="8"/>
        <v>38</v>
      </c>
      <c r="B42" s="10" t="s">
        <v>145</v>
      </c>
      <c r="C42" s="10" t="s">
        <v>152</v>
      </c>
      <c r="D42" s="10" t="s">
        <v>22</v>
      </c>
      <c r="E42" s="10" t="s">
        <v>162</v>
      </c>
      <c r="F42" s="10" t="s">
        <v>163</v>
      </c>
      <c r="G42" s="12" t="s">
        <v>164</v>
      </c>
      <c r="H42" s="11">
        <v>4</v>
      </c>
      <c r="I42" s="12" t="s">
        <v>165</v>
      </c>
      <c r="J42" s="12" t="s">
        <v>27</v>
      </c>
      <c r="K42" s="22">
        <v>7</v>
      </c>
      <c r="L42" s="10">
        <f t="shared" si="5"/>
        <v>4200</v>
      </c>
      <c r="M42" s="10"/>
      <c r="N42" s="10"/>
      <c r="O42" s="10"/>
      <c r="P42" s="10">
        <f t="shared" si="7"/>
        <v>4200</v>
      </c>
      <c r="Q42" s="10">
        <v>3000</v>
      </c>
      <c r="R42" s="10">
        <v>20250415</v>
      </c>
      <c r="S42" s="26" t="s">
        <v>28</v>
      </c>
    </row>
    <row r="43" s="1" customFormat="1" ht="35" customHeight="1" spans="1:19">
      <c r="A43" s="10">
        <f t="shared" si="8"/>
        <v>39</v>
      </c>
      <c r="B43" s="10" t="s">
        <v>145</v>
      </c>
      <c r="C43" s="10" t="s">
        <v>166</v>
      </c>
      <c r="D43" s="10" t="s">
        <v>48</v>
      </c>
      <c r="E43" s="10" t="s">
        <v>167</v>
      </c>
      <c r="F43" s="10" t="s">
        <v>168</v>
      </c>
      <c r="G43" s="12" t="s">
        <v>169</v>
      </c>
      <c r="H43" s="11">
        <v>4</v>
      </c>
      <c r="I43" s="12" t="s">
        <v>170</v>
      </c>
      <c r="J43" s="12" t="s">
        <v>171</v>
      </c>
      <c r="K43" s="22">
        <v>10</v>
      </c>
      <c r="L43" s="10">
        <f>K43*500</f>
        <v>5000</v>
      </c>
      <c r="M43" s="10"/>
      <c r="N43" s="10"/>
      <c r="O43" s="10"/>
      <c r="P43" s="10">
        <f t="shared" si="7"/>
        <v>5000</v>
      </c>
      <c r="Q43" s="10">
        <v>3000</v>
      </c>
      <c r="R43" s="10">
        <v>20250421</v>
      </c>
      <c r="S43" s="26" t="s">
        <v>28</v>
      </c>
    </row>
    <row r="44" s="1" customFormat="1" ht="35" customHeight="1" spans="1:19">
      <c r="A44" s="10">
        <f t="shared" si="8"/>
        <v>40</v>
      </c>
      <c r="B44" s="10" t="s">
        <v>145</v>
      </c>
      <c r="C44" s="10" t="s">
        <v>172</v>
      </c>
      <c r="D44" s="10" t="s">
        <v>22</v>
      </c>
      <c r="E44" s="10" t="s">
        <v>173</v>
      </c>
      <c r="F44" s="10" t="s">
        <v>174</v>
      </c>
      <c r="G44" s="12" t="s">
        <v>155</v>
      </c>
      <c r="H44" s="11">
        <v>4</v>
      </c>
      <c r="I44" s="12" t="s">
        <v>175</v>
      </c>
      <c r="J44" s="12" t="s">
        <v>27</v>
      </c>
      <c r="K44" s="22">
        <v>3</v>
      </c>
      <c r="L44" s="10">
        <f t="shared" ref="L44:L81" si="9">K44*600</f>
        <v>1800</v>
      </c>
      <c r="M44" s="10"/>
      <c r="N44" s="10"/>
      <c r="O44" s="10"/>
      <c r="P44" s="10">
        <f t="shared" si="7"/>
        <v>1800</v>
      </c>
      <c r="Q44" s="10">
        <v>1800</v>
      </c>
      <c r="R44" s="10">
        <v>20250416</v>
      </c>
      <c r="S44" s="26"/>
    </row>
    <row r="45" s="1" customFormat="1" ht="35" customHeight="1" spans="1:19">
      <c r="A45" s="10">
        <f t="shared" si="8"/>
        <v>41</v>
      </c>
      <c r="B45" s="10" t="s">
        <v>145</v>
      </c>
      <c r="C45" s="10" t="s">
        <v>172</v>
      </c>
      <c r="D45" s="10" t="s">
        <v>22</v>
      </c>
      <c r="E45" s="10" t="s">
        <v>53</v>
      </c>
      <c r="F45" s="10" t="s">
        <v>176</v>
      </c>
      <c r="G45" s="12" t="s">
        <v>177</v>
      </c>
      <c r="H45" s="11">
        <v>2</v>
      </c>
      <c r="I45" s="12" t="s">
        <v>178</v>
      </c>
      <c r="J45" s="12" t="s">
        <v>27</v>
      </c>
      <c r="K45" s="22">
        <v>4</v>
      </c>
      <c r="L45" s="10">
        <f t="shared" si="9"/>
        <v>2400</v>
      </c>
      <c r="M45" s="10"/>
      <c r="N45" s="10"/>
      <c r="O45" s="10"/>
      <c r="P45" s="10">
        <f t="shared" si="7"/>
        <v>2400</v>
      </c>
      <c r="Q45" s="10">
        <v>2400</v>
      </c>
      <c r="R45" s="10">
        <v>20250416</v>
      </c>
      <c r="S45" s="26"/>
    </row>
    <row r="46" s="1" customFormat="1" ht="35" customHeight="1" spans="1:19">
      <c r="A46" s="10">
        <f t="shared" si="8"/>
        <v>42</v>
      </c>
      <c r="B46" s="10" t="s">
        <v>145</v>
      </c>
      <c r="C46" s="10" t="s">
        <v>172</v>
      </c>
      <c r="D46" s="10" t="s">
        <v>29</v>
      </c>
      <c r="E46" s="10" t="s">
        <v>141</v>
      </c>
      <c r="F46" s="10" t="s">
        <v>179</v>
      </c>
      <c r="G46" s="12" t="s">
        <v>180</v>
      </c>
      <c r="H46" s="11">
        <v>4</v>
      </c>
      <c r="I46" s="12" t="s">
        <v>181</v>
      </c>
      <c r="J46" s="12" t="s">
        <v>27</v>
      </c>
      <c r="K46" s="22">
        <v>14.2</v>
      </c>
      <c r="L46" s="10">
        <f t="shared" si="9"/>
        <v>8520</v>
      </c>
      <c r="M46" s="10"/>
      <c r="N46" s="10"/>
      <c r="O46" s="10"/>
      <c r="P46" s="10">
        <f t="shared" si="7"/>
        <v>8520</v>
      </c>
      <c r="Q46" s="10">
        <v>3000</v>
      </c>
      <c r="R46" s="10">
        <v>20250416</v>
      </c>
      <c r="S46" s="26" t="s">
        <v>28</v>
      </c>
    </row>
    <row r="47" s="1" customFormat="1" ht="35" customHeight="1" spans="1:19">
      <c r="A47" s="10">
        <f t="shared" si="8"/>
        <v>43</v>
      </c>
      <c r="B47" s="10" t="s">
        <v>145</v>
      </c>
      <c r="C47" s="10" t="s">
        <v>172</v>
      </c>
      <c r="D47" s="10" t="s">
        <v>22</v>
      </c>
      <c r="E47" s="10" t="s">
        <v>173</v>
      </c>
      <c r="F47" s="10" t="s">
        <v>182</v>
      </c>
      <c r="G47" s="12" t="s">
        <v>183</v>
      </c>
      <c r="H47" s="11">
        <v>4</v>
      </c>
      <c r="I47" s="12" t="s">
        <v>72</v>
      </c>
      <c r="J47" s="12" t="s">
        <v>27</v>
      </c>
      <c r="K47" s="22">
        <v>4.5</v>
      </c>
      <c r="L47" s="10">
        <f t="shared" si="9"/>
        <v>2700</v>
      </c>
      <c r="M47" s="10"/>
      <c r="N47" s="10"/>
      <c r="O47" s="10"/>
      <c r="P47" s="10">
        <f t="shared" si="7"/>
        <v>2700</v>
      </c>
      <c r="Q47" s="10">
        <v>2700</v>
      </c>
      <c r="R47" s="10">
        <v>20250416</v>
      </c>
      <c r="S47" s="26"/>
    </row>
    <row r="48" s="2" customFormat="1" ht="35" customHeight="1" spans="1:19">
      <c r="A48" s="10">
        <f t="shared" si="8"/>
        <v>44</v>
      </c>
      <c r="B48" s="13" t="s">
        <v>145</v>
      </c>
      <c r="C48" s="13" t="s">
        <v>172</v>
      </c>
      <c r="D48" s="14" t="s">
        <v>29</v>
      </c>
      <c r="E48" s="13" t="s">
        <v>184</v>
      </c>
      <c r="F48" s="14" t="s">
        <v>185</v>
      </c>
      <c r="G48" s="15" t="s">
        <v>186</v>
      </c>
      <c r="H48" s="13">
        <v>2</v>
      </c>
      <c r="I48" s="14" t="s">
        <v>187</v>
      </c>
      <c r="J48" s="15" t="s">
        <v>27</v>
      </c>
      <c r="K48" s="23">
        <v>10</v>
      </c>
      <c r="L48" s="13">
        <f t="shared" si="9"/>
        <v>6000</v>
      </c>
      <c r="M48" s="10"/>
      <c r="N48" s="13"/>
      <c r="O48" s="13"/>
      <c r="P48" s="10">
        <f t="shared" si="7"/>
        <v>6000</v>
      </c>
      <c r="Q48" s="10">
        <v>6000</v>
      </c>
      <c r="R48" s="13">
        <v>20250416</v>
      </c>
      <c r="S48" s="26" t="s">
        <v>84</v>
      </c>
    </row>
    <row r="49" s="1" customFormat="1" ht="35" customHeight="1" spans="1:19">
      <c r="A49" s="10">
        <f t="shared" si="8"/>
        <v>45</v>
      </c>
      <c r="B49" s="10" t="s">
        <v>145</v>
      </c>
      <c r="C49" s="10" t="s">
        <v>172</v>
      </c>
      <c r="D49" s="10" t="s">
        <v>22</v>
      </c>
      <c r="E49" s="10" t="s">
        <v>39</v>
      </c>
      <c r="F49" s="10" t="s">
        <v>188</v>
      </c>
      <c r="G49" s="12" t="s">
        <v>189</v>
      </c>
      <c r="H49" s="11">
        <v>3</v>
      </c>
      <c r="I49" s="12" t="s">
        <v>112</v>
      </c>
      <c r="J49" s="12" t="s">
        <v>27</v>
      </c>
      <c r="K49" s="22">
        <v>30</v>
      </c>
      <c r="L49" s="10">
        <f t="shared" si="9"/>
        <v>18000</v>
      </c>
      <c r="M49" s="10"/>
      <c r="N49" s="10"/>
      <c r="O49" s="10"/>
      <c r="P49" s="10">
        <f t="shared" si="7"/>
        <v>18000</v>
      </c>
      <c r="Q49" s="10">
        <v>3000</v>
      </c>
      <c r="R49" s="10">
        <v>20250416</v>
      </c>
      <c r="S49" s="26" t="s">
        <v>28</v>
      </c>
    </row>
    <row r="50" s="1" customFormat="1" ht="35" customHeight="1" spans="1:19">
      <c r="A50" s="10">
        <f t="shared" si="8"/>
        <v>46</v>
      </c>
      <c r="B50" s="10" t="s">
        <v>145</v>
      </c>
      <c r="C50" s="10" t="s">
        <v>172</v>
      </c>
      <c r="D50" s="10" t="s">
        <v>29</v>
      </c>
      <c r="E50" s="10" t="s">
        <v>158</v>
      </c>
      <c r="F50" s="10" t="s">
        <v>190</v>
      </c>
      <c r="G50" s="12" t="s">
        <v>191</v>
      </c>
      <c r="H50" s="11">
        <v>2</v>
      </c>
      <c r="I50" s="12" t="s">
        <v>192</v>
      </c>
      <c r="J50" s="12" t="s">
        <v>27</v>
      </c>
      <c r="K50" s="22">
        <v>6</v>
      </c>
      <c r="L50" s="10">
        <f t="shared" si="9"/>
        <v>3600</v>
      </c>
      <c r="M50" s="10"/>
      <c r="N50" s="10"/>
      <c r="O50" s="10"/>
      <c r="P50" s="10">
        <f t="shared" si="7"/>
        <v>3600</v>
      </c>
      <c r="Q50" s="10">
        <v>3000</v>
      </c>
      <c r="R50" s="10">
        <v>20250416</v>
      </c>
      <c r="S50" s="26" t="s">
        <v>28</v>
      </c>
    </row>
    <row r="51" s="1" customFormat="1" ht="35" customHeight="1" spans="1:19">
      <c r="A51" s="10">
        <f t="shared" ref="A51:A60" si="10">ROW()-4</f>
        <v>47</v>
      </c>
      <c r="B51" s="10" t="s">
        <v>145</v>
      </c>
      <c r="C51" s="10" t="s">
        <v>172</v>
      </c>
      <c r="D51" s="10" t="s">
        <v>22</v>
      </c>
      <c r="E51" s="10" t="s">
        <v>23</v>
      </c>
      <c r="F51" s="10" t="s">
        <v>193</v>
      </c>
      <c r="G51" s="12" t="s">
        <v>194</v>
      </c>
      <c r="H51" s="11">
        <v>1</v>
      </c>
      <c r="I51" s="12" t="s">
        <v>65</v>
      </c>
      <c r="J51" s="12" t="s">
        <v>27</v>
      </c>
      <c r="K51" s="22">
        <v>5</v>
      </c>
      <c r="L51" s="10">
        <f t="shared" si="9"/>
        <v>3000</v>
      </c>
      <c r="M51" s="10"/>
      <c r="N51" s="10"/>
      <c r="O51" s="10"/>
      <c r="P51" s="10">
        <f t="shared" si="7"/>
        <v>3000</v>
      </c>
      <c r="Q51" s="10">
        <v>3000</v>
      </c>
      <c r="R51" s="10">
        <v>20250416</v>
      </c>
      <c r="S51" s="26"/>
    </row>
    <row r="52" s="1" customFormat="1" ht="35" customHeight="1" spans="1:19">
      <c r="A52" s="10">
        <f t="shared" si="10"/>
        <v>48</v>
      </c>
      <c r="B52" s="10" t="s">
        <v>145</v>
      </c>
      <c r="C52" s="10" t="s">
        <v>172</v>
      </c>
      <c r="D52" s="10" t="s">
        <v>29</v>
      </c>
      <c r="E52" s="10" t="s">
        <v>141</v>
      </c>
      <c r="F52" s="10" t="s">
        <v>195</v>
      </c>
      <c r="G52" s="12" t="s">
        <v>196</v>
      </c>
      <c r="H52" s="11">
        <v>2</v>
      </c>
      <c r="I52" s="12" t="s">
        <v>106</v>
      </c>
      <c r="J52" s="12" t="s">
        <v>27</v>
      </c>
      <c r="K52" s="22">
        <v>20</v>
      </c>
      <c r="L52" s="10">
        <f t="shared" si="9"/>
        <v>12000</v>
      </c>
      <c r="M52" s="10"/>
      <c r="N52" s="10"/>
      <c r="O52" s="10"/>
      <c r="P52" s="10">
        <f t="shared" si="7"/>
        <v>12000</v>
      </c>
      <c r="Q52" s="10">
        <v>3000</v>
      </c>
      <c r="R52" s="10">
        <v>20250416</v>
      </c>
      <c r="S52" s="26" t="s">
        <v>28</v>
      </c>
    </row>
    <row r="53" s="1" customFormat="1" ht="35" customHeight="1" spans="1:19">
      <c r="A53" s="10">
        <f t="shared" si="10"/>
        <v>49</v>
      </c>
      <c r="B53" s="10" t="s">
        <v>145</v>
      </c>
      <c r="C53" s="10" t="s">
        <v>197</v>
      </c>
      <c r="D53" s="10" t="s">
        <v>22</v>
      </c>
      <c r="E53" s="10" t="s">
        <v>53</v>
      </c>
      <c r="F53" s="10" t="s">
        <v>198</v>
      </c>
      <c r="G53" s="12" t="s">
        <v>199</v>
      </c>
      <c r="H53" s="11">
        <v>1</v>
      </c>
      <c r="I53" s="12" t="s">
        <v>200</v>
      </c>
      <c r="J53" s="12" t="s">
        <v>27</v>
      </c>
      <c r="K53" s="22">
        <v>5</v>
      </c>
      <c r="L53" s="10">
        <f t="shared" si="9"/>
        <v>3000</v>
      </c>
      <c r="M53" s="10"/>
      <c r="N53" s="10"/>
      <c r="O53" s="10"/>
      <c r="P53" s="10">
        <f t="shared" si="7"/>
        <v>3000</v>
      </c>
      <c r="Q53" s="10">
        <v>3000</v>
      </c>
      <c r="R53" s="10">
        <v>20250415</v>
      </c>
      <c r="S53" s="26"/>
    </row>
    <row r="54" s="1" customFormat="1" ht="35" customHeight="1" spans="1:19">
      <c r="A54" s="10">
        <f t="shared" si="10"/>
        <v>50</v>
      </c>
      <c r="B54" s="10" t="s">
        <v>145</v>
      </c>
      <c r="C54" s="10" t="s">
        <v>197</v>
      </c>
      <c r="D54" s="10" t="s">
        <v>22</v>
      </c>
      <c r="E54" s="10" t="s">
        <v>173</v>
      </c>
      <c r="F54" s="10" t="s">
        <v>201</v>
      </c>
      <c r="G54" s="12" t="s">
        <v>202</v>
      </c>
      <c r="H54" s="11">
        <v>4</v>
      </c>
      <c r="I54" s="12" t="s">
        <v>203</v>
      </c>
      <c r="J54" s="12" t="s">
        <v>27</v>
      </c>
      <c r="K54" s="22">
        <v>6</v>
      </c>
      <c r="L54" s="10">
        <f t="shared" si="9"/>
        <v>3600</v>
      </c>
      <c r="M54" s="10"/>
      <c r="N54" s="10"/>
      <c r="O54" s="10"/>
      <c r="P54" s="10">
        <f t="shared" si="7"/>
        <v>3600</v>
      </c>
      <c r="Q54" s="10">
        <v>3000</v>
      </c>
      <c r="R54" s="10">
        <v>20250415</v>
      </c>
      <c r="S54" s="26" t="s">
        <v>28</v>
      </c>
    </row>
    <row r="55" s="1" customFormat="1" ht="35" customHeight="1" spans="1:19">
      <c r="A55" s="10">
        <f t="shared" si="10"/>
        <v>51</v>
      </c>
      <c r="B55" s="10" t="s">
        <v>145</v>
      </c>
      <c r="C55" s="10" t="s">
        <v>197</v>
      </c>
      <c r="D55" s="10" t="s">
        <v>29</v>
      </c>
      <c r="E55" s="10" t="s">
        <v>204</v>
      </c>
      <c r="F55" s="10" t="s">
        <v>205</v>
      </c>
      <c r="G55" s="12" t="s">
        <v>206</v>
      </c>
      <c r="H55" s="11">
        <v>4</v>
      </c>
      <c r="I55" s="12" t="s">
        <v>119</v>
      </c>
      <c r="J55" s="12" t="s">
        <v>27</v>
      </c>
      <c r="K55" s="22">
        <v>7</v>
      </c>
      <c r="L55" s="10">
        <f t="shared" si="9"/>
        <v>4200</v>
      </c>
      <c r="M55" s="10"/>
      <c r="N55" s="10"/>
      <c r="O55" s="10"/>
      <c r="P55" s="10">
        <f t="shared" si="7"/>
        <v>4200</v>
      </c>
      <c r="Q55" s="10">
        <v>3000</v>
      </c>
      <c r="R55" s="10">
        <v>20250415</v>
      </c>
      <c r="S55" s="26" t="s">
        <v>28</v>
      </c>
    </row>
    <row r="56" s="1" customFormat="1" ht="35" customHeight="1" spans="1:19">
      <c r="A56" s="10">
        <f t="shared" si="10"/>
        <v>52</v>
      </c>
      <c r="B56" s="10" t="s">
        <v>145</v>
      </c>
      <c r="C56" s="10" t="s">
        <v>197</v>
      </c>
      <c r="D56" s="10" t="s">
        <v>29</v>
      </c>
      <c r="E56" s="10" t="s">
        <v>158</v>
      </c>
      <c r="F56" s="10" t="s">
        <v>207</v>
      </c>
      <c r="G56" s="12" t="s">
        <v>208</v>
      </c>
      <c r="H56" s="11">
        <v>3</v>
      </c>
      <c r="I56" s="12" t="s">
        <v>132</v>
      </c>
      <c r="J56" s="12" t="s">
        <v>27</v>
      </c>
      <c r="K56" s="22">
        <v>6</v>
      </c>
      <c r="L56" s="10">
        <f t="shared" si="9"/>
        <v>3600</v>
      </c>
      <c r="M56" s="10"/>
      <c r="N56" s="10"/>
      <c r="O56" s="10"/>
      <c r="P56" s="10">
        <f t="shared" si="7"/>
        <v>3600</v>
      </c>
      <c r="Q56" s="10">
        <v>3000</v>
      </c>
      <c r="R56" s="10">
        <v>20250415</v>
      </c>
      <c r="S56" s="26" t="s">
        <v>28</v>
      </c>
    </row>
    <row r="57" s="1" customFormat="1" ht="35" customHeight="1" spans="1:19">
      <c r="A57" s="10">
        <f t="shared" si="10"/>
        <v>53</v>
      </c>
      <c r="B57" s="10" t="s">
        <v>145</v>
      </c>
      <c r="C57" s="10" t="s">
        <v>197</v>
      </c>
      <c r="D57" s="10" t="s">
        <v>29</v>
      </c>
      <c r="E57" s="10" t="s">
        <v>39</v>
      </c>
      <c r="F57" s="10" t="s">
        <v>209</v>
      </c>
      <c r="G57" s="12" t="s">
        <v>210</v>
      </c>
      <c r="H57" s="11">
        <v>3</v>
      </c>
      <c r="I57" s="12" t="s">
        <v>211</v>
      </c>
      <c r="J57" s="12" t="s">
        <v>27</v>
      </c>
      <c r="K57" s="22">
        <v>7</v>
      </c>
      <c r="L57" s="10">
        <f t="shared" si="9"/>
        <v>4200</v>
      </c>
      <c r="M57" s="10"/>
      <c r="N57" s="10"/>
      <c r="O57" s="10"/>
      <c r="P57" s="10">
        <f t="shared" si="7"/>
        <v>4200</v>
      </c>
      <c r="Q57" s="10">
        <v>3000</v>
      </c>
      <c r="R57" s="10">
        <v>20250415</v>
      </c>
      <c r="S57" s="26" t="s">
        <v>28</v>
      </c>
    </row>
    <row r="58" s="1" customFormat="1" ht="35" customHeight="1" spans="1:19">
      <c r="A58" s="10">
        <f t="shared" si="10"/>
        <v>54</v>
      </c>
      <c r="B58" s="10" t="s">
        <v>145</v>
      </c>
      <c r="C58" s="10" t="s">
        <v>197</v>
      </c>
      <c r="D58" s="10" t="s">
        <v>22</v>
      </c>
      <c r="E58" s="10" t="s">
        <v>53</v>
      </c>
      <c r="F58" s="10" t="s">
        <v>212</v>
      </c>
      <c r="G58" s="12" t="s">
        <v>135</v>
      </c>
      <c r="H58" s="11">
        <v>3</v>
      </c>
      <c r="I58" s="12" t="s">
        <v>213</v>
      </c>
      <c r="J58" s="12" t="s">
        <v>27</v>
      </c>
      <c r="K58" s="22">
        <v>2</v>
      </c>
      <c r="L58" s="10">
        <f t="shared" si="9"/>
        <v>1200</v>
      </c>
      <c r="M58" s="10"/>
      <c r="N58" s="10"/>
      <c r="O58" s="10"/>
      <c r="P58" s="10">
        <f t="shared" si="7"/>
        <v>1200</v>
      </c>
      <c r="Q58" s="10">
        <v>1200</v>
      </c>
      <c r="R58" s="10">
        <v>20250415</v>
      </c>
      <c r="S58" s="26"/>
    </row>
    <row r="59" s="1" customFormat="1" ht="35" customHeight="1" spans="1:19">
      <c r="A59" s="10">
        <f t="shared" si="10"/>
        <v>55</v>
      </c>
      <c r="B59" s="10" t="s">
        <v>145</v>
      </c>
      <c r="C59" s="10" t="s">
        <v>197</v>
      </c>
      <c r="D59" s="10" t="s">
        <v>29</v>
      </c>
      <c r="E59" s="10" t="s">
        <v>153</v>
      </c>
      <c r="F59" s="10" t="s">
        <v>214</v>
      </c>
      <c r="G59" s="12" t="s">
        <v>215</v>
      </c>
      <c r="H59" s="11">
        <v>2</v>
      </c>
      <c r="I59" s="12" t="s">
        <v>192</v>
      </c>
      <c r="J59" s="12" t="s">
        <v>27</v>
      </c>
      <c r="K59" s="22">
        <v>7</v>
      </c>
      <c r="L59" s="10">
        <f t="shared" si="9"/>
        <v>4200</v>
      </c>
      <c r="M59" s="10"/>
      <c r="N59" s="10"/>
      <c r="O59" s="10"/>
      <c r="P59" s="10">
        <f t="shared" si="7"/>
        <v>4200</v>
      </c>
      <c r="Q59" s="10">
        <v>3000</v>
      </c>
      <c r="R59" s="10">
        <v>20250415</v>
      </c>
      <c r="S59" s="26" t="s">
        <v>28</v>
      </c>
    </row>
    <row r="60" s="1" customFormat="1" ht="35" customHeight="1" spans="1:19">
      <c r="A60" s="10">
        <f t="shared" si="10"/>
        <v>56</v>
      </c>
      <c r="B60" s="10" t="s">
        <v>145</v>
      </c>
      <c r="C60" s="10" t="s">
        <v>197</v>
      </c>
      <c r="D60" s="10" t="s">
        <v>29</v>
      </c>
      <c r="E60" s="10" t="s">
        <v>216</v>
      </c>
      <c r="F60" s="10" t="s">
        <v>217</v>
      </c>
      <c r="G60" s="12" t="s">
        <v>218</v>
      </c>
      <c r="H60" s="11">
        <v>2</v>
      </c>
      <c r="I60" s="12" t="s">
        <v>112</v>
      </c>
      <c r="J60" s="12" t="s">
        <v>27</v>
      </c>
      <c r="K60" s="22">
        <v>5.5</v>
      </c>
      <c r="L60" s="10">
        <f t="shared" si="9"/>
        <v>3300</v>
      </c>
      <c r="M60" s="10"/>
      <c r="N60" s="10"/>
      <c r="O60" s="10"/>
      <c r="P60" s="10">
        <f t="shared" si="7"/>
        <v>3300</v>
      </c>
      <c r="Q60" s="10">
        <v>3000</v>
      </c>
      <c r="R60" s="10">
        <v>20250415</v>
      </c>
      <c r="S60" s="26" t="s">
        <v>28</v>
      </c>
    </row>
    <row r="61" s="1" customFormat="1" ht="35" customHeight="1" spans="1:19">
      <c r="A61" s="10">
        <f t="shared" ref="A61:A70" si="11">ROW()-4</f>
        <v>57</v>
      </c>
      <c r="B61" s="10" t="s">
        <v>145</v>
      </c>
      <c r="C61" s="10" t="s">
        <v>197</v>
      </c>
      <c r="D61" s="10" t="s">
        <v>29</v>
      </c>
      <c r="E61" s="10" t="s">
        <v>173</v>
      </c>
      <c r="F61" s="10" t="s">
        <v>219</v>
      </c>
      <c r="G61" s="12" t="s">
        <v>220</v>
      </c>
      <c r="H61" s="11">
        <v>3</v>
      </c>
      <c r="I61" s="12" t="s">
        <v>221</v>
      </c>
      <c r="J61" s="12" t="s">
        <v>27</v>
      </c>
      <c r="K61" s="22">
        <v>2</v>
      </c>
      <c r="L61" s="10">
        <f t="shared" si="9"/>
        <v>1200</v>
      </c>
      <c r="M61" s="10"/>
      <c r="N61" s="10"/>
      <c r="O61" s="10"/>
      <c r="P61" s="10">
        <f t="shared" si="7"/>
        <v>1200</v>
      </c>
      <c r="Q61" s="10">
        <v>1200</v>
      </c>
      <c r="R61" s="10">
        <v>20250415</v>
      </c>
      <c r="S61" s="26"/>
    </row>
    <row r="62" s="1" customFormat="1" ht="35" customHeight="1" spans="1:19">
      <c r="A62" s="10">
        <f t="shared" si="11"/>
        <v>58</v>
      </c>
      <c r="B62" s="10" t="s">
        <v>145</v>
      </c>
      <c r="C62" s="10" t="s">
        <v>222</v>
      </c>
      <c r="D62" s="10" t="s">
        <v>29</v>
      </c>
      <c r="E62" s="10" t="s">
        <v>141</v>
      </c>
      <c r="F62" s="10" t="s">
        <v>223</v>
      </c>
      <c r="G62" s="12" t="s">
        <v>224</v>
      </c>
      <c r="H62" s="11">
        <v>2</v>
      </c>
      <c r="I62" s="12" t="s">
        <v>221</v>
      </c>
      <c r="J62" s="12" t="s">
        <v>27</v>
      </c>
      <c r="K62" s="22">
        <v>4.5</v>
      </c>
      <c r="L62" s="10">
        <f t="shared" si="9"/>
        <v>2700</v>
      </c>
      <c r="M62" s="10"/>
      <c r="N62" s="10"/>
      <c r="O62" s="10"/>
      <c r="P62" s="10">
        <f t="shared" si="7"/>
        <v>2700</v>
      </c>
      <c r="Q62" s="10">
        <v>2700</v>
      </c>
      <c r="R62" s="10">
        <v>20250417</v>
      </c>
      <c r="S62" s="26"/>
    </row>
    <row r="63" s="1" customFormat="1" ht="35" customHeight="1" spans="1:19">
      <c r="A63" s="10">
        <f t="shared" si="11"/>
        <v>59</v>
      </c>
      <c r="B63" s="10" t="s">
        <v>145</v>
      </c>
      <c r="C63" s="10" t="s">
        <v>222</v>
      </c>
      <c r="D63" s="10" t="s">
        <v>29</v>
      </c>
      <c r="E63" s="10" t="s">
        <v>167</v>
      </c>
      <c r="F63" s="10" t="s">
        <v>225</v>
      </c>
      <c r="G63" s="12" t="s">
        <v>226</v>
      </c>
      <c r="H63" s="11">
        <v>4</v>
      </c>
      <c r="I63" s="12" t="s">
        <v>170</v>
      </c>
      <c r="J63" s="12" t="s">
        <v>27</v>
      </c>
      <c r="K63" s="22">
        <v>8</v>
      </c>
      <c r="L63" s="10">
        <f t="shared" si="9"/>
        <v>4800</v>
      </c>
      <c r="M63" s="10"/>
      <c r="N63" s="10"/>
      <c r="O63" s="10"/>
      <c r="P63" s="10">
        <f t="shared" si="7"/>
        <v>4800</v>
      </c>
      <c r="Q63" s="10">
        <v>3000</v>
      </c>
      <c r="R63" s="10">
        <v>20250417</v>
      </c>
      <c r="S63" s="26" t="s">
        <v>28</v>
      </c>
    </row>
    <row r="64" s="1" customFormat="1" ht="35" customHeight="1" spans="1:19">
      <c r="A64" s="10">
        <f t="shared" si="11"/>
        <v>60</v>
      </c>
      <c r="B64" s="10" t="s">
        <v>145</v>
      </c>
      <c r="C64" s="10" t="s">
        <v>222</v>
      </c>
      <c r="D64" s="10" t="s">
        <v>22</v>
      </c>
      <c r="E64" s="10" t="s">
        <v>53</v>
      </c>
      <c r="F64" s="10" t="s">
        <v>227</v>
      </c>
      <c r="G64" s="12" t="s">
        <v>228</v>
      </c>
      <c r="H64" s="11">
        <v>4</v>
      </c>
      <c r="I64" s="12" t="s">
        <v>229</v>
      </c>
      <c r="J64" s="12" t="s">
        <v>27</v>
      </c>
      <c r="K64" s="22">
        <v>5.5</v>
      </c>
      <c r="L64" s="10">
        <f t="shared" si="9"/>
        <v>3300</v>
      </c>
      <c r="M64" s="10"/>
      <c r="N64" s="10"/>
      <c r="O64" s="10"/>
      <c r="P64" s="10">
        <f t="shared" si="7"/>
        <v>3300</v>
      </c>
      <c r="Q64" s="10">
        <v>3300</v>
      </c>
      <c r="R64" s="10">
        <v>20250417</v>
      </c>
      <c r="S64" s="26" t="s">
        <v>84</v>
      </c>
    </row>
    <row r="65" s="1" customFormat="1" ht="35" customHeight="1" spans="1:19">
      <c r="A65" s="10">
        <f t="shared" si="11"/>
        <v>61</v>
      </c>
      <c r="B65" s="10" t="s">
        <v>145</v>
      </c>
      <c r="C65" s="10" t="s">
        <v>222</v>
      </c>
      <c r="D65" s="10" t="s">
        <v>29</v>
      </c>
      <c r="E65" s="10" t="s">
        <v>30</v>
      </c>
      <c r="F65" s="10" t="s">
        <v>230</v>
      </c>
      <c r="G65" s="12" t="s">
        <v>231</v>
      </c>
      <c r="H65" s="11">
        <v>4</v>
      </c>
      <c r="I65" s="12" t="s">
        <v>232</v>
      </c>
      <c r="J65" s="12" t="s">
        <v>27</v>
      </c>
      <c r="K65" s="22">
        <v>9</v>
      </c>
      <c r="L65" s="10">
        <f t="shared" si="9"/>
        <v>5400</v>
      </c>
      <c r="M65" s="10"/>
      <c r="N65" s="10"/>
      <c r="O65" s="10"/>
      <c r="P65" s="10">
        <f t="shared" si="7"/>
        <v>5400</v>
      </c>
      <c r="Q65" s="10">
        <v>3000</v>
      </c>
      <c r="R65" s="10">
        <v>20250417</v>
      </c>
      <c r="S65" s="26" t="s">
        <v>28</v>
      </c>
    </row>
    <row r="66" s="1" customFormat="1" ht="35" customHeight="1" spans="1:19">
      <c r="A66" s="10">
        <f t="shared" si="11"/>
        <v>62</v>
      </c>
      <c r="B66" s="10" t="s">
        <v>145</v>
      </c>
      <c r="C66" s="10" t="s">
        <v>222</v>
      </c>
      <c r="D66" s="10" t="s">
        <v>22</v>
      </c>
      <c r="E66" s="10" t="s">
        <v>30</v>
      </c>
      <c r="F66" s="10" t="s">
        <v>233</v>
      </c>
      <c r="G66" s="12" t="s">
        <v>234</v>
      </c>
      <c r="H66" s="11">
        <v>3</v>
      </c>
      <c r="I66" s="12" t="s">
        <v>170</v>
      </c>
      <c r="J66" s="12" t="s">
        <v>27</v>
      </c>
      <c r="K66" s="22">
        <v>6</v>
      </c>
      <c r="L66" s="10">
        <f t="shared" si="9"/>
        <v>3600</v>
      </c>
      <c r="M66" s="10"/>
      <c r="N66" s="10"/>
      <c r="O66" s="10"/>
      <c r="P66" s="10">
        <f t="shared" si="7"/>
        <v>3600</v>
      </c>
      <c r="Q66" s="10">
        <v>3000</v>
      </c>
      <c r="R66" s="10">
        <v>20250417</v>
      </c>
      <c r="S66" s="26" t="s">
        <v>28</v>
      </c>
    </row>
    <row r="67" s="1" customFormat="1" ht="35" customHeight="1" spans="1:19">
      <c r="A67" s="10">
        <f t="shared" si="11"/>
        <v>63</v>
      </c>
      <c r="B67" s="10" t="s">
        <v>145</v>
      </c>
      <c r="C67" s="10" t="s">
        <v>222</v>
      </c>
      <c r="D67" s="10" t="s">
        <v>48</v>
      </c>
      <c r="E67" s="10" t="s">
        <v>235</v>
      </c>
      <c r="F67" s="10" t="s">
        <v>236</v>
      </c>
      <c r="G67" s="12" t="s">
        <v>237</v>
      </c>
      <c r="H67" s="11">
        <v>2</v>
      </c>
      <c r="I67" s="12" t="s">
        <v>79</v>
      </c>
      <c r="J67" s="12" t="s">
        <v>27</v>
      </c>
      <c r="K67" s="22">
        <v>4</v>
      </c>
      <c r="L67" s="10">
        <f t="shared" si="9"/>
        <v>2400</v>
      </c>
      <c r="M67" s="10"/>
      <c r="N67" s="10"/>
      <c r="O67" s="10"/>
      <c r="P67" s="10">
        <f t="shared" si="7"/>
        <v>2400</v>
      </c>
      <c r="Q67" s="10">
        <v>2400</v>
      </c>
      <c r="R67" s="10">
        <v>20250417</v>
      </c>
      <c r="S67" s="26"/>
    </row>
    <row r="68" s="1" customFormat="1" ht="35" customHeight="1" spans="1:19">
      <c r="A68" s="10">
        <f t="shared" si="11"/>
        <v>64</v>
      </c>
      <c r="B68" s="10" t="s">
        <v>145</v>
      </c>
      <c r="C68" s="10" t="s">
        <v>222</v>
      </c>
      <c r="D68" s="10" t="s">
        <v>22</v>
      </c>
      <c r="E68" s="10" t="s">
        <v>53</v>
      </c>
      <c r="F68" s="10" t="s">
        <v>238</v>
      </c>
      <c r="G68" s="12" t="s">
        <v>239</v>
      </c>
      <c r="H68" s="11">
        <v>2</v>
      </c>
      <c r="I68" s="12" t="s">
        <v>240</v>
      </c>
      <c r="J68" s="12" t="s">
        <v>27</v>
      </c>
      <c r="K68" s="22">
        <v>3</v>
      </c>
      <c r="L68" s="10">
        <f t="shared" si="9"/>
        <v>1800</v>
      </c>
      <c r="M68" s="10"/>
      <c r="N68" s="10"/>
      <c r="O68" s="10"/>
      <c r="P68" s="10">
        <f t="shared" si="7"/>
        <v>1800</v>
      </c>
      <c r="Q68" s="10">
        <v>1800</v>
      </c>
      <c r="R68" s="10">
        <v>20250417</v>
      </c>
      <c r="S68" s="26"/>
    </row>
    <row r="69" s="1" customFormat="1" ht="35" customHeight="1" spans="1:19">
      <c r="A69" s="10">
        <f t="shared" si="11"/>
        <v>65</v>
      </c>
      <c r="B69" s="10" t="s">
        <v>145</v>
      </c>
      <c r="C69" s="10" t="s">
        <v>222</v>
      </c>
      <c r="D69" s="10" t="s">
        <v>29</v>
      </c>
      <c r="E69" s="10" t="s">
        <v>53</v>
      </c>
      <c r="F69" s="10" t="s">
        <v>241</v>
      </c>
      <c r="G69" s="12" t="s">
        <v>242</v>
      </c>
      <c r="H69" s="11">
        <v>1</v>
      </c>
      <c r="I69" s="12" t="s">
        <v>243</v>
      </c>
      <c r="J69" s="12" t="s">
        <v>47</v>
      </c>
      <c r="K69" s="22">
        <v>5</v>
      </c>
      <c r="L69" s="10">
        <f t="shared" si="9"/>
        <v>3000</v>
      </c>
      <c r="M69" s="10"/>
      <c r="N69" s="10"/>
      <c r="O69" s="10"/>
      <c r="P69" s="10">
        <f t="shared" si="7"/>
        <v>3000</v>
      </c>
      <c r="Q69" s="10">
        <v>3000</v>
      </c>
      <c r="R69" s="10">
        <v>20250417</v>
      </c>
      <c r="S69" s="26"/>
    </row>
    <row r="70" s="1" customFormat="1" ht="35" customHeight="1" spans="1:19">
      <c r="A70" s="10">
        <f t="shared" si="11"/>
        <v>66</v>
      </c>
      <c r="B70" s="10" t="s">
        <v>145</v>
      </c>
      <c r="C70" s="10" t="s">
        <v>244</v>
      </c>
      <c r="D70" s="10" t="s">
        <v>22</v>
      </c>
      <c r="E70" s="10" t="s">
        <v>39</v>
      </c>
      <c r="F70" s="10" t="s">
        <v>245</v>
      </c>
      <c r="G70" s="12" t="s">
        <v>246</v>
      </c>
      <c r="H70" s="11">
        <v>2</v>
      </c>
      <c r="I70" s="12" t="s">
        <v>69</v>
      </c>
      <c r="J70" s="12" t="s">
        <v>27</v>
      </c>
      <c r="K70" s="22">
        <v>2.5</v>
      </c>
      <c r="L70" s="10">
        <f t="shared" si="9"/>
        <v>1500</v>
      </c>
      <c r="M70" s="10"/>
      <c r="N70" s="10"/>
      <c r="O70" s="10"/>
      <c r="P70" s="10">
        <f t="shared" si="7"/>
        <v>1500</v>
      </c>
      <c r="Q70" s="10">
        <v>1500</v>
      </c>
      <c r="R70" s="10">
        <v>20250416</v>
      </c>
      <c r="S70" s="26"/>
    </row>
    <row r="71" s="1" customFormat="1" ht="35" customHeight="1" spans="1:19">
      <c r="A71" s="10">
        <f t="shared" ref="A71:A81" si="12">ROW()-4</f>
        <v>67</v>
      </c>
      <c r="B71" s="10" t="s">
        <v>145</v>
      </c>
      <c r="C71" s="10" t="s">
        <v>244</v>
      </c>
      <c r="D71" s="10" t="s">
        <v>29</v>
      </c>
      <c r="E71" s="10" t="s">
        <v>39</v>
      </c>
      <c r="F71" s="10" t="s">
        <v>247</v>
      </c>
      <c r="G71" s="12" t="s">
        <v>248</v>
      </c>
      <c r="H71" s="11">
        <v>5</v>
      </c>
      <c r="I71" s="12" t="s">
        <v>181</v>
      </c>
      <c r="J71" s="12" t="s">
        <v>27</v>
      </c>
      <c r="K71" s="22">
        <v>6</v>
      </c>
      <c r="L71" s="10">
        <f t="shared" si="9"/>
        <v>3600</v>
      </c>
      <c r="M71" s="10"/>
      <c r="N71" s="10"/>
      <c r="O71" s="10"/>
      <c r="P71" s="10">
        <f t="shared" si="7"/>
        <v>3600</v>
      </c>
      <c r="Q71" s="10">
        <v>3000</v>
      </c>
      <c r="R71" s="10">
        <v>20250416</v>
      </c>
      <c r="S71" s="26" t="s">
        <v>28</v>
      </c>
    </row>
    <row r="72" s="1" customFormat="1" ht="35" customHeight="1" spans="1:19">
      <c r="A72" s="10">
        <f t="shared" si="12"/>
        <v>68</v>
      </c>
      <c r="B72" s="10" t="s">
        <v>145</v>
      </c>
      <c r="C72" s="10" t="s">
        <v>244</v>
      </c>
      <c r="D72" s="10" t="s">
        <v>29</v>
      </c>
      <c r="E72" s="10" t="s">
        <v>158</v>
      </c>
      <c r="F72" s="10" t="s">
        <v>249</v>
      </c>
      <c r="G72" s="12" t="s">
        <v>250</v>
      </c>
      <c r="H72" s="11">
        <v>5</v>
      </c>
      <c r="I72" s="12" t="s">
        <v>192</v>
      </c>
      <c r="J72" s="12" t="s">
        <v>27</v>
      </c>
      <c r="K72" s="22">
        <v>8</v>
      </c>
      <c r="L72" s="10">
        <f t="shared" si="9"/>
        <v>4800</v>
      </c>
      <c r="M72" s="10"/>
      <c r="N72" s="10"/>
      <c r="O72" s="10"/>
      <c r="P72" s="10">
        <f t="shared" si="7"/>
        <v>4800</v>
      </c>
      <c r="Q72" s="10">
        <v>3000</v>
      </c>
      <c r="R72" s="10">
        <v>20250416</v>
      </c>
      <c r="S72" s="26" t="s">
        <v>28</v>
      </c>
    </row>
    <row r="73" s="1" customFormat="1" ht="35" customHeight="1" spans="1:19">
      <c r="A73" s="10">
        <f t="shared" si="12"/>
        <v>69</v>
      </c>
      <c r="B73" s="10" t="s">
        <v>145</v>
      </c>
      <c r="C73" s="10" t="s">
        <v>244</v>
      </c>
      <c r="D73" s="10" t="s">
        <v>29</v>
      </c>
      <c r="E73" s="10" t="s">
        <v>53</v>
      </c>
      <c r="F73" s="10" t="s">
        <v>251</v>
      </c>
      <c r="G73" s="12" t="s">
        <v>252</v>
      </c>
      <c r="H73" s="11">
        <v>3</v>
      </c>
      <c r="I73" s="12" t="s">
        <v>69</v>
      </c>
      <c r="J73" s="12" t="s">
        <v>27</v>
      </c>
      <c r="K73" s="22">
        <v>3</v>
      </c>
      <c r="L73" s="10">
        <f t="shared" si="9"/>
        <v>1800</v>
      </c>
      <c r="M73" s="10"/>
      <c r="N73" s="10"/>
      <c r="O73" s="10"/>
      <c r="P73" s="10">
        <f t="shared" si="7"/>
        <v>1800</v>
      </c>
      <c r="Q73" s="10">
        <v>1800</v>
      </c>
      <c r="R73" s="10">
        <v>20250416</v>
      </c>
      <c r="S73" s="26"/>
    </row>
    <row r="74" s="1" customFormat="1" ht="35" customHeight="1" spans="1:19">
      <c r="A74" s="10">
        <f t="shared" si="12"/>
        <v>70</v>
      </c>
      <c r="B74" s="10" t="s">
        <v>145</v>
      </c>
      <c r="C74" s="10" t="s">
        <v>244</v>
      </c>
      <c r="D74" s="10" t="s">
        <v>29</v>
      </c>
      <c r="E74" s="10" t="s">
        <v>216</v>
      </c>
      <c r="F74" s="10" t="s">
        <v>253</v>
      </c>
      <c r="G74" s="12" t="s">
        <v>254</v>
      </c>
      <c r="H74" s="11">
        <v>5</v>
      </c>
      <c r="I74" s="12" t="s">
        <v>255</v>
      </c>
      <c r="J74" s="12" t="s">
        <v>27</v>
      </c>
      <c r="K74" s="22">
        <v>2</v>
      </c>
      <c r="L74" s="10">
        <f t="shared" si="9"/>
        <v>1200</v>
      </c>
      <c r="M74" s="10"/>
      <c r="N74" s="10"/>
      <c r="O74" s="10"/>
      <c r="P74" s="10">
        <f t="shared" si="7"/>
        <v>1200</v>
      </c>
      <c r="Q74" s="10">
        <v>1200</v>
      </c>
      <c r="R74" s="10">
        <v>20250416</v>
      </c>
      <c r="S74" s="26"/>
    </row>
    <row r="75" s="1" customFormat="1" ht="35" customHeight="1" spans="1:19">
      <c r="A75" s="10">
        <f t="shared" si="12"/>
        <v>71</v>
      </c>
      <c r="B75" s="10" t="s">
        <v>145</v>
      </c>
      <c r="C75" s="10" t="s">
        <v>244</v>
      </c>
      <c r="D75" s="10" t="s">
        <v>29</v>
      </c>
      <c r="E75" s="10" t="s">
        <v>39</v>
      </c>
      <c r="F75" s="10" t="s">
        <v>256</v>
      </c>
      <c r="G75" s="12" t="s">
        <v>257</v>
      </c>
      <c r="H75" s="11">
        <v>5</v>
      </c>
      <c r="I75" s="12" t="s">
        <v>258</v>
      </c>
      <c r="J75" s="12" t="s">
        <v>27</v>
      </c>
      <c r="K75" s="22">
        <v>6</v>
      </c>
      <c r="L75" s="10">
        <f t="shared" si="9"/>
        <v>3600</v>
      </c>
      <c r="M75" s="10"/>
      <c r="N75" s="10"/>
      <c r="O75" s="10"/>
      <c r="P75" s="10">
        <f t="shared" si="7"/>
        <v>3600</v>
      </c>
      <c r="Q75" s="10">
        <v>3000</v>
      </c>
      <c r="R75" s="10">
        <v>20250416</v>
      </c>
      <c r="S75" s="26" t="s">
        <v>28</v>
      </c>
    </row>
    <row r="76" s="1" customFormat="1" ht="35" customHeight="1" spans="1:19">
      <c r="A76" s="10">
        <f t="shared" si="12"/>
        <v>72</v>
      </c>
      <c r="B76" s="10" t="s">
        <v>145</v>
      </c>
      <c r="C76" s="10" t="s">
        <v>244</v>
      </c>
      <c r="D76" s="10" t="s">
        <v>22</v>
      </c>
      <c r="E76" s="10" t="s">
        <v>153</v>
      </c>
      <c r="F76" s="10" t="s">
        <v>259</v>
      </c>
      <c r="G76" s="12" t="s">
        <v>260</v>
      </c>
      <c r="H76" s="11">
        <v>5</v>
      </c>
      <c r="I76" s="12" t="s">
        <v>187</v>
      </c>
      <c r="J76" s="12" t="s">
        <v>27</v>
      </c>
      <c r="K76" s="22">
        <v>5</v>
      </c>
      <c r="L76" s="10">
        <f t="shared" si="9"/>
        <v>3000</v>
      </c>
      <c r="M76" s="10"/>
      <c r="N76" s="10"/>
      <c r="O76" s="10"/>
      <c r="P76" s="10">
        <f t="shared" si="7"/>
        <v>3000</v>
      </c>
      <c r="Q76" s="10">
        <v>3000</v>
      </c>
      <c r="R76" s="10">
        <v>20250416</v>
      </c>
      <c r="S76" s="26"/>
    </row>
    <row r="77" s="1" customFormat="1" ht="35" customHeight="1" spans="1:19">
      <c r="A77" s="10">
        <f t="shared" si="12"/>
        <v>73</v>
      </c>
      <c r="B77" s="10" t="s">
        <v>145</v>
      </c>
      <c r="C77" s="10" t="s">
        <v>244</v>
      </c>
      <c r="D77" s="10" t="s">
        <v>22</v>
      </c>
      <c r="E77" s="10" t="s">
        <v>23</v>
      </c>
      <c r="F77" s="10" t="s">
        <v>261</v>
      </c>
      <c r="G77" s="12" t="s">
        <v>262</v>
      </c>
      <c r="H77" s="11">
        <v>3</v>
      </c>
      <c r="I77" s="12" t="s">
        <v>243</v>
      </c>
      <c r="J77" s="12" t="s">
        <v>27</v>
      </c>
      <c r="K77" s="22">
        <v>2</v>
      </c>
      <c r="L77" s="10">
        <f t="shared" si="9"/>
        <v>1200</v>
      </c>
      <c r="M77" s="10"/>
      <c r="N77" s="10"/>
      <c r="O77" s="10"/>
      <c r="P77" s="10">
        <f t="shared" si="7"/>
        <v>1200</v>
      </c>
      <c r="Q77" s="10">
        <v>1200</v>
      </c>
      <c r="R77" s="10">
        <v>20250416</v>
      </c>
      <c r="S77" s="26"/>
    </row>
    <row r="78" s="1" customFormat="1" ht="35" customHeight="1" spans="1:19">
      <c r="A78" s="10">
        <f t="shared" si="12"/>
        <v>74</v>
      </c>
      <c r="B78" s="10" t="s">
        <v>145</v>
      </c>
      <c r="C78" s="10" t="s">
        <v>244</v>
      </c>
      <c r="D78" s="10" t="s">
        <v>48</v>
      </c>
      <c r="E78" s="10" t="s">
        <v>158</v>
      </c>
      <c r="F78" s="10" t="s">
        <v>263</v>
      </c>
      <c r="G78" s="12" t="s">
        <v>264</v>
      </c>
      <c r="H78" s="11">
        <v>3</v>
      </c>
      <c r="I78" s="12" t="s">
        <v>265</v>
      </c>
      <c r="J78" s="12" t="s">
        <v>27</v>
      </c>
      <c r="K78" s="22">
        <v>8</v>
      </c>
      <c r="L78" s="10">
        <f t="shared" si="9"/>
        <v>4800</v>
      </c>
      <c r="M78" s="10"/>
      <c r="N78" s="10"/>
      <c r="O78" s="10"/>
      <c r="P78" s="10">
        <f t="shared" si="7"/>
        <v>4800</v>
      </c>
      <c r="Q78" s="10">
        <v>3000</v>
      </c>
      <c r="R78" s="10">
        <v>20250416</v>
      </c>
      <c r="S78" s="26" t="s">
        <v>28</v>
      </c>
    </row>
    <row r="79" s="1" customFormat="1" ht="35" customHeight="1" spans="1:19">
      <c r="A79" s="10">
        <f t="shared" si="12"/>
        <v>75</v>
      </c>
      <c r="B79" s="10" t="s">
        <v>145</v>
      </c>
      <c r="C79" s="10" t="s">
        <v>244</v>
      </c>
      <c r="D79" s="10" t="s">
        <v>22</v>
      </c>
      <c r="E79" s="10" t="s">
        <v>167</v>
      </c>
      <c r="F79" s="10" t="s">
        <v>266</v>
      </c>
      <c r="G79" s="12" t="s">
        <v>267</v>
      </c>
      <c r="H79" s="11">
        <v>3</v>
      </c>
      <c r="I79" s="12" t="s">
        <v>65</v>
      </c>
      <c r="J79" s="12" t="s">
        <v>27</v>
      </c>
      <c r="K79" s="22">
        <v>5</v>
      </c>
      <c r="L79" s="10">
        <f t="shared" si="9"/>
        <v>3000</v>
      </c>
      <c r="M79" s="10"/>
      <c r="N79" s="10"/>
      <c r="O79" s="10"/>
      <c r="P79" s="10">
        <f t="shared" si="7"/>
        <v>3000</v>
      </c>
      <c r="Q79" s="10">
        <v>3000</v>
      </c>
      <c r="R79" s="10">
        <v>20250416</v>
      </c>
      <c r="S79" s="26"/>
    </row>
    <row r="80" s="1" customFormat="1" ht="35" customHeight="1" spans="1:19">
      <c r="A80" s="10">
        <f t="shared" si="12"/>
        <v>76</v>
      </c>
      <c r="B80" s="10" t="s">
        <v>145</v>
      </c>
      <c r="C80" s="10" t="s">
        <v>244</v>
      </c>
      <c r="D80" s="10" t="s">
        <v>22</v>
      </c>
      <c r="E80" s="10" t="s">
        <v>53</v>
      </c>
      <c r="F80" s="10" t="s">
        <v>268</v>
      </c>
      <c r="G80" s="12" t="s">
        <v>269</v>
      </c>
      <c r="H80" s="11">
        <v>3</v>
      </c>
      <c r="I80" s="12" t="s">
        <v>79</v>
      </c>
      <c r="J80" s="12" t="s">
        <v>27</v>
      </c>
      <c r="K80" s="22">
        <v>10</v>
      </c>
      <c r="L80" s="10">
        <f t="shared" si="9"/>
        <v>6000</v>
      </c>
      <c r="M80" s="10"/>
      <c r="N80" s="10"/>
      <c r="O80" s="10"/>
      <c r="P80" s="10">
        <f t="shared" si="7"/>
        <v>6000</v>
      </c>
      <c r="Q80" s="10">
        <v>6000</v>
      </c>
      <c r="R80" s="10">
        <v>20250416</v>
      </c>
      <c r="S80" s="26" t="s">
        <v>84</v>
      </c>
    </row>
    <row r="81" s="1" customFormat="1" ht="35" customHeight="1" spans="1:19">
      <c r="A81" s="10">
        <f t="shared" si="12"/>
        <v>77</v>
      </c>
      <c r="B81" s="10" t="s">
        <v>145</v>
      </c>
      <c r="C81" s="10" t="s">
        <v>270</v>
      </c>
      <c r="D81" s="10" t="s">
        <v>29</v>
      </c>
      <c r="E81" s="10" t="s">
        <v>216</v>
      </c>
      <c r="F81" s="10" t="s">
        <v>271</v>
      </c>
      <c r="G81" s="12" t="s">
        <v>272</v>
      </c>
      <c r="H81" s="11">
        <v>5</v>
      </c>
      <c r="I81" s="12" t="s">
        <v>65</v>
      </c>
      <c r="J81" s="12" t="s">
        <v>27</v>
      </c>
      <c r="K81" s="22">
        <v>15</v>
      </c>
      <c r="L81" s="10">
        <f t="shared" si="9"/>
        <v>9000</v>
      </c>
      <c r="M81" s="10"/>
      <c r="N81" s="10"/>
      <c r="O81" s="10"/>
      <c r="P81" s="10">
        <f t="shared" si="7"/>
        <v>9000</v>
      </c>
      <c r="Q81" s="10">
        <v>3000</v>
      </c>
      <c r="R81" s="10">
        <v>20250416</v>
      </c>
      <c r="S81" s="26" t="s">
        <v>28</v>
      </c>
    </row>
    <row r="82" spans="16:17">
      <c r="P82" s="1">
        <f>SUM(P5:P81)</f>
        <v>302440</v>
      </c>
      <c r="Q82" s="1">
        <f>SUM(Q5:Q81)</f>
        <v>204560</v>
      </c>
    </row>
  </sheetData>
  <mergeCells count="17">
    <mergeCell ref="A1:S1"/>
    <mergeCell ref="A2:S2"/>
    <mergeCell ref="J3:L3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</mergeCells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倾城心</cp:lastModifiedBy>
  <dcterms:created xsi:type="dcterms:W3CDTF">2015-06-05T18:19:00Z</dcterms:created>
  <dcterms:modified xsi:type="dcterms:W3CDTF">2025-07-17T07:45:08Z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066F747BB47A4F71A235FD47FAB3F42F_13</vt:lpwstr>
  </property>
  <property fmtid="{D5CDD505-2E9C-101B-9397-08002B2CF9AE}" pid="3" name="KSOProductBuildVer">
    <vt:lpwstr>2052-12.1.0.19302</vt:lpwstr>
  </property>
</Properties>
</file>