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<sst xmlns="http://schemas.openxmlformats.org/spreadsheetml/2006/main" count="59" uniqueCount="44">
  <si>
    <t>瑞丽市2024年度村级动物防疫员动物疫病监测采样补助汇总表</t>
  </si>
  <si>
    <t xml:space="preserve">制表单位：瑞丽市动物疫病预防控制中心              单位：份、元        日期：2024-10-29                                    </t>
  </si>
  <si>
    <r>
      <rPr>
        <b/>
        <sz val="12"/>
        <color theme="1"/>
        <rFont val="Times New Roman"/>
        <charset val="134"/>
      </rPr>
      <t xml:space="preserve">   </t>
    </r>
    <r>
      <rPr>
        <b/>
        <sz val="12"/>
        <color theme="1"/>
        <rFont val="方正仿宋_GBK"/>
        <charset val="134"/>
      </rPr>
      <t>项目</t>
    </r>
  </si>
  <si>
    <r>
      <rPr>
        <b/>
        <sz val="12"/>
        <color theme="1"/>
        <rFont val="方正仿宋_GBK"/>
        <charset val="134"/>
      </rPr>
      <t>猪</t>
    </r>
  </si>
  <si>
    <r>
      <rPr>
        <b/>
        <sz val="12"/>
        <color theme="1"/>
        <rFont val="方正仿宋_GBK"/>
        <charset val="134"/>
      </rPr>
      <t>牛</t>
    </r>
  </si>
  <si>
    <r>
      <rPr>
        <b/>
        <sz val="12"/>
        <color theme="1"/>
        <rFont val="方正仿宋_GBK"/>
        <charset val="134"/>
      </rPr>
      <t>羊</t>
    </r>
  </si>
  <si>
    <r>
      <rPr>
        <b/>
        <sz val="12"/>
        <color theme="1"/>
        <rFont val="方正仿宋_GBK"/>
        <charset val="134"/>
      </rPr>
      <t>犬</t>
    </r>
  </si>
  <si>
    <r>
      <rPr>
        <b/>
        <sz val="12"/>
        <color theme="1"/>
        <rFont val="方正仿宋_GBK"/>
        <charset val="134"/>
      </rPr>
      <t>禽</t>
    </r>
  </si>
  <si>
    <t>金额总计</t>
  </si>
  <si>
    <r>
      <rPr>
        <b/>
        <sz val="12"/>
        <color theme="1"/>
        <rFont val="方正仿宋_GBK"/>
        <charset val="134"/>
      </rPr>
      <t>姓名</t>
    </r>
  </si>
  <si>
    <r>
      <rPr>
        <b/>
        <sz val="12"/>
        <color theme="1"/>
        <rFont val="方正仿宋_GBK"/>
        <charset val="134"/>
      </rPr>
      <t>血清</t>
    </r>
  </si>
  <si>
    <r>
      <rPr>
        <b/>
        <sz val="12"/>
        <color theme="1"/>
        <rFont val="方正仿宋_GBK"/>
        <charset val="134"/>
      </rPr>
      <t>补助标准</t>
    </r>
  </si>
  <si>
    <r>
      <rPr>
        <b/>
        <sz val="12"/>
        <color theme="1"/>
        <rFont val="方正仿宋_GBK"/>
        <charset val="134"/>
      </rPr>
      <t>脾肺淋巴结</t>
    </r>
  </si>
  <si>
    <r>
      <rPr>
        <b/>
        <sz val="12"/>
        <color theme="1"/>
        <rFont val="方正仿宋_GBK"/>
        <charset val="134"/>
      </rPr>
      <t>金额合计</t>
    </r>
  </si>
  <si>
    <t>脾肺淋巴结</t>
  </si>
  <si>
    <r>
      <rPr>
        <b/>
        <sz val="12"/>
        <color theme="1"/>
        <rFont val="Times New Roman"/>
        <charset val="134"/>
      </rPr>
      <t>OP</t>
    </r>
    <r>
      <rPr>
        <b/>
        <sz val="12"/>
        <color theme="1"/>
        <rFont val="方正仿宋_GBK"/>
        <charset val="134"/>
      </rPr>
      <t>液</t>
    </r>
  </si>
  <si>
    <r>
      <rPr>
        <b/>
        <sz val="12"/>
        <color theme="1"/>
        <rFont val="方正仿宋_GBK"/>
        <charset val="134"/>
      </rPr>
      <t>鸡血清</t>
    </r>
  </si>
  <si>
    <r>
      <rPr>
        <b/>
        <sz val="12"/>
        <color theme="1"/>
        <rFont val="方正仿宋_GBK"/>
        <charset val="134"/>
      </rPr>
      <t>禽喉气管</t>
    </r>
  </si>
  <si>
    <t>段连刚</t>
  </si>
  <si>
    <t>余世能</t>
  </si>
  <si>
    <t>钱文斌</t>
  </si>
  <si>
    <t>阮有金</t>
  </si>
  <si>
    <t>许升旭</t>
  </si>
  <si>
    <t>杨荣旺</t>
  </si>
  <si>
    <t>勒昆都</t>
  </si>
  <si>
    <t>夺石腊</t>
  </si>
  <si>
    <t>勒排当</t>
  </si>
  <si>
    <t>王正链</t>
  </si>
  <si>
    <t>孟补</t>
  </si>
  <si>
    <t>莫门</t>
  </si>
  <si>
    <t>旺明</t>
  </si>
  <si>
    <t>王丽生</t>
  </si>
  <si>
    <t>苏红国</t>
  </si>
  <si>
    <t>何大应</t>
  </si>
  <si>
    <t>岩闷</t>
  </si>
  <si>
    <t>李文东</t>
  </si>
  <si>
    <t>熊志刚</t>
  </si>
  <si>
    <t>王院生</t>
  </si>
  <si>
    <t>杨开坤</t>
  </si>
  <si>
    <t>杨恩旭</t>
  </si>
  <si>
    <t>范学波</t>
  </si>
  <si>
    <t>毛加笔</t>
  </si>
  <si>
    <t>合计</t>
  </si>
  <si>
    <r>
      <rPr>
        <sz val="12"/>
        <color theme="1"/>
        <rFont val="方正仿宋_GBK"/>
        <charset val="134"/>
      </rPr>
      <t>制表人：张娜</t>
    </r>
    <r>
      <rPr>
        <sz val="12"/>
        <color theme="1"/>
        <rFont val="Times New Roman"/>
        <charset val="134"/>
      </rPr>
      <t xml:space="preserve">                                  </t>
    </r>
    <r>
      <rPr>
        <sz val="12"/>
        <color theme="1"/>
        <rFont val="方正仿宋_GBK"/>
        <charset val="134"/>
      </rPr>
      <t>审核人：夺石宽双</t>
    </r>
    <r>
      <rPr>
        <sz val="12"/>
        <color theme="1"/>
        <rFont val="Times New Roman"/>
        <charset val="134"/>
      </rPr>
      <t xml:space="preserve">                                                                           </t>
    </r>
    <r>
      <rPr>
        <sz val="12"/>
        <color theme="1"/>
        <rFont val="方正仿宋_GBK"/>
        <charset val="134"/>
      </rPr>
      <t>负责人：段胜周</t>
    </r>
    <r>
      <rPr>
        <sz val="12"/>
        <color theme="1"/>
        <rFont val="Times New Roman"/>
        <charset val="134"/>
      </rPr>
      <t xml:space="preserve">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</si>
</sst>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方正小标宋_GBK"/>
      <charset val="134"/>
    </font>
    <font>
      <b/>
      <sz val="16"/>
      <color theme="1"/>
      <name val="方正仿宋_GBK"/>
      <charset val="134"/>
    </font>
    <font>
      <b/>
      <sz val="12"/>
      <color theme="1"/>
      <name val="Times New Roman"/>
      <charset val="134"/>
    </font>
    <font>
      <b/>
      <sz val="12"/>
      <name val="方正仿宋_GBK"/>
      <charset val="134"/>
    </font>
    <font>
      <sz val="10"/>
      <color theme="1"/>
      <name val="Times New Roman"/>
      <charset val="134"/>
    </font>
    <font>
      <b/>
      <sz val="12"/>
      <color theme="1"/>
      <name val="方正仿宋_GBK"/>
      <charset val="134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justify" vertical="center"/>
    </xf>
    <xf numFmtId="0" fontId="9" fillId="0" borderId="0" xfId="0" applyFont="1" applyFill="1" applyAlignment="1">
      <alignment horizontal="justify" vertical="center"/>
    </xf>
    <xf numFmtId="176" fontId="10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1270</xdr:colOff>
      <xdr:row>2</xdr:row>
      <xdr:rowOff>57150</xdr:rowOff>
    </xdr:from>
    <xdr:to>
      <xdr:col>1</xdr:col>
      <xdr:colOff>0</xdr:colOff>
      <xdr:row>3</xdr:row>
      <xdr:rowOff>647700</xdr:rowOff>
    </xdr:to>
    <xdr:cxnSp>
      <xdr:nvCxnSpPr>
        <xdr:cNvPr id="2" name="直接连接符 1"/>
        <xdr:cNvCxnSpPr/>
      </xdr:nvCxnSpPr>
      <xdr:spPr>
        <a:xfrm>
          <a:off x="1270" y="819150"/>
          <a:ext cx="741680" cy="8191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0"/>
  <sheetViews>
    <sheetView tabSelected="1" workbookViewId="0">
      <pane ySplit="4" topLeftCell="A5" activePane="bottomLeft" state="frozen"/>
      <selection/>
      <selection pane="bottomLeft" activeCell="A1" sqref="A1:Y1"/>
    </sheetView>
  </sheetViews>
  <sheetFormatPr defaultColWidth="9" defaultRowHeight="13.5"/>
  <cols>
    <col min="1" max="1" width="9.75" customWidth="1"/>
    <col min="2" max="2" width="4" customWidth="1"/>
    <col min="3" max="3" width="4.31666666666667" customWidth="1"/>
    <col min="4" max="4" width="4.875" customWidth="1"/>
    <col min="5" max="5" width="5.14166666666667" customWidth="1"/>
    <col min="6" max="6" width="7.34166666666667" customWidth="1"/>
    <col min="7" max="7" width="3.75" customWidth="1"/>
    <col min="8" max="8" width="4.89166666666667" customWidth="1"/>
    <col min="9" max="9" width="4.5" customWidth="1"/>
    <col min="10" max="10" width="5.375" customWidth="1"/>
    <col min="11" max="11" width="6.825" customWidth="1"/>
    <col min="12" max="12" width="3.375" customWidth="1"/>
    <col min="13" max="13" width="4.75" customWidth="1"/>
    <col min="14" max="14" width="3.375" customWidth="1"/>
    <col min="15" max="15" width="4.89166666666667" customWidth="1"/>
    <col min="16" max="16" width="7.35833333333333" customWidth="1"/>
    <col min="17" max="17" width="4.125" customWidth="1"/>
    <col min="18" max="18" width="5.09166666666667" customWidth="1"/>
    <col min="19" max="19" width="5.95" customWidth="1"/>
    <col min="20" max="20" width="3.875" customWidth="1"/>
    <col min="21" max="21" width="4.89166666666667" customWidth="1"/>
    <col min="22" max="22" width="4.25" customWidth="1"/>
    <col min="23" max="23" width="4" customWidth="1"/>
    <col min="24" max="24" width="6.875" customWidth="1"/>
    <col min="25" max="25" width="7.84166666666667" customWidth="1"/>
  </cols>
  <sheetData>
    <row r="1" s="1" customFormat="1" ht="33" customHeight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="2" customFormat="1" ht="27" customHeight="1" spans="1: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="2" customFormat="1" ht="18" customHeight="1" spans="1:25">
      <c r="A3" s="5" t="s">
        <v>2</v>
      </c>
      <c r="B3" s="6" t="s">
        <v>3</v>
      </c>
      <c r="C3" s="7"/>
      <c r="D3" s="7"/>
      <c r="E3" s="7"/>
      <c r="F3" s="7"/>
      <c r="G3" s="7" t="s">
        <v>4</v>
      </c>
      <c r="H3" s="7"/>
      <c r="I3" s="7"/>
      <c r="J3" s="7"/>
      <c r="K3" s="7"/>
      <c r="L3" s="7" t="s">
        <v>5</v>
      </c>
      <c r="M3" s="7"/>
      <c r="N3" s="7"/>
      <c r="O3" s="7"/>
      <c r="P3" s="7"/>
      <c r="Q3" s="7" t="s">
        <v>6</v>
      </c>
      <c r="R3" s="7"/>
      <c r="S3" s="7"/>
      <c r="T3" s="7" t="s">
        <v>7</v>
      </c>
      <c r="U3" s="7"/>
      <c r="V3" s="7"/>
      <c r="W3" s="7"/>
      <c r="X3" s="7"/>
      <c r="Y3" s="12" t="s">
        <v>8</v>
      </c>
    </row>
    <row r="4" s="2" customFormat="1" ht="75" customHeight="1" spans="1:25">
      <c r="A4" s="8" t="s">
        <v>9</v>
      </c>
      <c r="B4" s="7" t="s">
        <v>10</v>
      </c>
      <c r="C4" s="7" t="s">
        <v>11</v>
      </c>
      <c r="D4" s="7" t="s">
        <v>12</v>
      </c>
      <c r="E4" s="7" t="s">
        <v>11</v>
      </c>
      <c r="F4" s="7" t="s">
        <v>13</v>
      </c>
      <c r="G4" s="7" t="s">
        <v>10</v>
      </c>
      <c r="H4" s="7" t="s">
        <v>11</v>
      </c>
      <c r="I4" s="12" t="s">
        <v>14</v>
      </c>
      <c r="J4" s="7" t="s">
        <v>11</v>
      </c>
      <c r="K4" s="7" t="s">
        <v>13</v>
      </c>
      <c r="L4" s="7" t="s">
        <v>10</v>
      </c>
      <c r="M4" s="7" t="s">
        <v>11</v>
      </c>
      <c r="N4" s="7" t="s">
        <v>15</v>
      </c>
      <c r="O4" s="7" t="s">
        <v>11</v>
      </c>
      <c r="P4" s="7" t="s">
        <v>13</v>
      </c>
      <c r="Q4" s="7" t="s">
        <v>10</v>
      </c>
      <c r="R4" s="7" t="s">
        <v>11</v>
      </c>
      <c r="S4" s="7" t="s">
        <v>13</v>
      </c>
      <c r="T4" s="7" t="s">
        <v>16</v>
      </c>
      <c r="U4" s="7" t="s">
        <v>11</v>
      </c>
      <c r="V4" s="7" t="s">
        <v>17</v>
      </c>
      <c r="W4" s="7" t="s">
        <v>11</v>
      </c>
      <c r="X4" s="7" t="s">
        <v>13</v>
      </c>
      <c r="Y4" s="7"/>
    </row>
    <row r="5" s="1" customFormat="1" ht="24" customHeight="1" spans="1:25">
      <c r="A5" s="9" t="s">
        <v>18</v>
      </c>
      <c r="B5" s="10">
        <v>32</v>
      </c>
      <c r="C5" s="11">
        <v>5</v>
      </c>
      <c r="D5" s="10"/>
      <c r="E5" s="11"/>
      <c r="F5" s="11">
        <f>B5*C5+D5*E5</f>
        <v>160</v>
      </c>
      <c r="G5" s="10">
        <v>44</v>
      </c>
      <c r="H5" s="11">
        <v>5</v>
      </c>
      <c r="I5" s="11"/>
      <c r="J5" s="11"/>
      <c r="K5" s="11">
        <f>G5*H5</f>
        <v>220</v>
      </c>
      <c r="L5" s="10">
        <v>36</v>
      </c>
      <c r="M5" s="11">
        <v>5</v>
      </c>
      <c r="N5" s="11"/>
      <c r="O5" s="11"/>
      <c r="P5" s="11">
        <f t="shared" ref="P5:P29" si="0">L5*M5</f>
        <v>180</v>
      </c>
      <c r="Q5" s="10">
        <v>14</v>
      </c>
      <c r="R5" s="11">
        <v>10</v>
      </c>
      <c r="S5" s="11">
        <f>Q5*R5</f>
        <v>140</v>
      </c>
      <c r="T5" s="10"/>
      <c r="U5" s="11">
        <v>5</v>
      </c>
      <c r="V5" s="10"/>
      <c r="W5" s="11"/>
      <c r="X5" s="11">
        <f>T5*U5+V5*W5</f>
        <v>0</v>
      </c>
      <c r="Y5" s="15">
        <f t="shared" ref="Y5:Y29" si="1">F5+K5+P5+S5+X5</f>
        <v>700</v>
      </c>
    </row>
    <row r="6" s="1" customFormat="1" ht="24" customHeight="1" spans="1:25">
      <c r="A6" s="9" t="s">
        <v>19</v>
      </c>
      <c r="B6" s="10">
        <v>67</v>
      </c>
      <c r="C6" s="11">
        <v>5</v>
      </c>
      <c r="D6" s="10"/>
      <c r="E6" s="11"/>
      <c r="F6" s="11">
        <f t="shared" ref="F6:F29" si="2">B6*C6+D6*E6</f>
        <v>335</v>
      </c>
      <c r="G6" s="10">
        <v>47</v>
      </c>
      <c r="H6" s="11">
        <v>5</v>
      </c>
      <c r="I6" s="11"/>
      <c r="J6" s="11"/>
      <c r="K6" s="11">
        <f t="shared" ref="K6:K29" si="3">G6*H6</f>
        <v>235</v>
      </c>
      <c r="L6" s="10">
        <v>39</v>
      </c>
      <c r="M6" s="11">
        <v>5</v>
      </c>
      <c r="N6" s="11"/>
      <c r="O6" s="11"/>
      <c r="P6" s="11">
        <f t="shared" si="0"/>
        <v>195</v>
      </c>
      <c r="Q6" s="10"/>
      <c r="R6" s="11"/>
      <c r="S6" s="11"/>
      <c r="T6" s="10">
        <v>142</v>
      </c>
      <c r="U6" s="11">
        <v>5</v>
      </c>
      <c r="V6" s="10"/>
      <c r="W6" s="11"/>
      <c r="X6" s="11">
        <f t="shared" ref="X6:X29" si="4">T6*U6+V6*W6</f>
        <v>710</v>
      </c>
      <c r="Y6" s="15">
        <f t="shared" si="1"/>
        <v>1475</v>
      </c>
    </row>
    <row r="7" s="1" customFormat="1" ht="24" customHeight="1" spans="1:25">
      <c r="A7" s="9" t="s">
        <v>20</v>
      </c>
      <c r="B7" s="10"/>
      <c r="C7" s="11">
        <v>5</v>
      </c>
      <c r="D7" s="10"/>
      <c r="E7" s="11"/>
      <c r="F7" s="11">
        <f t="shared" si="2"/>
        <v>0</v>
      </c>
      <c r="G7" s="10">
        <v>6</v>
      </c>
      <c r="H7" s="11">
        <v>5</v>
      </c>
      <c r="I7" s="11"/>
      <c r="J7" s="11"/>
      <c r="K7" s="11">
        <f t="shared" si="3"/>
        <v>30</v>
      </c>
      <c r="L7" s="10"/>
      <c r="M7" s="11">
        <v>5</v>
      </c>
      <c r="N7" s="11"/>
      <c r="O7" s="11"/>
      <c r="P7" s="11">
        <f t="shared" si="0"/>
        <v>0</v>
      </c>
      <c r="Q7" s="10"/>
      <c r="R7" s="11"/>
      <c r="S7" s="11"/>
      <c r="T7" s="10"/>
      <c r="U7" s="11">
        <v>5</v>
      </c>
      <c r="V7" s="10"/>
      <c r="W7" s="11"/>
      <c r="X7" s="11">
        <f t="shared" si="4"/>
        <v>0</v>
      </c>
      <c r="Y7" s="15">
        <f t="shared" si="1"/>
        <v>30</v>
      </c>
    </row>
    <row r="8" s="1" customFormat="1" ht="24" customHeight="1" spans="1:25">
      <c r="A8" s="9" t="s">
        <v>21</v>
      </c>
      <c r="B8" s="10">
        <v>8</v>
      </c>
      <c r="C8" s="11">
        <v>5</v>
      </c>
      <c r="D8" s="10"/>
      <c r="E8" s="11"/>
      <c r="F8" s="11">
        <f t="shared" si="2"/>
        <v>40</v>
      </c>
      <c r="G8" s="10"/>
      <c r="H8" s="11">
        <v>5</v>
      </c>
      <c r="I8" s="11"/>
      <c r="J8" s="11"/>
      <c r="K8" s="11">
        <f t="shared" si="3"/>
        <v>0</v>
      </c>
      <c r="L8" s="10"/>
      <c r="M8" s="11">
        <v>5</v>
      </c>
      <c r="N8" s="11"/>
      <c r="O8" s="11"/>
      <c r="P8" s="11">
        <f t="shared" si="0"/>
        <v>0</v>
      </c>
      <c r="Q8" s="10"/>
      <c r="R8" s="11"/>
      <c r="S8" s="11"/>
      <c r="T8" s="10"/>
      <c r="U8" s="11">
        <v>5</v>
      </c>
      <c r="V8" s="10"/>
      <c r="W8" s="11"/>
      <c r="X8" s="11">
        <f t="shared" si="4"/>
        <v>0</v>
      </c>
      <c r="Y8" s="15">
        <f t="shared" si="1"/>
        <v>40</v>
      </c>
    </row>
    <row r="9" s="1" customFormat="1" ht="24" customHeight="1" spans="1:25">
      <c r="A9" s="9" t="s">
        <v>22</v>
      </c>
      <c r="B9" s="10"/>
      <c r="C9" s="11">
        <v>5</v>
      </c>
      <c r="D9" s="10"/>
      <c r="E9" s="11"/>
      <c r="F9" s="11">
        <f t="shared" si="2"/>
        <v>0</v>
      </c>
      <c r="G9" s="10">
        <v>73</v>
      </c>
      <c r="H9" s="11">
        <v>5</v>
      </c>
      <c r="I9" s="11"/>
      <c r="J9" s="11"/>
      <c r="K9" s="11">
        <f t="shared" si="3"/>
        <v>365</v>
      </c>
      <c r="L9" s="10"/>
      <c r="M9" s="11">
        <v>5</v>
      </c>
      <c r="N9" s="11"/>
      <c r="O9" s="11"/>
      <c r="P9" s="11">
        <f t="shared" si="0"/>
        <v>0</v>
      </c>
      <c r="Q9" s="10"/>
      <c r="R9" s="11"/>
      <c r="S9" s="11"/>
      <c r="T9" s="10"/>
      <c r="U9" s="11">
        <v>5</v>
      </c>
      <c r="V9" s="10"/>
      <c r="W9" s="11"/>
      <c r="X9" s="11">
        <f t="shared" si="4"/>
        <v>0</v>
      </c>
      <c r="Y9" s="15">
        <f t="shared" si="1"/>
        <v>365</v>
      </c>
    </row>
    <row r="10" s="1" customFormat="1" ht="24" customHeight="1" spans="1:25">
      <c r="A10" s="9" t="s">
        <v>23</v>
      </c>
      <c r="B10" s="10"/>
      <c r="C10" s="11">
        <v>5</v>
      </c>
      <c r="D10" s="10"/>
      <c r="E10" s="11"/>
      <c r="F10" s="11">
        <f t="shared" si="2"/>
        <v>0</v>
      </c>
      <c r="G10" s="10"/>
      <c r="H10" s="11">
        <v>5</v>
      </c>
      <c r="I10" s="11"/>
      <c r="J10" s="11"/>
      <c r="K10" s="11">
        <f t="shared" si="3"/>
        <v>0</v>
      </c>
      <c r="L10" s="10">
        <v>15</v>
      </c>
      <c r="M10" s="11">
        <v>5</v>
      </c>
      <c r="N10" s="11"/>
      <c r="O10" s="11"/>
      <c r="P10" s="11">
        <f t="shared" si="0"/>
        <v>75</v>
      </c>
      <c r="Q10" s="10"/>
      <c r="R10" s="11"/>
      <c r="S10" s="11"/>
      <c r="T10" s="10"/>
      <c r="U10" s="11">
        <v>5</v>
      </c>
      <c r="V10" s="10"/>
      <c r="W10" s="11"/>
      <c r="X10" s="11">
        <f t="shared" si="4"/>
        <v>0</v>
      </c>
      <c r="Y10" s="15">
        <f t="shared" si="1"/>
        <v>75</v>
      </c>
    </row>
    <row r="11" s="1" customFormat="1" ht="24" customHeight="1" spans="1:25">
      <c r="A11" s="12" t="s">
        <v>24</v>
      </c>
      <c r="B11" s="10">
        <v>20</v>
      </c>
      <c r="C11" s="11">
        <v>5</v>
      </c>
      <c r="D11" s="10"/>
      <c r="E11" s="11"/>
      <c r="F11" s="11">
        <f t="shared" si="2"/>
        <v>100</v>
      </c>
      <c r="G11" s="10">
        <v>17</v>
      </c>
      <c r="H11" s="11">
        <v>5</v>
      </c>
      <c r="I11" s="11"/>
      <c r="J11" s="11"/>
      <c r="K11" s="11">
        <f t="shared" si="3"/>
        <v>85</v>
      </c>
      <c r="L11" s="10">
        <v>30</v>
      </c>
      <c r="M11" s="11">
        <v>5</v>
      </c>
      <c r="N11" s="11"/>
      <c r="O11" s="11"/>
      <c r="P11" s="11">
        <f t="shared" si="0"/>
        <v>150</v>
      </c>
      <c r="Q11" s="10"/>
      <c r="R11" s="11"/>
      <c r="S11" s="11"/>
      <c r="T11" s="10">
        <v>52</v>
      </c>
      <c r="U11" s="11">
        <v>5</v>
      </c>
      <c r="V11" s="10"/>
      <c r="W11" s="11"/>
      <c r="X11" s="11">
        <f t="shared" si="4"/>
        <v>260</v>
      </c>
      <c r="Y11" s="15">
        <f t="shared" si="1"/>
        <v>595</v>
      </c>
    </row>
    <row r="12" s="1" customFormat="1" ht="24" customHeight="1" spans="1:25">
      <c r="A12" s="12" t="s">
        <v>25</v>
      </c>
      <c r="B12" s="10">
        <v>20</v>
      </c>
      <c r="C12" s="11">
        <v>5</v>
      </c>
      <c r="D12" s="10"/>
      <c r="E12" s="11"/>
      <c r="F12" s="11">
        <f t="shared" si="2"/>
        <v>100</v>
      </c>
      <c r="G12" s="10">
        <v>18</v>
      </c>
      <c r="H12" s="11">
        <v>5</v>
      </c>
      <c r="I12" s="11"/>
      <c r="J12" s="11"/>
      <c r="K12" s="11">
        <f t="shared" si="3"/>
        <v>90</v>
      </c>
      <c r="L12" s="10"/>
      <c r="M12" s="11">
        <v>5</v>
      </c>
      <c r="N12" s="11"/>
      <c r="O12" s="11"/>
      <c r="P12" s="11">
        <f t="shared" si="0"/>
        <v>0</v>
      </c>
      <c r="Q12" s="10"/>
      <c r="R12" s="11"/>
      <c r="S12" s="11"/>
      <c r="T12" s="10"/>
      <c r="U12" s="11">
        <v>5</v>
      </c>
      <c r="V12" s="10"/>
      <c r="W12" s="11"/>
      <c r="X12" s="11">
        <f t="shared" si="4"/>
        <v>0</v>
      </c>
      <c r="Y12" s="15">
        <f t="shared" si="1"/>
        <v>190</v>
      </c>
    </row>
    <row r="13" s="1" customFormat="1" ht="24" customHeight="1" spans="1:25">
      <c r="A13" s="12" t="s">
        <v>26</v>
      </c>
      <c r="B13" s="10">
        <v>20</v>
      </c>
      <c r="C13" s="11">
        <v>5</v>
      </c>
      <c r="D13" s="10"/>
      <c r="E13" s="11"/>
      <c r="F13" s="11">
        <f t="shared" si="2"/>
        <v>100</v>
      </c>
      <c r="G13" s="10">
        <v>42</v>
      </c>
      <c r="H13" s="11">
        <v>5</v>
      </c>
      <c r="I13" s="11"/>
      <c r="J13" s="11"/>
      <c r="K13" s="11">
        <f t="shared" si="3"/>
        <v>210</v>
      </c>
      <c r="L13" s="10">
        <v>32</v>
      </c>
      <c r="M13" s="11">
        <v>5</v>
      </c>
      <c r="N13" s="10">
        <v>30</v>
      </c>
      <c r="O13" s="11">
        <v>10</v>
      </c>
      <c r="P13" s="11">
        <f>L13*M13+N13*O13</f>
        <v>460</v>
      </c>
      <c r="Q13" s="10"/>
      <c r="R13" s="11"/>
      <c r="S13" s="11"/>
      <c r="T13" s="10"/>
      <c r="U13" s="11">
        <v>5</v>
      </c>
      <c r="V13" s="10"/>
      <c r="W13" s="11"/>
      <c r="X13" s="11">
        <f t="shared" si="4"/>
        <v>0</v>
      </c>
      <c r="Y13" s="15">
        <f t="shared" si="1"/>
        <v>770</v>
      </c>
    </row>
    <row r="14" s="1" customFormat="1" ht="24" customHeight="1" spans="1:25">
      <c r="A14" s="12" t="s">
        <v>27</v>
      </c>
      <c r="B14" s="10">
        <v>17</v>
      </c>
      <c r="C14" s="11">
        <v>5</v>
      </c>
      <c r="D14" s="10"/>
      <c r="E14" s="11"/>
      <c r="F14" s="11">
        <f t="shared" si="2"/>
        <v>85</v>
      </c>
      <c r="G14" s="10">
        <v>21</v>
      </c>
      <c r="H14" s="11">
        <v>5</v>
      </c>
      <c r="I14" s="11"/>
      <c r="J14" s="11"/>
      <c r="K14" s="11">
        <f t="shared" si="3"/>
        <v>105</v>
      </c>
      <c r="L14" s="10">
        <v>30</v>
      </c>
      <c r="M14" s="11">
        <v>5</v>
      </c>
      <c r="N14" s="10"/>
      <c r="O14" s="11"/>
      <c r="P14" s="11">
        <f>L14*M14</f>
        <v>150</v>
      </c>
      <c r="Q14" s="10"/>
      <c r="R14" s="11"/>
      <c r="S14" s="11"/>
      <c r="T14" s="10">
        <v>54</v>
      </c>
      <c r="U14" s="11">
        <v>5</v>
      </c>
      <c r="V14" s="10"/>
      <c r="W14" s="11"/>
      <c r="X14" s="11">
        <f t="shared" si="4"/>
        <v>270</v>
      </c>
      <c r="Y14" s="15">
        <f t="shared" si="1"/>
        <v>610</v>
      </c>
    </row>
    <row r="15" s="1" customFormat="1" ht="24" customHeight="1" spans="1:25">
      <c r="A15" s="12" t="s">
        <v>28</v>
      </c>
      <c r="B15" s="10">
        <v>30</v>
      </c>
      <c r="C15" s="11">
        <v>5</v>
      </c>
      <c r="D15" s="10"/>
      <c r="E15" s="11"/>
      <c r="F15" s="11">
        <f t="shared" si="2"/>
        <v>150</v>
      </c>
      <c r="G15" s="10">
        <v>58</v>
      </c>
      <c r="H15" s="11">
        <v>5</v>
      </c>
      <c r="I15" s="11"/>
      <c r="J15" s="11"/>
      <c r="K15" s="11">
        <f t="shared" si="3"/>
        <v>290</v>
      </c>
      <c r="L15" s="10">
        <v>20</v>
      </c>
      <c r="M15" s="11">
        <v>5</v>
      </c>
      <c r="N15" s="11"/>
      <c r="O15" s="11"/>
      <c r="P15" s="11">
        <f t="shared" si="0"/>
        <v>100</v>
      </c>
      <c r="Q15" s="10"/>
      <c r="R15" s="11"/>
      <c r="S15" s="11"/>
      <c r="T15" s="10">
        <v>100</v>
      </c>
      <c r="U15" s="11">
        <v>5</v>
      </c>
      <c r="V15" s="10"/>
      <c r="W15" s="11"/>
      <c r="X15" s="11">
        <f t="shared" si="4"/>
        <v>500</v>
      </c>
      <c r="Y15" s="15">
        <f t="shared" si="1"/>
        <v>1040</v>
      </c>
    </row>
    <row r="16" s="1" customFormat="1" ht="24" customHeight="1" spans="1:25">
      <c r="A16" s="12" t="s">
        <v>29</v>
      </c>
      <c r="B16" s="10">
        <v>8</v>
      </c>
      <c r="C16" s="11">
        <v>5</v>
      </c>
      <c r="D16" s="10"/>
      <c r="E16" s="11"/>
      <c r="F16" s="11">
        <f t="shared" si="2"/>
        <v>40</v>
      </c>
      <c r="G16" s="10">
        <v>15</v>
      </c>
      <c r="H16" s="11">
        <v>5</v>
      </c>
      <c r="I16" s="11"/>
      <c r="J16" s="11"/>
      <c r="K16" s="11">
        <f t="shared" si="3"/>
        <v>75</v>
      </c>
      <c r="L16" s="10"/>
      <c r="M16" s="11">
        <v>5</v>
      </c>
      <c r="N16" s="11"/>
      <c r="O16" s="11"/>
      <c r="P16" s="11">
        <f t="shared" si="0"/>
        <v>0</v>
      </c>
      <c r="Q16" s="10"/>
      <c r="R16" s="11"/>
      <c r="S16" s="11"/>
      <c r="T16" s="10"/>
      <c r="U16" s="11">
        <v>5</v>
      </c>
      <c r="V16" s="10"/>
      <c r="W16" s="11"/>
      <c r="X16" s="11">
        <f t="shared" si="4"/>
        <v>0</v>
      </c>
      <c r="Y16" s="15">
        <f t="shared" si="1"/>
        <v>115</v>
      </c>
    </row>
    <row r="17" s="1" customFormat="1" ht="24" customHeight="1" spans="1:25">
      <c r="A17" s="12" t="s">
        <v>30</v>
      </c>
      <c r="B17" s="10">
        <v>15</v>
      </c>
      <c r="C17" s="11">
        <v>5</v>
      </c>
      <c r="D17" s="10"/>
      <c r="E17" s="11"/>
      <c r="F17" s="11">
        <f t="shared" si="2"/>
        <v>75</v>
      </c>
      <c r="G17" s="10">
        <v>22</v>
      </c>
      <c r="H17" s="11">
        <v>5</v>
      </c>
      <c r="I17" s="11"/>
      <c r="J17" s="11"/>
      <c r="K17" s="11">
        <f t="shared" si="3"/>
        <v>110</v>
      </c>
      <c r="L17" s="10"/>
      <c r="M17" s="11">
        <v>5</v>
      </c>
      <c r="N17" s="11"/>
      <c r="O17" s="11"/>
      <c r="P17" s="11">
        <f t="shared" si="0"/>
        <v>0</v>
      </c>
      <c r="Q17" s="10"/>
      <c r="R17" s="11"/>
      <c r="S17" s="11"/>
      <c r="T17" s="10"/>
      <c r="U17" s="11">
        <v>5</v>
      </c>
      <c r="V17" s="10"/>
      <c r="W17" s="11"/>
      <c r="X17" s="11">
        <f t="shared" si="4"/>
        <v>0</v>
      </c>
      <c r="Y17" s="15">
        <f t="shared" si="1"/>
        <v>185</v>
      </c>
    </row>
    <row r="18" s="1" customFormat="1" ht="24" customHeight="1" spans="1:25">
      <c r="A18" s="12" t="s">
        <v>31</v>
      </c>
      <c r="B18" s="10">
        <v>21</v>
      </c>
      <c r="C18" s="11">
        <v>5</v>
      </c>
      <c r="D18" s="10"/>
      <c r="E18" s="11"/>
      <c r="F18" s="11">
        <f t="shared" si="2"/>
        <v>105</v>
      </c>
      <c r="G18" s="10"/>
      <c r="H18" s="11">
        <v>5</v>
      </c>
      <c r="I18" s="11"/>
      <c r="J18" s="11"/>
      <c r="K18" s="11">
        <f t="shared" si="3"/>
        <v>0</v>
      </c>
      <c r="L18" s="10"/>
      <c r="M18" s="11">
        <v>5</v>
      </c>
      <c r="N18" s="11"/>
      <c r="O18" s="11"/>
      <c r="P18" s="11">
        <f t="shared" si="0"/>
        <v>0</v>
      </c>
      <c r="Q18" s="10"/>
      <c r="R18" s="11"/>
      <c r="S18" s="11"/>
      <c r="T18" s="10"/>
      <c r="U18" s="11">
        <v>5</v>
      </c>
      <c r="V18" s="10"/>
      <c r="W18" s="11"/>
      <c r="X18" s="11">
        <f t="shared" si="4"/>
        <v>0</v>
      </c>
      <c r="Y18" s="15">
        <f t="shared" si="1"/>
        <v>105</v>
      </c>
    </row>
    <row r="19" s="1" customFormat="1" ht="24" customHeight="1" spans="1:25">
      <c r="A19" s="12" t="s">
        <v>32</v>
      </c>
      <c r="B19" s="10">
        <v>32</v>
      </c>
      <c r="C19" s="11">
        <v>5</v>
      </c>
      <c r="D19" s="10"/>
      <c r="E19" s="11"/>
      <c r="F19" s="11">
        <f t="shared" si="2"/>
        <v>160</v>
      </c>
      <c r="G19" s="10">
        <v>30</v>
      </c>
      <c r="H19" s="11">
        <v>5</v>
      </c>
      <c r="I19" s="11"/>
      <c r="J19" s="11"/>
      <c r="K19" s="11">
        <f t="shared" si="3"/>
        <v>150</v>
      </c>
      <c r="L19" s="10">
        <v>22</v>
      </c>
      <c r="M19" s="11">
        <v>5</v>
      </c>
      <c r="N19" s="11"/>
      <c r="O19" s="11"/>
      <c r="P19" s="11">
        <f t="shared" si="0"/>
        <v>110</v>
      </c>
      <c r="Q19" s="10"/>
      <c r="R19" s="11"/>
      <c r="S19" s="11"/>
      <c r="T19" s="10">
        <v>16</v>
      </c>
      <c r="U19" s="11">
        <v>5</v>
      </c>
      <c r="V19" s="10"/>
      <c r="W19" s="11"/>
      <c r="X19" s="11">
        <f t="shared" si="4"/>
        <v>80</v>
      </c>
      <c r="Y19" s="15">
        <f t="shared" si="1"/>
        <v>500</v>
      </c>
    </row>
    <row r="20" s="1" customFormat="1" ht="24" customHeight="1" spans="1:25">
      <c r="A20" s="12" t="s">
        <v>33</v>
      </c>
      <c r="B20" s="10">
        <v>21</v>
      </c>
      <c r="C20" s="11">
        <v>5</v>
      </c>
      <c r="D20" s="10"/>
      <c r="E20" s="11"/>
      <c r="F20" s="11">
        <f t="shared" si="2"/>
        <v>105</v>
      </c>
      <c r="G20" s="10">
        <v>21</v>
      </c>
      <c r="H20" s="11">
        <v>5</v>
      </c>
      <c r="I20" s="11"/>
      <c r="J20" s="11"/>
      <c r="K20" s="11">
        <f t="shared" si="3"/>
        <v>105</v>
      </c>
      <c r="L20" s="10">
        <v>25</v>
      </c>
      <c r="M20" s="11">
        <v>5</v>
      </c>
      <c r="N20" s="11"/>
      <c r="O20" s="11"/>
      <c r="P20" s="11">
        <f t="shared" si="0"/>
        <v>125</v>
      </c>
      <c r="Q20" s="10"/>
      <c r="R20" s="11"/>
      <c r="S20" s="11"/>
      <c r="T20" s="10">
        <v>82</v>
      </c>
      <c r="U20" s="11">
        <v>5</v>
      </c>
      <c r="V20" s="10"/>
      <c r="W20" s="11"/>
      <c r="X20" s="11">
        <f t="shared" si="4"/>
        <v>410</v>
      </c>
      <c r="Y20" s="15">
        <f t="shared" si="1"/>
        <v>745</v>
      </c>
    </row>
    <row r="21" s="1" customFormat="1" ht="24" customHeight="1" spans="1:25">
      <c r="A21" s="12" t="s">
        <v>34</v>
      </c>
      <c r="B21" s="10">
        <v>42</v>
      </c>
      <c r="C21" s="11">
        <v>5</v>
      </c>
      <c r="D21" s="10"/>
      <c r="E21" s="11"/>
      <c r="F21" s="11">
        <f t="shared" si="2"/>
        <v>210</v>
      </c>
      <c r="G21" s="10">
        <v>23</v>
      </c>
      <c r="H21" s="11">
        <v>5</v>
      </c>
      <c r="I21" s="11"/>
      <c r="J21" s="11"/>
      <c r="K21" s="11">
        <f t="shared" si="3"/>
        <v>115</v>
      </c>
      <c r="L21" s="10">
        <v>15</v>
      </c>
      <c r="M21" s="11">
        <v>5</v>
      </c>
      <c r="N21" s="11"/>
      <c r="O21" s="11"/>
      <c r="P21" s="11">
        <f t="shared" si="0"/>
        <v>75</v>
      </c>
      <c r="Q21" s="10"/>
      <c r="R21" s="11"/>
      <c r="S21" s="11"/>
      <c r="T21" s="10">
        <v>17</v>
      </c>
      <c r="U21" s="11">
        <v>5</v>
      </c>
      <c r="V21" s="10"/>
      <c r="W21" s="11"/>
      <c r="X21" s="11">
        <f t="shared" si="4"/>
        <v>85</v>
      </c>
      <c r="Y21" s="15">
        <f t="shared" si="1"/>
        <v>485</v>
      </c>
    </row>
    <row r="22" s="1" customFormat="1" ht="24" customHeight="1" spans="1:25">
      <c r="A22" s="12" t="s">
        <v>35</v>
      </c>
      <c r="B22" s="10">
        <v>14</v>
      </c>
      <c r="C22" s="11">
        <v>5</v>
      </c>
      <c r="D22" s="10"/>
      <c r="E22" s="11"/>
      <c r="F22" s="11">
        <f t="shared" si="2"/>
        <v>70</v>
      </c>
      <c r="G22" s="10">
        <v>15</v>
      </c>
      <c r="H22" s="11">
        <v>5</v>
      </c>
      <c r="I22" s="11"/>
      <c r="J22" s="11"/>
      <c r="K22" s="11">
        <f t="shared" si="3"/>
        <v>75</v>
      </c>
      <c r="L22" s="10"/>
      <c r="M22" s="11">
        <v>5</v>
      </c>
      <c r="N22" s="11"/>
      <c r="O22" s="11"/>
      <c r="P22" s="11">
        <f t="shared" si="0"/>
        <v>0</v>
      </c>
      <c r="Q22" s="10"/>
      <c r="R22" s="11"/>
      <c r="S22" s="11"/>
      <c r="T22" s="10">
        <v>30</v>
      </c>
      <c r="U22" s="11">
        <v>5</v>
      </c>
      <c r="V22" s="10"/>
      <c r="W22" s="11"/>
      <c r="X22" s="11">
        <f t="shared" si="4"/>
        <v>150</v>
      </c>
      <c r="Y22" s="15">
        <f t="shared" si="1"/>
        <v>295</v>
      </c>
    </row>
    <row r="23" s="1" customFormat="1" ht="24" customHeight="1" spans="1:25">
      <c r="A23" s="12" t="s">
        <v>36</v>
      </c>
      <c r="B23" s="10">
        <v>14</v>
      </c>
      <c r="C23" s="11">
        <v>5</v>
      </c>
      <c r="D23" s="10"/>
      <c r="E23" s="11"/>
      <c r="F23" s="11">
        <f t="shared" si="2"/>
        <v>70</v>
      </c>
      <c r="G23" s="10">
        <v>15</v>
      </c>
      <c r="H23" s="11">
        <v>5</v>
      </c>
      <c r="I23" s="11"/>
      <c r="J23" s="11"/>
      <c r="K23" s="11">
        <f t="shared" si="3"/>
        <v>75</v>
      </c>
      <c r="L23" s="10"/>
      <c r="M23" s="11">
        <v>5</v>
      </c>
      <c r="N23" s="11"/>
      <c r="O23" s="11"/>
      <c r="P23" s="11">
        <f t="shared" si="0"/>
        <v>0</v>
      </c>
      <c r="Q23" s="10"/>
      <c r="R23" s="11"/>
      <c r="S23" s="11"/>
      <c r="T23" s="10">
        <v>30</v>
      </c>
      <c r="U23" s="11">
        <v>5</v>
      </c>
      <c r="V23" s="10"/>
      <c r="W23" s="11"/>
      <c r="X23" s="11">
        <f t="shared" si="4"/>
        <v>150</v>
      </c>
      <c r="Y23" s="15">
        <f t="shared" si="1"/>
        <v>295</v>
      </c>
    </row>
    <row r="24" s="1" customFormat="1" ht="24" customHeight="1" spans="1:25">
      <c r="A24" s="12" t="s">
        <v>37</v>
      </c>
      <c r="B24" s="10">
        <v>16</v>
      </c>
      <c r="C24" s="11">
        <v>5</v>
      </c>
      <c r="D24" s="10"/>
      <c r="E24" s="11"/>
      <c r="F24" s="11">
        <f t="shared" si="2"/>
        <v>80</v>
      </c>
      <c r="G24" s="10">
        <v>17</v>
      </c>
      <c r="H24" s="11">
        <v>5</v>
      </c>
      <c r="I24" s="11"/>
      <c r="J24" s="11"/>
      <c r="K24" s="11">
        <f t="shared" si="3"/>
        <v>85</v>
      </c>
      <c r="L24" s="10"/>
      <c r="M24" s="11">
        <v>5</v>
      </c>
      <c r="N24" s="11"/>
      <c r="O24" s="11"/>
      <c r="P24" s="11">
        <f t="shared" si="0"/>
        <v>0</v>
      </c>
      <c r="Q24" s="10"/>
      <c r="R24" s="11"/>
      <c r="S24" s="11"/>
      <c r="T24" s="10">
        <v>30</v>
      </c>
      <c r="U24" s="11">
        <v>5</v>
      </c>
      <c r="V24" s="10"/>
      <c r="W24" s="11"/>
      <c r="X24" s="11">
        <f t="shared" si="4"/>
        <v>150</v>
      </c>
      <c r="Y24" s="15">
        <f t="shared" si="1"/>
        <v>315</v>
      </c>
    </row>
    <row r="25" s="1" customFormat="1" ht="24" customHeight="1" spans="1:25">
      <c r="A25" s="12" t="s">
        <v>38</v>
      </c>
      <c r="B25" s="10">
        <v>70</v>
      </c>
      <c r="C25" s="11">
        <v>5</v>
      </c>
      <c r="D25" s="10"/>
      <c r="E25" s="11"/>
      <c r="F25" s="11">
        <f t="shared" si="2"/>
        <v>350</v>
      </c>
      <c r="G25" s="10">
        <v>20</v>
      </c>
      <c r="H25" s="11">
        <v>5</v>
      </c>
      <c r="I25" s="11"/>
      <c r="J25" s="11"/>
      <c r="K25" s="11">
        <f t="shared" si="3"/>
        <v>100</v>
      </c>
      <c r="L25" s="10">
        <v>20</v>
      </c>
      <c r="M25" s="11">
        <v>5</v>
      </c>
      <c r="N25" s="11"/>
      <c r="O25" s="11"/>
      <c r="P25" s="11">
        <f t="shared" si="0"/>
        <v>100</v>
      </c>
      <c r="Q25" s="10"/>
      <c r="R25" s="11"/>
      <c r="S25" s="11"/>
      <c r="T25" s="10">
        <v>58</v>
      </c>
      <c r="U25" s="11">
        <v>5</v>
      </c>
      <c r="V25" s="10"/>
      <c r="W25" s="11"/>
      <c r="X25" s="11">
        <f t="shared" si="4"/>
        <v>290</v>
      </c>
      <c r="Y25" s="15">
        <f t="shared" si="1"/>
        <v>840</v>
      </c>
    </row>
    <row r="26" s="1" customFormat="1" ht="24" customHeight="1" spans="1:25">
      <c r="A26" s="12" t="s">
        <v>39</v>
      </c>
      <c r="B26" s="10"/>
      <c r="C26" s="11">
        <v>5</v>
      </c>
      <c r="D26" s="10"/>
      <c r="E26" s="11"/>
      <c r="F26" s="11">
        <f t="shared" si="2"/>
        <v>0</v>
      </c>
      <c r="G26" s="10">
        <v>30</v>
      </c>
      <c r="H26" s="11">
        <v>5</v>
      </c>
      <c r="I26" s="11"/>
      <c r="J26" s="11"/>
      <c r="K26" s="11">
        <f t="shared" si="3"/>
        <v>150</v>
      </c>
      <c r="L26" s="10">
        <v>80</v>
      </c>
      <c r="M26" s="11">
        <v>5</v>
      </c>
      <c r="N26" s="10">
        <v>30</v>
      </c>
      <c r="O26" s="11">
        <v>10</v>
      </c>
      <c r="P26" s="11">
        <f>L26*M26+N26*O26</f>
        <v>700</v>
      </c>
      <c r="Q26" s="10"/>
      <c r="R26" s="11"/>
      <c r="S26" s="11"/>
      <c r="T26" s="10">
        <v>30</v>
      </c>
      <c r="U26" s="11">
        <v>5</v>
      </c>
      <c r="V26" s="10"/>
      <c r="W26" s="11"/>
      <c r="X26" s="11">
        <f t="shared" si="4"/>
        <v>150</v>
      </c>
      <c r="Y26" s="15">
        <f t="shared" si="1"/>
        <v>1000</v>
      </c>
    </row>
    <row r="27" s="1" customFormat="1" ht="24" customHeight="1" spans="1:25">
      <c r="A27" s="12" t="s">
        <v>40</v>
      </c>
      <c r="B27" s="10">
        <v>119</v>
      </c>
      <c r="C27" s="11">
        <v>5</v>
      </c>
      <c r="D27" s="10"/>
      <c r="E27" s="11"/>
      <c r="F27" s="11">
        <f t="shared" si="2"/>
        <v>595</v>
      </c>
      <c r="G27" s="10">
        <v>20</v>
      </c>
      <c r="H27" s="11">
        <v>5</v>
      </c>
      <c r="I27" s="11"/>
      <c r="J27" s="11"/>
      <c r="K27" s="11">
        <f t="shared" si="3"/>
        <v>100</v>
      </c>
      <c r="L27" s="10">
        <v>20</v>
      </c>
      <c r="M27" s="11">
        <v>5</v>
      </c>
      <c r="N27" s="11"/>
      <c r="O27" s="11"/>
      <c r="P27" s="11">
        <f t="shared" si="0"/>
        <v>100</v>
      </c>
      <c r="Q27" s="10"/>
      <c r="R27" s="11"/>
      <c r="S27" s="11"/>
      <c r="T27" s="10">
        <v>30</v>
      </c>
      <c r="U27" s="11">
        <v>5</v>
      </c>
      <c r="V27" s="10"/>
      <c r="W27" s="11"/>
      <c r="X27" s="11">
        <f t="shared" si="4"/>
        <v>150</v>
      </c>
      <c r="Y27" s="15">
        <f t="shared" si="1"/>
        <v>945</v>
      </c>
    </row>
    <row r="28" s="1" customFormat="1" ht="24" customHeight="1" spans="1:25">
      <c r="A28" s="12" t="s">
        <v>41</v>
      </c>
      <c r="B28" s="10"/>
      <c r="C28" s="11"/>
      <c r="D28" s="10">
        <v>60</v>
      </c>
      <c r="E28" s="11">
        <v>10</v>
      </c>
      <c r="F28" s="11">
        <f>D28*E28</f>
        <v>600</v>
      </c>
      <c r="G28" s="10"/>
      <c r="H28" s="11"/>
      <c r="I28" s="10">
        <v>60</v>
      </c>
      <c r="J28" s="11">
        <v>10</v>
      </c>
      <c r="K28" s="11">
        <f>I28*J28</f>
        <v>600</v>
      </c>
      <c r="L28" s="10"/>
      <c r="M28" s="11"/>
      <c r="N28" s="11"/>
      <c r="O28" s="11"/>
      <c r="P28" s="11"/>
      <c r="Q28" s="10"/>
      <c r="R28" s="11"/>
      <c r="S28" s="11"/>
      <c r="T28" s="10"/>
      <c r="U28" s="11"/>
      <c r="V28" s="10"/>
      <c r="W28" s="11"/>
      <c r="X28" s="11"/>
      <c r="Y28" s="15">
        <f t="shared" si="1"/>
        <v>1200</v>
      </c>
    </row>
    <row r="29" s="1" customFormat="1" ht="24" customHeight="1" spans="1:25">
      <c r="A29" s="12" t="s">
        <v>42</v>
      </c>
      <c r="B29" s="10">
        <f>SUM(B5:B27)</f>
        <v>586</v>
      </c>
      <c r="C29" s="11">
        <v>5</v>
      </c>
      <c r="D29" s="10">
        <v>60</v>
      </c>
      <c r="E29" s="11">
        <v>10</v>
      </c>
      <c r="F29" s="11">
        <f>B29*C29+D29*E29</f>
        <v>3530</v>
      </c>
      <c r="G29" s="10">
        <f>SUM(G5:G27)</f>
        <v>554</v>
      </c>
      <c r="H29" s="11">
        <v>5</v>
      </c>
      <c r="I29" s="10">
        <v>60</v>
      </c>
      <c r="J29" s="11">
        <v>10</v>
      </c>
      <c r="K29" s="11">
        <f>G29*H29+I29*J29</f>
        <v>3370</v>
      </c>
      <c r="L29" s="10">
        <f>SUM(L5:L27)</f>
        <v>384</v>
      </c>
      <c r="M29" s="11">
        <v>5</v>
      </c>
      <c r="N29" s="10">
        <v>60</v>
      </c>
      <c r="O29" s="11">
        <v>10</v>
      </c>
      <c r="P29" s="11">
        <f>L29*M29+N29*O29</f>
        <v>2520</v>
      </c>
      <c r="Q29" s="10">
        <v>14</v>
      </c>
      <c r="R29" s="11">
        <v>10</v>
      </c>
      <c r="S29" s="11">
        <f>Q29*R29</f>
        <v>140</v>
      </c>
      <c r="T29" s="10">
        <f>SUM(T5:T27)</f>
        <v>671</v>
      </c>
      <c r="U29" s="11">
        <v>5</v>
      </c>
      <c r="V29" s="10"/>
      <c r="W29" s="11"/>
      <c r="X29" s="11">
        <f>T29*U29</f>
        <v>3355</v>
      </c>
      <c r="Y29" s="15">
        <f t="shared" si="1"/>
        <v>12915</v>
      </c>
    </row>
    <row r="30" s="1" customFormat="1" ht="33.95" customHeight="1" spans="1:25">
      <c r="A30" s="13" t="s">
        <v>43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</sheetData>
  <mergeCells count="9">
    <mergeCell ref="A1:Y1"/>
    <mergeCell ref="A2:Y2"/>
    <mergeCell ref="B3:F3"/>
    <mergeCell ref="G3:K3"/>
    <mergeCell ref="L3:P3"/>
    <mergeCell ref="Q3:S3"/>
    <mergeCell ref="T3:X3"/>
    <mergeCell ref="A30:Y30"/>
    <mergeCell ref="Y3:Y4"/>
  </mergeCells>
  <pageMargins left="0.118055555555556" right="0.118055555555556" top="0.196527777777778" bottom="0.196527777777778" header="0.118055555555556" footer="0.118055555555556"/>
  <pageSetup paperSize="9" scale="95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将军</cp:lastModifiedBy>
  <dcterms:created xsi:type="dcterms:W3CDTF">2019-01-18T09:05:00Z</dcterms:created>
  <dcterms:modified xsi:type="dcterms:W3CDTF">2025-03-12T03:52:08Z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FA5B063415D5451588A8097D6D65D379_13</vt:lpwstr>
  </property>
</Properties>
</file>