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/>
  <mc:AlternateContent xmlns:mc="http://schemas.openxmlformats.org/markup-compatibility/2006">
    <mc:Choice Requires="x15">
      <x15ac:absPath xmlns:x15ac="http://schemas.microsoft.com/office/spreadsheetml/2010/11/ac" url="/Users/nekonatsu/Desktop/14个报告/13---瑞丽市人力资源和社会保障局2017年再就业资金项目绩效评价报告/瑞丽市人力资源和社会保障局2017年再就业资金项目绩效评价报告-可编辑版/"/>
    </mc:Choice>
  </mc:AlternateContent>
  <bookViews>
    <workbookView xWindow="0" yWindow="460" windowWidth="28800" windowHeight="15860" tabRatio="598" firstSheet="1" activeTab="2"/>
  </bookViews>
  <sheets>
    <sheet name="问卷A—项目区域内居民" sheetId="1" state="hidden" r:id="rId1"/>
    <sheet name="问卷A-汇总" sheetId="3" r:id="rId2"/>
    <sheet name="问卷B-汇总 " sheetId="4" r:id="rId3"/>
  </sheets>
  <definedNames>
    <definedName name="_xlnm.Print_Titles" localSheetId="1">'问卷A-汇总'!$4:$4</definedName>
    <definedName name="_xlnm.Print_Titles" localSheetId="2">'问卷B-汇总 '!$4:$4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4" l="1"/>
  <c r="E36" i="3"/>
  <c r="Z61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D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<sst xmlns="http://schemas.openxmlformats.org/spreadsheetml/2006/main" count="198" uniqueCount="174">
  <si>
    <t xml:space="preserve">瑞丽市2017年姐告特色小镇绩效评价
调查问卷A
（项目区域内居民）
</t>
  </si>
  <si>
    <t>标题序号</t>
  </si>
  <si>
    <t>问题内容</t>
  </si>
  <si>
    <t>选项内容</t>
  </si>
  <si>
    <t>标准分值</t>
  </si>
  <si>
    <t>畹町合计</t>
  </si>
  <si>
    <t>问卷1</t>
  </si>
  <si>
    <t>问卷2</t>
  </si>
  <si>
    <t>问卷3</t>
  </si>
  <si>
    <t>问卷4</t>
  </si>
  <si>
    <t>问卷5</t>
  </si>
  <si>
    <t>问卷6</t>
  </si>
  <si>
    <t>问卷7</t>
  </si>
  <si>
    <t>问卷8</t>
  </si>
  <si>
    <t>问卷9</t>
  </si>
  <si>
    <t>问卷10</t>
  </si>
  <si>
    <t>问卷11</t>
  </si>
  <si>
    <t>问卷12</t>
  </si>
  <si>
    <t>问卷13</t>
  </si>
  <si>
    <t>问卷14</t>
  </si>
  <si>
    <t>问卷15</t>
  </si>
  <si>
    <t>问卷16</t>
  </si>
  <si>
    <t>问卷17</t>
  </si>
  <si>
    <t>问卷18</t>
  </si>
  <si>
    <t>问卷19</t>
  </si>
  <si>
    <t>问卷20</t>
  </si>
  <si>
    <t>问卷21</t>
  </si>
  <si>
    <t>问卷22</t>
  </si>
  <si>
    <t>问卷23</t>
  </si>
  <si>
    <t>问卷24</t>
  </si>
  <si>
    <t>问卷25</t>
  </si>
  <si>
    <t>问卷26</t>
  </si>
  <si>
    <t>问卷27</t>
  </si>
  <si>
    <t>问卷28</t>
  </si>
  <si>
    <t>问卷29</t>
  </si>
  <si>
    <t>问卷30</t>
  </si>
  <si>
    <t>您对自己家乡假设特色小镇的看法</t>
  </si>
  <si>
    <t>A.十分期待</t>
  </si>
  <si>
    <t>B.没有什么看法</t>
  </si>
  <si>
    <t>C.不太看重</t>
  </si>
  <si>
    <t>您对该特色小镇项目在信息公开方面的评价如何</t>
  </si>
  <si>
    <t>A.非常满意</t>
  </si>
  <si>
    <t xml:space="preserve">B.基本满意 </t>
  </si>
  <si>
    <t xml:space="preserve">C.不满意  </t>
  </si>
  <si>
    <t>您是否关注德宏州其他的特色小镇</t>
  </si>
  <si>
    <t>A.非常关注</t>
  </si>
  <si>
    <t>B.有一定了解</t>
  </si>
  <si>
    <t>C.听说过</t>
  </si>
  <si>
    <t>您认为项目实施完成后，对您的生活条件是否有所改善</t>
  </si>
  <si>
    <t>A.改善较好</t>
  </si>
  <si>
    <t>B.基本改善</t>
  </si>
  <si>
    <t>C.未改善</t>
  </si>
  <si>
    <t>您认为特色小镇能给当地发展带来什么</t>
  </si>
  <si>
    <t>A.知名度提高</t>
  </si>
  <si>
    <t>B.提高经济发展</t>
  </si>
  <si>
    <t xml:space="preserve">C.提高科技发展 </t>
  </si>
  <si>
    <t>D.提升人文素质</t>
  </si>
  <si>
    <t>E.引进潮流</t>
  </si>
  <si>
    <t>F.其他</t>
  </si>
  <si>
    <t>您对特色小镇哪些方面感兴趣</t>
  </si>
  <si>
    <t>A.文化内涵</t>
  </si>
  <si>
    <t>B.特色风情</t>
  </si>
  <si>
    <t>C.经济建设</t>
  </si>
  <si>
    <t>D.当地美食</t>
  </si>
  <si>
    <t>E.自然风光</t>
  </si>
  <si>
    <t>您认为当地特色小镇的建设对周边小镇有哪些影响</t>
  </si>
  <si>
    <t>A.带动周边产业升级</t>
  </si>
  <si>
    <t>B.提高现代化水平</t>
  </si>
  <si>
    <t>C.增加周边就业</t>
  </si>
  <si>
    <t>D.促其发展特色小镇</t>
  </si>
  <si>
    <t>E.优化生产力布局</t>
  </si>
  <si>
    <t>F.物价上涨</t>
  </si>
  <si>
    <t>您了解特色小镇项目的渠道是什么</t>
  </si>
  <si>
    <r>
      <rPr>
        <sz val="11"/>
        <color rgb="FF000000"/>
        <rFont val="仿宋"/>
        <charset val="134"/>
      </rPr>
      <t>A.</t>
    </r>
    <r>
      <rPr>
        <sz val="11"/>
        <color theme="1"/>
        <rFont val="Calibri"/>
        <family val="2"/>
      </rPr>
      <t xml:space="preserve"> </t>
    </r>
    <r>
      <rPr>
        <sz val="11"/>
        <color rgb="FF000000"/>
        <rFont val="仿宋"/>
        <charset val="134"/>
      </rPr>
      <t>朋友介绍</t>
    </r>
  </si>
  <si>
    <t>B.电视宣传</t>
  </si>
  <si>
    <t>C.网络宣传</t>
  </si>
  <si>
    <t>D.书籍报刊</t>
  </si>
  <si>
    <t>E.工作需要</t>
  </si>
  <si>
    <t>F.旅行社宣传</t>
  </si>
  <si>
    <t>您认为政府在特色小镇的建设过程中起到的作用有哪些</t>
  </si>
  <si>
    <t>A.项目投资</t>
  </si>
  <si>
    <t>B.改革创新</t>
  </si>
  <si>
    <t>C.产业升级</t>
  </si>
  <si>
    <t>D.增加就业</t>
  </si>
  <si>
    <t>E.提高知名度</t>
  </si>
  <si>
    <t>您认为当地建设特色小镇的优势有哪些</t>
  </si>
  <si>
    <t>A.特色元素突出</t>
  </si>
  <si>
    <t>B.政府合理支持</t>
  </si>
  <si>
    <t>C.产业定位明确</t>
  </si>
  <si>
    <t>D.资源充足</t>
  </si>
  <si>
    <t>E.经济基础好</t>
  </si>
  <si>
    <t>F.国内外市场广阔</t>
  </si>
  <si>
    <r>
      <rPr>
        <sz val="11"/>
        <color theme="1"/>
        <rFont val="仿宋"/>
        <charset val="134"/>
      </rPr>
      <t>如果让您对特色小镇建设项目打分，您会打</t>
    </r>
    <r>
      <rPr>
        <u/>
        <sz val="11"/>
        <color theme="1"/>
        <rFont val="仿宋"/>
        <charset val="134"/>
      </rPr>
      <t xml:space="preserve">    </t>
    </r>
    <r>
      <rPr>
        <sz val="11"/>
        <color theme="1"/>
        <rFont val="仿宋"/>
        <charset val="134"/>
      </rPr>
      <t xml:space="preserve"> 分</t>
    </r>
  </si>
  <si>
    <t>A.90分以上</t>
  </si>
  <si>
    <t>B.70-90</t>
  </si>
  <si>
    <t>C.60-70</t>
  </si>
  <si>
    <t>D.60分以下</t>
  </si>
  <si>
    <t>如果您对该项目（部门工作、政策等）还存在有见解性的意见或建议，请您在此处进行说明：</t>
  </si>
  <si>
    <t>单份问卷得分</t>
  </si>
  <si>
    <t>序号</t>
  </si>
  <si>
    <t>合计</t>
  </si>
  <si>
    <t>问卷总分</t>
  </si>
  <si>
    <t>有效问卷份数</t>
  </si>
  <si>
    <t>问卷综合得分</t>
  </si>
  <si>
    <t>附件3-1</t>
    <phoneticPr fontId="15" type="noConversion"/>
  </si>
  <si>
    <t>B.部分了解</t>
  </si>
  <si>
    <t>C.不了解</t>
  </si>
  <si>
    <t>C.不满意</t>
  </si>
  <si>
    <t>A.非常了解</t>
  </si>
  <si>
    <r>
      <t>附件3-</t>
    </r>
    <r>
      <rPr>
        <sz val="14"/>
        <color theme="1"/>
        <rFont val="黑体"/>
        <charset val="134"/>
      </rPr>
      <t>2</t>
    </r>
    <phoneticPr fontId="15" type="noConversion"/>
  </si>
  <si>
    <r>
      <t>发放问卷:16</t>
    </r>
    <r>
      <rPr>
        <sz val="12"/>
        <color theme="1"/>
        <rFont val="仿宋"/>
        <charset val="134"/>
      </rPr>
      <t>份  收回问卷：</t>
    </r>
    <r>
      <rPr>
        <sz val="12"/>
        <color theme="1"/>
        <rFont val="仿宋"/>
        <charset val="134"/>
      </rPr>
      <t>16</t>
    </r>
    <r>
      <rPr>
        <sz val="12"/>
        <color theme="1"/>
        <rFont val="仿宋"/>
        <charset val="134"/>
      </rPr>
      <t>份  有效问卷：</t>
    </r>
    <r>
      <rPr>
        <sz val="12"/>
        <color theme="1"/>
        <rFont val="仿宋"/>
        <charset val="134"/>
      </rPr>
      <t>16</t>
    </r>
    <r>
      <rPr>
        <sz val="12"/>
        <color theme="1"/>
        <rFont val="仿宋"/>
        <charset val="134"/>
      </rPr>
      <t>份</t>
    </r>
    <phoneticPr fontId="15" type="noConversion"/>
  </si>
  <si>
    <t>A.足额发放</t>
  </si>
  <si>
    <t>B.不清楚</t>
  </si>
  <si>
    <t>C.未足额发放</t>
  </si>
  <si>
    <t>A.及时发放</t>
  </si>
  <si>
    <t>B.偶尔不及时</t>
  </si>
  <si>
    <t>C.不及时</t>
  </si>
  <si>
    <t>您是否了所享受的补助的相关政策?</t>
  </si>
  <si>
    <t>您是通过什么渠道知道这些相关政策的？</t>
  </si>
  <si>
    <t>A.民政部门介绍</t>
  </si>
  <si>
    <t>B.亲友介绍</t>
  </si>
  <si>
    <t>C.其他</t>
  </si>
  <si>
    <t>据您所知，是否有不符合相关规定但仍然在享受相应补贴的人？</t>
  </si>
  <si>
    <t>A.没有</t>
  </si>
  <si>
    <t>B.基本没有</t>
  </si>
  <si>
    <t>C.有</t>
  </si>
  <si>
    <t>通过该项目的实施，对您的生活条件是否有所改善？</t>
  </si>
  <si>
    <t>您认为该项目对解困帮扶、促进社会和谐的作用效果如何</t>
  </si>
  <si>
    <t>A.较明显</t>
  </si>
  <si>
    <t>B.不明显</t>
  </si>
  <si>
    <t>C.很不明显</t>
  </si>
  <si>
    <t>您是否愿意继续缴纳社会保险？</t>
  </si>
  <si>
    <t>A.非常愿意</t>
  </si>
  <si>
    <t>B.愿意</t>
  </si>
  <si>
    <t>C.不愿意</t>
  </si>
  <si>
    <t>A.合理</t>
  </si>
  <si>
    <t>B.较合理</t>
  </si>
  <si>
    <t>C.不合理</t>
  </si>
  <si>
    <t>您对瑞丽市就业局2017年再就业资金项目总体满意度如何，如果让您评分，您的评分为      （满分10分）</t>
    <phoneticPr fontId="15" type="noConversion"/>
  </si>
  <si>
    <r>
      <t>发放问卷:10</t>
    </r>
    <r>
      <rPr>
        <sz val="12"/>
        <color theme="1"/>
        <rFont val="仿宋"/>
        <charset val="134"/>
      </rPr>
      <t>份  收回问卷：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份  有效问卷：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份</t>
    </r>
    <phoneticPr fontId="15" type="noConversion"/>
  </si>
  <si>
    <t>A.政府宣传</t>
  </si>
  <si>
    <t>B.网络媒体</t>
  </si>
  <si>
    <t>C.朋友介绍</t>
  </si>
  <si>
    <t>您所参加的培训内容是否能够满足您的就业或创业需求？</t>
  </si>
  <si>
    <t>A.满足</t>
  </si>
  <si>
    <t>B.基本满足</t>
  </si>
  <si>
    <t>C.不满足</t>
  </si>
  <si>
    <t>您所参加的培训是否对解决您就业困难的问题有所帮助？</t>
  </si>
  <si>
    <t>A.有较多帮助</t>
  </si>
  <si>
    <t>B.有较少帮助</t>
  </si>
  <si>
    <t>C.无帮助</t>
  </si>
  <si>
    <t>您是否有其他类型的培训内容选择？</t>
  </si>
  <si>
    <t>A.有较多选择</t>
  </si>
  <si>
    <t>B.有较少选择</t>
  </si>
  <si>
    <t>C.无选择</t>
  </si>
  <si>
    <t>据您所知瑞丽市人社局是否经常组织职业技能培训？</t>
  </si>
  <si>
    <t>A.经常组织</t>
  </si>
  <si>
    <t>B.偶尔组织</t>
  </si>
  <si>
    <t>C.未组织</t>
  </si>
  <si>
    <t>您对所参加的培训内容是否满意</t>
  </si>
  <si>
    <t xml:space="preserve">A.满意 </t>
  </si>
  <si>
    <t>B.基本满意</t>
  </si>
  <si>
    <t>参加培训的时间对您的生产生活会不会造成影响？</t>
  </si>
  <si>
    <t>A.无影响</t>
  </si>
  <si>
    <t>B.部分影响</t>
  </si>
  <si>
    <t>C.影响生产生活</t>
  </si>
  <si>
    <t>如果有机会,您是否还愿意再参加类似的培训活动？</t>
  </si>
  <si>
    <t xml:space="preserve">如果有机会,您是否愿意将培训活动推荐给您的亲朋好友？
</t>
  </si>
  <si>
    <t>您是通过什么方式知道有这个培训项目的？</t>
    <phoneticPr fontId="20" type="noConversion"/>
  </si>
  <si>
    <r>
      <t xml:space="preserve">瑞丽市人力资源和社会保障局2017年再就业资金项目
绩效评价调查问卷汇总表
</t>
    </r>
    <r>
      <rPr>
        <sz val="14"/>
        <color theme="1"/>
        <rFont val="仿宋"/>
        <family val="3"/>
        <charset val="134"/>
      </rPr>
      <t>（B培训对象）</t>
    </r>
    <phoneticPr fontId="15" type="noConversion"/>
  </si>
  <si>
    <r>
      <rPr>
        <sz val="22"/>
        <color theme="1"/>
        <rFont val="方正小标宋简体"/>
        <family val="3"/>
        <charset val="134"/>
      </rPr>
      <t xml:space="preserve">瑞丽市人力资源和社会保障局2017年再就业资金项目
绩效评价调查问卷汇总表
</t>
    </r>
    <r>
      <rPr>
        <sz val="14"/>
        <color theme="1"/>
        <rFont val="仿宋"/>
        <family val="3"/>
        <charset val="134"/>
      </rPr>
      <t>（A补助对象）</t>
    </r>
    <phoneticPr fontId="15" type="noConversion"/>
  </si>
  <si>
    <t>您所享受的补贴类型是(公益性岗位补贴或社会保险补贴)？据您所知，您所享受的补贴金额是否足额发放？</t>
    <phoneticPr fontId="15" type="noConversion"/>
  </si>
  <si>
    <t>您最近一次享受该补贴的时间为？您认为所享受的补贴金额是否及时发放？</t>
    <phoneticPr fontId="15" type="noConversion"/>
  </si>
  <si>
    <t>您认为您所享受的补贴标准是否合理？若不合理，原因是？</t>
    <rPh sb="24" eb="25">
      <t>shi</t>
    </rPh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</si>
</sst>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4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u/>
      <sz val="11"/>
      <color theme="1"/>
      <name val="仿宋"/>
      <charset val="134"/>
    </font>
    <font>
      <sz val="9"/>
      <name val="宋体"/>
      <charset val="134"/>
      <scheme val="minor"/>
    </font>
    <font>
      <sz val="14"/>
      <color theme="1"/>
      <name val="仿宋"/>
      <family val="3"/>
      <charset val="134"/>
    </font>
    <font>
      <sz val="22"/>
      <color theme="1"/>
      <name val="方正小标宋简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39991454817346722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</cellStyleXfs>
  <cellXfs count="9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NumberFormat="1" applyFill="1" applyAlignment="1"/>
    <xf numFmtId="0" fontId="0" fillId="0" borderId="0" xfId="0" applyNumberForma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3" fillId="4" borderId="3" xfId="3" applyFont="1" applyFill="1" applyBorder="1" applyAlignment="1">
      <alignment horizontal="center" vertical="center" wrapText="1"/>
    </xf>
    <xf numFmtId="0" fontId="23" fillId="4" borderId="2" xfId="3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23" fillId="4" borderId="4" xfId="3" applyFont="1" applyFill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22" fillId="0" borderId="4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3" fillId="4" borderId="3" xfId="3" applyFont="1" applyFill="1" applyBorder="1" applyAlignment="1">
      <alignment horizontal="center" vertical="center" wrapText="1"/>
    </xf>
    <xf numFmtId="0" fontId="23" fillId="4" borderId="2" xfId="3" applyFont="1" applyFill="1" applyBorder="1" applyAlignment="1">
      <alignment horizontal="center" vertical="center" wrapText="1"/>
    </xf>
    <xf numFmtId="0" fontId="6" fillId="4" borderId="3" xfId="5" applyFont="1" applyFill="1" applyBorder="1" applyAlignment="1">
      <alignment horizontal="center" vertical="center" wrapText="1"/>
    </xf>
    <xf numFmtId="0" fontId="22" fillId="4" borderId="3" xfId="5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4" borderId="2" xfId="5" applyFont="1" applyFill="1" applyBorder="1" applyAlignment="1">
      <alignment horizontal="center" vertical="center" wrapText="1"/>
    </xf>
    <xf numFmtId="0" fontId="22" fillId="4" borderId="4" xfId="5" applyFont="1" applyFill="1" applyBorder="1" applyAlignment="1">
      <alignment horizontal="center" vertical="center" wrapText="1"/>
    </xf>
    <xf numFmtId="0" fontId="23" fillId="4" borderId="5" xfId="3" applyFont="1" applyFill="1" applyBorder="1" applyAlignment="1">
      <alignment horizontal="center" vertical="center" wrapText="1"/>
    </xf>
    <xf numFmtId="0" fontId="22" fillId="4" borderId="2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5"/>
    <cellStyle name="常规 3" xfId="2"/>
    <cellStyle name="常规 3 2" xfId="4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workbookViewId="0">
      <pane xSplit="4" ySplit="2" topLeftCell="E39" activePane="bottomRight" state="frozen"/>
      <selection pane="topRight"/>
      <selection pane="bottomLeft"/>
      <selection pane="bottomRight" activeCell="B62" sqref="B62"/>
    </sheetView>
  </sheetViews>
  <sheetFormatPr baseColWidth="10" defaultColWidth="9" defaultRowHeight="14" x14ac:dyDescent="0.15"/>
  <cols>
    <col min="1" max="1" width="9" style="34"/>
    <col min="2" max="2" width="34.6640625" style="35" customWidth="1"/>
    <col min="3" max="3" width="32.33203125" style="35" customWidth="1"/>
    <col min="4" max="4" width="10.5" style="35" customWidth="1"/>
    <col min="5" max="5" width="9.33203125" style="35" customWidth="1"/>
    <col min="6" max="6" width="9.33203125" style="34" customWidth="1"/>
    <col min="7" max="7" width="10.83203125" style="34" customWidth="1"/>
    <col min="8" max="35" width="9" style="34"/>
  </cols>
  <sheetData>
    <row r="1" spans="1:35" s="32" customFormat="1" ht="13.5" customHeight="1" x14ac:dyDescent="0.1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</row>
    <row r="2" spans="1:35" s="32" customFormat="1" ht="32.25" customHeight="1" x14ac:dyDescent="0.1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s="33" customFormat="1" ht="15" x14ac:dyDescent="0.15">
      <c r="A3" s="36" t="s">
        <v>1</v>
      </c>
      <c r="B3" s="37" t="s">
        <v>2</v>
      </c>
      <c r="C3" s="37" t="s">
        <v>3</v>
      </c>
      <c r="D3" s="37" t="s">
        <v>4</v>
      </c>
      <c r="E3" s="38" t="s">
        <v>5</v>
      </c>
      <c r="F3" s="36" t="s">
        <v>6</v>
      </c>
      <c r="G3" s="36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12</v>
      </c>
      <c r="M3" s="36" t="s">
        <v>13</v>
      </c>
      <c r="N3" s="36" t="s">
        <v>14</v>
      </c>
      <c r="O3" s="36" t="s">
        <v>15</v>
      </c>
      <c r="P3" s="36" t="s">
        <v>16</v>
      </c>
      <c r="Q3" s="36" t="s">
        <v>17</v>
      </c>
      <c r="R3" s="36" t="s">
        <v>18</v>
      </c>
      <c r="S3" s="36" t="s">
        <v>19</v>
      </c>
      <c r="T3" s="36" t="s">
        <v>20</v>
      </c>
      <c r="U3" s="36" t="s">
        <v>21</v>
      </c>
      <c r="V3" s="36" t="s">
        <v>22</v>
      </c>
      <c r="W3" s="36" t="s">
        <v>23</v>
      </c>
      <c r="X3" s="36" t="s">
        <v>24</v>
      </c>
      <c r="Y3" s="36" t="s">
        <v>25</v>
      </c>
      <c r="Z3" s="36" t="s">
        <v>26</v>
      </c>
      <c r="AA3" s="36" t="s">
        <v>27</v>
      </c>
      <c r="AB3" s="36" t="s">
        <v>28</v>
      </c>
      <c r="AC3" s="36" t="s">
        <v>29</v>
      </c>
      <c r="AD3" s="36" t="s">
        <v>30</v>
      </c>
      <c r="AE3" s="36" t="s">
        <v>31</v>
      </c>
      <c r="AF3" s="36" t="s">
        <v>32</v>
      </c>
      <c r="AG3" s="36" t="s">
        <v>33</v>
      </c>
      <c r="AH3" s="36" t="s">
        <v>34</v>
      </c>
      <c r="AI3" s="36" t="s">
        <v>35</v>
      </c>
    </row>
    <row r="4" spans="1:35" ht="19.5" customHeight="1" x14ac:dyDescent="0.15">
      <c r="A4" s="52">
        <v>1</v>
      </c>
      <c r="B4" s="52" t="s">
        <v>36</v>
      </c>
      <c r="C4" s="12" t="s">
        <v>37</v>
      </c>
      <c r="D4" s="13">
        <v>10</v>
      </c>
      <c r="E4" s="39">
        <v>29</v>
      </c>
      <c r="F4" s="40">
        <v>1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1</v>
      </c>
      <c r="M4" s="40">
        <v>1</v>
      </c>
      <c r="N4" s="40">
        <v>1</v>
      </c>
      <c r="O4" s="40">
        <v>1</v>
      </c>
      <c r="P4" s="40">
        <v>1</v>
      </c>
      <c r="Q4" s="40">
        <v>1</v>
      </c>
      <c r="R4" s="40">
        <v>1</v>
      </c>
      <c r="S4" s="41"/>
      <c r="T4" s="41">
        <v>1</v>
      </c>
      <c r="U4" s="41">
        <v>1</v>
      </c>
      <c r="V4" s="41">
        <v>1</v>
      </c>
      <c r="W4" s="41">
        <v>1</v>
      </c>
      <c r="X4" s="41">
        <v>1</v>
      </c>
      <c r="Y4" s="41">
        <v>1</v>
      </c>
      <c r="Z4" s="41">
        <v>1</v>
      </c>
      <c r="AA4" s="41">
        <v>1</v>
      </c>
      <c r="AB4" s="41">
        <v>1</v>
      </c>
      <c r="AC4" s="41">
        <v>1</v>
      </c>
      <c r="AD4" s="41">
        <v>1</v>
      </c>
      <c r="AE4" s="41">
        <v>1</v>
      </c>
      <c r="AF4" s="41">
        <v>1</v>
      </c>
      <c r="AG4" s="41">
        <v>1</v>
      </c>
      <c r="AH4" s="41">
        <v>1</v>
      </c>
      <c r="AI4" s="41">
        <v>1</v>
      </c>
    </row>
    <row r="5" spans="1:35" x14ac:dyDescent="0.15">
      <c r="A5" s="52"/>
      <c r="B5" s="52"/>
      <c r="C5" s="12" t="s">
        <v>38</v>
      </c>
      <c r="D5" s="13">
        <v>7</v>
      </c>
      <c r="E5" s="39">
        <v>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>
        <v>1</v>
      </c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6" spans="1:35" x14ac:dyDescent="0.15">
      <c r="A6" s="52"/>
      <c r="B6" s="52"/>
      <c r="C6" s="12" t="s">
        <v>39</v>
      </c>
      <c r="D6" s="15">
        <v>3</v>
      </c>
      <c r="E6" s="39">
        <f t="shared" ref="E6:E37" si="0">COUNTIF(F6:AI6,$F$4)</f>
        <v>0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35" ht="19.5" customHeight="1" x14ac:dyDescent="0.15">
      <c r="A7" s="52">
        <v>2</v>
      </c>
      <c r="B7" s="52" t="s">
        <v>40</v>
      </c>
      <c r="C7" s="12" t="s">
        <v>41</v>
      </c>
      <c r="D7" s="15">
        <v>10</v>
      </c>
      <c r="E7" s="39">
        <f t="shared" si="0"/>
        <v>24</v>
      </c>
      <c r="F7" s="41">
        <v>1</v>
      </c>
      <c r="G7" s="40">
        <v>1</v>
      </c>
      <c r="H7" s="40"/>
      <c r="I7" s="40"/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1">
        <v>1</v>
      </c>
      <c r="Q7" s="41">
        <v>1</v>
      </c>
      <c r="R7" s="41">
        <v>1</v>
      </c>
      <c r="S7" s="41"/>
      <c r="T7" s="41"/>
      <c r="U7" s="41">
        <v>1</v>
      </c>
      <c r="V7" s="41">
        <v>1</v>
      </c>
      <c r="W7" s="41">
        <v>1</v>
      </c>
      <c r="X7" s="41">
        <v>1</v>
      </c>
      <c r="Y7" s="41"/>
      <c r="Z7" s="41">
        <v>1</v>
      </c>
      <c r="AA7" s="41"/>
      <c r="AB7" s="41">
        <v>1</v>
      </c>
      <c r="AC7" s="41">
        <v>1</v>
      </c>
      <c r="AD7" s="41">
        <v>1</v>
      </c>
      <c r="AE7" s="41">
        <v>1</v>
      </c>
      <c r="AF7" s="41">
        <v>1</v>
      </c>
      <c r="AG7" s="41">
        <v>1</v>
      </c>
      <c r="AH7" s="41">
        <v>1</v>
      </c>
      <c r="AI7" s="41">
        <v>1</v>
      </c>
    </row>
    <row r="8" spans="1:35" x14ac:dyDescent="0.15">
      <c r="A8" s="52"/>
      <c r="B8" s="52"/>
      <c r="C8" s="12" t="s">
        <v>42</v>
      </c>
      <c r="D8" s="15">
        <v>7</v>
      </c>
      <c r="E8" s="39">
        <f t="shared" si="0"/>
        <v>6</v>
      </c>
      <c r="F8" s="40"/>
      <c r="G8" s="41"/>
      <c r="H8" s="41">
        <v>1</v>
      </c>
      <c r="I8" s="41">
        <v>1</v>
      </c>
      <c r="J8" s="41"/>
      <c r="K8" s="41"/>
      <c r="L8" s="41"/>
      <c r="M8" s="41"/>
      <c r="N8" s="41"/>
      <c r="O8" s="41"/>
      <c r="P8" s="40"/>
      <c r="Q8" s="40"/>
      <c r="R8" s="40"/>
      <c r="S8" s="41">
        <v>1</v>
      </c>
      <c r="T8" s="41">
        <v>1</v>
      </c>
      <c r="U8" s="41"/>
      <c r="V8" s="41"/>
      <c r="W8" s="41"/>
      <c r="X8" s="41"/>
      <c r="Y8" s="41">
        <v>1</v>
      </c>
      <c r="Z8" s="41"/>
      <c r="AA8" s="41">
        <v>1</v>
      </c>
      <c r="AB8" s="41"/>
      <c r="AC8" s="41"/>
      <c r="AD8" s="41"/>
      <c r="AE8" s="41"/>
      <c r="AF8" s="41"/>
      <c r="AG8" s="41"/>
      <c r="AH8" s="41"/>
      <c r="AI8" s="41"/>
    </row>
    <row r="9" spans="1:35" x14ac:dyDescent="0.15">
      <c r="A9" s="52"/>
      <c r="B9" s="52"/>
      <c r="C9" s="12" t="s">
        <v>43</v>
      </c>
      <c r="D9" s="15">
        <v>0</v>
      </c>
      <c r="E9" s="39">
        <f t="shared" si="0"/>
        <v>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35" ht="19.5" customHeight="1" x14ac:dyDescent="0.15">
      <c r="A10" s="52">
        <v>3</v>
      </c>
      <c r="B10" s="52" t="s">
        <v>44</v>
      </c>
      <c r="C10" s="16" t="s">
        <v>45</v>
      </c>
      <c r="D10" s="11"/>
      <c r="E10" s="39">
        <f t="shared" si="0"/>
        <v>14</v>
      </c>
      <c r="F10" s="42">
        <v>1</v>
      </c>
      <c r="G10" s="41"/>
      <c r="H10" s="41"/>
      <c r="I10" s="40"/>
      <c r="J10" s="40"/>
      <c r="K10" s="40">
        <v>1</v>
      </c>
      <c r="L10" s="41">
        <v>1</v>
      </c>
      <c r="M10" s="40">
        <v>1</v>
      </c>
      <c r="N10" s="41"/>
      <c r="O10" s="41">
        <v>1</v>
      </c>
      <c r="P10" s="41"/>
      <c r="Q10" s="41"/>
      <c r="R10" s="41">
        <v>1</v>
      </c>
      <c r="S10" s="41"/>
      <c r="T10" s="41"/>
      <c r="U10" s="41">
        <v>1</v>
      </c>
      <c r="V10" s="41">
        <v>1</v>
      </c>
      <c r="W10" s="41">
        <v>1</v>
      </c>
      <c r="X10" s="41"/>
      <c r="Y10" s="41"/>
      <c r="Z10" s="41">
        <v>1</v>
      </c>
      <c r="AA10" s="41"/>
      <c r="AB10" s="41"/>
      <c r="AC10" s="41"/>
      <c r="AD10" s="41"/>
      <c r="AE10" s="41">
        <v>1</v>
      </c>
      <c r="AF10" s="41"/>
      <c r="AG10" s="41">
        <v>1</v>
      </c>
      <c r="AH10" s="41">
        <v>1</v>
      </c>
      <c r="AI10" s="41">
        <v>1</v>
      </c>
    </row>
    <row r="11" spans="1:35" x14ac:dyDescent="0.15">
      <c r="A11" s="52"/>
      <c r="B11" s="52"/>
      <c r="C11" s="16" t="s">
        <v>46</v>
      </c>
      <c r="D11" s="11"/>
      <c r="E11" s="39">
        <f t="shared" si="0"/>
        <v>13</v>
      </c>
      <c r="F11" s="43"/>
      <c r="G11" s="40">
        <v>1</v>
      </c>
      <c r="H11" s="40">
        <v>1</v>
      </c>
      <c r="I11" s="41"/>
      <c r="J11" s="41">
        <v>1</v>
      </c>
      <c r="K11" s="41"/>
      <c r="L11" s="40"/>
      <c r="M11" s="41"/>
      <c r="N11" s="40">
        <v>1</v>
      </c>
      <c r="O11" s="40"/>
      <c r="P11" s="40">
        <v>1</v>
      </c>
      <c r="Q11" s="40">
        <v>1</v>
      </c>
      <c r="R11" s="41"/>
      <c r="S11" s="41">
        <v>1</v>
      </c>
      <c r="T11" s="41"/>
      <c r="U11" s="41"/>
      <c r="V11" s="41"/>
      <c r="W11" s="41"/>
      <c r="X11" s="41">
        <v>1</v>
      </c>
      <c r="Y11" s="41">
        <v>1</v>
      </c>
      <c r="Z11" s="41"/>
      <c r="AA11" s="41">
        <v>1</v>
      </c>
      <c r="AB11" s="41">
        <v>1</v>
      </c>
      <c r="AC11" s="41"/>
      <c r="AD11" s="41">
        <v>1</v>
      </c>
      <c r="AE11" s="41"/>
      <c r="AF11" s="41">
        <v>1</v>
      </c>
      <c r="AG11" s="41"/>
      <c r="AH11" s="41"/>
      <c r="AI11" s="41"/>
    </row>
    <row r="12" spans="1:35" x14ac:dyDescent="0.15">
      <c r="A12" s="52"/>
      <c r="B12" s="52"/>
      <c r="C12" s="16" t="s">
        <v>47</v>
      </c>
      <c r="D12" s="11"/>
      <c r="E12" s="39">
        <f t="shared" si="0"/>
        <v>3</v>
      </c>
      <c r="F12" s="41"/>
      <c r="G12" s="41"/>
      <c r="H12" s="41"/>
      <c r="I12" s="41">
        <v>1</v>
      </c>
      <c r="J12" s="41"/>
      <c r="K12" s="41"/>
      <c r="L12" s="41"/>
      <c r="M12" s="41"/>
      <c r="N12" s="41"/>
      <c r="O12" s="41"/>
      <c r="P12" s="41"/>
      <c r="Q12" s="41"/>
      <c r="R12" s="40"/>
      <c r="S12" s="41"/>
      <c r="T12" s="41">
        <v>1</v>
      </c>
      <c r="U12" s="41"/>
      <c r="V12" s="41"/>
      <c r="W12" s="41"/>
      <c r="X12" s="41"/>
      <c r="Y12" s="41"/>
      <c r="Z12" s="41"/>
      <c r="AA12" s="41"/>
      <c r="AB12" s="41"/>
      <c r="AC12" s="41">
        <v>1</v>
      </c>
      <c r="AD12" s="41"/>
      <c r="AE12" s="41"/>
      <c r="AF12" s="41"/>
      <c r="AG12" s="41"/>
      <c r="AH12" s="41"/>
      <c r="AI12" s="41"/>
    </row>
    <row r="13" spans="1:35" x14ac:dyDescent="0.15">
      <c r="A13" s="52">
        <v>4</v>
      </c>
      <c r="B13" s="59" t="s">
        <v>48</v>
      </c>
      <c r="C13" s="12" t="s">
        <v>49</v>
      </c>
      <c r="D13" s="17">
        <v>10</v>
      </c>
      <c r="E13" s="44">
        <f t="shared" si="0"/>
        <v>23</v>
      </c>
      <c r="F13" s="40">
        <v>1</v>
      </c>
      <c r="G13" s="40">
        <v>1</v>
      </c>
      <c r="H13" s="40"/>
      <c r="I13" s="40"/>
      <c r="J13" s="40">
        <v>1</v>
      </c>
      <c r="K13" s="40">
        <v>1</v>
      </c>
      <c r="L13" s="40">
        <v>1</v>
      </c>
      <c r="M13" s="40">
        <v>1</v>
      </c>
      <c r="N13" s="40">
        <v>1</v>
      </c>
      <c r="O13" s="40">
        <v>1</v>
      </c>
      <c r="P13" s="41">
        <v>1</v>
      </c>
      <c r="Q13" s="40">
        <v>1</v>
      </c>
      <c r="R13" s="41">
        <v>1</v>
      </c>
      <c r="S13" s="41"/>
      <c r="T13" s="41"/>
      <c r="U13" s="41">
        <v>1</v>
      </c>
      <c r="V13" s="41">
        <v>1</v>
      </c>
      <c r="W13" s="41">
        <v>1</v>
      </c>
      <c r="X13" s="41">
        <v>1</v>
      </c>
      <c r="Y13" s="41">
        <v>1</v>
      </c>
      <c r="Z13" s="41">
        <v>1</v>
      </c>
      <c r="AA13" s="41"/>
      <c r="AB13" s="41">
        <v>1</v>
      </c>
      <c r="AC13" s="41"/>
      <c r="AD13" s="41">
        <v>1</v>
      </c>
      <c r="AE13" s="41">
        <v>1</v>
      </c>
      <c r="AF13" s="41">
        <v>1</v>
      </c>
      <c r="AG13" s="41">
        <v>1</v>
      </c>
      <c r="AH13" s="41">
        <v>1</v>
      </c>
      <c r="AI13" s="41"/>
    </row>
    <row r="14" spans="1:35" x14ac:dyDescent="0.15">
      <c r="A14" s="52"/>
      <c r="B14" s="59"/>
      <c r="C14" s="12" t="s">
        <v>50</v>
      </c>
      <c r="D14" s="17">
        <v>7</v>
      </c>
      <c r="E14" s="39">
        <f t="shared" si="0"/>
        <v>7</v>
      </c>
      <c r="F14" s="41"/>
      <c r="G14" s="41"/>
      <c r="H14" s="41">
        <v>1</v>
      </c>
      <c r="I14" s="41">
        <v>1</v>
      </c>
      <c r="J14" s="41"/>
      <c r="K14" s="41"/>
      <c r="L14" s="41"/>
      <c r="M14" s="41"/>
      <c r="N14" s="41"/>
      <c r="O14" s="41"/>
      <c r="P14" s="40"/>
      <c r="Q14" s="41"/>
      <c r="R14" s="40"/>
      <c r="S14" s="41">
        <v>1</v>
      </c>
      <c r="T14" s="41">
        <v>1</v>
      </c>
      <c r="U14" s="41"/>
      <c r="V14" s="41"/>
      <c r="W14" s="41"/>
      <c r="X14" s="41"/>
      <c r="Y14" s="41"/>
      <c r="Z14" s="41"/>
      <c r="AA14" s="41">
        <v>1</v>
      </c>
      <c r="AB14" s="41"/>
      <c r="AC14" s="41">
        <v>1</v>
      </c>
      <c r="AD14" s="41"/>
      <c r="AE14" s="41"/>
      <c r="AF14" s="41"/>
      <c r="AG14" s="41"/>
      <c r="AH14" s="41"/>
      <c r="AI14" s="41">
        <v>1</v>
      </c>
    </row>
    <row r="15" spans="1:35" x14ac:dyDescent="0.15">
      <c r="A15" s="52"/>
      <c r="B15" s="59"/>
      <c r="C15" s="12" t="s">
        <v>51</v>
      </c>
      <c r="D15" s="17">
        <v>0</v>
      </c>
      <c r="E15" s="39">
        <f t="shared" si="0"/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19.5" customHeight="1" x14ac:dyDescent="0.15">
      <c r="A16" s="53">
        <v>5</v>
      </c>
      <c r="B16" s="52" t="s">
        <v>52</v>
      </c>
      <c r="C16" s="19" t="s">
        <v>53</v>
      </c>
      <c r="D16" s="20">
        <v>2</v>
      </c>
      <c r="E16" s="39">
        <f t="shared" si="0"/>
        <v>30</v>
      </c>
      <c r="F16" s="40">
        <v>1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40">
        <v>1</v>
      </c>
      <c r="S16" s="41">
        <v>1</v>
      </c>
      <c r="T16" s="41">
        <v>1</v>
      </c>
      <c r="U16" s="41">
        <v>1</v>
      </c>
      <c r="V16" s="41">
        <v>1</v>
      </c>
      <c r="W16" s="41">
        <v>1</v>
      </c>
      <c r="X16" s="41">
        <v>1</v>
      </c>
      <c r="Y16" s="41">
        <v>1</v>
      </c>
      <c r="Z16" s="41">
        <v>1</v>
      </c>
      <c r="AA16" s="41">
        <v>1</v>
      </c>
      <c r="AB16" s="41">
        <v>1</v>
      </c>
      <c r="AC16" s="41">
        <v>1</v>
      </c>
      <c r="AD16" s="41">
        <v>1</v>
      </c>
      <c r="AE16" s="41">
        <v>1</v>
      </c>
      <c r="AF16" s="41">
        <v>1</v>
      </c>
      <c r="AG16" s="41">
        <v>1</v>
      </c>
      <c r="AH16" s="41">
        <v>1</v>
      </c>
      <c r="AI16" s="41">
        <v>1</v>
      </c>
    </row>
    <row r="17" spans="1:35" x14ac:dyDescent="0.15">
      <c r="A17" s="54"/>
      <c r="B17" s="52"/>
      <c r="C17" s="19" t="s">
        <v>54</v>
      </c>
      <c r="D17" s="20">
        <v>2</v>
      </c>
      <c r="E17" s="44">
        <f t="shared" si="0"/>
        <v>26</v>
      </c>
      <c r="F17" s="40"/>
      <c r="G17" s="40">
        <v>1</v>
      </c>
      <c r="H17" s="40"/>
      <c r="I17" s="40">
        <v>1</v>
      </c>
      <c r="J17" s="40">
        <v>1</v>
      </c>
      <c r="K17" s="41">
        <v>1</v>
      </c>
      <c r="L17" s="41"/>
      <c r="M17" s="40">
        <v>1</v>
      </c>
      <c r="N17" s="40">
        <v>1</v>
      </c>
      <c r="O17" s="40">
        <v>1</v>
      </c>
      <c r="P17" s="40">
        <v>1</v>
      </c>
      <c r="Q17" s="40">
        <v>1</v>
      </c>
      <c r="R17" s="40">
        <v>1</v>
      </c>
      <c r="S17" s="41">
        <v>1</v>
      </c>
      <c r="T17" s="41">
        <v>1</v>
      </c>
      <c r="U17" s="41">
        <v>1</v>
      </c>
      <c r="V17" s="41"/>
      <c r="W17" s="41">
        <v>1</v>
      </c>
      <c r="X17" s="41">
        <v>1</v>
      </c>
      <c r="Y17" s="41">
        <v>1</v>
      </c>
      <c r="Z17" s="41">
        <v>1</v>
      </c>
      <c r="AA17" s="41">
        <v>1</v>
      </c>
      <c r="AB17" s="41">
        <v>1</v>
      </c>
      <c r="AC17" s="41">
        <v>1</v>
      </c>
      <c r="AD17" s="41">
        <v>1</v>
      </c>
      <c r="AE17" s="41">
        <v>1</v>
      </c>
      <c r="AF17" s="41">
        <v>1</v>
      </c>
      <c r="AG17" s="41">
        <v>1</v>
      </c>
      <c r="AH17" s="41">
        <v>1</v>
      </c>
      <c r="AI17" s="41">
        <v>1</v>
      </c>
    </row>
    <row r="18" spans="1:35" x14ac:dyDescent="0.15">
      <c r="A18" s="54"/>
      <c r="B18" s="52"/>
      <c r="C18" s="19" t="s">
        <v>55</v>
      </c>
      <c r="D18" s="20">
        <v>2</v>
      </c>
      <c r="E18" s="39">
        <f t="shared" si="0"/>
        <v>13</v>
      </c>
      <c r="F18" s="41"/>
      <c r="G18" s="41">
        <v>1</v>
      </c>
      <c r="H18" s="40"/>
      <c r="I18" s="41"/>
      <c r="J18" s="41">
        <v>1</v>
      </c>
      <c r="K18" s="41">
        <v>1</v>
      </c>
      <c r="L18" s="41"/>
      <c r="M18" s="40">
        <v>1</v>
      </c>
      <c r="N18" s="41">
        <v>1</v>
      </c>
      <c r="O18" s="41">
        <v>1</v>
      </c>
      <c r="P18" s="41">
        <v>1</v>
      </c>
      <c r="Q18" s="40"/>
      <c r="R18" s="40">
        <v>1</v>
      </c>
      <c r="S18" s="41">
        <v>1</v>
      </c>
      <c r="T18" s="41"/>
      <c r="U18" s="41"/>
      <c r="V18" s="41"/>
      <c r="W18" s="41">
        <v>1</v>
      </c>
      <c r="X18" s="41"/>
      <c r="Y18" s="41"/>
      <c r="Z18" s="41">
        <v>1</v>
      </c>
      <c r="AA18" s="41">
        <v>1</v>
      </c>
      <c r="AB18" s="41">
        <v>1</v>
      </c>
      <c r="AC18" s="41"/>
      <c r="AD18" s="41"/>
      <c r="AE18" s="41"/>
      <c r="AF18" s="41"/>
      <c r="AG18" s="41"/>
      <c r="AH18" s="41"/>
      <c r="AI18" s="41"/>
    </row>
    <row r="19" spans="1:35" x14ac:dyDescent="0.15">
      <c r="A19" s="54"/>
      <c r="B19" s="52"/>
      <c r="C19" s="19" t="s">
        <v>56</v>
      </c>
      <c r="D19" s="21">
        <v>2</v>
      </c>
      <c r="E19" s="39">
        <f t="shared" si="0"/>
        <v>25</v>
      </c>
      <c r="F19" s="41"/>
      <c r="G19" s="40">
        <v>1</v>
      </c>
      <c r="H19" s="40">
        <v>1</v>
      </c>
      <c r="I19" s="40">
        <v>1</v>
      </c>
      <c r="J19" s="40">
        <v>1</v>
      </c>
      <c r="K19" s="41">
        <v>1</v>
      </c>
      <c r="L19" s="40">
        <v>1</v>
      </c>
      <c r="M19" s="41">
        <v>1</v>
      </c>
      <c r="N19" s="40">
        <v>1</v>
      </c>
      <c r="O19" s="40">
        <v>1</v>
      </c>
      <c r="P19" s="40">
        <v>1</v>
      </c>
      <c r="Q19" s="40">
        <v>1</v>
      </c>
      <c r="R19" s="40">
        <v>1</v>
      </c>
      <c r="S19" s="41"/>
      <c r="T19" s="41">
        <v>1</v>
      </c>
      <c r="U19" s="41">
        <v>1</v>
      </c>
      <c r="V19" s="41"/>
      <c r="W19" s="41">
        <v>1</v>
      </c>
      <c r="X19" s="41">
        <v>1</v>
      </c>
      <c r="Y19" s="41"/>
      <c r="Z19" s="41">
        <v>1</v>
      </c>
      <c r="AA19" s="41">
        <v>1</v>
      </c>
      <c r="AB19" s="41">
        <v>1</v>
      </c>
      <c r="AC19" s="41">
        <v>1</v>
      </c>
      <c r="AD19" s="41">
        <v>1</v>
      </c>
      <c r="AE19" s="41">
        <v>1</v>
      </c>
      <c r="AF19" s="41">
        <v>1</v>
      </c>
      <c r="AG19" s="41">
        <v>1</v>
      </c>
      <c r="AH19" s="41"/>
      <c r="AI19" s="41">
        <v>1</v>
      </c>
    </row>
    <row r="20" spans="1:35" x14ac:dyDescent="0.15">
      <c r="A20" s="54"/>
      <c r="B20" s="52"/>
      <c r="C20" s="19" t="s">
        <v>57</v>
      </c>
      <c r="D20" s="21">
        <v>2</v>
      </c>
      <c r="E20" s="39">
        <f t="shared" si="0"/>
        <v>7</v>
      </c>
      <c r="F20" s="40"/>
      <c r="G20" s="40">
        <v>1</v>
      </c>
      <c r="H20" s="40"/>
      <c r="I20" s="40"/>
      <c r="J20" s="41"/>
      <c r="K20" s="40"/>
      <c r="L20" s="40"/>
      <c r="M20" s="40">
        <v>1</v>
      </c>
      <c r="N20" s="41">
        <v>1</v>
      </c>
      <c r="O20" s="41"/>
      <c r="P20" s="41"/>
      <c r="Q20" s="40">
        <v>1</v>
      </c>
      <c r="R20" s="40">
        <v>1</v>
      </c>
      <c r="S20" s="41">
        <v>1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>
        <v>1</v>
      </c>
    </row>
    <row r="21" spans="1:35" x14ac:dyDescent="0.15">
      <c r="A21" s="55"/>
      <c r="B21" s="52"/>
      <c r="C21" s="22" t="s">
        <v>58</v>
      </c>
      <c r="D21" s="20">
        <v>2</v>
      </c>
      <c r="E21" s="39">
        <f t="shared" si="0"/>
        <v>3</v>
      </c>
      <c r="F21" s="41"/>
      <c r="G21" s="41"/>
      <c r="H21" s="41">
        <v>1</v>
      </c>
      <c r="I21" s="41"/>
      <c r="J21" s="41"/>
      <c r="K21" s="41"/>
      <c r="L21" s="41"/>
      <c r="M21" s="41"/>
      <c r="N21" s="41"/>
      <c r="O21" s="41"/>
      <c r="P21" s="41"/>
      <c r="Q21" s="40"/>
      <c r="R21" s="41">
        <v>1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>
        <v>1</v>
      </c>
      <c r="AE21" s="41"/>
      <c r="AF21" s="41"/>
      <c r="AG21" s="41"/>
      <c r="AH21" s="41"/>
      <c r="AI21" s="41"/>
    </row>
    <row r="22" spans="1:35" ht="19.5" customHeight="1" x14ac:dyDescent="0.15">
      <c r="A22" s="53">
        <v>6</v>
      </c>
      <c r="B22" s="52" t="s">
        <v>59</v>
      </c>
      <c r="C22" s="19" t="s">
        <v>60</v>
      </c>
      <c r="D22" s="20">
        <v>2</v>
      </c>
      <c r="E22" s="39">
        <f t="shared" si="0"/>
        <v>26</v>
      </c>
      <c r="F22" s="40">
        <v>1</v>
      </c>
      <c r="G22" s="40">
        <v>1</v>
      </c>
      <c r="H22" s="41">
        <v>1</v>
      </c>
      <c r="I22" s="40">
        <v>1</v>
      </c>
      <c r="J22" s="40">
        <v>1</v>
      </c>
      <c r="K22" s="40">
        <v>1</v>
      </c>
      <c r="L22" s="40"/>
      <c r="M22" s="41">
        <v>1</v>
      </c>
      <c r="N22" s="41">
        <v>1</v>
      </c>
      <c r="O22" s="41">
        <v>1</v>
      </c>
      <c r="P22" s="40">
        <v>1</v>
      </c>
      <c r="Q22" s="40">
        <v>1</v>
      </c>
      <c r="R22" s="40">
        <v>1</v>
      </c>
      <c r="S22" s="41">
        <v>1</v>
      </c>
      <c r="T22" s="41"/>
      <c r="U22" s="41">
        <v>1</v>
      </c>
      <c r="V22" s="41"/>
      <c r="W22" s="41">
        <v>1</v>
      </c>
      <c r="X22" s="41">
        <v>1</v>
      </c>
      <c r="Y22" s="41">
        <v>1</v>
      </c>
      <c r="Z22" s="41">
        <v>1</v>
      </c>
      <c r="AA22" s="41">
        <v>1</v>
      </c>
      <c r="AB22" s="41">
        <v>1</v>
      </c>
      <c r="AC22" s="41">
        <v>1</v>
      </c>
      <c r="AD22" s="41">
        <v>1</v>
      </c>
      <c r="AE22" s="41">
        <v>1</v>
      </c>
      <c r="AF22" s="41">
        <v>1</v>
      </c>
      <c r="AG22" s="41">
        <v>1</v>
      </c>
      <c r="AH22" s="41"/>
      <c r="AI22" s="41">
        <v>1</v>
      </c>
    </row>
    <row r="23" spans="1:35" x14ac:dyDescent="0.15">
      <c r="A23" s="54"/>
      <c r="B23" s="52"/>
      <c r="C23" s="19" t="s">
        <v>61</v>
      </c>
      <c r="D23" s="20">
        <v>2</v>
      </c>
      <c r="E23" s="44">
        <f t="shared" si="0"/>
        <v>28</v>
      </c>
      <c r="F23" s="40"/>
      <c r="G23" s="40">
        <v>1</v>
      </c>
      <c r="H23" s="41">
        <v>1</v>
      </c>
      <c r="I23" s="40">
        <v>1</v>
      </c>
      <c r="J23" s="40"/>
      <c r="K23" s="41">
        <v>1</v>
      </c>
      <c r="L23" s="40">
        <v>1</v>
      </c>
      <c r="M23" s="40">
        <v>1</v>
      </c>
      <c r="N23" s="40">
        <v>1</v>
      </c>
      <c r="O23" s="40">
        <v>1</v>
      </c>
      <c r="P23" s="40">
        <v>1</v>
      </c>
      <c r="Q23" s="40">
        <v>1</v>
      </c>
      <c r="R23" s="40">
        <v>1</v>
      </c>
      <c r="S23" s="41">
        <v>1</v>
      </c>
      <c r="T23" s="41">
        <v>1</v>
      </c>
      <c r="U23" s="41">
        <v>1</v>
      </c>
      <c r="V23" s="41">
        <v>1</v>
      </c>
      <c r="W23" s="41">
        <v>1</v>
      </c>
      <c r="X23" s="41">
        <v>1</v>
      </c>
      <c r="Y23" s="41">
        <v>1</v>
      </c>
      <c r="Z23" s="41">
        <v>1</v>
      </c>
      <c r="AA23" s="41">
        <v>1</v>
      </c>
      <c r="AB23" s="41">
        <v>1</v>
      </c>
      <c r="AC23" s="41">
        <v>1</v>
      </c>
      <c r="AD23" s="41">
        <v>1</v>
      </c>
      <c r="AE23" s="41">
        <v>1</v>
      </c>
      <c r="AF23" s="41">
        <v>1</v>
      </c>
      <c r="AG23" s="41">
        <v>1</v>
      </c>
      <c r="AH23" s="41">
        <v>1</v>
      </c>
      <c r="AI23" s="41">
        <v>1</v>
      </c>
    </row>
    <row r="24" spans="1:35" x14ac:dyDescent="0.15">
      <c r="A24" s="54"/>
      <c r="B24" s="52"/>
      <c r="C24" s="19" t="s">
        <v>62</v>
      </c>
      <c r="D24" s="20">
        <v>2</v>
      </c>
      <c r="E24" s="39">
        <f t="shared" si="0"/>
        <v>18</v>
      </c>
      <c r="F24" s="40"/>
      <c r="G24" s="40">
        <v>1</v>
      </c>
      <c r="H24" s="40"/>
      <c r="I24" s="41">
        <v>1</v>
      </c>
      <c r="J24" s="41">
        <v>1</v>
      </c>
      <c r="K24" s="41">
        <v>1</v>
      </c>
      <c r="L24" s="41"/>
      <c r="M24" s="41">
        <v>1</v>
      </c>
      <c r="N24" s="40">
        <v>1</v>
      </c>
      <c r="O24" s="40">
        <v>1</v>
      </c>
      <c r="P24" s="41">
        <v>1</v>
      </c>
      <c r="Q24" s="40"/>
      <c r="R24" s="40">
        <v>1</v>
      </c>
      <c r="S24" s="41"/>
      <c r="T24" s="41"/>
      <c r="U24" s="41">
        <v>1</v>
      </c>
      <c r="V24" s="41"/>
      <c r="W24" s="41">
        <v>1</v>
      </c>
      <c r="X24" s="41">
        <v>1</v>
      </c>
      <c r="Y24" s="41"/>
      <c r="Z24" s="41">
        <v>1</v>
      </c>
      <c r="AA24" s="41">
        <v>1</v>
      </c>
      <c r="AB24" s="41">
        <v>1</v>
      </c>
      <c r="AC24" s="41">
        <v>1</v>
      </c>
      <c r="AD24" s="41"/>
      <c r="AE24" s="41"/>
      <c r="AF24" s="41">
        <v>1</v>
      </c>
      <c r="AG24" s="41"/>
      <c r="AH24" s="41">
        <v>1</v>
      </c>
      <c r="AI24" s="41"/>
    </row>
    <row r="25" spans="1:35" x14ac:dyDescent="0.15">
      <c r="A25" s="54"/>
      <c r="B25" s="52"/>
      <c r="C25" s="19" t="s">
        <v>63</v>
      </c>
      <c r="D25" s="21">
        <v>2</v>
      </c>
      <c r="E25" s="39">
        <f t="shared" si="0"/>
        <v>19</v>
      </c>
      <c r="F25" s="41"/>
      <c r="G25" s="40">
        <v>1</v>
      </c>
      <c r="H25" s="40">
        <v>1</v>
      </c>
      <c r="I25" s="40"/>
      <c r="J25" s="40"/>
      <c r="K25" s="40">
        <v>1</v>
      </c>
      <c r="L25" s="40">
        <v>1</v>
      </c>
      <c r="M25" s="41"/>
      <c r="N25" s="41">
        <v>1</v>
      </c>
      <c r="O25" s="40">
        <v>1</v>
      </c>
      <c r="P25" s="40">
        <v>1</v>
      </c>
      <c r="Q25" s="40"/>
      <c r="R25" s="40"/>
      <c r="S25" s="41">
        <v>1</v>
      </c>
      <c r="T25" s="41"/>
      <c r="U25" s="41">
        <v>1</v>
      </c>
      <c r="V25" s="41"/>
      <c r="W25" s="41">
        <v>1</v>
      </c>
      <c r="X25" s="41"/>
      <c r="Y25" s="41">
        <v>1</v>
      </c>
      <c r="Z25" s="41">
        <v>1</v>
      </c>
      <c r="AA25" s="41">
        <v>1</v>
      </c>
      <c r="AB25" s="41"/>
      <c r="AC25" s="41"/>
      <c r="AD25" s="41">
        <v>1</v>
      </c>
      <c r="AE25" s="41">
        <v>1</v>
      </c>
      <c r="AF25" s="41">
        <v>1</v>
      </c>
      <c r="AG25" s="41">
        <v>1</v>
      </c>
      <c r="AH25" s="41">
        <v>1</v>
      </c>
      <c r="AI25" s="41">
        <v>1</v>
      </c>
    </row>
    <row r="26" spans="1:35" x14ac:dyDescent="0.15">
      <c r="A26" s="54"/>
      <c r="B26" s="52"/>
      <c r="C26" s="19" t="s">
        <v>64</v>
      </c>
      <c r="D26" s="21">
        <v>2</v>
      </c>
      <c r="E26" s="39">
        <f t="shared" si="0"/>
        <v>22</v>
      </c>
      <c r="F26" s="40"/>
      <c r="G26" s="40">
        <v>1</v>
      </c>
      <c r="H26" s="40"/>
      <c r="I26" s="40"/>
      <c r="J26" s="41">
        <v>1</v>
      </c>
      <c r="K26" s="41">
        <v>1</v>
      </c>
      <c r="L26" s="41">
        <v>1</v>
      </c>
      <c r="M26" s="40">
        <v>1</v>
      </c>
      <c r="N26" s="41">
        <v>1</v>
      </c>
      <c r="O26" s="41">
        <v>1</v>
      </c>
      <c r="P26" s="41">
        <v>1</v>
      </c>
      <c r="Q26" s="40"/>
      <c r="R26" s="40">
        <v>1</v>
      </c>
      <c r="S26" s="41">
        <v>1</v>
      </c>
      <c r="T26" s="41">
        <v>1</v>
      </c>
      <c r="U26" s="41">
        <v>1</v>
      </c>
      <c r="V26" s="41"/>
      <c r="W26" s="41">
        <v>1</v>
      </c>
      <c r="X26" s="41">
        <v>1</v>
      </c>
      <c r="Y26" s="41">
        <v>1</v>
      </c>
      <c r="Z26" s="41">
        <v>1</v>
      </c>
      <c r="AA26" s="41"/>
      <c r="AB26" s="41">
        <v>1</v>
      </c>
      <c r="AC26" s="41">
        <v>1</v>
      </c>
      <c r="AD26" s="41">
        <v>1</v>
      </c>
      <c r="AE26" s="41">
        <v>1</v>
      </c>
      <c r="AF26" s="41"/>
      <c r="AG26" s="41"/>
      <c r="AH26" s="41">
        <v>1</v>
      </c>
      <c r="AI26" s="41">
        <v>1</v>
      </c>
    </row>
    <row r="27" spans="1:35" x14ac:dyDescent="0.15">
      <c r="A27" s="55"/>
      <c r="B27" s="52"/>
      <c r="C27" s="22" t="s">
        <v>58</v>
      </c>
      <c r="D27" s="20">
        <v>2</v>
      </c>
      <c r="E27" s="39">
        <f t="shared" si="0"/>
        <v>3</v>
      </c>
      <c r="F27" s="41"/>
      <c r="G27" s="41"/>
      <c r="H27" s="41"/>
      <c r="I27" s="41">
        <v>1</v>
      </c>
      <c r="J27" s="41"/>
      <c r="K27" s="41"/>
      <c r="L27" s="41"/>
      <c r="M27" s="41"/>
      <c r="N27" s="41"/>
      <c r="O27" s="41">
        <v>1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>
        <v>1</v>
      </c>
      <c r="AE27" s="41"/>
      <c r="AF27" s="41"/>
      <c r="AG27" s="41"/>
      <c r="AH27" s="41"/>
      <c r="AI27" s="41"/>
    </row>
    <row r="28" spans="1:35" ht="19.5" customHeight="1" x14ac:dyDescent="0.15">
      <c r="A28" s="53">
        <v>7</v>
      </c>
      <c r="B28" s="52" t="s">
        <v>65</v>
      </c>
      <c r="C28" s="19" t="s">
        <v>66</v>
      </c>
      <c r="D28" s="20">
        <v>2</v>
      </c>
      <c r="E28" s="39">
        <f t="shared" si="0"/>
        <v>26</v>
      </c>
      <c r="F28" s="40">
        <v>1</v>
      </c>
      <c r="G28" s="40">
        <v>1</v>
      </c>
      <c r="H28" s="40">
        <v>1</v>
      </c>
      <c r="I28" s="40">
        <v>1</v>
      </c>
      <c r="J28" s="40">
        <v>1</v>
      </c>
      <c r="K28" s="40">
        <v>1</v>
      </c>
      <c r="L28" s="40"/>
      <c r="M28" s="41">
        <v>1</v>
      </c>
      <c r="N28" s="40">
        <v>1</v>
      </c>
      <c r="O28" s="40">
        <v>1</v>
      </c>
      <c r="P28" s="40">
        <v>1</v>
      </c>
      <c r="Q28" s="40">
        <v>1</v>
      </c>
      <c r="R28" s="40">
        <v>1</v>
      </c>
      <c r="S28" s="41"/>
      <c r="T28" s="41"/>
      <c r="U28" s="41">
        <v>1</v>
      </c>
      <c r="V28" s="41">
        <v>1</v>
      </c>
      <c r="W28" s="41">
        <v>1</v>
      </c>
      <c r="X28" s="41">
        <v>1</v>
      </c>
      <c r="Y28" s="41">
        <v>1</v>
      </c>
      <c r="Z28" s="41">
        <v>1</v>
      </c>
      <c r="AA28" s="41">
        <v>1</v>
      </c>
      <c r="AB28" s="41">
        <v>1</v>
      </c>
      <c r="AC28" s="41">
        <v>1</v>
      </c>
      <c r="AD28" s="41">
        <v>1</v>
      </c>
      <c r="AE28" s="41">
        <v>1</v>
      </c>
      <c r="AF28" s="41">
        <v>1</v>
      </c>
      <c r="AG28" s="41"/>
      <c r="AH28" s="41">
        <v>1</v>
      </c>
      <c r="AI28" s="41">
        <v>1</v>
      </c>
    </row>
    <row r="29" spans="1:35" x14ac:dyDescent="0.15">
      <c r="A29" s="54"/>
      <c r="B29" s="52"/>
      <c r="C29" s="19" t="s">
        <v>67</v>
      </c>
      <c r="D29" s="20">
        <v>2</v>
      </c>
      <c r="E29" s="39">
        <f t="shared" si="0"/>
        <v>22</v>
      </c>
      <c r="F29" s="40"/>
      <c r="G29" s="40">
        <v>1</v>
      </c>
      <c r="H29" s="41"/>
      <c r="I29" s="41">
        <v>1</v>
      </c>
      <c r="J29" s="41">
        <v>1</v>
      </c>
      <c r="K29" s="41"/>
      <c r="L29" s="40"/>
      <c r="M29" s="41">
        <v>1</v>
      </c>
      <c r="N29" s="40">
        <v>1</v>
      </c>
      <c r="O29" s="40">
        <v>1</v>
      </c>
      <c r="P29" s="41">
        <v>1</v>
      </c>
      <c r="Q29" s="40">
        <v>1</v>
      </c>
      <c r="R29" s="40">
        <v>1</v>
      </c>
      <c r="S29" s="41">
        <v>1</v>
      </c>
      <c r="T29" s="41">
        <v>1</v>
      </c>
      <c r="U29" s="41">
        <v>1</v>
      </c>
      <c r="V29" s="41"/>
      <c r="W29" s="41">
        <v>1</v>
      </c>
      <c r="X29" s="41">
        <v>1</v>
      </c>
      <c r="Y29" s="41"/>
      <c r="Z29" s="41">
        <v>1</v>
      </c>
      <c r="AA29" s="41">
        <v>1</v>
      </c>
      <c r="AB29" s="41">
        <v>1</v>
      </c>
      <c r="AC29" s="41">
        <v>1</v>
      </c>
      <c r="AD29" s="41">
        <v>1</v>
      </c>
      <c r="AE29" s="41"/>
      <c r="AF29" s="41">
        <v>1</v>
      </c>
      <c r="AG29" s="41">
        <v>1</v>
      </c>
      <c r="AH29" s="41">
        <v>1</v>
      </c>
      <c r="AI29" s="41"/>
    </row>
    <row r="30" spans="1:35" x14ac:dyDescent="0.15">
      <c r="A30" s="54"/>
      <c r="B30" s="52"/>
      <c r="C30" s="19" t="s">
        <v>68</v>
      </c>
      <c r="D30" s="20">
        <v>2</v>
      </c>
      <c r="E30" s="39">
        <f t="shared" si="0"/>
        <v>25</v>
      </c>
      <c r="F30" s="40"/>
      <c r="G30" s="40">
        <v>1</v>
      </c>
      <c r="H30" s="40">
        <v>1</v>
      </c>
      <c r="I30" s="40">
        <v>1</v>
      </c>
      <c r="J30" s="40">
        <v>1</v>
      </c>
      <c r="K30" s="41">
        <v>1</v>
      </c>
      <c r="L30" s="41"/>
      <c r="M30" s="40">
        <v>1</v>
      </c>
      <c r="N30" s="40">
        <v>1</v>
      </c>
      <c r="O30" s="40">
        <v>1</v>
      </c>
      <c r="P30" s="40">
        <v>1</v>
      </c>
      <c r="Q30" s="40">
        <v>1</v>
      </c>
      <c r="R30" s="40">
        <v>1</v>
      </c>
      <c r="S30" s="41">
        <v>1</v>
      </c>
      <c r="T30" s="41"/>
      <c r="U30" s="41">
        <v>1</v>
      </c>
      <c r="V30" s="41"/>
      <c r="W30" s="41">
        <v>1</v>
      </c>
      <c r="X30" s="41">
        <v>1</v>
      </c>
      <c r="Y30" s="41">
        <v>1</v>
      </c>
      <c r="Z30" s="41">
        <v>1</v>
      </c>
      <c r="AA30" s="41">
        <v>1</v>
      </c>
      <c r="AB30" s="41">
        <v>1</v>
      </c>
      <c r="AC30" s="41">
        <v>1</v>
      </c>
      <c r="AD30" s="41">
        <v>1</v>
      </c>
      <c r="AE30" s="41">
        <v>1</v>
      </c>
      <c r="AF30" s="41">
        <v>1</v>
      </c>
      <c r="AG30" s="41"/>
      <c r="AH30" s="41">
        <v>1</v>
      </c>
      <c r="AI30" s="41">
        <v>1</v>
      </c>
    </row>
    <row r="31" spans="1:35" x14ac:dyDescent="0.15">
      <c r="A31" s="54"/>
      <c r="B31" s="52"/>
      <c r="C31" s="19" t="s">
        <v>69</v>
      </c>
      <c r="D31" s="21">
        <v>2</v>
      </c>
      <c r="E31" s="44">
        <f t="shared" si="0"/>
        <v>24</v>
      </c>
      <c r="F31" s="41"/>
      <c r="G31" s="40">
        <v>1</v>
      </c>
      <c r="H31" s="41">
        <v>1</v>
      </c>
      <c r="I31" s="40">
        <v>1</v>
      </c>
      <c r="J31" s="40">
        <v>1</v>
      </c>
      <c r="K31" s="40">
        <v>1</v>
      </c>
      <c r="L31" s="41">
        <v>1</v>
      </c>
      <c r="M31" s="41">
        <v>1</v>
      </c>
      <c r="N31" s="41">
        <v>1</v>
      </c>
      <c r="O31" s="40">
        <v>1</v>
      </c>
      <c r="P31" s="40">
        <v>1</v>
      </c>
      <c r="Q31" s="40"/>
      <c r="R31" s="40">
        <v>1</v>
      </c>
      <c r="S31" s="41"/>
      <c r="T31" s="41">
        <v>1</v>
      </c>
      <c r="U31" s="41">
        <v>1</v>
      </c>
      <c r="V31" s="41"/>
      <c r="W31" s="41">
        <v>1</v>
      </c>
      <c r="X31" s="41">
        <v>1</v>
      </c>
      <c r="Y31" s="41">
        <v>1</v>
      </c>
      <c r="Z31" s="41">
        <v>1</v>
      </c>
      <c r="AA31" s="41"/>
      <c r="AB31" s="41">
        <v>1</v>
      </c>
      <c r="AC31" s="41"/>
      <c r="AD31" s="41">
        <v>1</v>
      </c>
      <c r="AE31" s="41">
        <v>1</v>
      </c>
      <c r="AF31" s="41">
        <v>1</v>
      </c>
      <c r="AG31" s="41">
        <v>1</v>
      </c>
      <c r="AH31" s="41">
        <v>1</v>
      </c>
      <c r="AI31" s="41">
        <v>1</v>
      </c>
    </row>
    <row r="32" spans="1:35" x14ac:dyDescent="0.15">
      <c r="A32" s="54"/>
      <c r="B32" s="52"/>
      <c r="C32" s="19" t="s">
        <v>70</v>
      </c>
      <c r="D32" s="21">
        <v>2</v>
      </c>
      <c r="E32" s="39">
        <f t="shared" si="0"/>
        <v>13</v>
      </c>
      <c r="F32" s="41"/>
      <c r="G32" s="41">
        <v>1</v>
      </c>
      <c r="H32" s="41"/>
      <c r="I32" s="41"/>
      <c r="J32" s="41">
        <v>1</v>
      </c>
      <c r="K32" s="41"/>
      <c r="L32" s="40"/>
      <c r="M32" s="40"/>
      <c r="N32" s="41">
        <v>1</v>
      </c>
      <c r="O32" s="41"/>
      <c r="P32" s="41">
        <v>1</v>
      </c>
      <c r="Q32" s="40"/>
      <c r="R32" s="41"/>
      <c r="S32" s="41"/>
      <c r="T32" s="41"/>
      <c r="U32" s="41">
        <v>1</v>
      </c>
      <c r="V32" s="41"/>
      <c r="W32" s="41">
        <v>1</v>
      </c>
      <c r="X32" s="41"/>
      <c r="Y32" s="41"/>
      <c r="Z32" s="41">
        <v>1</v>
      </c>
      <c r="AA32" s="41">
        <v>1</v>
      </c>
      <c r="AB32" s="41">
        <v>1</v>
      </c>
      <c r="AC32" s="41">
        <v>1</v>
      </c>
      <c r="AD32" s="41"/>
      <c r="AE32" s="41"/>
      <c r="AF32" s="41">
        <v>1</v>
      </c>
      <c r="AG32" s="41">
        <v>1</v>
      </c>
      <c r="AH32" s="41">
        <v>1</v>
      </c>
      <c r="AI32" s="41"/>
    </row>
    <row r="33" spans="1:35" x14ac:dyDescent="0.15">
      <c r="A33" s="55"/>
      <c r="B33" s="52"/>
      <c r="C33" s="19" t="s">
        <v>71</v>
      </c>
      <c r="D33" s="20">
        <v>0</v>
      </c>
      <c r="E33" s="39">
        <f t="shared" si="0"/>
        <v>6</v>
      </c>
      <c r="F33" s="41"/>
      <c r="G33" s="41">
        <v>1</v>
      </c>
      <c r="H33" s="41"/>
      <c r="I33" s="41"/>
      <c r="J33" s="41"/>
      <c r="K33" s="41"/>
      <c r="L33" s="41">
        <v>1</v>
      </c>
      <c r="M33" s="41"/>
      <c r="N33" s="41"/>
      <c r="O33" s="41"/>
      <c r="P33" s="40"/>
      <c r="Q33" s="41"/>
      <c r="R33" s="41"/>
      <c r="S33" s="41">
        <v>1</v>
      </c>
      <c r="T33" s="41"/>
      <c r="U33" s="41"/>
      <c r="V33" s="41"/>
      <c r="W33" s="41"/>
      <c r="X33" s="41"/>
      <c r="Y33" s="41">
        <v>1</v>
      </c>
      <c r="Z33" s="41"/>
      <c r="AA33" s="41"/>
      <c r="AB33" s="41"/>
      <c r="AC33" s="41"/>
      <c r="AD33" s="41">
        <v>1</v>
      </c>
      <c r="AE33" s="41"/>
      <c r="AF33" s="41"/>
      <c r="AG33" s="41"/>
      <c r="AH33" s="41">
        <v>1</v>
      </c>
      <c r="AI33" s="41"/>
    </row>
    <row r="34" spans="1:35" ht="15" x14ac:dyDescent="0.15">
      <c r="A34" s="53">
        <v>8</v>
      </c>
      <c r="B34" s="59" t="s">
        <v>72</v>
      </c>
      <c r="C34" s="12" t="s">
        <v>73</v>
      </c>
      <c r="D34" s="17">
        <v>2</v>
      </c>
      <c r="E34" s="39">
        <f t="shared" si="0"/>
        <v>14</v>
      </c>
      <c r="F34" s="41">
        <v>1</v>
      </c>
      <c r="G34" s="41">
        <v>1</v>
      </c>
      <c r="H34" s="41"/>
      <c r="I34" s="41">
        <v>1</v>
      </c>
      <c r="J34" s="40"/>
      <c r="K34" s="41"/>
      <c r="L34" s="40"/>
      <c r="M34" s="41"/>
      <c r="N34" s="40"/>
      <c r="O34" s="41">
        <v>1</v>
      </c>
      <c r="P34" s="40">
        <v>1</v>
      </c>
      <c r="Q34" s="40">
        <v>1</v>
      </c>
      <c r="R34" s="41"/>
      <c r="S34" s="41"/>
      <c r="T34" s="41"/>
      <c r="U34" s="41"/>
      <c r="V34" s="41"/>
      <c r="W34" s="41"/>
      <c r="X34" s="41">
        <v>1</v>
      </c>
      <c r="Y34" s="41"/>
      <c r="Z34" s="41">
        <v>1</v>
      </c>
      <c r="AA34" s="41"/>
      <c r="AB34" s="41">
        <v>1</v>
      </c>
      <c r="AC34" s="41">
        <v>1</v>
      </c>
      <c r="AD34" s="41"/>
      <c r="AE34" s="41">
        <v>1</v>
      </c>
      <c r="AF34" s="41">
        <v>1</v>
      </c>
      <c r="AG34" s="41"/>
      <c r="AH34" s="41">
        <v>1</v>
      </c>
      <c r="AI34" s="41">
        <v>1</v>
      </c>
    </row>
    <row r="35" spans="1:35" x14ac:dyDescent="0.15">
      <c r="A35" s="54"/>
      <c r="B35" s="59"/>
      <c r="C35" s="12" t="s">
        <v>74</v>
      </c>
      <c r="D35" s="17">
        <v>2</v>
      </c>
      <c r="E35" s="39">
        <f t="shared" si="0"/>
        <v>18</v>
      </c>
      <c r="F35" s="40"/>
      <c r="G35" s="40"/>
      <c r="H35" s="40"/>
      <c r="I35" s="40">
        <v>1</v>
      </c>
      <c r="J35" s="40"/>
      <c r="K35" s="40">
        <v>1</v>
      </c>
      <c r="L35" s="41">
        <v>1</v>
      </c>
      <c r="M35" s="40">
        <v>1</v>
      </c>
      <c r="N35" s="40">
        <v>1</v>
      </c>
      <c r="O35" s="41"/>
      <c r="P35" s="40"/>
      <c r="Q35" s="40"/>
      <c r="R35" s="41">
        <v>1</v>
      </c>
      <c r="S35" s="41">
        <v>1</v>
      </c>
      <c r="T35" s="41"/>
      <c r="U35" s="41">
        <v>1</v>
      </c>
      <c r="V35" s="41"/>
      <c r="W35" s="41">
        <v>1</v>
      </c>
      <c r="X35" s="41">
        <v>1</v>
      </c>
      <c r="Y35" s="41"/>
      <c r="Z35" s="41">
        <v>1</v>
      </c>
      <c r="AA35" s="41"/>
      <c r="AB35" s="41">
        <v>1</v>
      </c>
      <c r="AC35" s="41">
        <v>1</v>
      </c>
      <c r="AD35" s="41">
        <v>1</v>
      </c>
      <c r="AE35" s="41">
        <v>1</v>
      </c>
      <c r="AF35" s="41">
        <v>1</v>
      </c>
      <c r="AG35" s="41">
        <v>1</v>
      </c>
      <c r="AH35" s="41"/>
      <c r="AI35" s="41">
        <v>1</v>
      </c>
    </row>
    <row r="36" spans="1:35" x14ac:dyDescent="0.15">
      <c r="A36" s="54"/>
      <c r="B36" s="59"/>
      <c r="C36" s="12" t="s">
        <v>75</v>
      </c>
      <c r="D36" s="17">
        <v>2</v>
      </c>
      <c r="E36" s="39">
        <f t="shared" si="0"/>
        <v>22</v>
      </c>
      <c r="F36" s="40"/>
      <c r="G36" s="40"/>
      <c r="H36" s="40">
        <v>1</v>
      </c>
      <c r="I36" s="40">
        <v>1</v>
      </c>
      <c r="J36" s="40">
        <v>1</v>
      </c>
      <c r="K36" s="40">
        <v>1</v>
      </c>
      <c r="L36" s="40"/>
      <c r="M36" s="40">
        <v>1</v>
      </c>
      <c r="N36" s="41">
        <v>1</v>
      </c>
      <c r="O36" s="40">
        <v>1</v>
      </c>
      <c r="P36" s="41">
        <v>1</v>
      </c>
      <c r="Q36" s="40"/>
      <c r="R36" s="41">
        <v>1</v>
      </c>
      <c r="S36" s="41">
        <v>1</v>
      </c>
      <c r="T36" s="41">
        <v>1</v>
      </c>
      <c r="U36" s="41">
        <v>1</v>
      </c>
      <c r="V36" s="41"/>
      <c r="W36" s="41">
        <v>1</v>
      </c>
      <c r="X36" s="41">
        <v>1</v>
      </c>
      <c r="Y36" s="41">
        <v>1</v>
      </c>
      <c r="Z36" s="41">
        <v>1</v>
      </c>
      <c r="AA36" s="41"/>
      <c r="AB36" s="41"/>
      <c r="AC36" s="41"/>
      <c r="AD36" s="41">
        <v>1</v>
      </c>
      <c r="AE36" s="41">
        <v>1</v>
      </c>
      <c r="AF36" s="41">
        <v>1</v>
      </c>
      <c r="AG36" s="41">
        <v>1</v>
      </c>
      <c r="AH36" s="41">
        <v>1</v>
      </c>
      <c r="AI36" s="41">
        <v>1</v>
      </c>
    </row>
    <row r="37" spans="1:35" x14ac:dyDescent="0.15">
      <c r="A37" s="54"/>
      <c r="B37" s="59"/>
      <c r="C37" s="12" t="s">
        <v>76</v>
      </c>
      <c r="D37" s="17">
        <v>2</v>
      </c>
      <c r="E37" s="39">
        <f t="shared" si="0"/>
        <v>13</v>
      </c>
      <c r="F37" s="41"/>
      <c r="G37" s="41"/>
      <c r="H37" s="41"/>
      <c r="I37" s="41">
        <v>1</v>
      </c>
      <c r="J37" s="41"/>
      <c r="K37" s="40">
        <v>1</v>
      </c>
      <c r="L37" s="41"/>
      <c r="M37" s="41"/>
      <c r="N37" s="40">
        <v>1</v>
      </c>
      <c r="O37" s="40"/>
      <c r="P37" s="41"/>
      <c r="Q37" s="41"/>
      <c r="R37" s="41"/>
      <c r="S37" s="41">
        <v>1</v>
      </c>
      <c r="T37" s="41"/>
      <c r="U37" s="41">
        <v>1</v>
      </c>
      <c r="V37" s="41"/>
      <c r="W37" s="41">
        <v>1</v>
      </c>
      <c r="X37" s="41">
        <v>1</v>
      </c>
      <c r="Y37" s="41"/>
      <c r="Z37" s="41">
        <v>1</v>
      </c>
      <c r="AA37" s="41"/>
      <c r="AB37" s="41">
        <v>1</v>
      </c>
      <c r="AC37" s="41"/>
      <c r="AD37" s="41">
        <v>1</v>
      </c>
      <c r="AE37" s="41">
        <v>1</v>
      </c>
      <c r="AF37" s="41">
        <v>1</v>
      </c>
      <c r="AG37" s="41">
        <v>1</v>
      </c>
      <c r="AH37" s="41"/>
      <c r="AI37" s="41"/>
    </row>
    <row r="38" spans="1:35" x14ac:dyDescent="0.15">
      <c r="A38" s="54"/>
      <c r="B38" s="59"/>
      <c r="C38" s="12" t="s">
        <v>77</v>
      </c>
      <c r="D38" s="17">
        <v>2</v>
      </c>
      <c r="E38" s="39">
        <f t="shared" ref="E38:E55" si="1">COUNTIF(F38:AI38,$F$4)</f>
        <v>14</v>
      </c>
      <c r="F38" s="41"/>
      <c r="G38" s="41">
        <v>1</v>
      </c>
      <c r="H38" s="41">
        <v>1</v>
      </c>
      <c r="I38" s="41">
        <v>1</v>
      </c>
      <c r="J38" s="41">
        <v>1</v>
      </c>
      <c r="K38" s="41">
        <v>1</v>
      </c>
      <c r="L38" s="40">
        <v>1</v>
      </c>
      <c r="M38" s="41">
        <v>1</v>
      </c>
      <c r="N38" s="41"/>
      <c r="O38" s="41">
        <v>1</v>
      </c>
      <c r="P38" s="41">
        <v>1</v>
      </c>
      <c r="Q38" s="41">
        <v>1</v>
      </c>
      <c r="R38" s="41"/>
      <c r="S38" s="41"/>
      <c r="T38" s="41"/>
      <c r="U38" s="41">
        <v>1</v>
      </c>
      <c r="V38" s="41"/>
      <c r="W38" s="41"/>
      <c r="X38" s="41"/>
      <c r="Y38" s="41"/>
      <c r="Z38" s="41"/>
      <c r="AA38" s="41">
        <v>1</v>
      </c>
      <c r="AB38" s="41">
        <v>1</v>
      </c>
      <c r="AC38" s="41">
        <v>1</v>
      </c>
      <c r="AD38" s="41"/>
      <c r="AE38" s="41"/>
      <c r="AF38" s="41"/>
      <c r="AG38" s="41"/>
      <c r="AH38" s="41"/>
      <c r="AI38" s="41"/>
    </row>
    <row r="39" spans="1:35" x14ac:dyDescent="0.15">
      <c r="A39" s="55"/>
      <c r="B39" s="59"/>
      <c r="C39" s="12" t="s">
        <v>78</v>
      </c>
      <c r="D39" s="17">
        <v>2</v>
      </c>
      <c r="E39" s="39">
        <f t="shared" si="1"/>
        <v>8</v>
      </c>
      <c r="F39" s="41"/>
      <c r="G39" s="40"/>
      <c r="H39" s="40"/>
      <c r="I39" s="40">
        <v>1</v>
      </c>
      <c r="J39" s="41"/>
      <c r="K39" s="41"/>
      <c r="L39" s="41">
        <v>1</v>
      </c>
      <c r="M39" s="41"/>
      <c r="N39" s="41">
        <v>1</v>
      </c>
      <c r="O39" s="40"/>
      <c r="P39" s="41"/>
      <c r="Q39" s="41"/>
      <c r="R39" s="41"/>
      <c r="S39" s="41">
        <v>1</v>
      </c>
      <c r="T39" s="41"/>
      <c r="U39" s="41"/>
      <c r="V39" s="41">
        <v>1</v>
      </c>
      <c r="W39" s="41"/>
      <c r="X39" s="41"/>
      <c r="Y39" s="41"/>
      <c r="Z39" s="41"/>
      <c r="AA39" s="41"/>
      <c r="AB39" s="41"/>
      <c r="AC39" s="41"/>
      <c r="AD39" s="41"/>
      <c r="AE39" s="41">
        <v>1</v>
      </c>
      <c r="AF39" s="41">
        <v>1</v>
      </c>
      <c r="AG39" s="41"/>
      <c r="AH39" s="41">
        <v>1</v>
      </c>
      <c r="AI39" s="41"/>
    </row>
    <row r="40" spans="1:35" ht="19.5" customHeight="1" x14ac:dyDescent="0.15">
      <c r="A40" s="53">
        <v>9</v>
      </c>
      <c r="B40" s="52" t="s">
        <v>79</v>
      </c>
      <c r="C40" s="19" t="s">
        <v>80</v>
      </c>
      <c r="D40" s="20">
        <v>2</v>
      </c>
      <c r="E40" s="39">
        <f t="shared" si="1"/>
        <v>26</v>
      </c>
      <c r="F40" s="41">
        <v>1</v>
      </c>
      <c r="G40" s="40">
        <v>1</v>
      </c>
      <c r="H40" s="40">
        <v>1</v>
      </c>
      <c r="I40" s="40">
        <v>1</v>
      </c>
      <c r="J40" s="40">
        <v>1</v>
      </c>
      <c r="K40" s="41">
        <v>1</v>
      </c>
      <c r="L40" s="40">
        <v>1</v>
      </c>
      <c r="M40" s="40">
        <v>1</v>
      </c>
      <c r="N40" s="40">
        <v>1</v>
      </c>
      <c r="O40" s="41">
        <v>1</v>
      </c>
      <c r="P40" s="40">
        <v>1</v>
      </c>
      <c r="Q40" s="40">
        <v>1</v>
      </c>
      <c r="R40" s="41">
        <v>1</v>
      </c>
      <c r="S40" s="41">
        <v>1</v>
      </c>
      <c r="T40" s="41"/>
      <c r="U40" s="41">
        <v>1</v>
      </c>
      <c r="V40" s="41"/>
      <c r="W40" s="41">
        <v>1</v>
      </c>
      <c r="X40" s="41">
        <v>1</v>
      </c>
      <c r="Y40" s="41">
        <v>1</v>
      </c>
      <c r="Z40" s="41">
        <v>1</v>
      </c>
      <c r="AA40" s="41"/>
      <c r="AB40" s="41">
        <v>1</v>
      </c>
      <c r="AC40" s="41">
        <v>1</v>
      </c>
      <c r="AD40" s="41">
        <v>1</v>
      </c>
      <c r="AE40" s="41">
        <v>1</v>
      </c>
      <c r="AF40" s="41">
        <v>1</v>
      </c>
      <c r="AG40" s="41">
        <v>1</v>
      </c>
      <c r="AH40" s="41">
        <v>1</v>
      </c>
      <c r="AI40" s="41"/>
    </row>
    <row r="41" spans="1:35" x14ac:dyDescent="0.15">
      <c r="A41" s="54"/>
      <c r="B41" s="52"/>
      <c r="C41" s="19" t="s">
        <v>81</v>
      </c>
      <c r="D41" s="20">
        <v>2</v>
      </c>
      <c r="E41" s="44">
        <f t="shared" si="1"/>
        <v>21</v>
      </c>
      <c r="F41" s="41"/>
      <c r="G41" s="40">
        <v>1</v>
      </c>
      <c r="H41" s="40">
        <v>1</v>
      </c>
      <c r="I41" s="41">
        <v>1</v>
      </c>
      <c r="J41" s="40">
        <v>1</v>
      </c>
      <c r="K41" s="41">
        <v>1</v>
      </c>
      <c r="L41" s="40"/>
      <c r="M41" s="40">
        <v>1</v>
      </c>
      <c r="N41" s="40">
        <v>1</v>
      </c>
      <c r="O41" s="40">
        <v>1</v>
      </c>
      <c r="P41" s="41">
        <v>1</v>
      </c>
      <c r="Q41" s="40"/>
      <c r="R41" s="41">
        <v>1</v>
      </c>
      <c r="S41" s="41">
        <v>1</v>
      </c>
      <c r="T41" s="41"/>
      <c r="U41" s="41">
        <v>1</v>
      </c>
      <c r="V41" s="41"/>
      <c r="W41" s="41">
        <v>1</v>
      </c>
      <c r="X41" s="41">
        <v>1</v>
      </c>
      <c r="Y41" s="41"/>
      <c r="Z41" s="41">
        <v>1</v>
      </c>
      <c r="AA41" s="41">
        <v>1</v>
      </c>
      <c r="AB41" s="41">
        <v>1</v>
      </c>
      <c r="AC41" s="41">
        <v>1</v>
      </c>
      <c r="AD41" s="41">
        <v>1</v>
      </c>
      <c r="AE41" s="41"/>
      <c r="AF41" s="41"/>
      <c r="AG41" s="41">
        <v>1</v>
      </c>
      <c r="AH41" s="41"/>
      <c r="AI41" s="41">
        <v>1</v>
      </c>
    </row>
    <row r="42" spans="1:35" x14ac:dyDescent="0.15">
      <c r="A42" s="54"/>
      <c r="B42" s="52"/>
      <c r="C42" s="19" t="s">
        <v>82</v>
      </c>
      <c r="D42" s="20">
        <v>2</v>
      </c>
      <c r="E42" s="39">
        <f t="shared" si="1"/>
        <v>18</v>
      </c>
      <c r="F42" s="40"/>
      <c r="G42" s="41"/>
      <c r="H42" s="41">
        <v>1</v>
      </c>
      <c r="I42" s="41">
        <v>1</v>
      </c>
      <c r="J42" s="40">
        <v>1</v>
      </c>
      <c r="K42" s="40">
        <v>1</v>
      </c>
      <c r="L42" s="41"/>
      <c r="M42" s="41">
        <v>1</v>
      </c>
      <c r="N42" s="41">
        <v>1</v>
      </c>
      <c r="O42" s="40">
        <v>1</v>
      </c>
      <c r="P42" s="41">
        <v>1</v>
      </c>
      <c r="Q42" s="40">
        <v>1</v>
      </c>
      <c r="R42" s="41"/>
      <c r="S42" s="41"/>
      <c r="T42" s="41">
        <v>1</v>
      </c>
      <c r="U42" s="41">
        <v>1</v>
      </c>
      <c r="V42" s="41"/>
      <c r="W42" s="41"/>
      <c r="X42" s="41">
        <v>1</v>
      </c>
      <c r="Y42" s="41">
        <v>1</v>
      </c>
      <c r="Z42" s="41">
        <v>1</v>
      </c>
      <c r="AA42" s="41"/>
      <c r="AB42" s="41">
        <v>1</v>
      </c>
      <c r="AC42" s="41">
        <v>1</v>
      </c>
      <c r="AD42" s="41"/>
      <c r="AE42" s="41"/>
      <c r="AF42" s="41">
        <v>1</v>
      </c>
      <c r="AG42" s="41"/>
      <c r="AH42" s="41">
        <v>1</v>
      </c>
      <c r="AI42" s="41"/>
    </row>
    <row r="43" spans="1:35" x14ac:dyDescent="0.15">
      <c r="A43" s="54"/>
      <c r="B43" s="52"/>
      <c r="C43" s="19" t="s">
        <v>83</v>
      </c>
      <c r="D43" s="21">
        <v>2</v>
      </c>
      <c r="E43" s="39">
        <f t="shared" si="1"/>
        <v>19</v>
      </c>
      <c r="F43" s="40"/>
      <c r="G43" s="40">
        <v>1</v>
      </c>
      <c r="H43" s="40"/>
      <c r="I43" s="40"/>
      <c r="J43" s="40">
        <v>1</v>
      </c>
      <c r="K43" s="40">
        <v>1</v>
      </c>
      <c r="L43" s="40"/>
      <c r="M43" s="40"/>
      <c r="N43" s="41">
        <v>1</v>
      </c>
      <c r="O43" s="40">
        <v>1</v>
      </c>
      <c r="P43" s="40">
        <v>1</v>
      </c>
      <c r="Q43" s="40">
        <v>1</v>
      </c>
      <c r="R43" s="41">
        <v>1</v>
      </c>
      <c r="S43" s="41">
        <v>1</v>
      </c>
      <c r="T43" s="41"/>
      <c r="U43" s="41">
        <v>1</v>
      </c>
      <c r="V43" s="41">
        <v>1</v>
      </c>
      <c r="W43" s="41"/>
      <c r="X43" s="41">
        <v>1</v>
      </c>
      <c r="Y43" s="41">
        <v>1</v>
      </c>
      <c r="Z43" s="41">
        <v>1</v>
      </c>
      <c r="AA43" s="41"/>
      <c r="AB43" s="41"/>
      <c r="AC43" s="41">
        <v>1</v>
      </c>
      <c r="AD43" s="41">
        <v>1</v>
      </c>
      <c r="AE43" s="41">
        <v>1</v>
      </c>
      <c r="AF43" s="41">
        <v>1</v>
      </c>
      <c r="AG43" s="41"/>
      <c r="AH43" s="41"/>
      <c r="AI43" s="41">
        <v>1</v>
      </c>
    </row>
    <row r="44" spans="1:35" x14ac:dyDescent="0.15">
      <c r="A44" s="54"/>
      <c r="B44" s="52"/>
      <c r="C44" s="19" t="s">
        <v>84</v>
      </c>
      <c r="D44" s="21">
        <v>2</v>
      </c>
      <c r="E44" s="44">
        <f t="shared" si="1"/>
        <v>25</v>
      </c>
      <c r="F44" s="40"/>
      <c r="G44" s="40">
        <v>1</v>
      </c>
      <c r="H44" s="40">
        <v>1</v>
      </c>
      <c r="I44" s="40">
        <v>1</v>
      </c>
      <c r="J44" s="40">
        <v>1</v>
      </c>
      <c r="K44" s="40">
        <v>1</v>
      </c>
      <c r="L44" s="41">
        <v>1</v>
      </c>
      <c r="M44" s="41">
        <v>1</v>
      </c>
      <c r="N44" s="41">
        <v>1</v>
      </c>
      <c r="O44" s="40">
        <v>1</v>
      </c>
      <c r="P44" s="40">
        <v>1</v>
      </c>
      <c r="Q44" s="40">
        <v>1</v>
      </c>
      <c r="R44" s="41">
        <v>1</v>
      </c>
      <c r="S44" s="41">
        <v>1</v>
      </c>
      <c r="T44" s="41">
        <v>1</v>
      </c>
      <c r="U44" s="41">
        <v>1</v>
      </c>
      <c r="V44" s="41"/>
      <c r="W44" s="41"/>
      <c r="X44" s="41">
        <v>1</v>
      </c>
      <c r="Y44" s="41">
        <v>1</v>
      </c>
      <c r="Z44" s="41">
        <v>1</v>
      </c>
      <c r="AA44" s="41"/>
      <c r="AB44" s="41"/>
      <c r="AC44" s="41">
        <v>1</v>
      </c>
      <c r="AD44" s="41">
        <v>1</v>
      </c>
      <c r="AE44" s="41">
        <v>1</v>
      </c>
      <c r="AF44" s="41">
        <v>1</v>
      </c>
      <c r="AG44" s="41">
        <v>1</v>
      </c>
      <c r="AH44" s="41">
        <v>1</v>
      </c>
      <c r="AI44" s="41">
        <v>1</v>
      </c>
    </row>
    <row r="45" spans="1:35" x14ac:dyDescent="0.15">
      <c r="A45" s="55"/>
      <c r="B45" s="52"/>
      <c r="C45" s="22" t="s">
        <v>58</v>
      </c>
      <c r="D45" s="20">
        <v>2</v>
      </c>
      <c r="E45" s="39">
        <f t="shared" si="1"/>
        <v>2</v>
      </c>
      <c r="F45" s="41"/>
      <c r="G45" s="40"/>
      <c r="H45" s="41"/>
      <c r="I45" s="41">
        <v>1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>
        <v>1</v>
      </c>
      <c r="AE45" s="41"/>
      <c r="AF45" s="41"/>
      <c r="AG45" s="41"/>
      <c r="AH45" s="41"/>
      <c r="AI45" s="41"/>
    </row>
    <row r="46" spans="1:35" ht="19.5" customHeight="1" x14ac:dyDescent="0.15">
      <c r="A46" s="53">
        <v>10</v>
      </c>
      <c r="B46" s="52" t="s">
        <v>85</v>
      </c>
      <c r="C46" s="19" t="s">
        <v>86</v>
      </c>
      <c r="D46" s="20">
        <v>2</v>
      </c>
      <c r="E46" s="44">
        <f t="shared" si="1"/>
        <v>23</v>
      </c>
      <c r="F46" s="40">
        <v>1</v>
      </c>
      <c r="G46" s="40">
        <v>1</v>
      </c>
      <c r="H46" s="40"/>
      <c r="I46" s="40">
        <v>1</v>
      </c>
      <c r="J46" s="40"/>
      <c r="K46" s="40">
        <v>1</v>
      </c>
      <c r="L46" s="40"/>
      <c r="M46" s="41">
        <v>1</v>
      </c>
      <c r="N46" s="40">
        <v>1</v>
      </c>
      <c r="O46" s="41">
        <v>1</v>
      </c>
      <c r="P46" s="40">
        <v>1</v>
      </c>
      <c r="Q46" s="40"/>
      <c r="R46" s="41">
        <v>1</v>
      </c>
      <c r="S46" s="41"/>
      <c r="T46" s="41">
        <v>1</v>
      </c>
      <c r="U46" s="41">
        <v>1</v>
      </c>
      <c r="V46" s="41"/>
      <c r="W46" s="41">
        <v>1</v>
      </c>
      <c r="X46" s="41">
        <v>1</v>
      </c>
      <c r="Y46" s="41">
        <v>1</v>
      </c>
      <c r="Z46" s="41">
        <v>1</v>
      </c>
      <c r="AA46" s="41">
        <v>1</v>
      </c>
      <c r="AB46" s="41">
        <v>1</v>
      </c>
      <c r="AC46" s="41">
        <v>1</v>
      </c>
      <c r="AD46" s="41">
        <v>1</v>
      </c>
      <c r="AE46" s="41">
        <v>1</v>
      </c>
      <c r="AF46" s="41">
        <v>1</v>
      </c>
      <c r="AG46" s="41"/>
      <c r="AH46" s="41">
        <v>1</v>
      </c>
      <c r="AI46" s="41">
        <v>1</v>
      </c>
    </row>
    <row r="47" spans="1:35" x14ac:dyDescent="0.15">
      <c r="A47" s="54"/>
      <c r="B47" s="52"/>
      <c r="C47" s="19" t="s">
        <v>87</v>
      </c>
      <c r="D47" s="20">
        <v>2</v>
      </c>
      <c r="E47" s="44">
        <f t="shared" si="1"/>
        <v>22</v>
      </c>
      <c r="F47" s="41"/>
      <c r="G47" s="40">
        <v>1</v>
      </c>
      <c r="H47" s="40">
        <v>1</v>
      </c>
      <c r="I47" s="40">
        <v>1</v>
      </c>
      <c r="J47" s="40">
        <v>1</v>
      </c>
      <c r="K47" s="41">
        <v>1</v>
      </c>
      <c r="L47" s="41">
        <v>1</v>
      </c>
      <c r="M47" s="41">
        <v>1</v>
      </c>
      <c r="N47" s="41">
        <v>1</v>
      </c>
      <c r="O47" s="40">
        <v>1</v>
      </c>
      <c r="P47" s="40">
        <v>1</v>
      </c>
      <c r="Q47" s="40"/>
      <c r="R47" s="41">
        <v>1</v>
      </c>
      <c r="S47" s="41"/>
      <c r="T47" s="41"/>
      <c r="U47" s="41">
        <v>1</v>
      </c>
      <c r="V47" s="41"/>
      <c r="W47" s="41">
        <v>1</v>
      </c>
      <c r="X47" s="41">
        <v>1</v>
      </c>
      <c r="Y47" s="41"/>
      <c r="Z47" s="41">
        <v>1</v>
      </c>
      <c r="AA47" s="41"/>
      <c r="AB47" s="41">
        <v>1</v>
      </c>
      <c r="AC47" s="41">
        <v>1</v>
      </c>
      <c r="AD47" s="41">
        <v>1</v>
      </c>
      <c r="AE47" s="41">
        <v>1</v>
      </c>
      <c r="AF47" s="41">
        <v>1</v>
      </c>
      <c r="AG47" s="41">
        <v>1</v>
      </c>
      <c r="AH47" s="41">
        <v>1</v>
      </c>
      <c r="AI47" s="41"/>
    </row>
    <row r="48" spans="1:35" x14ac:dyDescent="0.15">
      <c r="A48" s="54"/>
      <c r="B48" s="52"/>
      <c r="C48" s="19" t="s">
        <v>88</v>
      </c>
      <c r="D48" s="20">
        <v>2</v>
      </c>
      <c r="E48" s="39">
        <f t="shared" si="1"/>
        <v>15</v>
      </c>
      <c r="F48" s="40"/>
      <c r="G48" s="40">
        <v>1</v>
      </c>
      <c r="H48" s="40"/>
      <c r="I48" s="41">
        <v>1</v>
      </c>
      <c r="J48" s="41">
        <v>1</v>
      </c>
      <c r="K48" s="40">
        <v>1</v>
      </c>
      <c r="L48" s="41"/>
      <c r="M48" s="41">
        <v>1</v>
      </c>
      <c r="N48" s="41">
        <v>1</v>
      </c>
      <c r="O48" s="41"/>
      <c r="P48" s="41"/>
      <c r="Q48" s="40"/>
      <c r="R48" s="41">
        <v>1</v>
      </c>
      <c r="S48" s="41"/>
      <c r="T48" s="41"/>
      <c r="U48" s="41">
        <v>1</v>
      </c>
      <c r="V48" s="41"/>
      <c r="W48" s="41">
        <v>1</v>
      </c>
      <c r="X48" s="41">
        <v>1</v>
      </c>
      <c r="Y48" s="41"/>
      <c r="Z48" s="41">
        <v>1</v>
      </c>
      <c r="AA48" s="41"/>
      <c r="AB48" s="41">
        <v>1</v>
      </c>
      <c r="AC48" s="41">
        <v>1</v>
      </c>
      <c r="AD48" s="41"/>
      <c r="AE48" s="41"/>
      <c r="AF48" s="41">
        <v>1</v>
      </c>
      <c r="AG48" s="41"/>
      <c r="AH48" s="41">
        <v>1</v>
      </c>
      <c r="AI48" s="41"/>
    </row>
    <row r="49" spans="1:35" x14ac:dyDescent="0.15">
      <c r="A49" s="54"/>
      <c r="B49" s="52"/>
      <c r="C49" s="19" t="s">
        <v>89</v>
      </c>
      <c r="D49" s="21">
        <v>2</v>
      </c>
      <c r="E49" s="39">
        <f t="shared" si="1"/>
        <v>20</v>
      </c>
      <c r="F49" s="40"/>
      <c r="G49" s="40"/>
      <c r="H49" s="40"/>
      <c r="I49" s="41">
        <v>1</v>
      </c>
      <c r="J49" s="40"/>
      <c r="K49" s="41">
        <v>1</v>
      </c>
      <c r="L49" s="41">
        <v>1</v>
      </c>
      <c r="M49" s="40">
        <v>1</v>
      </c>
      <c r="N49" s="40">
        <v>1</v>
      </c>
      <c r="O49" s="40">
        <v>1</v>
      </c>
      <c r="P49" s="41">
        <v>1</v>
      </c>
      <c r="Q49" s="40">
        <v>1</v>
      </c>
      <c r="R49" s="41"/>
      <c r="S49" s="41">
        <v>1</v>
      </c>
      <c r="T49" s="41"/>
      <c r="U49" s="41">
        <v>1</v>
      </c>
      <c r="V49" s="41"/>
      <c r="W49" s="41">
        <v>1</v>
      </c>
      <c r="X49" s="41">
        <v>1</v>
      </c>
      <c r="Y49" s="41"/>
      <c r="Z49" s="41">
        <v>1</v>
      </c>
      <c r="AA49" s="41">
        <v>1</v>
      </c>
      <c r="AB49" s="41">
        <v>1</v>
      </c>
      <c r="AC49" s="41">
        <v>1</v>
      </c>
      <c r="AD49" s="41">
        <v>1</v>
      </c>
      <c r="AE49" s="41"/>
      <c r="AF49" s="41"/>
      <c r="AG49" s="41">
        <v>1</v>
      </c>
      <c r="AH49" s="41">
        <v>1</v>
      </c>
      <c r="AI49" s="41">
        <v>1</v>
      </c>
    </row>
    <row r="50" spans="1:35" x14ac:dyDescent="0.15">
      <c r="A50" s="54"/>
      <c r="B50" s="52"/>
      <c r="C50" s="19" t="s">
        <v>90</v>
      </c>
      <c r="D50" s="21">
        <v>2</v>
      </c>
      <c r="E50" s="39">
        <f t="shared" si="1"/>
        <v>13</v>
      </c>
      <c r="F50" s="41"/>
      <c r="G50" s="40"/>
      <c r="H50" s="41">
        <v>1</v>
      </c>
      <c r="I50" s="41">
        <v>1</v>
      </c>
      <c r="J50" s="41"/>
      <c r="K50" s="41">
        <v>1</v>
      </c>
      <c r="L50" s="41">
        <v>1</v>
      </c>
      <c r="M50" s="40"/>
      <c r="N50" s="41">
        <v>1</v>
      </c>
      <c r="O50" s="41"/>
      <c r="P50" s="41"/>
      <c r="Q50" s="40">
        <v>1</v>
      </c>
      <c r="R50" s="41"/>
      <c r="S50" s="41"/>
      <c r="T50" s="41"/>
      <c r="U50" s="41"/>
      <c r="V50" s="41">
        <v>1</v>
      </c>
      <c r="W50" s="41">
        <v>1</v>
      </c>
      <c r="X50" s="41">
        <v>1</v>
      </c>
      <c r="Y50" s="41"/>
      <c r="Z50" s="41">
        <v>1</v>
      </c>
      <c r="AA50" s="41"/>
      <c r="AB50" s="41">
        <v>1</v>
      </c>
      <c r="AC50" s="41"/>
      <c r="AD50" s="41"/>
      <c r="AE50" s="41"/>
      <c r="AF50" s="41"/>
      <c r="AG50" s="41">
        <v>1</v>
      </c>
      <c r="AH50" s="41">
        <v>1</v>
      </c>
      <c r="AI50" s="41"/>
    </row>
    <row r="51" spans="1:35" x14ac:dyDescent="0.15">
      <c r="A51" s="55"/>
      <c r="B51" s="52"/>
      <c r="C51" s="19" t="s">
        <v>91</v>
      </c>
      <c r="D51" s="20">
        <v>2</v>
      </c>
      <c r="E51" s="39">
        <f t="shared" si="1"/>
        <v>16</v>
      </c>
      <c r="F51" s="41"/>
      <c r="G51" s="41"/>
      <c r="H51" s="41"/>
      <c r="I51" s="41">
        <v>1</v>
      </c>
      <c r="J51" s="41">
        <v>1</v>
      </c>
      <c r="K51" s="40">
        <v>1</v>
      </c>
      <c r="L51" s="40"/>
      <c r="M51" s="40">
        <v>1</v>
      </c>
      <c r="N51" s="40">
        <v>1</v>
      </c>
      <c r="O51" s="41">
        <v>1</v>
      </c>
      <c r="P51" s="41">
        <v>1</v>
      </c>
      <c r="Q51" s="40"/>
      <c r="R51" s="41">
        <v>1</v>
      </c>
      <c r="S51" s="41">
        <v>1</v>
      </c>
      <c r="T51" s="41">
        <v>1</v>
      </c>
      <c r="U51" s="41">
        <v>1</v>
      </c>
      <c r="V51" s="41"/>
      <c r="W51" s="41">
        <v>1</v>
      </c>
      <c r="X51" s="41"/>
      <c r="Y51" s="41"/>
      <c r="Z51" s="41"/>
      <c r="AA51" s="41">
        <v>1</v>
      </c>
      <c r="AB51" s="41">
        <v>1</v>
      </c>
      <c r="AC51" s="41"/>
      <c r="AD51" s="41"/>
      <c r="AE51" s="41">
        <v>1</v>
      </c>
      <c r="AF51" s="41"/>
      <c r="AG51" s="41"/>
      <c r="AH51" s="41">
        <v>1</v>
      </c>
      <c r="AI51" s="41"/>
    </row>
    <row r="52" spans="1:35" ht="19.5" customHeight="1" x14ac:dyDescent="0.15">
      <c r="A52" s="56"/>
      <c r="B52" s="52" t="s">
        <v>92</v>
      </c>
      <c r="C52" s="19" t="s">
        <v>93</v>
      </c>
      <c r="D52" s="20">
        <v>10</v>
      </c>
      <c r="E52" s="39">
        <f t="shared" si="1"/>
        <v>0</v>
      </c>
      <c r="F52" s="40">
        <v>100</v>
      </c>
      <c r="G52" s="40">
        <v>100</v>
      </c>
      <c r="H52" s="40">
        <v>90</v>
      </c>
      <c r="I52" s="40">
        <v>95</v>
      </c>
      <c r="J52" s="40">
        <v>90</v>
      </c>
      <c r="K52" s="40">
        <v>98</v>
      </c>
      <c r="L52" s="40">
        <v>100</v>
      </c>
      <c r="M52" s="40">
        <v>90</v>
      </c>
      <c r="N52" s="40">
        <v>90</v>
      </c>
      <c r="O52" s="40">
        <v>95</v>
      </c>
      <c r="P52" s="34">
        <v>95</v>
      </c>
      <c r="Q52" s="40">
        <v>98</v>
      </c>
      <c r="R52" s="41">
        <v>90</v>
      </c>
      <c r="S52" s="41">
        <v>90</v>
      </c>
      <c r="T52" s="41"/>
      <c r="U52" s="41">
        <v>95</v>
      </c>
      <c r="V52" s="41">
        <v>90</v>
      </c>
      <c r="W52" s="41">
        <v>99</v>
      </c>
      <c r="X52" s="34">
        <v>95</v>
      </c>
      <c r="Y52" s="41"/>
      <c r="Z52" s="41">
        <v>98</v>
      </c>
      <c r="AA52" s="41"/>
      <c r="AB52" s="41">
        <v>95</v>
      </c>
      <c r="AC52" s="41">
        <v>95</v>
      </c>
      <c r="AD52" s="41"/>
      <c r="AE52" s="41">
        <v>98</v>
      </c>
      <c r="AF52" s="41">
        <v>95</v>
      </c>
      <c r="AG52" s="41">
        <v>100</v>
      </c>
      <c r="AH52" s="41">
        <v>100</v>
      </c>
      <c r="AI52" s="41">
        <v>98</v>
      </c>
    </row>
    <row r="53" spans="1:35" x14ac:dyDescent="0.15">
      <c r="A53" s="57"/>
      <c r="B53" s="52"/>
      <c r="C53" s="19" t="s">
        <v>94</v>
      </c>
      <c r="D53" s="20">
        <v>7</v>
      </c>
      <c r="E53" s="39">
        <f t="shared" si="1"/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>
        <v>86</v>
      </c>
      <c r="Z53" s="41"/>
      <c r="AA53" s="41">
        <v>80</v>
      </c>
      <c r="AB53" s="41"/>
      <c r="AC53" s="41"/>
      <c r="AD53" s="41">
        <v>85</v>
      </c>
      <c r="AE53" s="41"/>
      <c r="AF53" s="41"/>
      <c r="AG53" s="41"/>
      <c r="AH53" s="41"/>
      <c r="AI53" s="41"/>
    </row>
    <row r="54" spans="1:35" x14ac:dyDescent="0.15">
      <c r="A54" s="57"/>
      <c r="B54" s="52"/>
      <c r="C54" s="19" t="s">
        <v>95</v>
      </c>
      <c r="D54" s="20">
        <v>3</v>
      </c>
      <c r="E54" s="39">
        <f t="shared" si="1"/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>
        <v>60</v>
      </c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x14ac:dyDescent="0.15">
      <c r="A55" s="58"/>
      <c r="B55" s="52"/>
      <c r="C55" s="19" t="s">
        <v>96</v>
      </c>
      <c r="D55" s="20">
        <v>0</v>
      </c>
      <c r="E55" s="39">
        <f t="shared" si="1"/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42" x14ac:dyDescent="0.15">
      <c r="A56" s="19"/>
      <c r="B56" s="12" t="s">
        <v>97</v>
      </c>
      <c r="C56" s="45"/>
      <c r="D56" s="45"/>
      <c r="E56" s="39">
        <f>COUNTIF(F56:W56,$F$4)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6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 x14ac:dyDescent="0.15">
      <c r="A57" s="50" t="s">
        <v>98</v>
      </c>
      <c r="B57" s="51"/>
      <c r="C57" s="45"/>
      <c r="D57" s="45">
        <f>SUM(D4:D56)</f>
        <v>144</v>
      </c>
      <c r="E57" s="45"/>
      <c r="F57" s="41" t="e">
        <f>$D$4*F4+$D$5*F5+$D$6*F6+#REF!*#REF!+$D$7*F7+$D$8*F8+$D$9*F9+#REF!*#REF!+$D$16*F16+$D$17*F17+$D$18*F18+$D$21*F21+$D$22*F22+$D$23*F23+$D$24*F24+$D$27*F27+$D$28*F28+$D$29*F29+$D$30*F30+$D$33*F33+$D$40*F40+$D$41*F41+$D$42*F42+$D$45*F45+#REF!*#REF!+#REF!*#REF!+#REF!*#REF!+#REF!*#REF!+$D$46*F46+$D$47*F47+$D$48*F48+$D$51*F51+$D$52*F53+$D$53*#REF!+$D$54*F54+$D$55*F55+#REF!*#REF!+#REF!*#REF!+#REF!*#REF!+#REF!*#REF!</f>
        <v>#REF!</v>
      </c>
      <c r="G57" s="41" t="e">
        <f>$D$4*G4+$D$5*G5+$D$6*G6+#REF!*#REF!+$D$7*G7+$D$8*G8+$D$9*G9+#REF!*#REF!+$D$16*G16+$D$17*G17+$D$18*G18+$D$21*G21+$D$22*G22+$D$23*G23+$D$24*G24+$D$27*G27+$D$28*G28+$D$29*G29+$D$30*G30+$D$33*G33+$D$40*G40+$D$41*G41+$D$42*G42+$D$45*G45+#REF!*#REF!+#REF!*#REF!+#REF!*#REF!+#REF!*#REF!+$D$46*G46+$D$47*G47+$D$48*G48+$D$51*G51+$D$52*G53+$D$53*#REF!+$D$54*G54+$D$55*G55+#REF!*#REF!+#REF!*#REF!+#REF!*#REF!+#REF!*#REF!</f>
        <v>#REF!</v>
      </c>
      <c r="H57" s="41" t="e">
        <f>$D$4*H4+$D$5*H5+$D$6*H6+#REF!*#REF!+$D$7*H7+$D$8*H8+$D$9*H9+#REF!*#REF!+$D$16*H16+$D$17*H17+$D$18*H18+$D$21*H21+$D$22*H22+$D$23*H23+$D$24*H24+$D$27*H27+$D$28*H28+$D$29*H29+$D$30*H30+$D$33*H33+$D$40*H40+$D$41*H41+$D$42*H42+$D$45*H45+#REF!*#REF!+#REF!*#REF!+#REF!*#REF!+#REF!*#REF!+$D$46*H46+$D$47*H47+$D$48*H48+$D$51*H51+$D$52*H53+$D$53*#REF!+$D$54*H54+$D$55*H55+#REF!*#REF!+#REF!*#REF!+#REF!*#REF!+#REF!*#REF!</f>
        <v>#REF!</v>
      </c>
      <c r="I57" s="41" t="e">
        <f>$D$4*I4+$D$5*I5+$D$6*I6+#REF!*#REF!+$D$7*I7+$D$8*I8+$D$9*I9+#REF!*#REF!+$D$16*I16+$D$17*I17+$D$18*I18+$D$21*I21+$D$22*I22+$D$23*I23+$D$24*I24+$D$27*I27+$D$28*I28+$D$29*I29+$D$30*I30+$D$33*I33+$D$40*I40+$D$41*I41+$D$42*I42+$D$45*I45+#REF!*#REF!+#REF!*#REF!+#REF!*#REF!+#REF!*#REF!+$D$46*I46+$D$47*I47+$D$48*I48+$D$51*I51+$D$52*I53+$D$53*#REF!+$D$54*I54+$D$55*I55+#REF!*#REF!+#REF!*#REF!+#REF!*#REF!+#REF!*#REF!</f>
        <v>#REF!</v>
      </c>
      <c r="J57" s="41" t="e">
        <f>$D$4*J4+$D$5*J5+$D$6*J6+#REF!*#REF!+$D$7*J7+$D$8*J8+$D$9*J9+#REF!*#REF!+$D$16*J16+$D$17*J17+$D$18*J18+$D$21*J21+$D$22*J22+$D$23*J23+$D$24*J24+$D$27*J27+$D$28*J28+$D$29*J29+$D$30*J30+$D$33*J33+$D$40*J40+$D$41*J41+$D$42*J42+$D$45*J45+#REF!*#REF!+#REF!*#REF!+#REF!*#REF!+#REF!*#REF!+$D$46*J46+$D$47*J47+$D$48*J48+$D$51*J51+$D$52*J53+$D$53*#REF!+$D$54*J54+$D$55*J55+#REF!*#REF!+#REF!*#REF!+#REF!*#REF!+#REF!*#REF!</f>
        <v>#REF!</v>
      </c>
      <c r="K57" s="41" t="e">
        <f>$D$4*K4+$D$5*K5+$D$6*K6+#REF!*#REF!+$D$7*K7+$D$8*K8+$D$9*K9+#REF!*#REF!+$D$16*K16+$D$17*K17+$D$18*K18+$D$21*K21+$D$22*K22+$D$23*K23+$D$24*K24+$D$27*K27+$D$28*K28+$D$29*K29+$D$30*K30+$D$33*K33+$D$40*K40+$D$41*K41+$D$42*K42+$D$45*K45+#REF!*#REF!+#REF!*#REF!+#REF!*#REF!+#REF!*#REF!+$D$46*K46+$D$47*K47+$D$48*K48+$D$51*K51+$D$52*K53+$D$53*#REF!+$D$54*K54+$D$55*K55+#REF!*#REF!+#REF!*#REF!+#REF!*#REF!+#REF!*#REF!</f>
        <v>#REF!</v>
      </c>
      <c r="L57" s="41" t="e">
        <f>$D$4*L4+$D$5*L5+$D$6*L6+#REF!*#REF!+$D$7*L7+$D$8*L8+$D$9*L9+#REF!*#REF!+$D$16*L16+$D$17*L17+$D$18*L18+$D$21*L21+$D$22*L22+$D$23*L23+$D$24*L24+$D$27*L27+$D$28*L28+$D$29*L29+$D$30*L30+$D$33*L33+$D$40*L40+$D$41*L41+$D$42*L42+$D$45*L45+#REF!*#REF!+#REF!*#REF!+#REF!*#REF!+#REF!*#REF!+$D$46*L46+$D$47*L47+$D$48*L48+$D$51*L51+$D$52*L53+$D$53*#REF!+$D$54*L54+$D$55*L55+#REF!*#REF!+#REF!*#REF!+#REF!*#REF!+#REF!*#REF!</f>
        <v>#REF!</v>
      </c>
      <c r="M57" s="41" t="e">
        <f>$D$4*M4+$D$5*M5+$D$6*M6+#REF!*#REF!+$D$7*M7+$D$8*M8+$D$9*M9+#REF!*#REF!+$D$16*M16+$D$17*M17+$D$18*M18+$D$21*M21+$D$22*M22+$D$23*M23+$D$24*M24+$D$27*M27+$D$28*M28+$D$29*M29+$D$30*M30+$D$33*M33+$D$40*M40+$D$41*M41+$D$42*M42+$D$45*M45+#REF!*#REF!+#REF!*#REF!+#REF!*#REF!+#REF!*#REF!+$D$46*M46+$D$47*M47+$D$48*M48+$D$51*M51+$D$52*M53+$D$53*#REF!+$D$54*M54+$D$55*M55+#REF!*#REF!+#REF!*#REF!+#REF!*#REF!+#REF!*#REF!</f>
        <v>#REF!</v>
      </c>
      <c r="N57" s="41" t="e">
        <f>$D$4*N4+$D$5*N5+$D$6*N6+#REF!*#REF!+$D$7*N7+$D$8*N8+$D$9*N9+#REF!*#REF!+$D$16*N16+$D$17*N17+$D$18*N18+$D$21*N21+$D$22*N22+$D$23*N23+$D$24*N24+$D$27*N27+$D$28*N28+$D$29*N29+$D$30*N30+$D$33*N33+$D$40*N40+$D$41*N41+$D$42*N42+$D$45*N45+#REF!*#REF!+#REF!*#REF!+#REF!*#REF!+#REF!*#REF!+$D$46*N46+$D$47*N47+$D$48*N48+$D$51*N51+$D$52*N53+$D$53*#REF!+$D$54*N54+$D$55*N55+#REF!*#REF!+#REF!*#REF!+#REF!*#REF!+#REF!*#REF!</f>
        <v>#REF!</v>
      </c>
      <c r="O57" s="41" t="e">
        <f>$D$4*O4+$D$5*O5+$D$6*O6+#REF!*#REF!+$D$7*O7+$D$8*O8+$D$9*O9+#REF!*#REF!+$D$16*O16+$D$17*O17+$D$18*O18+$D$21*O21+$D$22*O22+$D$23*O23+$D$24*O24+$D$27*O27+$D$28*O28+$D$29*O29+$D$30*O30+$D$33*O33+$D$40*O40+$D$41*O41+$D$42*O42+$D$45*O45+#REF!*#REF!+#REF!*#REF!+#REF!*#REF!+#REF!*#REF!+$D$46*O46+$D$47*O47+$D$48*O48+$D$51*O51+$D$52*O53+$D$53*#REF!+$D$54*O54+$D$55*O55+#REF!*#REF!+#REF!*#REF!+#REF!*#REF!+#REF!*#REF!</f>
        <v>#REF!</v>
      </c>
      <c r="P57" s="41" t="e">
        <f>$D$4*P4+$D$5*P5+$D$6*P6+#REF!*#REF!+$D$7*P7+$D$8*P8+$D$9*P9+#REF!*#REF!+$D$16*P16+$D$17*P17+$D$18*P18+$D$21*P21+$D$22*P22+$D$23*P23+$D$24*P24+$D$27*P27+$D$28*P28+$D$29*P29+$D$30*P30+$D$33*P33+$D$40*P40+$D$41*P41+$D$42*P42+$D$45*P45+#REF!*#REF!+#REF!*#REF!+#REF!*#REF!+#REF!*#REF!+$D$46*P46+$D$47*P47+$D$48*P48+$D$51*P51+$D$52*P53+$D$53*#REF!+$D$54*P54+$D$55*P55+#REF!*#REF!+#REF!*#REF!+#REF!*#REF!+#REF!*#REF!</f>
        <v>#REF!</v>
      </c>
      <c r="Q57" s="41" t="e">
        <f>$D$4*Q4+$D$5*Q5+$D$6*Q6+#REF!*#REF!+$D$7*Q7+$D$8*Q8+$D$9*Q9+#REF!*#REF!+$D$16*Q16+$D$17*Q17+$D$18*Q18+$D$21*Q21+$D$22*Q22+$D$23*Q23+$D$24*Q24+$D$27*Q27+$D$28*Q28+$D$29*Q29+$D$30*Q30+$D$33*Q33+$D$40*Q40+$D$41*Q41+$D$42*Q42+$D$45*Q45+#REF!*#REF!+#REF!*#REF!+#REF!*#REF!+#REF!*#REF!+$D$46*Q46+$D$47*Q47+$D$48*Q48+$D$51*Q51+$D$52*Q53+$D$53*#REF!+$D$54*Q54+$D$55*Q55+#REF!*#REF!+#REF!*#REF!+#REF!*#REF!+#REF!*#REF!</f>
        <v>#REF!</v>
      </c>
      <c r="R57" s="41" t="e">
        <f>$D$4*R4+$D$5*R5+$D$6*R6+#REF!*#REF!+$D$7*R7+$D$8*R8+$D$9*R9+#REF!*#REF!+$D$16*R16+$D$17*R17+$D$18*R18+$D$21*R21+$D$22*R22+$D$23*R23+$D$24*R24+$D$27*R27+$D$28*R28+$D$29*R29+$D$30*R30+$D$33*R33+$D$40*R40+$D$41*R41+$D$42*R42+$D$45*R45+#REF!*#REF!+#REF!*#REF!+#REF!*#REF!+#REF!*#REF!+$D$46*R46+$D$47*R47+$D$48*R48+$D$51*R51+$D$52*R53+$D$53*#REF!+$D$54*R54+$D$55*R55+#REF!*#REF!+#REF!*#REF!+#REF!*#REF!+#REF!*#REF!</f>
        <v>#REF!</v>
      </c>
      <c r="S57" s="41" t="e">
        <f>$D$4*S4+$D$5*S5+$D$6*S6+#REF!*#REF!+$D$7*S7+$D$8*S8+$D$9*S9+#REF!*#REF!+$D$16*S16+$D$17*S17+$D$18*S18+$D$21*S21+$D$22*S22+$D$23*S23+$D$24*S24+$D$27*S27+$D$28*S28+$D$29*S29+$D$30*S30+$D$33*S33+$D$40*S40+$D$41*S41+$D$42*S42+$D$45*S45+#REF!*#REF!+#REF!*#REF!+#REF!*#REF!+#REF!*#REF!+$D$46*S46+$D$47*S47+$D$48*S48+$D$51*S51+$D$52*S53+$D$53*#REF!+$D$54*S54+$D$55*S55+#REF!*#REF!+#REF!*#REF!+#REF!*#REF!+#REF!*#REF!</f>
        <v>#REF!</v>
      </c>
      <c r="T57" s="41" t="e">
        <f>$D$4*T4+$D$5*T5+$D$6*T6+#REF!*#REF!+$D$7*T7+$D$8*T8+$D$9*T9+#REF!*#REF!+$D$16*T16+$D$17*T17+$D$18*T18+$D$21*T21+$D$22*T22+$D$23*T23+$D$24*T24+$D$27*T27+$D$28*T28+$D$29*T29+$D$30*T30+$D$33*T33+$D$40*T40+$D$41*T41+$D$42*T42+$D$45*T45+#REF!*#REF!+#REF!*#REF!+#REF!*#REF!+#REF!*#REF!+$D$46*T46+$D$47*T47+$D$48*T48+$D$51*T51+$D$52*T53+$D$53*#REF!+$D$54*T54+$D$55*T55+#REF!*#REF!+#REF!*#REF!+#REF!*#REF!+#REF!*#REF!</f>
        <v>#REF!</v>
      </c>
      <c r="U57" s="41" t="e">
        <f>$D$4*U4+$D$5*U5+$D$6*U6+#REF!*#REF!+$D$7*U7+$D$8*U8+$D$9*U9+#REF!*#REF!+$D$16*U16+$D$17*U17+$D$18*U18+$D$21*U21+$D$22*U22+$D$23*U23+$D$24*U24+$D$27*U27+$D$28*U28+$D$29*U29+$D$30*U30+$D$33*U33+$D$40*U40+$D$41*U41+$D$42*U42+$D$45*U45+#REF!*#REF!+#REF!*#REF!+#REF!*#REF!+#REF!*#REF!+$D$46*U46+$D$47*U47+$D$48*U48+$D$51*U51+$D$52*U53+$D$53*#REF!+$D$54*U54+$D$55*U55+#REF!*#REF!+#REF!*#REF!+#REF!*#REF!+#REF!*#REF!</f>
        <v>#REF!</v>
      </c>
      <c r="V57" s="41" t="e">
        <f>$D$4*V4+$D$5*V5+$D$6*V6+#REF!*#REF!+$D$7*V7+$D$8*V8+$D$9*V9+#REF!*#REF!+$D$16*V16+$D$17*V17+$D$18*V18+$D$21*V21+$D$22*V22+$D$23*V23+$D$24*V24+$D$27*V27+$D$28*V28+$D$29*V29+$D$30*V30+$D$33*V33+$D$40*V40+$D$41*V41+$D$42*V42+$D$45*V45+#REF!*#REF!+#REF!*#REF!+#REF!*#REF!+#REF!*#REF!+$D$46*V46+$D$47*V47+$D$48*V48+$D$51*V51+$D$52*V53+$D$53*#REF!+$D$54*V54+$D$55*V55+#REF!*#REF!+#REF!*#REF!+#REF!*#REF!+#REF!*#REF!</f>
        <v>#REF!</v>
      </c>
      <c r="W57" s="41" t="e">
        <f>$D$4*W4+$D$5*W5+$D$6*W6+#REF!*#REF!+$D$7*W7+$D$8*W8+$D$9*W9+#REF!*#REF!+$D$16*W16+$D$17*W17+$D$18*W18+$D$21*W21+$D$22*W22+$D$23*W23+$D$24*W24+$D$27*W27+$D$28*W28+$D$29*W29+$D$30*W30+$D$33*W33+$D$40*W40+$D$41*W41+$D$42*W42+$D$45*W45+#REF!*#REF!+#REF!*#REF!+#REF!*#REF!+#REF!*#REF!+$D$46*W46+$D$47*W47+$D$48*W48+$D$51*W51+$D$52*W54+$D$53*W53+$D$54*#REF!+$D$55*W55+#REF!*#REF!+#REF!*#REF!+#REF!*#REF!+#REF!*#REF!</f>
        <v>#REF!</v>
      </c>
      <c r="X57" s="41" t="e">
        <f>$D$4*X4+$D$5*X5+$D$6*X6+#REF!*#REF!+$D$7*X7+$D$8*X8+$D$9*X9+#REF!*#REF!+$D$16*X16+$D$17*X17+$D$18*X18+$D$21*X21+$D$22*X22+$D$23*X23+$D$24*X24+$D$27*X27+$D$28*X28+$D$29*X29+$D$30*X30+$D$33*X33+$D$40*X40+$D$41*X41+$D$42*X42+$D$45*X45+#REF!*#REF!+#REF!*#REF!+#REF!*#REF!+#REF!*#REF!+$D$46*X46+$D$47*X47+$D$48*X48+$D$51*X51+$D$52*X53+$D$53*#REF!+$D$54*X54+$D$55*X55+#REF!*#REF!+#REF!*#REF!+#REF!*#REF!+#REF!*#REF!</f>
        <v>#REF!</v>
      </c>
      <c r="Y57" s="41" t="e">
        <f>$D$4*Y4+$D$5*Y5+$D$6*Y6+#REF!*#REF!+$D$7*Y7+$D$8*Y8+$D$9*Y9+#REF!*#REF!+$D$16*Y16+$D$17*Y17+$D$18*Y18+$D$21*Y21+$D$22*Y22+$D$23*Y23+$D$24*Y24+$D$27*Y27+$D$28*Y28+$D$29*Y29+$D$30*Y30+$D$33*Y33+$D$40*Y40+$D$41*Y41+$D$42*Y42+$D$45*Y45+#REF!*#REF!+#REF!*#REF!+#REF!*#REF!+#REF!*#REF!+$D$46*Y46+$D$47*Y47+$D$48*Y48+$D$51*Y51+$D$52*Y53+$D$53*#REF!+$D$54*Y54+$D$55*Y55+#REF!*#REF!+#REF!*#REF!+#REF!*#REF!+#REF!*#REF!</f>
        <v>#REF!</v>
      </c>
      <c r="Z57" s="41" t="e">
        <f>$D$4*Z4+$D$5*Z5+$D$6*Z6+#REF!*#REF!+$D$7*Z7+$D$8*Z8+$D$9*Z9+#REF!*#REF!+$D$16*Z16+$D$17*Z17+$D$18*Z18+$D$21*Z21+$D$22*Z22+$D$23*Z23+$D$24*Z24+$D$27*Z27+$D$28*Z28+$D$29*Z29+$D$30*Z30+$D$33*Z33+$D$40*Z40+$D$41*Z41+$D$42*Z42+$D$45*Z45+#REF!*#REF!+#REF!*#REF!+#REF!*#REF!+#REF!*#REF!+$D$46*Z46+$D$47*Z47+$D$48*Z48+$D$51*Z51+$D$52*Z53+$D$53*#REF!+$D$54*Z54+$D$55*Z55+#REF!*#REF!+#REF!*#REF!+#REF!*#REF!+#REF!*#REF!</f>
        <v>#REF!</v>
      </c>
      <c r="AA57" s="41" t="e">
        <f>$D$4*AA4+$D$5*AA5+$D$6*AA6+#REF!*#REF!+$D$7*AA7+$D$8*AA8+$D$9*AA9+#REF!*#REF!+$D$16*AA16+$D$17*AA17+$D$18*AA18+$D$21*AA21+$D$22*AA22+$D$23*AA23+$D$24*AA24+$D$27*AA27+$D$28*AA28+$D$29*AA29+$D$30*AA30+$D$33*AA33+$D$40*AA40+$D$41*AA41+$D$42*AA42+$D$45*AA45+#REF!*#REF!+#REF!*#REF!+#REF!*#REF!+#REF!*#REF!+$D$46*AA46+$D$47*AA47+$D$48*AA48+$D$51*AA51+$D$52*AA52+$D$53*AA53+$D$54*AA54+$D$55*AA55+#REF!*#REF!+#REF!*#REF!+#REF!*#REF!+#REF!*#REF!</f>
        <v>#REF!</v>
      </c>
      <c r="AB57" s="41" t="e">
        <f>$D$4*AB4+$D$5*AB5+$D$6*AB6+#REF!*#REF!+$D$7*AB7+$D$8*AB8+$D$9*AB9+#REF!*#REF!+$D$16*AB16+$D$17*AB17+$D$18*AB18+$D$21*AB21+$D$22*AB22+$D$23*AB23+$D$24*AB24+$D$27*AB27+$D$28*AB28+$D$29*AB29+$D$30*AB30+$D$33*AB33+$D$40*AB40+$D$41*AB41+$D$42*AB42+$D$45*AB45+#REF!*#REF!+#REF!*#REF!+#REF!*#REF!+#REF!*#REF!+$D$46*AB46+$D$47*AB47+$D$48*AB48+$D$51*AB51+$D$52*AB52+$D$53*AB53+$D$54*AB54+$D$55*AB55+#REF!*#REF!+#REF!*#REF!+#REF!*#REF!+#REF!*#REF!</f>
        <v>#REF!</v>
      </c>
      <c r="AC57" s="41" t="e">
        <f>$D$4*AC4+$D$5*AC5+$D$6*AC6+#REF!*#REF!+$D$7*AC7+$D$8*AC8+$D$9*AC9+#REF!*#REF!+$D$16*AC16+$D$17*AC17+$D$18*AC18+$D$21*AC21+$D$22*AC22+$D$23*AC23+$D$24*AC24+$D$27*AC27+$D$28*AC28+$D$29*AC29+$D$30*AC30+$D$33*AC33+$D$40*AC40+$D$41*AC41+$D$42*AC42+$D$45*AC45+#REF!*#REF!+#REF!*#REF!+#REF!*#REF!+#REF!*#REF!+$D$46*AC46+$D$47*AC47+$D$48*AC48+$D$51*AC51+$D$52*AC52+$D$53*AC53+$D$54*AC54+$D$55*AC55+#REF!*#REF!+#REF!*#REF!+#REF!*#REF!+#REF!*#REF!</f>
        <v>#REF!</v>
      </c>
      <c r="AD57" s="41" t="e">
        <f>$D$4*AD4+$D$5*AD5+$D$6*AD6+#REF!*#REF!+$D$7*AD7+$D$8*AD8+$D$9*AD9+#REF!*#REF!+$D$16*AD16+$D$17*AD17+$D$18*AD18+$D$21*AD21+$D$22*AD22+$D$23*AD23+$D$24*AD24+$D$27*AD27+$D$28*AD28+$D$29*AD29+$D$30*AD30+$D$33*AD33+$D$40*AD40+$D$41*AD41+$D$42*AD42+$D$45*AD45+#REF!*#REF!+#REF!*#REF!+#REF!*#REF!+#REF!*#REF!+$D$46*AD46+$D$47*AD47+$D$48*AD48+$D$51*AD51+$D$52*AD52+$D$53*AD53+$D$54*AD54+$D$55*AD55+#REF!*#REF!+#REF!*#REF!+#REF!*#REF!+#REF!*#REF!</f>
        <v>#REF!</v>
      </c>
      <c r="AE57" s="41" t="e">
        <f>$D$4*AE4+$D$5*AE5+$D$6*AE6+#REF!*#REF!+$D$7*AE7+$D$8*AE8+$D$9*AE9+#REF!*#REF!+$D$16*AE16+$D$17*AE17+$D$18*AE18+$D$21*AE21+$D$22*AE22+$D$23*AE23+$D$24*AE24+$D$27*AE27+$D$28*AE28+$D$29*AE29+$D$30*AE30+$D$33*AE33+$D$40*AE40+$D$41*AE41+$D$42*AE42+$D$45*AE45+#REF!*#REF!+#REF!*#REF!+#REF!*#REF!+#REF!*#REF!+$D$46*AE46+$D$47*AE47+$D$48*AE48+$D$51*AE51+$D$52*AE52+$D$53*AE53+$D$54*AE54+$D$55*AE55+#REF!*#REF!+#REF!*#REF!+#REF!*#REF!+#REF!*#REF!</f>
        <v>#REF!</v>
      </c>
      <c r="AF57" s="41" t="e">
        <f>$D$4*AF4+$D$5*AF5+$D$6*AF6+#REF!*#REF!+$D$7*AF7+$D$8*AF8+$D$9*AF9+#REF!*#REF!+$D$16*AF16+$D$17*AF17+$D$18*AF18+$D$21*AF21+$D$22*AF22+$D$23*AF23+$D$24*AF24+$D$27*AF27+$D$28*AF28+$D$29*AF29+$D$30*AF30+$D$33*AF33+$D$40*AF40+$D$41*AF41+$D$42*AF42+$D$45*AF45+#REF!*#REF!+#REF!*#REF!+#REF!*#REF!+#REF!*#REF!+$D$46*AF46+$D$47*AF47+$D$48*AF48+$D$51*AF51+$D$52*AF52+$D$53*AF53+$D$54*AF54+$D$55*AF55+#REF!*#REF!+#REF!*#REF!+#REF!*#REF!+#REF!*#REF!</f>
        <v>#REF!</v>
      </c>
      <c r="AG57" s="41" t="e">
        <f>$D$4*AG4+$D$5*AG5+$D$6*AG6+#REF!*#REF!+$D$7*AG7+$D$8*AG8+$D$9*AG9+#REF!*#REF!+$D$16*AG16+$D$17*AG17+$D$18*AG18+$D$21*AG21+$D$22*AG22+$D$23*AG23+$D$24*AG24+$D$27*AG27+$D$28*AG28+$D$29*AG29+$D$30*AG30+$D$33*AG33+$D$40*AG40+$D$41*AG41+$D$42*AG42+$D$45*AG45+#REF!*#REF!+#REF!*#REF!+#REF!*#REF!+#REF!*#REF!+$D$46*AG46+$D$47*AG47+$D$48*AG48+$D$51*AG51+$D$52*AG52+$D$53*AG53+$D$54*AG54+$D$55*AG55+#REF!*#REF!+#REF!*#REF!+#REF!*#REF!+#REF!*#REF!</f>
        <v>#REF!</v>
      </c>
      <c r="AH57" s="41" t="e">
        <f>$D$4*AH4+$D$5*AH5+$D$6*AH6+#REF!*#REF!+$D$7*AH7+$D$8*AH8+$D$9*AH9+#REF!*#REF!+$D$16*AH16+$D$17*AH17+$D$18*AH18+$D$21*AH21+$D$22*AH22+$D$23*AH23+$D$24*AH24+$D$27*AH27+$D$28*AH28+$D$29*AH29+$D$30*AH30+$D$33*AH33+$D$40*AH40+$D$41*AH41+$D$42*AH42+$D$45*AH45+#REF!*#REF!+#REF!*#REF!+#REF!*#REF!+#REF!*#REF!+$D$46*AH46+$D$47*AH47+$D$48*AH48+$D$51*AH51+$D$52*AH53+$D$53*#REF!+$D$54*AH54+$D$55*AH55+#REF!*#REF!+#REF!*#REF!+#REF!*#REF!+#REF!*#REF!</f>
        <v>#REF!</v>
      </c>
      <c r="AI57" s="41" t="e">
        <f>$D$4*AI4+$D$5*AI5+$D$6*AI6+#REF!*#REF!+$D$7*AI7+$D$8*AI8+$D$9*AI9+#REF!*#REF!+$D$16*AI16+$D$17*AI17+$D$18*AI18+$D$21*AI21+$D$22*AI22+$D$23*AI23+$D$24*AI24+$D$27*AI27+$D$28*AI28+$D$29*AI29+$D$30*AI30+$D$33*AI33+$D$40*AI40+$D$41*AI41+$D$42*AI42+$D$45*AI45+#REF!*#REF!+#REF!*#REF!+#REF!*#REF!+#REF!*#REF!+$D$46*AI46+$D$47*AI47+$D$48*AI48+$D$51*AI51+$D$52*AI53+$D$53*#REF!+$D$54*AI54+$D$55*AI55+#REF!*#REF!+#REF!*#REF!+#REF!*#REF!+#REF!*#REF!</f>
        <v>#REF!</v>
      </c>
    </row>
    <row r="61" spans="1:35" x14ac:dyDescent="0.15">
      <c r="Z61" s="34">
        <f>26/30</f>
        <v>0.8666666666666667</v>
      </c>
    </row>
  </sheetData>
  <mergeCells count="24">
    <mergeCell ref="B46:B51"/>
    <mergeCell ref="B52:B55"/>
    <mergeCell ref="A1:AI2"/>
    <mergeCell ref="B16:B21"/>
    <mergeCell ref="B22:B27"/>
    <mergeCell ref="B28:B33"/>
    <mergeCell ref="B34:B39"/>
    <mergeCell ref="B40:B45"/>
    <mergeCell ref="A57:B57"/>
    <mergeCell ref="A4:A6"/>
    <mergeCell ref="A7:A9"/>
    <mergeCell ref="A10:A12"/>
    <mergeCell ref="A13:A15"/>
    <mergeCell ref="A16:A21"/>
    <mergeCell ref="A22:A27"/>
    <mergeCell ref="A28:A33"/>
    <mergeCell ref="A34:A39"/>
    <mergeCell ref="A40:A45"/>
    <mergeCell ref="A46:A51"/>
    <mergeCell ref="A52:A55"/>
    <mergeCell ref="B4:B6"/>
    <mergeCell ref="B7:B9"/>
    <mergeCell ref="B10:B12"/>
    <mergeCell ref="B13:B15"/>
  </mergeCells>
  <phoneticPr fontId="2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E36"/>
  <sheetViews>
    <sheetView view="pageBreakPreview" zoomScaleSheetLayoutView="100" workbookViewId="0">
      <selection activeCell="J9" sqref="J9"/>
    </sheetView>
  </sheetViews>
  <sheetFormatPr baseColWidth="10" defaultColWidth="9" defaultRowHeight="14" x14ac:dyDescent="0.15"/>
  <cols>
    <col min="1" max="1" width="7" customWidth="1"/>
    <col min="2" max="2" width="53.83203125" style="2" customWidth="1"/>
    <col min="3" max="3" width="22.83203125" style="2" customWidth="1"/>
    <col min="4" max="4" width="17.83203125" customWidth="1"/>
    <col min="5" max="5" width="16.83203125" style="3" customWidth="1"/>
  </cols>
  <sheetData>
    <row r="1" spans="1:5" ht="23" customHeight="1" x14ac:dyDescent="0.15">
      <c r="A1" s="64" t="s">
        <v>104</v>
      </c>
      <c r="B1" s="64"/>
      <c r="C1" s="4"/>
      <c r="D1" s="5"/>
      <c r="E1" s="6"/>
    </row>
    <row r="2" spans="1:5" ht="77" customHeight="1" x14ac:dyDescent="0.15">
      <c r="A2" s="65" t="s">
        <v>170</v>
      </c>
      <c r="B2" s="66"/>
      <c r="C2" s="66"/>
      <c r="D2" s="67"/>
      <c r="E2" s="67"/>
    </row>
    <row r="3" spans="1:5" ht="27" customHeight="1" x14ac:dyDescent="0.15">
      <c r="A3" s="68" t="s">
        <v>110</v>
      </c>
      <c r="B3" s="69"/>
      <c r="C3" s="69"/>
      <c r="D3" s="69"/>
      <c r="E3" s="70"/>
    </row>
    <row r="4" spans="1:5" ht="22" customHeight="1" x14ac:dyDescent="0.15">
      <c r="A4" s="7" t="s">
        <v>99</v>
      </c>
      <c r="B4" s="7" t="s">
        <v>2</v>
      </c>
      <c r="C4" s="7" t="s">
        <v>3</v>
      </c>
      <c r="D4" s="8" t="s">
        <v>4</v>
      </c>
      <c r="E4" s="9" t="s">
        <v>100</v>
      </c>
    </row>
    <row r="5" spans="1:5" ht="22" customHeight="1" x14ac:dyDescent="0.15">
      <c r="A5" s="84">
        <v>1</v>
      </c>
      <c r="B5" s="82" t="s">
        <v>171</v>
      </c>
      <c r="C5" s="47" t="s">
        <v>111</v>
      </c>
      <c r="D5" s="13">
        <v>10</v>
      </c>
      <c r="E5" s="14">
        <v>16</v>
      </c>
    </row>
    <row r="6" spans="1:5" ht="24" customHeight="1" x14ac:dyDescent="0.15">
      <c r="A6" s="85"/>
      <c r="B6" s="83"/>
      <c r="C6" s="47" t="s">
        <v>112</v>
      </c>
      <c r="D6" s="13">
        <v>7</v>
      </c>
      <c r="E6" s="14">
        <v>0</v>
      </c>
    </row>
    <row r="7" spans="1:5" ht="21" customHeight="1" x14ac:dyDescent="0.15">
      <c r="A7" s="86"/>
      <c r="B7" s="83"/>
      <c r="C7" s="47" t="s">
        <v>113</v>
      </c>
      <c r="D7" s="15">
        <v>0</v>
      </c>
      <c r="E7" s="14">
        <v>0</v>
      </c>
    </row>
    <row r="8" spans="1:5" ht="16.25" customHeight="1" x14ac:dyDescent="0.15">
      <c r="A8" s="84">
        <v>2</v>
      </c>
      <c r="B8" s="87" t="s">
        <v>172</v>
      </c>
      <c r="C8" s="47" t="s">
        <v>114</v>
      </c>
      <c r="D8" s="14">
        <v>10</v>
      </c>
      <c r="E8" s="14">
        <v>16</v>
      </c>
    </row>
    <row r="9" spans="1:5" ht="16.25" customHeight="1" x14ac:dyDescent="0.15">
      <c r="A9" s="85"/>
      <c r="B9" s="88"/>
      <c r="C9" s="47" t="s">
        <v>115</v>
      </c>
      <c r="D9" s="14">
        <v>7</v>
      </c>
      <c r="E9" s="14">
        <v>0</v>
      </c>
    </row>
    <row r="10" spans="1:5" ht="16.25" customHeight="1" x14ac:dyDescent="0.15">
      <c r="A10" s="86"/>
      <c r="B10" s="88"/>
      <c r="C10" s="48" t="s">
        <v>116</v>
      </c>
      <c r="D10" s="18">
        <v>0</v>
      </c>
      <c r="E10" s="14">
        <v>0</v>
      </c>
    </row>
    <row r="11" spans="1:5" ht="16.25" customHeight="1" x14ac:dyDescent="0.15">
      <c r="A11" s="84">
        <v>3</v>
      </c>
      <c r="B11" s="77" t="s">
        <v>117</v>
      </c>
      <c r="C11" s="47" t="s">
        <v>108</v>
      </c>
      <c r="D11" s="14">
        <v>10</v>
      </c>
      <c r="E11" s="14">
        <v>16</v>
      </c>
    </row>
    <row r="12" spans="1:5" ht="16.25" customHeight="1" x14ac:dyDescent="0.15">
      <c r="A12" s="85"/>
      <c r="B12" s="78"/>
      <c r="C12" s="47" t="s">
        <v>105</v>
      </c>
      <c r="D12" s="14">
        <v>7</v>
      </c>
      <c r="E12" s="14">
        <v>0</v>
      </c>
    </row>
    <row r="13" spans="1:5" ht="16.25" customHeight="1" x14ac:dyDescent="0.15">
      <c r="A13" s="86"/>
      <c r="B13" s="79"/>
      <c r="C13" s="48" t="s">
        <v>106</v>
      </c>
      <c r="D13" s="18">
        <v>0</v>
      </c>
      <c r="E13" s="14">
        <v>0</v>
      </c>
    </row>
    <row r="14" spans="1:5" ht="16.25" customHeight="1" x14ac:dyDescent="0.15">
      <c r="A14" s="84">
        <v>4</v>
      </c>
      <c r="B14" s="80" t="s">
        <v>118</v>
      </c>
      <c r="C14" s="47" t="s">
        <v>119</v>
      </c>
      <c r="D14" s="14">
        <v>10</v>
      </c>
      <c r="E14" s="14">
        <v>0</v>
      </c>
    </row>
    <row r="15" spans="1:5" ht="16.25" customHeight="1" x14ac:dyDescent="0.15">
      <c r="A15" s="85"/>
      <c r="B15" s="80"/>
      <c r="C15" s="47" t="s">
        <v>120</v>
      </c>
      <c r="D15" s="14">
        <v>7</v>
      </c>
      <c r="E15" s="14">
        <v>0</v>
      </c>
    </row>
    <row r="16" spans="1:5" ht="16.25" customHeight="1" x14ac:dyDescent="0.15">
      <c r="A16" s="86"/>
      <c r="B16" s="80"/>
      <c r="C16" s="48" t="s">
        <v>121</v>
      </c>
      <c r="D16" s="18">
        <v>0</v>
      </c>
      <c r="E16" s="14">
        <v>16</v>
      </c>
    </row>
    <row r="17" spans="1:5" ht="16.25" customHeight="1" x14ac:dyDescent="0.15">
      <c r="A17" s="84">
        <v>5</v>
      </c>
      <c r="B17" s="80" t="s">
        <v>122</v>
      </c>
      <c r="C17" s="47" t="s">
        <v>123</v>
      </c>
      <c r="D17" s="14">
        <v>10</v>
      </c>
      <c r="E17" s="14">
        <v>16</v>
      </c>
    </row>
    <row r="18" spans="1:5" ht="16.25" customHeight="1" x14ac:dyDescent="0.15">
      <c r="A18" s="85"/>
      <c r="B18" s="80"/>
      <c r="C18" s="47" t="s">
        <v>124</v>
      </c>
      <c r="D18" s="14">
        <v>7</v>
      </c>
      <c r="E18" s="14">
        <v>0</v>
      </c>
    </row>
    <row r="19" spans="1:5" ht="16.25" customHeight="1" x14ac:dyDescent="0.15">
      <c r="A19" s="85"/>
      <c r="B19" s="80"/>
      <c r="C19" s="48" t="s">
        <v>125</v>
      </c>
      <c r="D19" s="18">
        <v>0</v>
      </c>
      <c r="E19" s="14">
        <v>0</v>
      </c>
    </row>
    <row r="20" spans="1:5" ht="13.5" customHeight="1" x14ac:dyDescent="0.15">
      <c r="A20" s="84">
        <v>6</v>
      </c>
      <c r="B20" s="81" t="s">
        <v>126</v>
      </c>
      <c r="C20" s="47" t="s">
        <v>49</v>
      </c>
      <c r="D20" s="14">
        <v>10</v>
      </c>
      <c r="E20" s="14">
        <v>16</v>
      </c>
    </row>
    <row r="21" spans="1:5" x14ac:dyDescent="0.15">
      <c r="A21" s="85"/>
      <c r="B21" s="76"/>
      <c r="C21" s="47" t="s">
        <v>50</v>
      </c>
      <c r="D21" s="14">
        <v>7</v>
      </c>
      <c r="E21" s="14">
        <v>0</v>
      </c>
    </row>
    <row r="22" spans="1:5" ht="16.25" customHeight="1" x14ac:dyDescent="0.15">
      <c r="A22" s="85"/>
      <c r="B22" s="76"/>
      <c r="C22" s="48" t="s">
        <v>51</v>
      </c>
      <c r="D22" s="18">
        <v>0</v>
      </c>
      <c r="E22" s="14">
        <v>0</v>
      </c>
    </row>
    <row r="23" spans="1:5" ht="16.25" customHeight="1" x14ac:dyDescent="0.15">
      <c r="A23" s="84">
        <v>7</v>
      </c>
      <c r="B23" s="81" t="s">
        <v>127</v>
      </c>
      <c r="C23" s="47" t="s">
        <v>128</v>
      </c>
      <c r="D23" s="14">
        <v>10</v>
      </c>
      <c r="E23" s="14">
        <v>16</v>
      </c>
    </row>
    <row r="24" spans="1:5" ht="16.25" customHeight="1" x14ac:dyDescent="0.15">
      <c r="A24" s="85"/>
      <c r="B24" s="76"/>
      <c r="C24" s="47" t="s">
        <v>129</v>
      </c>
      <c r="D24" s="14">
        <v>7</v>
      </c>
      <c r="E24" s="14">
        <v>0</v>
      </c>
    </row>
    <row r="25" spans="1:5" ht="16.25" customHeight="1" x14ac:dyDescent="0.15">
      <c r="A25" s="85"/>
      <c r="B25" s="76"/>
      <c r="C25" s="48" t="s">
        <v>130</v>
      </c>
      <c r="D25" s="18">
        <v>0</v>
      </c>
      <c r="E25" s="14">
        <v>0</v>
      </c>
    </row>
    <row r="26" spans="1:5" ht="16.25" customHeight="1" x14ac:dyDescent="0.15">
      <c r="A26" s="84">
        <v>8</v>
      </c>
      <c r="B26" s="81" t="s">
        <v>131</v>
      </c>
      <c r="C26" s="47" t="s">
        <v>132</v>
      </c>
      <c r="D26" s="14">
        <v>10</v>
      </c>
      <c r="E26" s="14">
        <v>16</v>
      </c>
    </row>
    <row r="27" spans="1:5" ht="25.25" customHeight="1" x14ac:dyDescent="0.15">
      <c r="A27" s="85"/>
      <c r="B27" s="76"/>
      <c r="C27" s="47" t="s">
        <v>133</v>
      </c>
      <c r="D27" s="14">
        <v>7</v>
      </c>
      <c r="E27" s="14">
        <v>0</v>
      </c>
    </row>
    <row r="28" spans="1:5" ht="25.25" customHeight="1" x14ac:dyDescent="0.15">
      <c r="A28" s="85"/>
      <c r="B28" s="76"/>
      <c r="C28" s="48" t="s">
        <v>134</v>
      </c>
      <c r="D28" s="18">
        <v>0</v>
      </c>
      <c r="E28" s="14">
        <v>0</v>
      </c>
    </row>
    <row r="29" spans="1:5" ht="13.5" customHeight="1" x14ac:dyDescent="0.15">
      <c r="A29" s="84">
        <v>9</v>
      </c>
      <c r="B29" s="75" t="s">
        <v>173</v>
      </c>
      <c r="C29" s="47" t="s">
        <v>135</v>
      </c>
      <c r="D29" s="14">
        <v>10</v>
      </c>
      <c r="E29" s="14">
        <v>16</v>
      </c>
    </row>
    <row r="30" spans="1:5" x14ac:dyDescent="0.15">
      <c r="A30" s="85"/>
      <c r="B30" s="76"/>
      <c r="C30" s="47" t="s">
        <v>136</v>
      </c>
      <c r="D30" s="14">
        <v>7</v>
      </c>
      <c r="E30" s="14">
        <v>0</v>
      </c>
    </row>
    <row r="31" spans="1:5" x14ac:dyDescent="0.15">
      <c r="A31" s="85"/>
      <c r="B31" s="76"/>
      <c r="C31" s="48" t="s">
        <v>137</v>
      </c>
      <c r="D31" s="18">
        <v>0</v>
      </c>
      <c r="E31" s="14">
        <v>0</v>
      </c>
    </row>
    <row r="32" spans="1:5" ht="32.25" customHeight="1" x14ac:dyDescent="0.15">
      <c r="A32" s="10">
        <v>10</v>
      </c>
      <c r="B32" s="49" t="s">
        <v>138</v>
      </c>
      <c r="C32" s="19"/>
      <c r="D32" s="20"/>
      <c r="E32" s="18">
        <v>10</v>
      </c>
    </row>
    <row r="33" spans="1:5" ht="28" hidden="1" x14ac:dyDescent="0.15">
      <c r="A33" s="12"/>
      <c r="B33" s="23" t="s">
        <v>97</v>
      </c>
      <c r="C33" s="24"/>
      <c r="D33" s="25"/>
      <c r="E33" s="26"/>
    </row>
    <row r="34" spans="1:5" s="1" customFormat="1" ht="21" customHeight="1" x14ac:dyDescent="0.15">
      <c r="A34" s="71" t="s">
        <v>101</v>
      </c>
      <c r="B34" s="72"/>
      <c r="C34" s="24"/>
      <c r="D34" s="25">
        <v>100</v>
      </c>
      <c r="E34" s="26">
        <v>1440</v>
      </c>
    </row>
    <row r="35" spans="1:5" s="1" customFormat="1" ht="21" customHeight="1" x14ac:dyDescent="0.15">
      <c r="A35" s="73" t="s">
        <v>102</v>
      </c>
      <c r="B35" s="74"/>
      <c r="C35" s="28"/>
      <c r="D35" s="29"/>
      <c r="E35" s="30">
        <v>16</v>
      </c>
    </row>
    <row r="36" spans="1:5" s="1" customFormat="1" ht="21" customHeight="1" x14ac:dyDescent="0.15">
      <c r="A36" s="71" t="s">
        <v>103</v>
      </c>
      <c r="B36" s="72"/>
      <c r="C36" s="24"/>
      <c r="D36" s="25"/>
      <c r="E36" s="31">
        <f>E34/E35</f>
        <v>90</v>
      </c>
    </row>
  </sheetData>
  <mergeCells count="24">
    <mergeCell ref="A36:B36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B8:B10"/>
    <mergeCell ref="B26:B28"/>
    <mergeCell ref="A1:B1"/>
    <mergeCell ref="A2:E2"/>
    <mergeCell ref="A3:E3"/>
    <mergeCell ref="A34:B34"/>
    <mergeCell ref="A35:B35"/>
    <mergeCell ref="B29:B31"/>
    <mergeCell ref="B11:B13"/>
    <mergeCell ref="B14:B16"/>
    <mergeCell ref="B17:B19"/>
    <mergeCell ref="B20:B22"/>
    <mergeCell ref="B23:B25"/>
    <mergeCell ref="B5:B7"/>
  </mergeCells>
  <phoneticPr fontId="15" type="noConversion"/>
  <printOptions horizontalCentered="1"/>
  <pageMargins left="1.1000000000000001" right="1.02" top="1.4600000000000002" bottom="1.3800000000000001" header="0.59" footer="1.02"/>
  <pageSetup paperSize="9" scale="62" fitToHeight="0" orientation="portrait" r:id="rId1"/>
  <headerFooter>
    <oddFooter>&amp;C第 &amp;P 页，共 &amp;N 页</oddFooter>
  </headerFooter>
  <rowBreaks count="1" manualBreakCount="1">
    <brk id="36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E37"/>
  <sheetViews>
    <sheetView tabSelected="1" view="pageBreakPreview" zoomScaleSheetLayoutView="100" workbookViewId="0">
      <selection activeCell="C6" sqref="C6"/>
    </sheetView>
  </sheetViews>
  <sheetFormatPr baseColWidth="10" defaultColWidth="9" defaultRowHeight="14" x14ac:dyDescent="0.15"/>
  <cols>
    <col min="1" max="1" width="7" customWidth="1"/>
    <col min="2" max="2" width="51.1640625" style="2" customWidth="1"/>
    <col min="3" max="3" width="20.1640625" style="2" customWidth="1"/>
    <col min="4" max="4" width="15.33203125" customWidth="1"/>
    <col min="5" max="5" width="16.83203125" style="3" customWidth="1"/>
  </cols>
  <sheetData>
    <row r="1" spans="1:5" ht="33" customHeight="1" x14ac:dyDescent="0.15">
      <c r="A1" s="91" t="s">
        <v>109</v>
      </c>
      <c r="B1" s="64"/>
      <c r="C1" s="4"/>
      <c r="D1" s="5"/>
      <c r="E1" s="6"/>
    </row>
    <row r="2" spans="1:5" ht="90" customHeight="1" x14ac:dyDescent="0.15">
      <c r="A2" s="65" t="s">
        <v>169</v>
      </c>
      <c r="B2" s="66"/>
      <c r="C2" s="66"/>
      <c r="D2" s="67"/>
      <c r="E2" s="67"/>
    </row>
    <row r="3" spans="1:5" ht="27" customHeight="1" x14ac:dyDescent="0.15">
      <c r="A3" s="68" t="s">
        <v>139</v>
      </c>
      <c r="B3" s="69"/>
      <c r="C3" s="69"/>
      <c r="D3" s="69"/>
      <c r="E3" s="70"/>
    </row>
    <row r="4" spans="1:5" ht="22" customHeight="1" x14ac:dyDescent="0.15">
      <c r="A4" s="7" t="s">
        <v>99</v>
      </c>
      <c r="B4" s="7" t="s">
        <v>2</v>
      </c>
      <c r="C4" s="7" t="s">
        <v>3</v>
      </c>
      <c r="D4" s="8" t="s">
        <v>4</v>
      </c>
      <c r="E4" s="9" t="s">
        <v>100</v>
      </c>
    </row>
    <row r="5" spans="1:5" ht="16.25" customHeight="1" x14ac:dyDescent="0.15">
      <c r="A5" s="84">
        <v>1</v>
      </c>
      <c r="B5" s="83" t="s">
        <v>168</v>
      </c>
      <c r="C5" s="47" t="s">
        <v>140</v>
      </c>
      <c r="D5" s="14">
        <v>10</v>
      </c>
      <c r="E5" s="14">
        <v>10</v>
      </c>
    </row>
    <row r="6" spans="1:5" ht="16.25" customHeight="1" x14ac:dyDescent="0.15">
      <c r="A6" s="85"/>
      <c r="B6" s="83"/>
      <c r="C6" s="47" t="s">
        <v>141</v>
      </c>
      <c r="D6" s="14">
        <v>7</v>
      </c>
      <c r="E6" s="14">
        <v>0</v>
      </c>
    </row>
    <row r="7" spans="1:5" ht="16.25" customHeight="1" x14ac:dyDescent="0.15">
      <c r="A7" s="85"/>
      <c r="B7" s="83"/>
      <c r="C7" s="47" t="s">
        <v>142</v>
      </c>
      <c r="D7" s="14">
        <v>0</v>
      </c>
      <c r="E7" s="14">
        <v>0</v>
      </c>
    </row>
    <row r="8" spans="1:5" ht="16.25" customHeight="1" x14ac:dyDescent="0.15">
      <c r="A8" s="84">
        <v>2</v>
      </c>
      <c r="B8" s="90" t="s">
        <v>143</v>
      </c>
      <c r="C8" s="47" t="s">
        <v>144</v>
      </c>
      <c r="D8" s="14">
        <v>10</v>
      </c>
      <c r="E8" s="14">
        <v>10</v>
      </c>
    </row>
    <row r="9" spans="1:5" ht="16.25" customHeight="1" x14ac:dyDescent="0.15">
      <c r="A9" s="85"/>
      <c r="B9" s="88"/>
      <c r="C9" s="47" t="s">
        <v>145</v>
      </c>
      <c r="D9" s="14">
        <v>7</v>
      </c>
      <c r="E9" s="14">
        <v>0</v>
      </c>
    </row>
    <row r="10" spans="1:5" ht="16.25" customHeight="1" x14ac:dyDescent="0.15">
      <c r="A10" s="85"/>
      <c r="B10" s="88"/>
      <c r="C10" s="48" t="s">
        <v>146</v>
      </c>
      <c r="D10" s="14">
        <v>0</v>
      </c>
      <c r="E10" s="14">
        <v>0</v>
      </c>
    </row>
    <row r="11" spans="1:5" ht="16.25" customHeight="1" x14ac:dyDescent="0.15">
      <c r="A11" s="84">
        <v>3</v>
      </c>
      <c r="B11" s="77" t="s">
        <v>147</v>
      </c>
      <c r="C11" s="47" t="s">
        <v>148</v>
      </c>
      <c r="D11" s="14">
        <v>10</v>
      </c>
      <c r="E11" s="14">
        <v>10</v>
      </c>
    </row>
    <row r="12" spans="1:5" ht="16.25" customHeight="1" x14ac:dyDescent="0.15">
      <c r="A12" s="85"/>
      <c r="B12" s="78"/>
      <c r="C12" s="47" t="s">
        <v>149</v>
      </c>
      <c r="D12" s="14">
        <v>7</v>
      </c>
      <c r="E12" s="14">
        <v>0</v>
      </c>
    </row>
    <row r="13" spans="1:5" ht="16.25" customHeight="1" x14ac:dyDescent="0.15">
      <c r="A13" s="85"/>
      <c r="B13" s="79"/>
      <c r="C13" s="48" t="s">
        <v>150</v>
      </c>
      <c r="D13" s="14">
        <v>0</v>
      </c>
      <c r="E13" s="14">
        <v>0</v>
      </c>
    </row>
    <row r="14" spans="1:5" ht="16.25" customHeight="1" x14ac:dyDescent="0.15">
      <c r="A14" s="84">
        <v>4</v>
      </c>
      <c r="B14" s="80" t="s">
        <v>151</v>
      </c>
      <c r="C14" s="47" t="s">
        <v>152</v>
      </c>
      <c r="D14" s="14">
        <v>10</v>
      </c>
      <c r="E14" s="14">
        <v>0</v>
      </c>
    </row>
    <row r="15" spans="1:5" ht="16.25" customHeight="1" x14ac:dyDescent="0.15">
      <c r="A15" s="85"/>
      <c r="B15" s="80"/>
      <c r="C15" s="47" t="s">
        <v>153</v>
      </c>
      <c r="D15" s="14">
        <v>7</v>
      </c>
      <c r="E15" s="14">
        <v>10</v>
      </c>
    </row>
    <row r="16" spans="1:5" ht="16.25" customHeight="1" x14ac:dyDescent="0.15">
      <c r="A16" s="85"/>
      <c r="B16" s="80"/>
      <c r="C16" s="48" t="s">
        <v>154</v>
      </c>
      <c r="D16" s="14">
        <v>0</v>
      </c>
      <c r="E16" s="14">
        <v>0</v>
      </c>
    </row>
    <row r="17" spans="1:5" ht="16.25" customHeight="1" x14ac:dyDescent="0.15">
      <c r="A17" s="84">
        <v>5</v>
      </c>
      <c r="B17" s="80" t="s">
        <v>155</v>
      </c>
      <c r="C17" s="47" t="s">
        <v>156</v>
      </c>
      <c r="D17" s="14">
        <v>10</v>
      </c>
      <c r="E17" s="14">
        <v>10</v>
      </c>
    </row>
    <row r="18" spans="1:5" ht="16.25" customHeight="1" x14ac:dyDescent="0.15">
      <c r="A18" s="85"/>
      <c r="B18" s="80"/>
      <c r="C18" s="47" t="s">
        <v>157</v>
      </c>
      <c r="D18" s="14">
        <v>7</v>
      </c>
      <c r="E18" s="14">
        <v>0</v>
      </c>
    </row>
    <row r="19" spans="1:5" ht="16.25" customHeight="1" x14ac:dyDescent="0.15">
      <c r="A19" s="85"/>
      <c r="B19" s="80"/>
      <c r="C19" s="48" t="s">
        <v>158</v>
      </c>
      <c r="D19" s="14">
        <v>0</v>
      </c>
      <c r="E19" s="14">
        <v>0</v>
      </c>
    </row>
    <row r="20" spans="1:5" ht="13.5" customHeight="1" x14ac:dyDescent="0.15">
      <c r="A20" s="84">
        <v>6</v>
      </c>
      <c r="B20" s="81" t="s">
        <v>159</v>
      </c>
      <c r="C20" s="47" t="s">
        <v>160</v>
      </c>
      <c r="D20" s="14">
        <v>10</v>
      </c>
      <c r="E20" s="14">
        <v>10</v>
      </c>
    </row>
    <row r="21" spans="1:5" x14ac:dyDescent="0.15">
      <c r="A21" s="85"/>
      <c r="B21" s="76"/>
      <c r="C21" s="47" t="s">
        <v>161</v>
      </c>
      <c r="D21" s="14">
        <v>7</v>
      </c>
      <c r="E21" s="14">
        <v>0</v>
      </c>
    </row>
    <row r="22" spans="1:5" x14ac:dyDescent="0.15">
      <c r="A22" s="85"/>
      <c r="B22" s="76"/>
      <c r="C22" s="48" t="s">
        <v>107</v>
      </c>
      <c r="D22" s="14">
        <v>0</v>
      </c>
      <c r="E22" s="14">
        <v>0</v>
      </c>
    </row>
    <row r="23" spans="1:5" ht="16.25" customHeight="1" x14ac:dyDescent="0.15">
      <c r="A23" s="84">
        <v>7</v>
      </c>
      <c r="B23" s="81" t="s">
        <v>162</v>
      </c>
      <c r="C23" s="47" t="s">
        <v>163</v>
      </c>
      <c r="D23" s="14">
        <v>10</v>
      </c>
      <c r="E23" s="14">
        <v>0</v>
      </c>
    </row>
    <row r="24" spans="1:5" ht="16.25" customHeight="1" x14ac:dyDescent="0.15">
      <c r="A24" s="85"/>
      <c r="B24" s="76"/>
      <c r="C24" s="47" t="s">
        <v>164</v>
      </c>
      <c r="D24" s="14">
        <v>7</v>
      </c>
      <c r="E24" s="14">
        <v>10</v>
      </c>
    </row>
    <row r="25" spans="1:5" ht="16.25" customHeight="1" x14ac:dyDescent="0.15">
      <c r="A25" s="85"/>
      <c r="B25" s="76"/>
      <c r="C25" s="48" t="s">
        <v>165</v>
      </c>
      <c r="D25" s="14">
        <v>0</v>
      </c>
      <c r="E25" s="14">
        <v>0</v>
      </c>
    </row>
    <row r="26" spans="1:5" ht="12.75" customHeight="1" x14ac:dyDescent="0.15">
      <c r="A26" s="84">
        <v>8</v>
      </c>
      <c r="B26" s="81" t="s">
        <v>166</v>
      </c>
      <c r="C26" s="47" t="s">
        <v>132</v>
      </c>
      <c r="D26" s="14">
        <v>10</v>
      </c>
      <c r="E26" s="14">
        <v>10</v>
      </c>
    </row>
    <row r="27" spans="1:5" ht="12.75" customHeight="1" x14ac:dyDescent="0.15">
      <c r="A27" s="85"/>
      <c r="B27" s="76"/>
      <c r="C27" s="47" t="s">
        <v>133</v>
      </c>
      <c r="D27" s="14">
        <v>7</v>
      </c>
      <c r="E27" s="14">
        <v>0</v>
      </c>
    </row>
    <row r="28" spans="1:5" ht="12.75" customHeight="1" x14ac:dyDescent="0.15">
      <c r="A28" s="85"/>
      <c r="B28" s="76"/>
      <c r="C28" s="48" t="s">
        <v>134</v>
      </c>
      <c r="D28" s="14">
        <v>0</v>
      </c>
      <c r="E28" s="14">
        <v>0</v>
      </c>
    </row>
    <row r="29" spans="1:5" ht="12.75" customHeight="1" x14ac:dyDescent="0.15">
      <c r="A29" s="84">
        <v>9</v>
      </c>
      <c r="B29" s="81" t="s">
        <v>167</v>
      </c>
      <c r="C29" s="47" t="s">
        <v>132</v>
      </c>
      <c r="D29" s="14">
        <v>10</v>
      </c>
      <c r="E29" s="14">
        <v>10</v>
      </c>
    </row>
    <row r="30" spans="1:5" ht="12.75" customHeight="1" x14ac:dyDescent="0.15">
      <c r="A30" s="85"/>
      <c r="B30" s="76"/>
      <c r="C30" s="47" t="s">
        <v>133</v>
      </c>
      <c r="D30" s="14">
        <v>7</v>
      </c>
      <c r="E30" s="14">
        <v>0</v>
      </c>
    </row>
    <row r="31" spans="1:5" ht="12.75" customHeight="1" x14ac:dyDescent="0.15">
      <c r="A31" s="85"/>
      <c r="B31" s="76"/>
      <c r="C31" s="48" t="s">
        <v>134</v>
      </c>
      <c r="D31" s="14">
        <v>0</v>
      </c>
      <c r="E31" s="14">
        <v>0</v>
      </c>
    </row>
    <row r="32" spans="1:5" ht="20.25" customHeight="1" x14ac:dyDescent="0.15">
      <c r="A32" s="84">
        <v>10</v>
      </c>
      <c r="B32" s="92" t="s">
        <v>138</v>
      </c>
      <c r="C32" s="81"/>
      <c r="D32" s="81"/>
      <c r="E32" s="81">
        <v>9</v>
      </c>
    </row>
    <row r="33" spans="1:5" ht="11" customHeight="1" x14ac:dyDescent="0.15">
      <c r="A33" s="85"/>
      <c r="B33" s="93"/>
      <c r="C33" s="76"/>
      <c r="D33" s="76">
        <v>7</v>
      </c>
      <c r="E33" s="76">
        <v>15</v>
      </c>
    </row>
    <row r="34" spans="1:5" ht="13" customHeight="1" x14ac:dyDescent="0.15">
      <c r="A34" s="85"/>
      <c r="B34" s="93"/>
      <c r="C34" s="89"/>
      <c r="D34" s="89">
        <v>5</v>
      </c>
      <c r="E34" s="89">
        <v>1</v>
      </c>
    </row>
    <row r="35" spans="1:5" s="1" customFormat="1" ht="21" customHeight="1" x14ac:dyDescent="0.15">
      <c r="A35" s="71" t="s">
        <v>101</v>
      </c>
      <c r="B35" s="72"/>
      <c r="C35" s="24"/>
      <c r="D35" s="25">
        <v>100</v>
      </c>
      <c r="E35" s="27">
        <v>930</v>
      </c>
    </row>
    <row r="36" spans="1:5" s="1" customFormat="1" ht="21" customHeight="1" x14ac:dyDescent="0.15">
      <c r="A36" s="73" t="s">
        <v>102</v>
      </c>
      <c r="B36" s="74"/>
      <c r="C36" s="28"/>
      <c r="D36" s="30"/>
      <c r="E36" s="30">
        <v>10</v>
      </c>
    </row>
    <row r="37" spans="1:5" s="1" customFormat="1" ht="21" customHeight="1" x14ac:dyDescent="0.15">
      <c r="A37" s="71" t="s">
        <v>103</v>
      </c>
      <c r="B37" s="72"/>
      <c r="C37" s="24"/>
      <c r="D37" s="25"/>
      <c r="E37" s="31">
        <f>E35/E36</f>
        <v>93</v>
      </c>
    </row>
  </sheetData>
  <mergeCells count="29">
    <mergeCell ref="A29:A31"/>
    <mergeCell ref="A35:B35"/>
    <mergeCell ref="A36:B36"/>
    <mergeCell ref="A37:B37"/>
    <mergeCell ref="A32:A34"/>
    <mergeCell ref="B32:B34"/>
    <mergeCell ref="B29:B31"/>
    <mergeCell ref="B5:B7"/>
    <mergeCell ref="B8:B10"/>
    <mergeCell ref="A1:B1"/>
    <mergeCell ref="A2:E2"/>
    <mergeCell ref="A3:E3"/>
    <mergeCell ref="A5:A7"/>
    <mergeCell ref="C32:C34"/>
    <mergeCell ref="D32:D34"/>
    <mergeCell ref="E32:E34"/>
    <mergeCell ref="A8:A10"/>
    <mergeCell ref="B11:B13"/>
    <mergeCell ref="A11:A13"/>
    <mergeCell ref="A14:A16"/>
    <mergeCell ref="A17:A19"/>
    <mergeCell ref="B14:B16"/>
    <mergeCell ref="B17:B19"/>
    <mergeCell ref="A20:A22"/>
    <mergeCell ref="A23:A25"/>
    <mergeCell ref="A26:A28"/>
    <mergeCell ref="B20:B22"/>
    <mergeCell ref="B23:B25"/>
    <mergeCell ref="B26:B28"/>
  </mergeCells>
  <phoneticPr fontId="20" type="noConversion"/>
  <printOptions horizontalCentered="1"/>
  <pageMargins left="1.1000000000000001" right="1.02" top="1.4600000000000002" bottom="1.3800000000000001" header="0.59" footer="1.02"/>
  <pageSetup paperSize="9" scale="66" fitToHeight="0" orientation="portrait" r:id="rId1"/>
  <headerFooter>
    <oddFooter>&amp;C第 &amp;P 页，共 &amp;N 页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问卷A—项目区域内居民</vt:lpstr>
      <vt:lpstr>问卷A-汇总</vt:lpstr>
      <vt:lpstr>问卷B-汇总 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zhdn</dc:creator>
  <cp:lastModifiedBy>王宇华</cp:lastModifiedBy>
  <cp:lastPrinted>2019-01-10T10:31:54Z</cp:lastPrinted>
  <dcterms:created xsi:type="dcterms:W3CDTF">2018-10-29T00:55:00Z</dcterms:created>
  <dcterms:modified xsi:type="dcterms:W3CDTF">2019-01-10T10:31:57Z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2052-11.1.0.8214</vt:lpwstr>
  </property>
  <property fmtid="{D5CDD505-2E9C-101B-9397-08002B2CF9AE}" pid="4" name="KSORubyTemplateID" linkTarget="0">
    <vt:lpwstr>11</vt:lpwstr>
  </property>
</Properties>
</file>