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<sst xmlns="http://schemas.openxmlformats.org/spreadsheetml/2006/main" count="2401" uniqueCount="723">
  <si>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</si>
  <si>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</si>
  <si>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</si>
  <si>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</si>
  <si>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</si>
  <si>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</si>
  <si>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</si>
  <si>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</si>
  <si>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</si>
  <si>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</si>
  <si>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</si>
  <si>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</si>
  <si>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</si>
  <si>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</si>
  <si>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</si>
  <si>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</si>
  <si>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</si>
  <si>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</si>
  <si>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</si>
  <si>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</si>
  <si>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</si>
  <si>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</si>
  <si>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</si>
  <si>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</si>
  <si>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</si>
  <si>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</si>
  <si>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</si>
  <si>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</si>
  <si>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</si>
  <si>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</si>
  <si>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</si>
  <si>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</si>
  <si>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</si>
  <si>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</si>
  <si>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</si>
  <si>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</si>
  <si>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</si>
  <si>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</si>
  <si>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</si>
  <si>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</si>
  <si>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</si>
  <si>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</si>
  <si>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</si>
  <si>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</si>
  <si>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</si>
  <si>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</si>
  <si>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</si>
  <si>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</si>
  <si>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</si>
  <si>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</si>
  <si>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</si>
  <si>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</si>
  <si>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</si>
  <si>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</si>
  <si>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</si>
  <si>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</si>
  <si>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</si>
  <si>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</si>
  <si>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</si>
  <si>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</si>
  <si>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</si>
  <si>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</si>
  <si>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</si>
  <si>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</si>
  <si>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</si>
  <si>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</si>
  <si>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</si>
  <si>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</si>
  <si>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</si>
  <si>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</si>
  <si>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</si>
  <si>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</si>
  <si>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瑞丽市人力资源和社会保障局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</si>
  <si>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</si>
  <si>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</si>
  <si>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</si>
  <si>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</si>
  <si>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</si>
  <si>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</si>
  <si>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</si>
  <si>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</si>
  <si>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</si>
  <si>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</si>
  <si>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</si>
  <si>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</si>
  <si>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</si>
  <si>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</si>
  <si>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</si>
  <si>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</si>
  <si>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</si>
  <si>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</si>
  <si>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</si>
  <si>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</si>
  <si>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</si>
  <si>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</si>
  <si>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</si>
  <si>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</si>
  <si>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</si>
  <si>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</si>
  <si>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</si>
  <si>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</si>
  <si>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</si>
  <si>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</si>
  <si>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</si>
  <si>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</si>
  <si>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</si>
  <si>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2080102</t>
  </si>
  <si>
    <t>一般行政管理事务</t>
  </si>
  <si>
    <t>2080105</t>
  </si>
  <si>
    <t>劳动保障监察</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</si>
  <si>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</si>
  <si>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</si>
  <si>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</si>
  <si>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</si>
  <si>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</si>
  <si>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</si>
  <si>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</si>
  <si>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</si>
  <si>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</si>
  <si>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</si>
  <si>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</si>
  <si>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</si>
  <si>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2080507</t>
  </si>
  <si>
    <t>对机关事业单位基本养老保险基金的补助</t>
  </si>
  <si>
    <t>2080599</t>
  </si>
  <si>
    <t>其他行政事业单位养老支出</t>
  </si>
  <si>
    <t>20807</t>
  </si>
  <si>
    <t>就业补助</t>
  </si>
  <si>
    <t>2080799</t>
  </si>
  <si>
    <t>其他就业补助支出</t>
  </si>
  <si>
    <t>20808</t>
  </si>
  <si>
    <t>抚恤</t>
  </si>
  <si>
    <t>2080801</t>
  </si>
  <si>
    <t>死亡抚恤</t>
  </si>
  <si>
    <t>20826</t>
  </si>
  <si>
    <t>财政对基本养老保险基金的补助</t>
  </si>
  <si>
    <t>2082602</t>
  </si>
  <si>
    <t>财政对城乡居民基本养老保险基金的补助</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</si>
  <si>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</si>
  <si>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</si>
  <si>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</si>
  <si>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</si>
  <si>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</si>
  <si>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</si>
  <si>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</si>
  <si>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</si>
  <si>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</si>
  <si>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</si>
  <si>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</si>
  <si>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</si>
  <si>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</si>
  <si>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</si>
  <si>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</si>
  <si>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</si>
  <si>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</si>
  <si>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</si>
  <si>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</si>
  <si>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</si>
  <si>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</si>
  <si>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</si>
  <si>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</si>
  <si>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</si>
  <si>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</si>
  <si>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</si>
  <si>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</si>
  <si>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</si>
  <si>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</si>
  <si>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</si>
  <si>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</si>
  <si>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</si>
  <si>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</si>
  <si>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</si>
  <si>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</si>
  <si>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</si>
  <si>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</si>
  <si>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</si>
  <si>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</si>
  <si>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</si>
  <si>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</si>
  <si>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</si>
  <si>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</si>
  <si>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</si>
  <si>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</si>
  <si>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</si>
  <si>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</si>
  <si>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</si>
  <si>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</si>
  <si>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</si>
  <si>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</si>
  <si>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</si>
  <si>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</si>
  <si>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</si>
  <si>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</si>
  <si>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</si>
  <si>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</si>
  <si>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</si>
  <si>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</si>
  <si>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</si>
  <si>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</si>
  <si>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</si>
  <si>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</si>
  <si>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</si>
  <si>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</si>
  <si>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</si>
  <si>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</si>
  <si>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</si>
  <si>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</si>
  <si>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</si>
  <si>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</si>
  <si>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</si>
  <si>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</si>
  <si>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</si>
  <si>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</si>
  <si>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</si>
  <si>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</si>
  <si>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</si>
  <si>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</si>
  <si>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</si>
  <si>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</si>
  <si>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</si>
  <si>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</si>
  <si>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</si>
  <si>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</si>
  <si>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</si>
  <si>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</si>
  <si>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</si>
  <si>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</si>
  <si>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</si>
  <si>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</si>
  <si>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</si>
  <si>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</si>
  <si>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</si>
  <si>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</si>
  <si>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</si>
  <si>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533102210000000023363</t>
  </si>
  <si>
    <t>奖金（行政）</t>
  </si>
  <si>
    <t>30103</t>
  </si>
  <si>
    <t>奖金</t>
  </si>
  <si>
    <t>533102221100000218298</t>
  </si>
  <si>
    <t>奖励性绩效</t>
  </si>
  <si>
    <t>30107</t>
  </si>
  <si>
    <t>绩效工资</t>
  </si>
  <si>
    <t>533102210000000023362</t>
  </si>
  <si>
    <t>基本工资（行政）</t>
  </si>
  <si>
    <t>30101</t>
  </si>
  <si>
    <t>基本工资</t>
  </si>
  <si>
    <t>533102210000000023367</t>
  </si>
  <si>
    <t>奖金（事业）</t>
  </si>
  <si>
    <t>533102210000000023365</t>
  </si>
  <si>
    <t>基本工资（事业）</t>
  </si>
  <si>
    <t>533102210000000023364</t>
  </si>
  <si>
    <t>津贴补贴（行政）</t>
  </si>
  <si>
    <t>30102</t>
  </si>
  <si>
    <t>津贴补贴</t>
  </si>
  <si>
    <t>533102210000000023368</t>
  </si>
  <si>
    <t>津贴补贴（事业）</t>
  </si>
  <si>
    <t>533102221100000228217</t>
  </si>
  <si>
    <t>优秀公务员奖（行政）</t>
  </si>
  <si>
    <t>533102241100002171180</t>
  </si>
  <si>
    <t>事业人员优秀奖励</t>
  </si>
  <si>
    <t>533102221100000218271</t>
  </si>
  <si>
    <t>基础性绩效</t>
  </si>
  <si>
    <t>533102210000000023373</t>
  </si>
  <si>
    <t>基本养老保险</t>
  </si>
  <si>
    <t>30108</t>
  </si>
  <si>
    <t>机关事业单位基本养老保险缴费</t>
  </si>
  <si>
    <t>533102210000000023380</t>
  </si>
  <si>
    <t>退一补一职业年金</t>
  </si>
  <si>
    <t>30109</t>
  </si>
  <si>
    <t>职业年金缴费</t>
  </si>
  <si>
    <t>533102210000000023369</t>
  </si>
  <si>
    <t>大病补充保险</t>
  </si>
  <si>
    <t>30110</t>
  </si>
  <si>
    <t>职工基本医疗保险缴费</t>
  </si>
  <si>
    <t>533102210000000023381</t>
  </si>
  <si>
    <t>行政医疗保险</t>
  </si>
  <si>
    <t>533102210000000023377</t>
  </si>
  <si>
    <t>生育保险</t>
  </si>
  <si>
    <t>533102210000000023372</t>
  </si>
  <si>
    <t>30111</t>
  </si>
  <si>
    <t>公务员医疗补助缴费</t>
  </si>
  <si>
    <t>533102210000000023371</t>
  </si>
  <si>
    <t>工伤保险</t>
  </si>
  <si>
    <t>30112</t>
  </si>
  <si>
    <t>其他社会保障缴费</t>
  </si>
  <si>
    <t>533102210000000023378</t>
  </si>
  <si>
    <t>失业保险</t>
  </si>
  <si>
    <t>533102210000000023383</t>
  </si>
  <si>
    <t>30113</t>
  </si>
  <si>
    <t>533102231100001077559</t>
  </si>
  <si>
    <t>住房公积金（非垂管单位）</t>
  </si>
  <si>
    <t>533102251100003663479</t>
  </si>
  <si>
    <t>编外人员经费</t>
  </si>
  <si>
    <t>30199</t>
  </si>
  <si>
    <t>其他工资福利支出</t>
  </si>
  <si>
    <t>533102241100002171183</t>
  </si>
  <si>
    <t>其他部门编外聘用人员保险</t>
  </si>
  <si>
    <t>533102210000000023398</t>
  </si>
  <si>
    <t>一般公用经费</t>
  </si>
  <si>
    <t>30201</t>
  </si>
  <si>
    <t>办公费</t>
  </si>
  <si>
    <t>30205</t>
  </si>
  <si>
    <t>水费</t>
  </si>
  <si>
    <t>30206</t>
  </si>
  <si>
    <t>电费</t>
  </si>
  <si>
    <t>533102261100004972848</t>
  </si>
  <si>
    <t>公用经费安排的社会保障缴费</t>
  </si>
  <si>
    <t>533102231100001101155</t>
  </si>
  <si>
    <t>公用经费中的工会经费</t>
  </si>
  <si>
    <t>30228</t>
  </si>
  <si>
    <t>工会经费</t>
  </si>
  <si>
    <t>533102231100001101154</t>
  </si>
  <si>
    <t>公用经费安排的公务用车运行维护费</t>
  </si>
  <si>
    <t>30231</t>
  </si>
  <si>
    <t>公务用车运行维护费</t>
  </si>
  <si>
    <t>533102231100001101139</t>
  </si>
  <si>
    <t>公用经费安排的公务接待费</t>
  </si>
  <si>
    <t>30217</t>
  </si>
  <si>
    <t>30207</t>
  </si>
  <si>
    <t>邮电费</t>
  </si>
  <si>
    <t>30211</t>
  </si>
  <si>
    <t>差旅费</t>
  </si>
  <si>
    <t>533102261100004972869</t>
  </si>
  <si>
    <t>公用经费安排的对个人和家庭的补助</t>
  </si>
  <si>
    <t>30305</t>
  </si>
  <si>
    <t>生活补助</t>
  </si>
  <si>
    <t>30299</t>
  </si>
  <si>
    <t>其他商品和服务支出</t>
  </si>
  <si>
    <t>533102210000000023397</t>
  </si>
  <si>
    <t>退休公用经费</t>
  </si>
  <si>
    <t>533102210000000023395</t>
  </si>
  <si>
    <t>533102221100000218312</t>
  </si>
  <si>
    <t>公务交通补贴</t>
  </si>
  <si>
    <t>30239</t>
  </si>
  <si>
    <t>其他交通费用</t>
  </si>
  <si>
    <t>533102210000000023386</t>
  </si>
  <si>
    <t>机关事业单位离退休人员统筹外待遇部分</t>
  </si>
  <si>
    <t>30302</t>
  </si>
  <si>
    <t>退休费</t>
  </si>
  <si>
    <t>533102241100003163240</t>
  </si>
  <si>
    <t>社会化管理工作人员生活补助经费</t>
  </si>
  <si>
    <t>533102251100003663255</t>
  </si>
  <si>
    <t>社会保险工作协办员补助资金</t>
  </si>
  <si>
    <t>533102261100005000436</t>
  </si>
  <si>
    <t>外籍人员试点工作专班公益性岗位人员经费</t>
  </si>
  <si>
    <t>预算05-1表</t>
  </si>
  <si>
    <t>项目分类</t>
  </si>
  <si>
    <t>项目单位</t>
  </si>
  <si>
    <t>经济科目编码</t>
  </si>
  <si>
    <t>经济科目名称</t>
  </si>
  <si>
    <t>本年拨款</t>
  </si>
  <si>
    <t>其中：本次下达</t>
  </si>
  <si>
    <t>2026年单位资金安排人社项目经费</t>
  </si>
  <si>
    <t>事业发展类</t>
  </si>
  <si>
    <t>533102261100004984919</t>
  </si>
  <si>
    <t>城乡居民基本养老保险补助资金</t>
  </si>
  <si>
    <t>民生类</t>
  </si>
  <si>
    <t>533102261100004943595</t>
  </si>
  <si>
    <t>31302</t>
  </si>
  <si>
    <t>对社会保险基金补助</t>
  </si>
  <si>
    <t>城乡居民养老保险工作经费</t>
  </si>
  <si>
    <t>专项业务类</t>
  </si>
  <si>
    <t>533102231100001091890</t>
  </si>
  <si>
    <t>31002</t>
  </si>
  <si>
    <t>办公设备购置</t>
  </si>
  <si>
    <t>对机关事业单位养老保险基金的补助资金</t>
  </si>
  <si>
    <t>533102231100001087601</t>
  </si>
  <si>
    <t>干部人事档案数字化工作经费</t>
  </si>
  <si>
    <t>533102251100003663211</t>
  </si>
  <si>
    <t>30227</t>
  </si>
  <si>
    <t>委托业务费</t>
  </si>
  <si>
    <t>31007</t>
  </si>
  <si>
    <t>信息网络及软件购置更新</t>
  </si>
  <si>
    <t>工资福利信息管理决策支持系统运行维护经费</t>
  </si>
  <si>
    <t>533102251100003663285</t>
  </si>
  <si>
    <t>基层党组织开展活动经费</t>
  </si>
  <si>
    <t>533102241100002179097</t>
  </si>
  <si>
    <t>机关事业单位遗属生活补助资金</t>
  </si>
  <si>
    <t>533102231100001099780</t>
  </si>
  <si>
    <t>就业补助资金</t>
  </si>
  <si>
    <t>533102210000000018348</t>
  </si>
  <si>
    <t>农民工工资应急周转金专项资金</t>
  </si>
  <si>
    <t>533102210000000018235</t>
  </si>
  <si>
    <t>企业退休人员计划生育奖励资金</t>
  </si>
  <si>
    <t>533102231100001092023</t>
  </si>
  <si>
    <t>30309</t>
  </si>
  <si>
    <t>奖励金</t>
  </si>
  <si>
    <t>企业退休人员社会化管理服务经费</t>
  </si>
  <si>
    <t>533102231100001091934</t>
  </si>
  <si>
    <t>人社部门治欠办工作经费</t>
  </si>
  <si>
    <t>533102261100004985088</t>
  </si>
  <si>
    <t>瑞丽市基层就业和社会保障服务中心业务用房附属设施工程项目专项经费</t>
  </si>
  <si>
    <t>533102210000000023213</t>
  </si>
  <si>
    <t>30901</t>
  </si>
  <si>
    <t>房屋建筑物购建</t>
  </si>
  <si>
    <t>三支一扶计划专项补助资金</t>
  </si>
  <si>
    <t>533102231100001111855</t>
  </si>
  <si>
    <t>30399</t>
  </si>
  <si>
    <t>其他对个人和家庭的补助</t>
  </si>
  <si>
    <t>上年结余单位资金安排2022年下半年部分资格考试考务资金项目经费</t>
  </si>
  <si>
    <t>533102241100002826501</t>
  </si>
  <si>
    <t>上年结余单位资金安排党费经费</t>
  </si>
  <si>
    <t>533102241100002826462</t>
  </si>
  <si>
    <t>上年结余单位资金安排农村劳动力转移就业暨易迁点现场招聘会项目经费</t>
  </si>
  <si>
    <t>533102241100002826457</t>
  </si>
  <si>
    <t>外籍人员入境务工试点工作经费</t>
  </si>
  <si>
    <t>533102261100005000512</t>
  </si>
  <si>
    <t>无固定收入的已故离休干部配偶生活补助资金</t>
  </si>
  <si>
    <t>533102231100001099764</t>
  </si>
  <si>
    <t>养老保险参保人一次性丧葬补助资金</t>
  </si>
  <si>
    <t>533102231100001091786</t>
  </si>
  <si>
    <t>预算05-2表</t>
  </si>
  <si>
    <t>单位名称、项目名称</t>
  </si>
  <si>
    <t>项目年度绩效目标</t>
  </si>
  <si>
    <t>一级指标</t>
  </si>
  <si>
    <t>二级指标</t>
  </si>
  <si>
    <t>三级指标</t>
  </si>
  <si>
    <t>指标性质</t>
  </si>
  <si>
    <t>指标值</t>
  </si>
  <si>
    <t>度量单位</t>
  </si>
  <si>
    <t>指标属性</t>
  </si>
  <si>
    <t>指标内容</t>
  </si>
  <si>
    <t>规范合法用工，杜绝使用童工，维护劳动者的合法权益，保障人社工作有序有效推进，促进工作规范化管理。</t>
  </si>
  <si>
    <t>产出指标</t>
  </si>
  <si>
    <t>数量指标</t>
  </si>
  <si>
    <t>2026年罚没收入</t>
  </si>
  <si>
    <t>=</t>
  </si>
  <si>
    <t>万元</t>
  </si>
  <si>
    <t>定量指标</t>
  </si>
  <si>
    <t>效益指标</t>
  </si>
  <si>
    <t>社会效益</t>
  </si>
  <si>
    <t>保障单位运转</t>
  </si>
  <si>
    <t>&gt;=</t>
  </si>
  <si>
    <t>95</t>
  </si>
  <si>
    <t>%</t>
  </si>
  <si>
    <t>资金效益</t>
  </si>
  <si>
    <t>满意度指标</t>
  </si>
  <si>
    <t>服务对象满意度</t>
  </si>
  <si>
    <t>单位满意度</t>
  </si>
  <si>
    <t>成本指标</t>
  </si>
  <si>
    <t>经济成本指标</t>
  </si>
  <si>
    <t>单位成本性支出</t>
  </si>
  <si>
    <t>&lt;=</t>
  </si>
  <si>
    <t>60000</t>
  </si>
  <si>
    <t>元</t>
  </si>
  <si>
    <t>资金支出成本</t>
  </si>
  <si>
    <t>上年结余单位资金安排资格考试考务资金项目经费4439.5元</t>
  </si>
  <si>
    <t>时效指标</t>
  </si>
  <si>
    <t>资金下达及时率</t>
  </si>
  <si>
    <t>98</t>
  </si>
  <si>
    <t>人社考务工作开展率</t>
  </si>
  <si>
    <t>100</t>
  </si>
  <si>
    <t>资金情况</t>
  </si>
  <si>
    <t>人社工作满意度</t>
  </si>
  <si>
    <t>资金是否反映效益</t>
  </si>
  <si>
    <t>2026年采取自下而上逐级汇总归集，按季度分月份填报的方式，依托工资系统实现工资数据省级集中管理。</t>
  </si>
  <si>
    <t>工资系统数据管理人数</t>
  </si>
  <si>
    <t>4063</t>
  </si>
  <si>
    <t>人</t>
  </si>
  <si>
    <t xml:space="preserve">工资数据定期归集及调整 </t>
  </si>
  <si>
    <t>单位工资经办人满意度</t>
  </si>
  <si>
    <t>上年结余单位资金安排党费项目经费5088.2元</t>
  </si>
  <si>
    <t>人社党组织工作开展率</t>
  </si>
  <si>
    <t>确保2026年机关事业单位退休人员统筹内待遇按时足额发放</t>
  </si>
  <si>
    <t>退休人员</t>
  </si>
  <si>
    <t>3660</t>
  </si>
  <si>
    <t>待遇人数</t>
  </si>
  <si>
    <t>质量指标</t>
  </si>
  <si>
    <t>机关事业单位退休人员覆盖率</t>
  </si>
  <si>
    <t>统筹内待遇按月足额发放</t>
  </si>
  <si>
    <t>资金发放效率</t>
  </si>
  <si>
    <t>经济效益</t>
  </si>
  <si>
    <t>机关事业单位退休人员生活</t>
  </si>
  <si>
    <t>保障</t>
  </si>
  <si>
    <t>定性指标</t>
  </si>
  <si>
    <t>可持续影响</t>
  </si>
  <si>
    <t>机关事业单位退休人员终生保障率</t>
  </si>
  <si>
    <t>机关事业单位退休人员满意度</t>
  </si>
  <si>
    <t>保障瑞丽市基层就业和社会保障服务中心工程项目顺利完成。</t>
  </si>
  <si>
    <t>建设项目建筑面积</t>
  </si>
  <si>
    <t>3000</t>
  </si>
  <si>
    <t>平方米</t>
  </si>
  <si>
    <t>瑞丽市基层就业和社会保障服务建设项目情况</t>
  </si>
  <si>
    <t>项目概算总投资</t>
  </si>
  <si>
    <t>895</t>
  </si>
  <si>
    <t>占地面积</t>
  </si>
  <si>
    <t>8.17</t>
  </si>
  <si>
    <t>亩</t>
  </si>
  <si>
    <t>促进项目建设</t>
  </si>
  <si>
    <t>有序推进</t>
  </si>
  <si>
    <t>按时顺利完成搬迁工作</t>
  </si>
  <si>
    <t>保障项目建设</t>
  </si>
  <si>
    <t>有效推进</t>
  </si>
  <si>
    <t>群众满意度</t>
  </si>
  <si>
    <t>90</t>
  </si>
  <si>
    <t>为使2026年城乡居民养老保险工作有序有效推进，促进工作规范化管理，切实解决基层经办机构工作场地、设施设备、平台建设及工作经费。</t>
  </si>
  <si>
    <t>城乡居民养老保险实际参保人数</t>
  </si>
  <si>
    <t>57992</t>
  </si>
  <si>
    <t>测算人数</t>
  </si>
  <si>
    <t>有效提升工作服务率</t>
  </si>
  <si>
    <t>促进工作规范化管理</t>
  </si>
  <si>
    <t>有效提升</t>
  </si>
  <si>
    <t>城乡居民养老保险工作者满意度</t>
  </si>
  <si>
    <t>参保人满意度</t>
  </si>
  <si>
    <t>经费测算标准</t>
  </si>
  <si>
    <t>元/人</t>
  </si>
  <si>
    <t>测算标准</t>
  </si>
  <si>
    <t>保障2026年单位党建工作顺利开展。</t>
  </si>
  <si>
    <t>在职党员</t>
  </si>
  <si>
    <t>30</t>
  </si>
  <si>
    <t>机关党建工作经费保障制度完善率</t>
  </si>
  <si>
    <t>基层党组织满意度</t>
  </si>
  <si>
    <t>保障2026年无固定收入已故离休干部配偶生活补助按时足额发放。</t>
  </si>
  <si>
    <t>无固定收入已故离休干部配偶</t>
  </si>
  <si>
    <t>享受补助人数</t>
  </si>
  <si>
    <t>补助覆盖率</t>
  </si>
  <si>
    <t>项目实施年度</t>
  </si>
  <si>
    <t>2026年</t>
  </si>
  <si>
    <t>资金发放时间</t>
  </si>
  <si>
    <t>促进生活水平提高</t>
  </si>
  <si>
    <t>领取补助人员满意度</t>
  </si>
  <si>
    <t>确保2026年收到其他单位拨入经费能够纳入预算管理正常支出。</t>
  </si>
  <si>
    <t>预算年度项目数</t>
  </si>
  <si>
    <t>个</t>
  </si>
  <si>
    <t>保障单位自有资金正常使用</t>
  </si>
  <si>
    <t>2026年自有资金收入</t>
  </si>
  <si>
    <t>50</t>
  </si>
  <si>
    <t>保障2026年企业退休人员独生子女奖励金的足额发放。</t>
  </si>
  <si>
    <t>符合享受独生子女奖励</t>
  </si>
  <si>
    <t>4475</t>
  </si>
  <si>
    <t>享受独子费奖励人数</t>
  </si>
  <si>
    <t>企业独生子女奖励金覆盖率</t>
  </si>
  <si>
    <t>企业退休人员生活水平提高</t>
  </si>
  <si>
    <t>企业退休人员终生保障情况</t>
  </si>
  <si>
    <t>企业退休人员满意度</t>
  </si>
  <si>
    <t>独生子女奖励金人均标准</t>
  </si>
  <si>
    <t>1412</t>
  </si>
  <si>
    <t>用于购买乡村公益性岗位人身意外保险，有效保障2026年乡村公益性岗位人员权益。</t>
  </si>
  <si>
    <t>享受乡村公益性岗位人员数量</t>
  </si>
  <si>
    <t>1300</t>
  </si>
  <si>
    <t>乡村公益性岗位人数</t>
  </si>
  <si>
    <t>乡村公益性岗位人员权益保障</t>
  </si>
  <si>
    <t>人身意外保险保单时效</t>
  </si>
  <si>
    <t>2026</t>
  </si>
  <si>
    <t>年</t>
  </si>
  <si>
    <t>对农村劳动力帮扶率</t>
  </si>
  <si>
    <t>就业补助资金的效益</t>
  </si>
  <si>
    <t>乡村公益性岗位人员满意度</t>
  </si>
  <si>
    <t>上年结余单位资金安排农村劳动力转移就业暨易迁点现场招聘会项目经费70520元</t>
  </si>
  <si>
    <t>开展招聘会</t>
  </si>
  <si>
    <t>次</t>
  </si>
  <si>
    <t>招聘会开展次数</t>
  </si>
  <si>
    <t>人社招聘会工作开展率</t>
  </si>
  <si>
    <t>用于2026年试点工作的宣传、设备采购、办公耗材、信息登记卡办理费用等试点工作相关支出.</t>
  </si>
  <si>
    <t>信息登记卡办理</t>
  </si>
  <si>
    <t>50000</t>
  </si>
  <si>
    <t>张</t>
  </si>
  <si>
    <t>资金支出明细</t>
  </si>
  <si>
    <t>设备采购</t>
  </si>
  <si>
    <t>台</t>
  </si>
  <si>
    <t>资金成本支出</t>
  </si>
  <si>
    <t>促进外籍人员试点工作正常开展</t>
  </si>
  <si>
    <t>试点工作服务满意度</t>
  </si>
  <si>
    <t>试点工作支出</t>
  </si>
  <si>
    <t>35</t>
  </si>
  <si>
    <t>资金成本</t>
  </si>
  <si>
    <t>保障2026年我市进一步抓好干部人事档案数字化及国产替代建设工作。</t>
  </si>
  <si>
    <t>事业人员及机关工勤档案人数</t>
  </si>
  <si>
    <t>2158</t>
  </si>
  <si>
    <t>干部人事档案数字化覆盖率</t>
  </si>
  <si>
    <t>干部人事档案数字化建设完成时间</t>
  </si>
  <si>
    <t>干部人事档案信息化数据管理</t>
  </si>
  <si>
    <t>干部满意度</t>
  </si>
  <si>
    <t>按财政补贴到账情况及时配套2026年代缴补助、及时发放2026年城乡居民养老待遇。</t>
  </si>
  <si>
    <t>市级基础养老金补贴人数</t>
  </si>
  <si>
    <t>9300</t>
  </si>
  <si>
    <t>资金是否反映人数</t>
  </si>
  <si>
    <t>养老保险个人缴费补贴人数</t>
  </si>
  <si>
    <t>39385</t>
  </si>
  <si>
    <t>补贴人数</t>
  </si>
  <si>
    <t>三类困难人数</t>
  </si>
  <si>
    <t>1396</t>
  </si>
  <si>
    <t>三级残疾人数</t>
  </si>
  <si>
    <t>793</t>
  </si>
  <si>
    <t>财政对重残人口代缴率</t>
  </si>
  <si>
    <t>99</t>
  </si>
  <si>
    <t>财政对三类困难人口代缴率</t>
  </si>
  <si>
    <t>财政对基金的补贴拨付及时性</t>
  </si>
  <si>
    <t>在规定时限内拨付到位</t>
  </si>
  <si>
    <t>待遇发放及时性</t>
  </si>
  <si>
    <t>利息收益率</t>
  </si>
  <si>
    <t>1.1</t>
  </si>
  <si>
    <t>参保人员满意度</t>
  </si>
  <si>
    <t>三类困难代缴标准</t>
  </si>
  <si>
    <t>70</t>
  </si>
  <si>
    <t>三级残疾人代缴标准</t>
  </si>
  <si>
    <t>10.5</t>
  </si>
  <si>
    <t>高龄基础养老金标准</t>
  </si>
  <si>
    <t>1.75</t>
  </si>
  <si>
    <t>元/人*月</t>
  </si>
  <si>
    <t>按时足额发放2026年三支一扶人员生活补贴，及时缴纳三支一扶人员五险一金。</t>
  </si>
  <si>
    <t>“三支一扶”人员数量</t>
  </si>
  <si>
    <t>三支一扶人员人数</t>
  </si>
  <si>
    <t>向基层输送人才</t>
  </si>
  <si>
    <t>促进工作顺利开展</t>
  </si>
  <si>
    <t>“三支一扶”人员满意度</t>
  </si>
  <si>
    <t>确保2026年遗属补助及时发放</t>
  </si>
  <si>
    <t>享受遗属补助人数</t>
  </si>
  <si>
    <t>1.00</t>
  </si>
  <si>
    <t>补助享受人数</t>
  </si>
  <si>
    <t>保障领取遗属补助人员生活水平</t>
  </si>
  <si>
    <t>改善</t>
  </si>
  <si>
    <t>享受遗属补助人员满意度</t>
  </si>
  <si>
    <t xml:space="preserve">保障2026年企业退休人员社会化管理服务经费。
 </t>
  </si>
  <si>
    <t>企业退休人员</t>
  </si>
  <si>
    <t>8430</t>
  </si>
  <si>
    <t>资金受益人数</t>
  </si>
  <si>
    <t>企业退休人员覆盖率</t>
  </si>
  <si>
    <t>资金执行时间</t>
  </si>
  <si>
    <t>促进社会化管理服务工作开展</t>
  </si>
  <si>
    <t>经费标准</t>
  </si>
  <si>
    <t>根据瑞丽市第十七届人民政府第9次常务会会议纪要，同意设立瑞丽市应急周转金账户，按县级不得少于100万元的标准进行储备2026年农民工工资保证金。</t>
  </si>
  <si>
    <t>农民工工资应急人数</t>
  </si>
  <si>
    <t>300</t>
  </si>
  <si>
    <t>预计储备金应急人数</t>
  </si>
  <si>
    <t>农民工工资应急发放率</t>
  </si>
  <si>
    <t>预计储备金应急保障</t>
  </si>
  <si>
    <t>农民工工资应急发放及时率</t>
  </si>
  <si>
    <t>保障农民工权益</t>
  </si>
  <si>
    <t>长期</t>
  </si>
  <si>
    <t>农民工满意度</t>
  </si>
  <si>
    <t>按时发放城乡居民养老保险参保人一次性丧葬补助。</t>
  </si>
  <si>
    <t>一次性丧葬补助人数</t>
  </si>
  <si>
    <t>800</t>
  </si>
  <si>
    <t>领取丧葬补助人数</t>
  </si>
  <si>
    <t>政策宣传及执行率</t>
  </si>
  <si>
    <t>政策执行情况</t>
  </si>
  <si>
    <t>丧葬补助标准</t>
  </si>
  <si>
    <t>2016</t>
  </si>
  <si>
    <t>城乡居民养老保险一次性丧葬费标准</t>
  </si>
  <si>
    <t>预算06表</t>
  </si>
  <si>
    <t>政府性基金预算支出预算表</t>
  </si>
  <si>
    <t>单位名称：德宏傣族景颇族自治州残疾人联合会</t>
  </si>
  <si>
    <t>本年政府性基金预算支出</t>
  </si>
  <si>
    <t>合  计</t>
  </si>
  <si>
    <t>备注：因2026年本部门无政府性基金预算，本表无数据，此表公开空表。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</si>
  <si>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</si>
  <si>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</si>
  <si>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</si>
  <si>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</si>
  <si>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</si>
  <si>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</si>
  <si>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</si>
  <si>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</si>
  <si>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</si>
  <si>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</si>
  <si>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</si>
  <si>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</si>
  <si>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打印机采购</t>
  </si>
  <si>
    <t>A4黑白打印机</t>
  </si>
  <si>
    <t>台式电脑采购</t>
  </si>
  <si>
    <t>台式计算机</t>
  </si>
  <si>
    <t>文件柜采购</t>
  </si>
  <si>
    <t>文件柜</t>
  </si>
  <si>
    <t>组</t>
  </si>
  <si>
    <t>公车燃油采购</t>
  </si>
  <si>
    <t>车辆加油、添加燃料服务</t>
  </si>
  <si>
    <t>公车维修采购</t>
  </si>
  <si>
    <t>车辆维修和保养服务</t>
  </si>
  <si>
    <t>公车保险采购</t>
  </si>
  <si>
    <t>机动车保险服务</t>
  </si>
  <si>
    <t>份</t>
  </si>
  <si>
    <t>档案服务采购</t>
  </si>
  <si>
    <t>档案管理服务</t>
  </si>
  <si>
    <t>项</t>
  </si>
  <si>
    <t>采购基础软件</t>
  </si>
  <si>
    <t>基础软件</t>
  </si>
  <si>
    <t>套</t>
  </si>
  <si>
    <t>采购打印机</t>
  </si>
  <si>
    <t>其他打印机</t>
  </si>
  <si>
    <t>采购扫描仪</t>
  </si>
  <si>
    <t>扫描仪</t>
  </si>
  <si>
    <t>采购计算机</t>
  </si>
  <si>
    <t>采购档案柜</t>
  </si>
  <si>
    <t>信息登记卡打印设备</t>
  </si>
  <si>
    <t>台式电脑</t>
  </si>
  <si>
    <t>预算08表</t>
  </si>
  <si>
    <t>政府购买服务项目</t>
  </si>
  <si>
    <t>政府购买服务目录</t>
  </si>
  <si>
    <t>B1202 档案管理服务</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</si>
  <si>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</si>
  <si>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</si>
  <si>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</si>
  <si>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</si>
  <si>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</si>
  <si>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</si>
  <si>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</si>
  <si>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</si>
  <si>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</si>
  <si>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</si>
  <si>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</si>
  <si>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</si>
  <si>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</si>
  <si>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</si>
  <si>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</si>
  <si>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</si>
  <si>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</si>
  <si>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</si>
  <si>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</si>
  <si>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</si>
  <si>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</si>
  <si>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2026</t>
    </r>
    <r>
      <rPr>
        <sz val="11"/>
        <color rgb="FF000000"/>
        <rFont val="宋体"/>
        <charset val="134"/>
      </rPr>
      <t>年本部门无新增资产配置预算，本表无数据，此表公开空表。</t>
    </r>
  </si>
  <si>
    <t>预算11表</t>
  </si>
  <si>
    <t>上级补助</t>
  </si>
  <si>
    <r>
      <rPr>
        <sz val="11"/>
        <color rgb="FF000000"/>
        <rFont val="宋体"/>
        <charset val="134"/>
      </rPr>
      <t>备注：因</t>
    </r>
    <r>
      <rPr>
        <sz val="11"/>
        <color rgb="FF000000"/>
        <rFont val="Calibri"/>
        <charset val="134"/>
      </rPr>
      <t>2026</t>
    </r>
    <r>
      <rPr>
        <sz val="11"/>
        <color rgb="FF000000"/>
        <rFont val="宋体"/>
        <charset val="134"/>
      </rPr>
      <t>年本部门无上级转移支付补助项目预算，本表无数据，此表公开空表。</t>
    </r>
  </si>
  <si>
    <t>预算12表</t>
  </si>
  <si>
    <t>项目级次</t>
  </si>
  <si>
    <t>115 其他工资福利支出</t>
  </si>
  <si>
    <t>本级</t>
  </si>
  <si>
    <t>116 其他人员支出</t>
  </si>
  <si>
    <t>311 专项业务类</t>
  </si>
  <si>
    <t>312 民生类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</si>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</sst>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40">
    <font>
      <sz val="11"/>
      <color theme="1"/>
      <name val="宋体"/>
      <charset val="134"/>
      <scheme val="minor"/>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14"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24" fillId="9" borderId="0" applyNumberFormat="0" applyBorder="0" applyAlignment="0" applyProtection="0">
      <alignment vertical="center"/>
    </xf>
    <xf numFmtId="0" fontId="27" fillId="0" borderId="16" applyNumberFormat="0" applyFill="0" applyAlignment="0" applyProtection="0">
      <alignment vertical="center"/>
    </xf>
    <xf numFmtId="0" fontId="24" fillId="10" borderId="0" applyNumberFormat="0" applyBorder="0" applyAlignment="0" applyProtection="0">
      <alignment vertical="center"/>
    </xf>
    <xf numFmtId="0" fontId="33" fillId="11" borderId="17" applyNumberFormat="0" applyAlignment="0" applyProtection="0">
      <alignment vertical="center"/>
    </xf>
    <xf numFmtId="0" fontId="34" fillId="11" borderId="13" applyNumberFormat="0" applyAlignment="0" applyProtection="0">
      <alignment vertical="center"/>
    </xf>
    <xf numFmtId="0" fontId="35" fillId="12" borderId="18"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6" fontId="2" fillId="0" borderId="7">
      <alignment horizontal="right" vertical="center"/>
    </xf>
    <xf numFmtId="49" fontId="2" fillId="0" borderId="7">
      <alignment horizontal="left" vertical="center" wrapText="1"/>
    </xf>
  </cellStyleXfs>
  <cellXfs count="165">
    <xf numFmtId="0" fontId="0" fillId="0" borderId="0" xfId="0">
      <alignment vertical="center"/>
    </xf>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6" fontId="2" fillId="0" borderId="7" xfId="49" applyProtection="1">
      <alignment horizontal="right" vertical="center"/>
      <protection locked="0"/>
    </xf>
    <xf numFmtId="0" fontId="3" fillId="0" borderId="7" xfId="0" applyFont="1" applyFill="1" applyBorder="1" applyAlignment="1"/>
    <xf numFmtId="49" fontId="2" fillId="0" borderId="7" xfId="50"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6" fillId="0" borderId="0" xfId="0" applyFont="1" applyFill="1" applyBorder="1" applyAlignment="1">
      <alignment vertical="top"/>
    </xf>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7"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1" fillId="0" borderId="0" xfId="0" applyFont="1" applyFill="1" applyBorder="1" applyAlignment="1">
      <alignment horizontal="right"/>
    </xf>
    <xf numFmtId="0" fontId="5" fillId="0" borderId="0" xfId="0" applyFont="1" applyFill="1" applyBorder="1" applyAlignment="1">
      <alignment horizontal="left" vertical="center" wrapText="1"/>
    </xf>
    <xf numFmtId="0" fontId="1" fillId="0" borderId="0" xfId="0" applyFont="1" applyFill="1" applyBorder="1" applyAlignment="1">
      <alignment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3" fontId="1" fillId="0" borderId="7" xfId="0" applyNumberFormat="1" applyFont="1" applyFill="1" applyBorder="1" applyAlignment="1">
      <alignment horizontal="center" vertical="center"/>
    </xf>
    <xf numFmtId="3"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0" fontId="3" fillId="0" borderId="0" xfId="0" applyFont="1" applyFill="1" applyBorder="1" applyAlignment="1">
      <alignment vertical="top"/>
    </xf>
    <xf numFmtId="0" fontId="1" fillId="0" borderId="5"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horizontal="left" vertical="center" indent="2"/>
    </xf>
    <xf numFmtId="0" fontId="1" fillId="0" borderId="7" xfId="0" applyFont="1" applyFill="1" applyBorder="1" applyAlignment="1">
      <alignment vertical="center" wrapText="1"/>
    </xf>
    <xf numFmtId="0" fontId="1"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0"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0" xfId="0" applyFont="1" applyFill="1" applyBorder="1" applyAlignment="1">
      <alignment horizontal="left" vertical="center"/>
    </xf>
    <xf numFmtId="0" fontId="5" fillId="0" borderId="10" xfId="0" applyFont="1" applyFill="1" applyBorder="1" applyAlignment="1">
      <alignment horizontal="right" vertical="center"/>
    </xf>
    <xf numFmtId="0" fontId="5" fillId="0" borderId="6" xfId="0" applyFont="1" applyFill="1" applyBorder="1" applyAlignment="1">
      <alignment horizontal="left" vertical="center" wrapText="1" indent="2"/>
    </xf>
    <xf numFmtId="0" fontId="5" fillId="0" borderId="11"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wrapText="1"/>
      <protection locked="0"/>
    </xf>
    <xf numFmtId="0" fontId="1" fillId="0" borderId="12" xfId="0" applyFont="1" applyFill="1" applyBorder="1" applyAlignment="1">
      <alignment horizontal="center" vertical="center" wrapText="1"/>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8" fillId="0" borderId="0" xfId="0" applyFont="1" applyFill="1" applyBorder="1" applyAlignment="1" applyProtection="1">
      <alignment horizontal="right"/>
      <protection locked="0"/>
    </xf>
    <xf numFmtId="49" fontId="8" fillId="0" borderId="0" xfId="0" applyNumberFormat="1" applyFont="1" applyFill="1" applyBorder="1" applyAlignment="1" applyProtection="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10"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49" fontId="12" fillId="0" borderId="0" xfId="50" applyFont="1" applyBorder="1">
      <alignment horizontal="left" vertical="center" wrapText="1"/>
    </xf>
    <xf numFmtId="49" fontId="13" fillId="0" borderId="0" xfId="50" applyFont="1" applyBorder="1" applyAlignment="1">
      <alignment horizontal="center" vertical="center" wrapText="1"/>
    </xf>
    <xf numFmtId="49" fontId="12" fillId="0" borderId="7" xfId="50" applyFont="1" applyAlignment="1">
      <alignment horizontal="center" vertical="center" wrapText="1"/>
    </xf>
    <xf numFmtId="49" fontId="12" fillId="0" borderId="7" xfId="50" applyFont="1">
      <alignment horizontal="left" vertical="center" wrapText="1"/>
    </xf>
    <xf numFmtId="49" fontId="12" fillId="0" borderId="0" xfId="50" applyFont="1" applyBorder="1" applyAlignment="1">
      <alignment horizontal="right" vertical="center" wrapText="1"/>
    </xf>
    <xf numFmtId="49" fontId="12" fillId="0" borderId="0" xfId="0" applyNumberFormat="1" applyFont="1" applyFill="1" applyBorder="1" applyAlignment="1">
      <alignment horizontal="right" vertical="center" wrapText="1"/>
    </xf>
    <xf numFmtId="49" fontId="12" fillId="0" borderId="0" xfId="0" applyNumberFormat="1" applyFont="1" applyFill="1" applyBorder="1" applyAlignment="1">
      <alignment horizontal="left" vertical="center" wrapText="1"/>
    </xf>
    <xf numFmtId="49" fontId="12" fillId="0" borderId="0"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5" fillId="0" borderId="7" xfId="50" applyFont="1">
      <alignment horizontal="left" vertical="center" wrapText="1"/>
    </xf>
    <xf numFmtId="49" fontId="5" fillId="0" borderId="7" xfId="50" applyFont="1" applyAlignment="1">
      <alignment horizontal="center" vertical="center" wrapText="1"/>
    </xf>
    <xf numFmtId="176" fontId="5" fillId="0" borderId="7" xfId="49" applyFont="1">
      <alignment horizontal="right" vertical="center"/>
    </xf>
    <xf numFmtId="0" fontId="13"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4"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5"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4" fontId="15" fillId="0" borderId="7" xfId="0" applyNumberFormat="1" applyFont="1" applyFill="1" applyBorder="1" applyAlignment="1">
      <alignment vertical="center"/>
    </xf>
    <xf numFmtId="4" fontId="15" fillId="0" borderId="2" xfId="0" applyNumberFormat="1" applyFont="1" applyFill="1" applyBorder="1" applyAlignment="1">
      <alignment vertical="center"/>
    </xf>
    <xf numFmtId="49" fontId="13"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49"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6" fontId="2" fillId="0" borderId="7" xfId="0" applyNumberFormat="1" applyFont="1" applyFill="1" applyBorder="1" applyAlignment="1" applyProtection="1">
      <alignment horizontal="right" vertical="center"/>
      <protection locked="0"/>
    </xf>
    <xf numFmtId="0" fontId="19" fillId="0" borderId="7" xfId="0" applyFont="1" applyFill="1" applyBorder="1" applyAlignment="1">
      <alignment horizontal="center" vertical="center"/>
    </xf>
    <xf numFmtId="0" fontId="5" fillId="0" borderId="0" xfId="50" applyNumberFormat="1" applyFont="1" applyBorder="1" applyAlignment="1">
      <alignment horizontal="left" vertical="center"/>
    </xf>
    <xf numFmtId="0" fontId="4" fillId="0" borderId="0" xfId="50" applyNumberFormat="1" applyFont="1" applyBorder="1" applyAlignment="1">
      <alignment horizontal="center" vertical="center"/>
    </xf>
    <xf numFmtId="0" fontId="5" fillId="0" borderId="7" xfId="50" applyNumberFormat="1" applyFont="1" applyAlignment="1">
      <alignment horizontal="center" vertical="center" wrapText="1"/>
    </xf>
    <xf numFmtId="0" fontId="5" fillId="0" borderId="7" xfId="0" applyFont="1" applyFill="1" applyBorder="1" applyAlignment="1">
      <alignment horizontal="center" vertical="center"/>
    </xf>
    <xf numFmtId="0" fontId="5" fillId="0" borderId="7" xfId="50" applyNumberFormat="1" applyFont="1">
      <alignment horizontal="left" vertical="center" wrapText="1"/>
    </xf>
    <xf numFmtId="0" fontId="5" fillId="0" borderId="7" xfId="50" applyNumberFormat="1" applyFont="1" applyAlignment="1">
      <alignment horizontal="left" vertical="center" wrapText="1" indent="1"/>
    </xf>
    <xf numFmtId="0" fontId="5" fillId="0" borderId="7" xfId="50" applyNumberFormat="1" applyFont="1" applyAlignment="1">
      <alignment horizontal="left" vertical="center" wrapText="1" indent="2"/>
    </xf>
    <xf numFmtId="0" fontId="1" fillId="0" borderId="0" xfId="0" applyFont="1" applyFill="1" applyBorder="1" applyAlignment="1">
      <alignment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3" fillId="0" borderId="0" xfId="0" applyFont="1" applyFill="1" applyAlignment="1">
      <alignment horizontal="center" vertical="center"/>
    </xf>
    <xf numFmtId="0" fontId="12"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12" fillId="0" borderId="0" xfId="0" applyFont="1" applyFill="1" applyBorder="1" applyAlignment="1">
      <alignment horizontal="left" vertical="top"/>
    </xf>
    <xf numFmtId="176" fontId="12" fillId="0" borderId="7"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MoneyStyle" xfId="49"/>
    <cellStyle name="TextStyle"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2" workbookViewId="0">
      <selection activeCell="A1" sqref="A1"/>
    </sheetView>
  </sheetViews>
  <sheetFormatPr defaultColWidth="9" defaultRowHeight="15" customHeight="1" outlineLevelCol="3"/>
  <cols>
    <col min="1" max="2" width="29.125" style="1" customWidth="1"/>
    <col min="3" max="3" width="32.75" style="1" customWidth="1"/>
    <col min="4" max="4" width="29.125" style="1" customWidth="1"/>
    <col min="5" max="16384" width="9" style="1"/>
  </cols>
  <sheetData>
    <row r="1" ht="18.75" customHeight="1" spans="4:4">
      <c r="D1" s="161" t="s">
        <v>0</v>
      </c>
    </row>
    <row r="2" ht="42" customHeight="1" spans="1:4">
      <c r="A2" s="162" t="str">
        <f>"2026"&amp;"年财务收支预算总表"</f>
        <v>2026年财务收支预算总表</v>
      </c>
      <c r="B2" s="162"/>
      <c r="C2" s="162"/>
      <c r="D2" s="162"/>
    </row>
    <row r="3" ht="18.75" customHeight="1" spans="1:4">
      <c r="A3" s="163" t="str">
        <f>"单位名称："&amp;"瑞丽市人力资源和社会保障局"</f>
        <v>单位名称：瑞丽市人力资源和社会保障局</v>
      </c>
      <c r="B3" s="163"/>
      <c r="C3" s="1"/>
      <c r="D3" s="161" t="s">
        <v>1</v>
      </c>
    </row>
    <row r="4" ht="18.75" customHeight="1" spans="1:4">
      <c r="A4" s="36" t="s">
        <v>2</v>
      </c>
      <c r="B4" s="36"/>
      <c r="C4" s="36" t="s">
        <v>3</v>
      </c>
      <c r="D4" s="36"/>
    </row>
    <row r="5" ht="18.75" customHeight="1" spans="1:4">
      <c r="A5" s="36" t="s">
        <v>4</v>
      </c>
      <c r="B5" s="36" t="str">
        <f>"2026"&amp;"年预算金额"</f>
        <v>2026年预算金额</v>
      </c>
      <c r="C5" s="36" t="s">
        <v>5</v>
      </c>
      <c r="D5" s="36" t="str">
        <f>"2026"&amp;"年预算金额"</f>
        <v>2026年预算金额</v>
      </c>
    </row>
    <row r="6" ht="18.75" customHeight="1" spans="1:4">
      <c r="A6" s="75" t="s">
        <v>6</v>
      </c>
      <c r="B6" s="164">
        <v>221666168.21</v>
      </c>
      <c r="C6" s="75" t="s">
        <v>7</v>
      </c>
      <c r="D6" s="164"/>
    </row>
    <row r="7" ht="18.75" customHeight="1" spans="1:4">
      <c r="A7" s="75" t="s">
        <v>8</v>
      </c>
      <c r="B7" s="164"/>
      <c r="C7" s="75" t="s">
        <v>9</v>
      </c>
      <c r="D7" s="164"/>
    </row>
    <row r="8" ht="18.75" customHeight="1" spans="1:4">
      <c r="A8" s="75" t="s">
        <v>10</v>
      </c>
      <c r="B8" s="164"/>
      <c r="C8" s="75" t="s">
        <v>11</v>
      </c>
      <c r="D8" s="164"/>
    </row>
    <row r="9" ht="18.75" customHeight="1" spans="1:4">
      <c r="A9" s="75" t="s">
        <v>12</v>
      </c>
      <c r="B9" s="164"/>
      <c r="C9" s="75" t="s">
        <v>13</v>
      </c>
      <c r="D9" s="164"/>
    </row>
    <row r="10" ht="18.75" customHeight="1" spans="1:4">
      <c r="A10" s="75" t="s">
        <v>14</v>
      </c>
      <c r="B10" s="164">
        <v>580047.7</v>
      </c>
      <c r="C10" s="75" t="s">
        <v>15</v>
      </c>
      <c r="D10" s="164"/>
    </row>
    <row r="11" ht="18.75" customHeight="1" spans="1:4">
      <c r="A11" s="75" t="s">
        <v>16</v>
      </c>
      <c r="B11" s="164"/>
      <c r="C11" s="75" t="s">
        <v>17</v>
      </c>
      <c r="D11" s="164"/>
    </row>
    <row r="12" ht="18.75" customHeight="1" spans="1:4">
      <c r="A12" s="75" t="s">
        <v>18</v>
      </c>
      <c r="B12" s="164"/>
      <c r="C12" s="75" t="s">
        <v>19</v>
      </c>
      <c r="D12" s="164"/>
    </row>
    <row r="13" ht="18.75" customHeight="1" spans="1:4">
      <c r="A13" s="75" t="s">
        <v>20</v>
      </c>
      <c r="B13" s="164"/>
      <c r="C13" s="75" t="s">
        <v>21</v>
      </c>
      <c r="D13" s="164">
        <v>220789876.91</v>
      </c>
    </row>
    <row r="14" ht="18.75" customHeight="1" spans="1:4">
      <c r="A14" s="75" t="s">
        <v>22</v>
      </c>
      <c r="B14" s="164"/>
      <c r="C14" s="75" t="s">
        <v>23</v>
      </c>
      <c r="D14" s="164">
        <v>746417</v>
      </c>
    </row>
    <row r="15" ht="18.75" customHeight="1" spans="1:4">
      <c r="A15" s="75" t="s">
        <v>24</v>
      </c>
      <c r="B15" s="164">
        <v>580047.7</v>
      </c>
      <c r="C15" s="75" t="s">
        <v>25</v>
      </c>
      <c r="D15" s="164"/>
    </row>
    <row r="16" ht="18.75" customHeight="1" spans="1:4">
      <c r="A16" s="75"/>
      <c r="B16" s="75"/>
      <c r="C16" s="75" t="s">
        <v>26</v>
      </c>
      <c r="D16" s="164"/>
    </row>
    <row r="17" ht="18.75" customHeight="1" spans="1:4">
      <c r="A17" s="75"/>
      <c r="B17" s="75"/>
      <c r="C17" s="75" t="s">
        <v>27</v>
      </c>
      <c r="D17" s="164"/>
    </row>
    <row r="18" ht="18.75" customHeight="1" spans="1:4">
      <c r="A18" s="75"/>
      <c r="B18" s="75"/>
      <c r="C18" s="75" t="s">
        <v>28</v>
      </c>
      <c r="D18" s="164"/>
    </row>
    <row r="19" ht="18.75" customHeight="1" spans="1:4">
      <c r="A19" s="75"/>
      <c r="B19" s="75"/>
      <c r="C19" s="75" t="s">
        <v>29</v>
      </c>
      <c r="D19" s="164"/>
    </row>
    <row r="20" ht="18.75" customHeight="1" spans="1:4">
      <c r="A20" s="75"/>
      <c r="B20" s="75"/>
      <c r="C20" s="75" t="s">
        <v>30</v>
      </c>
      <c r="D20" s="164"/>
    </row>
    <row r="21" ht="18.75" customHeight="1" spans="1:4">
      <c r="A21" s="75"/>
      <c r="B21" s="75"/>
      <c r="C21" s="75" t="s">
        <v>31</v>
      </c>
      <c r="D21" s="164"/>
    </row>
    <row r="22" ht="18.75" customHeight="1" spans="1:4">
      <c r="A22" s="75"/>
      <c r="B22" s="75"/>
      <c r="C22" s="75" t="s">
        <v>32</v>
      </c>
      <c r="D22" s="164"/>
    </row>
    <row r="23" ht="18.75" customHeight="1" spans="1:4">
      <c r="A23" s="75"/>
      <c r="B23" s="75"/>
      <c r="C23" s="75" t="s">
        <v>33</v>
      </c>
      <c r="D23" s="164"/>
    </row>
    <row r="24" ht="18.75" customHeight="1" spans="1:4">
      <c r="A24" s="75"/>
      <c r="B24" s="75"/>
      <c r="C24" s="75" t="s">
        <v>34</v>
      </c>
      <c r="D24" s="164">
        <v>709922</v>
      </c>
    </row>
    <row r="25" ht="18.75" customHeight="1" spans="1:4">
      <c r="A25" s="75"/>
      <c r="B25" s="75"/>
      <c r="C25" s="75" t="s">
        <v>35</v>
      </c>
      <c r="D25" s="164"/>
    </row>
    <row r="26" ht="18.75" customHeight="1" spans="1:4">
      <c r="A26" s="75"/>
      <c r="B26" s="75"/>
      <c r="C26" s="75" t="s">
        <v>36</v>
      </c>
      <c r="D26" s="164"/>
    </row>
    <row r="27" ht="18.75" customHeight="1" spans="1:4">
      <c r="A27" s="75"/>
      <c r="B27" s="75"/>
      <c r="C27" s="75" t="s">
        <v>37</v>
      </c>
      <c r="D27" s="164"/>
    </row>
    <row r="28" ht="18.75" customHeight="1" spans="1:4">
      <c r="A28" s="75"/>
      <c r="B28" s="75"/>
      <c r="C28" s="75" t="s">
        <v>38</v>
      </c>
      <c r="D28" s="164"/>
    </row>
    <row r="29" ht="18.75" customHeight="1" spans="1:4">
      <c r="A29" s="75"/>
      <c r="B29" s="75"/>
      <c r="C29" s="75" t="s">
        <v>39</v>
      </c>
      <c r="D29" s="164"/>
    </row>
    <row r="30" ht="18.75" customHeight="1" spans="1:4">
      <c r="A30" s="75"/>
      <c r="B30" s="75"/>
      <c r="C30" s="75" t="s">
        <v>40</v>
      </c>
      <c r="D30" s="164"/>
    </row>
    <row r="31" ht="18.75" customHeight="1" spans="1:4">
      <c r="A31" s="75"/>
      <c r="B31" s="75"/>
      <c r="C31" s="75" t="s">
        <v>41</v>
      </c>
      <c r="D31" s="164"/>
    </row>
    <row r="32" ht="18.75" customHeight="1" spans="1:4">
      <c r="A32" s="75"/>
      <c r="B32" s="164"/>
      <c r="C32" s="75" t="s">
        <v>42</v>
      </c>
      <c r="D32" s="164"/>
    </row>
    <row r="33" ht="18.75" customHeight="1" spans="1:4">
      <c r="A33" s="75" t="s">
        <v>43</v>
      </c>
      <c r="B33" s="164">
        <v>222246215.91</v>
      </c>
      <c r="C33" s="75" t="s">
        <v>44</v>
      </c>
      <c r="D33" s="164">
        <v>222246215.91</v>
      </c>
    </row>
    <row r="34" ht="18.75" customHeight="1" spans="1:4">
      <c r="A34" s="75" t="s">
        <v>45</v>
      </c>
      <c r="B34" s="164"/>
      <c r="C34" s="75" t="s">
        <v>46</v>
      </c>
      <c r="D34" s="164"/>
    </row>
    <row r="35" ht="18.75" customHeight="1" spans="1:4">
      <c r="A35" s="75" t="s">
        <v>47</v>
      </c>
      <c r="B35" s="164"/>
      <c r="C35" s="75" t="s">
        <v>47</v>
      </c>
      <c r="D35" s="164"/>
    </row>
    <row r="36" ht="18.75" customHeight="1" spans="1:4">
      <c r="A36" s="75" t="s">
        <v>48</v>
      </c>
      <c r="B36" s="164"/>
      <c r="C36" s="75" t="s">
        <v>49</v>
      </c>
      <c r="D36" s="164"/>
    </row>
    <row r="37" ht="18.75" customHeight="1" spans="1:4">
      <c r="A37" s="75" t="s">
        <v>50</v>
      </c>
      <c r="B37" s="164">
        <v>222246215.91</v>
      </c>
      <c r="C37" s="75" t="s">
        <v>51</v>
      </c>
      <c r="D37" s="164">
        <v>222246215.91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3" sqref="B13"/>
    </sheetView>
  </sheetViews>
  <sheetFormatPr defaultColWidth="8" defaultRowHeight="14.25" customHeight="1" outlineLevelCol="5"/>
  <cols>
    <col min="1" max="6" width="21.3" style="1" customWidth="1"/>
    <col min="7" max="16384" width="8" style="1"/>
  </cols>
  <sheetData>
    <row r="1" ht="12" customHeight="1" spans="1:6">
      <c r="A1" s="103">
        <v>1</v>
      </c>
      <c r="B1" s="104">
        <v>0</v>
      </c>
      <c r="C1" s="103">
        <v>1</v>
      </c>
      <c r="D1" s="80"/>
      <c r="E1" s="80"/>
      <c r="F1" s="102" t="s">
        <v>640</v>
      </c>
    </row>
    <row r="2" ht="26.25" customHeight="1" spans="1:6">
      <c r="A2" s="105" t="str">
        <f>"2026"&amp;"年部门政府性基金预算支出预算表"</f>
        <v>2026年部门政府性基金预算支出预算表</v>
      </c>
      <c r="B2" s="105" t="s">
        <v>641</v>
      </c>
      <c r="C2" s="106"/>
      <c r="D2" s="107"/>
      <c r="E2" s="107"/>
      <c r="F2" s="107"/>
    </row>
    <row r="3" ht="13.5" customHeight="1" spans="1:6">
      <c r="A3" s="108" t="str">
        <f>"单位名称："&amp;"瑞丽市人力资源和社会保障局"</f>
        <v>单位名称：瑞丽市人力资源和社会保障局</v>
      </c>
      <c r="B3" s="108" t="s">
        <v>642</v>
      </c>
      <c r="C3" s="109"/>
      <c r="D3" s="80"/>
      <c r="E3" s="80"/>
      <c r="F3" s="102" t="s">
        <v>1</v>
      </c>
    </row>
    <row r="4" ht="19.5" customHeight="1" spans="1:6">
      <c r="A4" s="60" t="s">
        <v>211</v>
      </c>
      <c r="B4" s="110" t="s">
        <v>74</v>
      </c>
      <c r="C4" s="60" t="s">
        <v>75</v>
      </c>
      <c r="D4" s="36" t="s">
        <v>643</v>
      </c>
      <c r="E4" s="36"/>
      <c r="F4" s="36"/>
    </row>
    <row r="5" ht="18.55" customHeight="1" spans="1:6">
      <c r="A5" s="60"/>
      <c r="B5" s="110"/>
      <c r="C5" s="60"/>
      <c r="D5" s="36" t="s">
        <v>56</v>
      </c>
      <c r="E5" s="36" t="s">
        <v>78</v>
      </c>
      <c r="F5" s="36" t="s">
        <v>79</v>
      </c>
    </row>
    <row r="6" ht="20.25" customHeight="1" spans="1:6">
      <c r="A6" s="60">
        <v>1</v>
      </c>
      <c r="B6" s="111" t="s">
        <v>86</v>
      </c>
      <c r="C6" s="111" t="s">
        <v>87</v>
      </c>
      <c r="D6" s="111" t="s">
        <v>88</v>
      </c>
      <c r="E6" s="111" t="s">
        <v>89</v>
      </c>
      <c r="F6" s="111" t="s">
        <v>90</v>
      </c>
    </row>
    <row r="7" ht="30" customHeight="1" spans="1:6">
      <c r="A7" s="34"/>
      <c r="B7" s="110"/>
      <c r="C7" s="34"/>
      <c r="D7" s="72"/>
      <c r="E7" s="112"/>
      <c r="F7" s="112"/>
    </row>
    <row r="8" ht="30" customHeight="1" spans="1:6">
      <c r="A8" s="23"/>
      <c r="B8" s="23"/>
      <c r="C8" s="23"/>
      <c r="D8" s="72"/>
      <c r="E8" s="112"/>
      <c r="F8" s="112"/>
    </row>
    <row r="9" ht="30" customHeight="1" spans="1:6">
      <c r="A9" s="21" t="s">
        <v>644</v>
      </c>
      <c r="B9" s="21" t="s">
        <v>644</v>
      </c>
      <c r="C9" s="21" t="s">
        <v>644</v>
      </c>
      <c r="D9" s="72"/>
      <c r="E9" s="112"/>
      <c r="F9" s="112"/>
    </row>
    <row r="10" customHeight="1" spans="1:1">
      <c r="A10" s="40" t="s">
        <v>645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6"/>
  <sheetViews>
    <sheetView showZeros="0" topLeftCell="A20" workbookViewId="0">
      <selection activeCell="A1" sqref="A1"/>
    </sheetView>
  </sheetViews>
  <sheetFormatPr defaultColWidth="8" defaultRowHeight="14.25" customHeight="1"/>
  <cols>
    <col min="1" max="1" width="20" style="1" customWidth="1"/>
    <col min="2" max="2" width="19.75" style="1" customWidth="1"/>
    <col min="3" max="3" width="16.625" style="1" customWidth="1"/>
    <col min="4" max="4" width="6.125" style="1" customWidth="1"/>
    <col min="5" max="5" width="5" style="1" customWidth="1"/>
    <col min="6" max="6" width="11.625" style="1" customWidth="1"/>
    <col min="7" max="7" width="12.75" style="1" customWidth="1"/>
    <col min="8" max="8" width="12" style="1" customWidth="1"/>
    <col min="9" max="9" width="8.925" style="1" customWidth="1"/>
    <col min="10" max="10" width="6.75" style="1" customWidth="1"/>
    <col min="11" max="11" width="8.55" style="1" customWidth="1"/>
    <col min="12" max="12" width="9.425" style="1" customWidth="1"/>
    <col min="13" max="15" width="9.375" style="1" customWidth="1"/>
    <col min="16" max="16" width="8.5" style="1" customWidth="1"/>
    <col min="17" max="17" width="9.99166666666667" style="1" customWidth="1"/>
    <col min="18" max="16384" width="8" style="1"/>
  </cols>
  <sheetData>
    <row r="1" ht="13.5" customHeight="1" spans="1:17">
      <c r="A1" s="4"/>
      <c r="B1" s="4"/>
      <c r="C1" s="4"/>
      <c r="D1" s="4"/>
      <c r="E1" s="4"/>
      <c r="F1" s="4"/>
      <c r="G1" s="4"/>
      <c r="H1" s="4"/>
      <c r="I1" s="4"/>
      <c r="J1" s="4"/>
      <c r="K1" s="2"/>
      <c r="L1" s="2"/>
      <c r="M1" s="2"/>
      <c r="N1" s="2"/>
      <c r="O1" s="93"/>
      <c r="P1" s="93"/>
      <c r="Q1" s="44" t="s">
        <v>646</v>
      </c>
    </row>
    <row r="2" ht="27.75" customHeight="1" spans="1:17">
      <c r="A2" s="45" t="str">
        <f>"2026"&amp;"年部门政府采购预算表"</f>
        <v>2026年部门政府采购预算表</v>
      </c>
      <c r="B2" s="30"/>
      <c r="C2" s="30"/>
      <c r="D2" s="30"/>
      <c r="E2" s="30"/>
      <c r="F2" s="30"/>
      <c r="G2" s="30"/>
      <c r="H2" s="30"/>
      <c r="I2" s="30"/>
      <c r="J2" s="30"/>
      <c r="K2" s="64"/>
      <c r="L2" s="30"/>
      <c r="M2" s="30"/>
      <c r="N2" s="30"/>
      <c r="O2" s="64"/>
      <c r="P2" s="64"/>
      <c r="Q2" s="30"/>
    </row>
    <row r="3" ht="18.75" customHeight="1" spans="1:17">
      <c r="A3" s="46" t="str">
        <f>"单位名称："&amp;"瑞丽市人力资源和社会保障局"</f>
        <v>单位名称：瑞丽市人力资源和社会保障局</v>
      </c>
      <c r="B3" s="33"/>
      <c r="C3" s="33"/>
      <c r="D3" s="33"/>
      <c r="E3" s="33"/>
      <c r="F3" s="33"/>
      <c r="G3" s="33"/>
      <c r="H3" s="33"/>
      <c r="I3" s="33"/>
      <c r="J3" s="33"/>
      <c r="K3" s="2"/>
      <c r="L3" s="2"/>
      <c r="M3" s="2"/>
      <c r="N3" s="2"/>
      <c r="O3" s="94"/>
      <c r="P3" s="94"/>
      <c r="Q3" s="102" t="s">
        <v>53</v>
      </c>
    </row>
    <row r="4" ht="15.75" customHeight="1" spans="1:17">
      <c r="A4" s="12" t="s">
        <v>647</v>
      </c>
      <c r="B4" s="81" t="s">
        <v>648</v>
      </c>
      <c r="C4" s="81" t="s">
        <v>649</v>
      </c>
      <c r="D4" s="81" t="s">
        <v>650</v>
      </c>
      <c r="E4" s="81" t="s">
        <v>651</v>
      </c>
      <c r="F4" s="81" t="s">
        <v>652</v>
      </c>
      <c r="G4" s="49" t="s">
        <v>218</v>
      </c>
      <c r="H4" s="49"/>
      <c r="I4" s="49"/>
      <c r="J4" s="49"/>
      <c r="K4" s="95"/>
      <c r="L4" s="49"/>
      <c r="M4" s="49"/>
      <c r="N4" s="49"/>
      <c r="O4" s="96"/>
      <c r="P4" s="95"/>
      <c r="Q4" s="50"/>
    </row>
    <row r="5" ht="17.25" customHeight="1" spans="1:17">
      <c r="A5" s="17"/>
      <c r="B5" s="82"/>
      <c r="C5" s="82"/>
      <c r="D5" s="82"/>
      <c r="E5" s="82"/>
      <c r="F5" s="82"/>
      <c r="G5" s="82" t="s">
        <v>56</v>
      </c>
      <c r="H5" s="82" t="s">
        <v>60</v>
      </c>
      <c r="I5" s="82" t="s">
        <v>653</v>
      </c>
      <c r="J5" s="82" t="s">
        <v>654</v>
      </c>
      <c r="K5" s="97" t="s">
        <v>655</v>
      </c>
      <c r="L5" s="98" t="s">
        <v>656</v>
      </c>
      <c r="M5" s="98"/>
      <c r="N5" s="98"/>
      <c r="O5" s="99"/>
      <c r="P5" s="100"/>
      <c r="Q5" s="83"/>
    </row>
    <row r="6" ht="54" customHeight="1" spans="1:17">
      <c r="A6" s="19"/>
      <c r="B6" s="83"/>
      <c r="C6" s="83"/>
      <c r="D6" s="83"/>
      <c r="E6" s="83"/>
      <c r="F6" s="83"/>
      <c r="G6" s="83"/>
      <c r="H6" s="83" t="s">
        <v>59</v>
      </c>
      <c r="I6" s="83"/>
      <c r="J6" s="83"/>
      <c r="K6" s="101"/>
      <c r="L6" s="83" t="s">
        <v>59</v>
      </c>
      <c r="M6" s="83" t="s">
        <v>66</v>
      </c>
      <c r="N6" s="83" t="s">
        <v>657</v>
      </c>
      <c r="O6" s="34" t="s">
        <v>68</v>
      </c>
      <c r="P6" s="101" t="s">
        <v>69</v>
      </c>
      <c r="Q6" s="83" t="s">
        <v>70</v>
      </c>
    </row>
    <row r="7" ht="15" customHeight="1" spans="1:17">
      <c r="A7" s="69">
        <v>1</v>
      </c>
      <c r="B7" s="84">
        <v>2</v>
      </c>
      <c r="C7" s="84">
        <v>3</v>
      </c>
      <c r="D7" s="84">
        <v>4</v>
      </c>
      <c r="E7" s="84">
        <v>5</v>
      </c>
      <c r="F7" s="84">
        <v>6</v>
      </c>
      <c r="G7" s="85">
        <v>7</v>
      </c>
      <c r="H7" s="85">
        <v>8</v>
      </c>
      <c r="I7" s="85">
        <v>9</v>
      </c>
      <c r="J7" s="85">
        <v>10</v>
      </c>
      <c r="K7" s="85">
        <v>11</v>
      </c>
      <c r="L7" s="85">
        <v>12</v>
      </c>
      <c r="M7" s="85">
        <v>13</v>
      </c>
      <c r="N7" s="85">
        <v>14</v>
      </c>
      <c r="O7" s="85">
        <v>15</v>
      </c>
      <c r="P7" s="85">
        <v>16</v>
      </c>
      <c r="Q7" s="85">
        <v>17</v>
      </c>
    </row>
    <row r="8" ht="52.5" customHeight="1" spans="1:17">
      <c r="A8" s="86" t="s">
        <v>72</v>
      </c>
      <c r="B8" s="87"/>
      <c r="C8" s="87"/>
      <c r="D8" s="88"/>
      <c r="E8" s="89"/>
      <c r="F8" s="24">
        <v>115800</v>
      </c>
      <c r="G8" s="24">
        <v>900510</v>
      </c>
      <c r="H8" s="24">
        <v>900510</v>
      </c>
      <c r="I8" s="24"/>
      <c r="J8" s="24"/>
      <c r="K8" s="24"/>
      <c r="L8" s="24"/>
      <c r="M8" s="24"/>
      <c r="N8" s="24"/>
      <c r="O8" s="24"/>
      <c r="P8" s="24"/>
      <c r="Q8" s="24"/>
    </row>
    <row r="9" ht="52.5" customHeight="1" spans="1:17">
      <c r="A9" s="90" t="s">
        <v>72</v>
      </c>
      <c r="B9" s="87"/>
      <c r="C9" s="87"/>
      <c r="D9" s="88"/>
      <c r="E9" s="89"/>
      <c r="F9" s="24">
        <v>115800</v>
      </c>
      <c r="G9" s="24">
        <v>900510</v>
      </c>
      <c r="H9" s="24">
        <v>900510</v>
      </c>
      <c r="I9" s="24"/>
      <c r="J9" s="24"/>
      <c r="K9" s="24"/>
      <c r="L9" s="24"/>
      <c r="M9" s="24"/>
      <c r="N9" s="24"/>
      <c r="O9" s="24"/>
      <c r="P9" s="24"/>
      <c r="Q9" s="24"/>
    </row>
    <row r="10" ht="52.5" customHeight="1" spans="1:17">
      <c r="A10" s="86" t="str">
        <f>"     "&amp;"城乡居民养老保险工作经费"</f>
        <v>     城乡居民养老保险工作经费</v>
      </c>
      <c r="B10" s="87" t="s">
        <v>658</v>
      </c>
      <c r="C10" s="87" t="s">
        <v>659</v>
      </c>
      <c r="D10" s="88" t="s">
        <v>559</v>
      </c>
      <c r="E10" s="89">
        <v>1</v>
      </c>
      <c r="F10" s="24">
        <v>2400</v>
      </c>
      <c r="G10" s="24">
        <v>2400</v>
      </c>
      <c r="H10" s="24">
        <v>2400</v>
      </c>
      <c r="I10" s="24"/>
      <c r="J10" s="24"/>
      <c r="K10" s="24"/>
      <c r="L10" s="24"/>
      <c r="M10" s="24"/>
      <c r="N10" s="24"/>
      <c r="O10" s="24"/>
      <c r="P10" s="24"/>
      <c r="Q10" s="24"/>
    </row>
    <row r="11" ht="52.5" customHeight="1" spans="1:17">
      <c r="A11" s="86" t="str">
        <f>"     "&amp;"城乡居民养老保险工作经费"</f>
        <v>     城乡居民养老保险工作经费</v>
      </c>
      <c r="B11" s="87" t="s">
        <v>660</v>
      </c>
      <c r="C11" s="87" t="s">
        <v>661</v>
      </c>
      <c r="D11" s="88" t="s">
        <v>559</v>
      </c>
      <c r="E11" s="89">
        <v>3</v>
      </c>
      <c r="F11" s="24">
        <v>24000</v>
      </c>
      <c r="G11" s="24">
        <v>24000</v>
      </c>
      <c r="H11" s="24">
        <v>24000</v>
      </c>
      <c r="I11" s="24"/>
      <c r="J11" s="24"/>
      <c r="K11" s="24"/>
      <c r="L11" s="24"/>
      <c r="M11" s="24"/>
      <c r="N11" s="24"/>
      <c r="O11" s="24"/>
      <c r="P11" s="24"/>
      <c r="Q11" s="24"/>
    </row>
    <row r="12" ht="52.5" customHeight="1" spans="1:17">
      <c r="A12" s="86" t="str">
        <f>"     "&amp;"城乡居民养老保险工作经费"</f>
        <v>     城乡居民养老保险工作经费</v>
      </c>
      <c r="B12" s="87" t="s">
        <v>662</v>
      </c>
      <c r="C12" s="87" t="s">
        <v>663</v>
      </c>
      <c r="D12" s="88" t="s">
        <v>664</v>
      </c>
      <c r="E12" s="89">
        <v>4</v>
      </c>
      <c r="F12" s="24">
        <v>3600</v>
      </c>
      <c r="G12" s="24">
        <v>3600</v>
      </c>
      <c r="H12" s="24">
        <v>3600</v>
      </c>
      <c r="I12" s="24"/>
      <c r="J12" s="24"/>
      <c r="K12" s="24"/>
      <c r="L12" s="24"/>
      <c r="M12" s="24"/>
      <c r="N12" s="24"/>
      <c r="O12" s="24"/>
      <c r="P12" s="24"/>
      <c r="Q12" s="24"/>
    </row>
    <row r="13" ht="52.5" customHeight="1" spans="1:17">
      <c r="A13" s="86" t="str">
        <f>"     "&amp;"公用经费安排的公务用车运行维护费"</f>
        <v>     公用经费安排的公务用车运行维护费</v>
      </c>
      <c r="B13" s="87" t="s">
        <v>665</v>
      </c>
      <c r="C13" s="87" t="s">
        <v>666</v>
      </c>
      <c r="D13" s="88" t="s">
        <v>550</v>
      </c>
      <c r="E13" s="89">
        <v>1</v>
      </c>
      <c r="F13" s="24">
        <v>4500</v>
      </c>
      <c r="G13" s="24">
        <v>4500</v>
      </c>
      <c r="H13" s="24">
        <v>4500</v>
      </c>
      <c r="I13" s="24"/>
      <c r="J13" s="24"/>
      <c r="K13" s="24"/>
      <c r="L13" s="24"/>
      <c r="M13" s="24"/>
      <c r="N13" s="24"/>
      <c r="O13" s="24"/>
      <c r="P13" s="24"/>
      <c r="Q13" s="24"/>
    </row>
    <row r="14" ht="52.5" customHeight="1" spans="1:17">
      <c r="A14" s="86" t="str">
        <f>"     "&amp;"公用经费安排的公务用车运行维护费"</f>
        <v>     公用经费安排的公务用车运行维护费</v>
      </c>
      <c r="B14" s="87" t="s">
        <v>667</v>
      </c>
      <c r="C14" s="87" t="s">
        <v>668</v>
      </c>
      <c r="D14" s="88" t="s">
        <v>550</v>
      </c>
      <c r="E14" s="89">
        <v>1</v>
      </c>
      <c r="F14" s="24">
        <v>2900</v>
      </c>
      <c r="G14" s="24">
        <v>2900</v>
      </c>
      <c r="H14" s="24">
        <v>2900</v>
      </c>
      <c r="I14" s="24"/>
      <c r="J14" s="24"/>
      <c r="K14" s="24"/>
      <c r="L14" s="24"/>
      <c r="M14" s="24"/>
      <c r="N14" s="24"/>
      <c r="O14" s="24"/>
      <c r="P14" s="24"/>
      <c r="Q14" s="24"/>
    </row>
    <row r="15" ht="52.5" customHeight="1" spans="1:17">
      <c r="A15" s="86" t="str">
        <f>"     "&amp;"公用经费安排的公务用车运行维护费"</f>
        <v>     公用经费安排的公务用车运行维护费</v>
      </c>
      <c r="B15" s="87" t="s">
        <v>669</v>
      </c>
      <c r="C15" s="87" t="s">
        <v>670</v>
      </c>
      <c r="D15" s="88" t="s">
        <v>671</v>
      </c>
      <c r="E15" s="89">
        <v>1</v>
      </c>
      <c r="F15" s="24">
        <v>2300</v>
      </c>
      <c r="G15" s="24">
        <v>2300</v>
      </c>
      <c r="H15" s="24">
        <v>2300</v>
      </c>
      <c r="I15" s="24"/>
      <c r="J15" s="24"/>
      <c r="K15" s="24"/>
      <c r="L15" s="24"/>
      <c r="M15" s="24"/>
      <c r="N15" s="24"/>
      <c r="O15" s="24"/>
      <c r="P15" s="24"/>
      <c r="Q15" s="24"/>
    </row>
    <row r="16" ht="52.5" customHeight="1" spans="1:17">
      <c r="A16" s="86" t="str">
        <f>"     "&amp;"干部人事档案数字化工作经费"</f>
        <v>     干部人事档案数字化工作经费</v>
      </c>
      <c r="B16" s="87" t="s">
        <v>672</v>
      </c>
      <c r="C16" s="87" t="s">
        <v>673</v>
      </c>
      <c r="D16" s="88" t="s">
        <v>674</v>
      </c>
      <c r="E16" s="89">
        <v>1</v>
      </c>
      <c r="F16" s="24"/>
      <c r="G16" s="24">
        <v>619300</v>
      </c>
      <c r="H16" s="24">
        <v>619300</v>
      </c>
      <c r="I16" s="24"/>
      <c r="J16" s="24"/>
      <c r="K16" s="24"/>
      <c r="L16" s="24"/>
      <c r="M16" s="24"/>
      <c r="N16" s="24"/>
      <c r="O16" s="24"/>
      <c r="P16" s="24"/>
      <c r="Q16" s="24"/>
    </row>
    <row r="17" ht="52.5" customHeight="1" spans="1:17">
      <c r="A17" s="86" t="str">
        <f>"     "&amp;"干部人事档案数字化工作经费"</f>
        <v>     干部人事档案数字化工作经费</v>
      </c>
      <c r="B17" s="87" t="s">
        <v>675</v>
      </c>
      <c r="C17" s="87" t="s">
        <v>676</v>
      </c>
      <c r="D17" s="88" t="s">
        <v>677</v>
      </c>
      <c r="E17" s="89">
        <v>1</v>
      </c>
      <c r="F17" s="24"/>
      <c r="G17" s="24">
        <v>133350</v>
      </c>
      <c r="H17" s="24">
        <v>133350</v>
      </c>
      <c r="I17" s="24"/>
      <c r="J17" s="24"/>
      <c r="K17" s="24"/>
      <c r="L17" s="24"/>
      <c r="M17" s="24"/>
      <c r="N17" s="24"/>
      <c r="O17" s="24"/>
      <c r="P17" s="24"/>
      <c r="Q17" s="24"/>
    </row>
    <row r="18" ht="52.5" customHeight="1" spans="1:17">
      <c r="A18" s="86" t="str">
        <f>"     "&amp;"干部人事档案数字化工作经费"</f>
        <v>     干部人事档案数字化工作经费</v>
      </c>
      <c r="B18" s="87" t="s">
        <v>678</v>
      </c>
      <c r="C18" s="87" t="s">
        <v>679</v>
      </c>
      <c r="D18" s="88" t="s">
        <v>559</v>
      </c>
      <c r="E18" s="89">
        <v>1</v>
      </c>
      <c r="F18" s="24"/>
      <c r="G18" s="24">
        <v>8800</v>
      </c>
      <c r="H18" s="24">
        <v>8800</v>
      </c>
      <c r="I18" s="24"/>
      <c r="J18" s="24"/>
      <c r="K18" s="24"/>
      <c r="L18" s="24"/>
      <c r="M18" s="24"/>
      <c r="N18" s="24"/>
      <c r="O18" s="24"/>
      <c r="P18" s="24"/>
      <c r="Q18" s="24"/>
    </row>
    <row r="19" ht="52.5" customHeight="1" spans="1:17">
      <c r="A19" s="86" t="str">
        <f>"     "&amp;"干部人事档案数字化工作经费"</f>
        <v>     干部人事档案数字化工作经费</v>
      </c>
      <c r="B19" s="87" t="s">
        <v>680</v>
      </c>
      <c r="C19" s="87" t="s">
        <v>681</v>
      </c>
      <c r="D19" s="88" t="s">
        <v>559</v>
      </c>
      <c r="E19" s="89">
        <v>1</v>
      </c>
      <c r="F19" s="24"/>
      <c r="G19" s="24">
        <v>10000</v>
      </c>
      <c r="H19" s="24">
        <v>10000</v>
      </c>
      <c r="I19" s="24"/>
      <c r="J19" s="24"/>
      <c r="K19" s="24"/>
      <c r="L19" s="24"/>
      <c r="M19" s="24"/>
      <c r="N19" s="24"/>
      <c r="O19" s="24"/>
      <c r="P19" s="24"/>
      <c r="Q19" s="24"/>
    </row>
    <row r="20" ht="52.5" customHeight="1" spans="1:17">
      <c r="A20" s="86" t="str">
        <f>"     "&amp;"干部人事档案数字化工作经费"</f>
        <v>     干部人事档案数字化工作经费</v>
      </c>
      <c r="B20" s="87" t="s">
        <v>682</v>
      </c>
      <c r="C20" s="87" t="s">
        <v>661</v>
      </c>
      <c r="D20" s="88" t="s">
        <v>559</v>
      </c>
      <c r="E20" s="89">
        <v>1</v>
      </c>
      <c r="F20" s="24"/>
      <c r="G20" s="24">
        <v>6300</v>
      </c>
      <c r="H20" s="24">
        <v>6300</v>
      </c>
      <c r="I20" s="24"/>
      <c r="J20" s="24"/>
      <c r="K20" s="24"/>
      <c r="L20" s="24"/>
      <c r="M20" s="24"/>
      <c r="N20" s="24"/>
      <c r="O20" s="24"/>
      <c r="P20" s="24"/>
      <c r="Q20" s="24"/>
    </row>
    <row r="21" ht="52.5" customHeight="1" spans="1:17">
      <c r="A21" s="86" t="str">
        <f>"     "&amp;"干部人事档案数字化工作经费"</f>
        <v>     干部人事档案数字化工作经费</v>
      </c>
      <c r="B21" s="87" t="s">
        <v>683</v>
      </c>
      <c r="C21" s="87" t="s">
        <v>663</v>
      </c>
      <c r="D21" s="88" t="s">
        <v>664</v>
      </c>
      <c r="E21" s="89">
        <v>6</v>
      </c>
      <c r="F21" s="24"/>
      <c r="G21" s="24">
        <v>6960</v>
      </c>
      <c r="H21" s="24">
        <v>6960</v>
      </c>
      <c r="I21" s="24"/>
      <c r="J21" s="24"/>
      <c r="K21" s="24"/>
      <c r="L21" s="24"/>
      <c r="M21" s="24"/>
      <c r="N21" s="24"/>
      <c r="O21" s="24"/>
      <c r="P21" s="24"/>
      <c r="Q21" s="24"/>
    </row>
    <row r="22" ht="52.5" customHeight="1" spans="1:17">
      <c r="A22" s="86" t="str">
        <f>"     "&amp;"人社部门治欠办工作经费"</f>
        <v>     人社部门治欠办工作经费</v>
      </c>
      <c r="B22" s="87" t="s">
        <v>661</v>
      </c>
      <c r="C22" s="87" t="s">
        <v>661</v>
      </c>
      <c r="D22" s="88" t="s">
        <v>559</v>
      </c>
      <c r="E22" s="89">
        <v>1</v>
      </c>
      <c r="F22" s="24">
        <v>8000</v>
      </c>
      <c r="G22" s="24">
        <v>8000</v>
      </c>
      <c r="H22" s="24">
        <v>8000</v>
      </c>
      <c r="I22" s="24"/>
      <c r="J22" s="24"/>
      <c r="K22" s="24"/>
      <c r="L22" s="24"/>
      <c r="M22" s="24"/>
      <c r="N22" s="24"/>
      <c r="O22" s="24"/>
      <c r="P22" s="24"/>
      <c r="Q22" s="24"/>
    </row>
    <row r="23" ht="52.5" customHeight="1" spans="1:17">
      <c r="A23" s="86" t="str">
        <f>"     "&amp;"人社部门治欠办工作经费"</f>
        <v>     人社部门治欠办工作经费</v>
      </c>
      <c r="B23" s="87" t="s">
        <v>663</v>
      </c>
      <c r="C23" s="87" t="s">
        <v>663</v>
      </c>
      <c r="D23" s="88" t="s">
        <v>664</v>
      </c>
      <c r="E23" s="89">
        <v>2</v>
      </c>
      <c r="F23" s="24">
        <v>2000</v>
      </c>
      <c r="G23" s="24">
        <v>2000</v>
      </c>
      <c r="H23" s="24">
        <v>2000</v>
      </c>
      <c r="I23" s="24"/>
      <c r="J23" s="24"/>
      <c r="K23" s="24"/>
      <c r="L23" s="24"/>
      <c r="M23" s="24"/>
      <c r="N23" s="24"/>
      <c r="O23" s="24"/>
      <c r="P23" s="24"/>
      <c r="Q23" s="24"/>
    </row>
    <row r="24" ht="52.5" customHeight="1" spans="1:17">
      <c r="A24" s="86" t="str">
        <f>"     "&amp;"外籍人员入境务工试点工作经费"</f>
        <v>     外籍人员入境务工试点工作经费</v>
      </c>
      <c r="B24" s="87" t="s">
        <v>684</v>
      </c>
      <c r="C24" s="87" t="s">
        <v>679</v>
      </c>
      <c r="D24" s="88" t="s">
        <v>559</v>
      </c>
      <c r="E24" s="89">
        <v>3</v>
      </c>
      <c r="F24" s="24">
        <v>26100</v>
      </c>
      <c r="G24" s="24">
        <v>26100</v>
      </c>
      <c r="H24" s="24">
        <v>26100</v>
      </c>
      <c r="I24" s="24"/>
      <c r="J24" s="24"/>
      <c r="K24" s="24"/>
      <c r="L24" s="24"/>
      <c r="M24" s="24"/>
      <c r="N24" s="24"/>
      <c r="O24" s="24"/>
      <c r="P24" s="24"/>
      <c r="Q24" s="24"/>
    </row>
    <row r="25" ht="52.5" customHeight="1" spans="1:17">
      <c r="A25" s="86" t="str">
        <f>"     "&amp;"外籍人员入境务工试点工作经费"</f>
        <v>     外籍人员入境务工试点工作经费</v>
      </c>
      <c r="B25" s="87" t="s">
        <v>685</v>
      </c>
      <c r="C25" s="87" t="s">
        <v>661</v>
      </c>
      <c r="D25" s="88" t="s">
        <v>559</v>
      </c>
      <c r="E25" s="89">
        <v>4</v>
      </c>
      <c r="F25" s="24">
        <v>40000</v>
      </c>
      <c r="G25" s="24">
        <v>40000</v>
      </c>
      <c r="H25" s="24">
        <v>40000</v>
      </c>
      <c r="I25" s="24"/>
      <c r="J25" s="24"/>
      <c r="K25" s="24"/>
      <c r="L25" s="24"/>
      <c r="M25" s="24"/>
      <c r="N25" s="24"/>
      <c r="O25" s="24"/>
      <c r="P25" s="24"/>
      <c r="Q25" s="24"/>
    </row>
    <row r="26" ht="30" customHeight="1" spans="1:17">
      <c r="A26" s="91" t="s">
        <v>644</v>
      </c>
      <c r="B26" s="92"/>
      <c r="C26" s="92"/>
      <c r="D26" s="92"/>
      <c r="E26" s="89"/>
      <c r="F26" s="24">
        <v>115800</v>
      </c>
      <c r="G26" s="24">
        <v>900510</v>
      </c>
      <c r="H26" s="24">
        <v>900510</v>
      </c>
      <c r="I26" s="24"/>
      <c r="J26" s="24"/>
      <c r="K26" s="24"/>
      <c r="L26" s="24"/>
      <c r="M26" s="24"/>
      <c r="N26" s="24"/>
      <c r="O26" s="24"/>
      <c r="P26" s="24"/>
      <c r="Q26" s="24"/>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16384" width="8" style="1"/>
  </cols>
  <sheetData>
    <row r="1" ht="17.25" customHeight="1" spans="1:14">
      <c r="A1" s="4"/>
      <c r="B1" s="4"/>
      <c r="C1" s="4"/>
      <c r="D1" s="4"/>
      <c r="E1" s="4"/>
      <c r="F1" s="4"/>
      <c r="G1" s="4"/>
      <c r="H1" s="73"/>
      <c r="I1" s="2"/>
      <c r="J1" s="2"/>
      <c r="K1" s="73"/>
      <c r="L1" s="2"/>
      <c r="M1" s="79"/>
      <c r="N1" s="79" t="s">
        <v>686</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"单位名称："&amp;"瑞丽市人力资源和社会保障局"</f>
        <v>单位名称：瑞丽市人力资源和社会保障局</v>
      </c>
      <c r="B3" s="33"/>
      <c r="C3" s="33"/>
      <c r="D3" s="33"/>
      <c r="E3" s="33"/>
      <c r="F3" s="33"/>
      <c r="G3" s="33"/>
      <c r="H3" s="73"/>
      <c r="I3" s="2"/>
      <c r="J3" s="2"/>
      <c r="K3" s="73"/>
      <c r="L3" s="2"/>
      <c r="M3" s="80"/>
      <c r="N3" s="44" t="s">
        <v>53</v>
      </c>
    </row>
    <row r="4" ht="15.75" customHeight="1" spans="1:14">
      <c r="A4" s="12" t="s">
        <v>647</v>
      </c>
      <c r="B4" s="12" t="s">
        <v>687</v>
      </c>
      <c r="C4" s="12" t="s">
        <v>688</v>
      </c>
      <c r="D4" s="13" t="s">
        <v>218</v>
      </c>
      <c r="E4" s="14"/>
      <c r="F4" s="14"/>
      <c r="G4" s="14"/>
      <c r="H4" s="14"/>
      <c r="I4" s="14"/>
      <c r="J4" s="14"/>
      <c r="K4" s="14"/>
      <c r="L4" s="14"/>
      <c r="M4" s="14"/>
      <c r="N4" s="15"/>
    </row>
    <row r="5" ht="17.25" customHeight="1" spans="1:14">
      <c r="A5" s="17"/>
      <c r="B5" s="17"/>
      <c r="C5" s="17"/>
      <c r="D5" s="74" t="s">
        <v>56</v>
      </c>
      <c r="E5" s="12" t="s">
        <v>60</v>
      </c>
      <c r="F5" s="12" t="s">
        <v>653</v>
      </c>
      <c r="G5" s="12" t="s">
        <v>654</v>
      </c>
      <c r="H5" s="12" t="s">
        <v>655</v>
      </c>
      <c r="I5" s="13" t="s">
        <v>656</v>
      </c>
      <c r="J5" s="14"/>
      <c r="K5" s="14"/>
      <c r="L5" s="14"/>
      <c r="M5" s="14"/>
      <c r="N5" s="15"/>
    </row>
    <row r="6" ht="59" customHeight="1" spans="1:14">
      <c r="A6" s="19"/>
      <c r="B6" s="19"/>
      <c r="C6" s="19"/>
      <c r="D6" s="69"/>
      <c r="E6" s="17" t="s">
        <v>59</v>
      </c>
      <c r="F6" s="19"/>
      <c r="G6" s="19"/>
      <c r="H6" s="69"/>
      <c r="I6" s="17" t="s">
        <v>59</v>
      </c>
      <c r="J6" s="17" t="s">
        <v>66</v>
      </c>
      <c r="K6" s="17" t="s">
        <v>67</v>
      </c>
      <c r="L6" s="17" t="s">
        <v>68</v>
      </c>
      <c r="M6" s="17" t="s">
        <v>69</v>
      </c>
      <c r="N6" s="17"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5" t="s">
        <v>72</v>
      </c>
      <c r="B8" s="75"/>
      <c r="C8" s="75"/>
      <c r="D8" s="24">
        <v>619300</v>
      </c>
      <c r="E8" s="24">
        <v>619300</v>
      </c>
      <c r="F8" s="24"/>
      <c r="G8" s="24"/>
      <c r="H8" s="24"/>
      <c r="I8" s="24"/>
      <c r="J8" s="24"/>
      <c r="K8" s="24"/>
      <c r="L8" s="24"/>
      <c r="M8" s="24"/>
      <c r="N8" s="24"/>
    </row>
    <row r="9" ht="52.5" customHeight="1" spans="1:14">
      <c r="A9" s="76" t="s">
        <v>72</v>
      </c>
      <c r="B9" s="77"/>
      <c r="C9" s="77"/>
      <c r="D9" s="24">
        <v>619300</v>
      </c>
      <c r="E9" s="24">
        <v>619300</v>
      </c>
      <c r="F9" s="24"/>
      <c r="G9" s="24"/>
      <c r="H9" s="24"/>
      <c r="I9" s="24"/>
      <c r="J9" s="24"/>
      <c r="K9" s="24"/>
      <c r="L9" s="24"/>
      <c r="M9" s="24"/>
      <c r="N9" s="24"/>
    </row>
    <row r="10" ht="52.5" customHeight="1" spans="1:14">
      <c r="A10" s="77" t="str">
        <f>"     "&amp;"干部人事档案数字化工作经费"</f>
        <v>     干部人事档案数字化工作经费</v>
      </c>
      <c r="B10" s="77" t="s">
        <v>672</v>
      </c>
      <c r="C10" s="77" t="s">
        <v>689</v>
      </c>
      <c r="D10" s="24">
        <v>619300</v>
      </c>
      <c r="E10" s="24">
        <v>619300</v>
      </c>
      <c r="F10" s="24"/>
      <c r="G10" s="24"/>
      <c r="H10" s="24"/>
      <c r="I10" s="24"/>
      <c r="J10" s="24"/>
      <c r="K10" s="24"/>
      <c r="L10" s="24"/>
      <c r="M10" s="24"/>
      <c r="N10" s="24"/>
    </row>
    <row r="11" ht="30" customHeight="1" spans="1:14">
      <c r="A11" s="13" t="s">
        <v>56</v>
      </c>
      <c r="B11" s="78"/>
      <c r="C11" s="78"/>
      <c r="D11" s="24">
        <v>619300</v>
      </c>
      <c r="E11" s="24">
        <v>619300</v>
      </c>
      <c r="F11" s="24"/>
      <c r="G11" s="24"/>
      <c r="H11" s="24"/>
      <c r="I11" s="24"/>
      <c r="J11" s="24"/>
      <c r="K11" s="24"/>
      <c r="L11" s="24"/>
      <c r="M11" s="24"/>
      <c r="N11" s="24"/>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D14" sqref="D14"/>
    </sheetView>
  </sheetViews>
  <sheetFormatPr defaultColWidth="8" defaultRowHeight="14.25" customHeight="1"/>
  <cols>
    <col min="1" max="1" width="25.55" style="1" customWidth="1"/>
    <col min="2" max="9" width="9.99166666666667" style="1" customWidth="1"/>
    <col min="10" max="16384" width="8" style="1"/>
  </cols>
  <sheetData>
    <row r="1" ht="13.5" customHeight="1" spans="1:9">
      <c r="A1" s="4"/>
      <c r="B1" s="4"/>
      <c r="C1" s="4"/>
      <c r="D1" s="2"/>
      <c r="E1" s="5"/>
      <c r="F1" s="5"/>
      <c r="G1" s="5"/>
      <c r="H1" s="5"/>
      <c r="I1" s="5" t="s">
        <v>690</v>
      </c>
    </row>
    <row r="2" ht="27.75" customHeight="1" spans="1:9">
      <c r="A2" s="45" t="str">
        <f>"2026"&amp;"年县对下转移支付预算表"</f>
        <v>2026年县对下转移支付预算表</v>
      </c>
      <c r="B2" s="30"/>
      <c r="C2" s="30"/>
      <c r="D2" s="64"/>
      <c r="E2" s="64"/>
      <c r="F2" s="64"/>
      <c r="G2" s="64"/>
      <c r="H2" s="64"/>
      <c r="I2" s="64"/>
    </row>
    <row r="3" customHeight="1" spans="1:9">
      <c r="A3" s="2"/>
      <c r="B3" s="65"/>
      <c r="C3" s="65"/>
      <c r="D3" s="41"/>
      <c r="E3" s="41"/>
      <c r="F3" s="41"/>
      <c r="G3" s="41"/>
      <c r="H3" s="41"/>
      <c r="I3" s="44" t="s">
        <v>1</v>
      </c>
    </row>
    <row r="4" ht="18" customHeight="1" spans="1:9">
      <c r="A4" s="66" t="str">
        <f>"单位名称："&amp;"瑞丽市人力资源和社会保障局"</f>
        <v>单位名称：瑞丽市人力资源和社会保障局</v>
      </c>
      <c r="B4" s="67"/>
      <c r="C4" s="67"/>
      <c r="D4" s="41"/>
      <c r="E4" s="41"/>
      <c r="F4" s="41"/>
      <c r="G4" s="41"/>
      <c r="H4" s="41"/>
      <c r="I4" s="41"/>
    </row>
    <row r="5" ht="19.5" customHeight="1" spans="1:9">
      <c r="A5" s="68" t="s">
        <v>691</v>
      </c>
      <c r="B5" s="36" t="s">
        <v>218</v>
      </c>
      <c r="C5" s="36"/>
      <c r="D5" s="60"/>
      <c r="E5" s="60" t="s">
        <v>692</v>
      </c>
      <c r="F5" s="60"/>
      <c r="G5" s="60"/>
      <c r="H5" s="60"/>
      <c r="I5" s="60"/>
    </row>
    <row r="6" ht="40.5" customHeight="1" spans="1:9">
      <c r="A6" s="69"/>
      <c r="B6" s="36" t="s">
        <v>56</v>
      </c>
      <c r="C6" s="35" t="s">
        <v>60</v>
      </c>
      <c r="D6" s="34" t="s">
        <v>693</v>
      </c>
      <c r="E6" s="34" t="s">
        <v>694</v>
      </c>
      <c r="F6" s="34" t="s">
        <v>695</v>
      </c>
      <c r="G6" s="34" t="s">
        <v>696</v>
      </c>
      <c r="H6" s="34" t="s">
        <v>697</v>
      </c>
      <c r="I6" s="34" t="s">
        <v>698</v>
      </c>
    </row>
    <row r="7" ht="19.5" customHeight="1" spans="1:9">
      <c r="A7" s="36">
        <v>1</v>
      </c>
      <c r="B7" s="36">
        <v>2</v>
      </c>
      <c r="C7" s="70">
        <v>3</v>
      </c>
      <c r="D7" s="71">
        <v>4</v>
      </c>
      <c r="E7" s="70">
        <v>5</v>
      </c>
      <c r="F7" s="71">
        <v>6</v>
      </c>
      <c r="G7" s="70">
        <v>7</v>
      </c>
      <c r="H7" s="71">
        <v>8</v>
      </c>
      <c r="I7" s="70">
        <v>9</v>
      </c>
    </row>
    <row r="8" ht="19.5" customHeight="1" spans="1:9">
      <c r="A8" s="37"/>
      <c r="B8" s="72"/>
      <c r="C8" s="72"/>
      <c r="D8" s="72"/>
      <c r="E8" s="72"/>
      <c r="F8" s="72"/>
      <c r="G8" s="72"/>
      <c r="H8" s="72"/>
      <c r="I8" s="72"/>
    </row>
    <row r="9" ht="19.5" customHeight="1" spans="1:9">
      <c r="A9" s="37"/>
      <c r="B9" s="72"/>
      <c r="C9" s="72"/>
      <c r="D9" s="72"/>
      <c r="E9" s="72"/>
      <c r="F9" s="72"/>
      <c r="G9" s="72"/>
      <c r="H9" s="72"/>
      <c r="I9" s="72"/>
    </row>
    <row r="10" ht="19.5" customHeight="1" spans="1:9">
      <c r="A10" s="53" t="s">
        <v>56</v>
      </c>
      <c r="B10" s="72"/>
      <c r="C10" s="72"/>
      <c r="D10" s="72"/>
      <c r="E10" s="72"/>
      <c r="F10" s="72"/>
      <c r="G10" s="72"/>
      <c r="H10" s="72"/>
      <c r="I10" s="72"/>
    </row>
    <row r="11" customHeight="1" spans="1:1">
      <c r="A11" s="40" t="s">
        <v>699</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0" sqref="F10"/>
    </sheetView>
  </sheetViews>
  <sheetFormatPr defaultColWidth="8" defaultRowHeight="12" customHeight="1" outlineLevelRow="7"/>
  <cols>
    <col min="1" max="10" width="11.55" style="1" customWidth="1"/>
    <col min="11" max="16384" width="8" style="1"/>
  </cols>
  <sheetData>
    <row r="1" customHeight="1" spans="10:10">
      <c r="J1" s="63" t="s">
        <v>700</v>
      </c>
    </row>
    <row r="2" ht="28.5" customHeight="1" spans="1:10">
      <c r="A2" s="56" t="str">
        <f>"2026"&amp;"年县对下转移支付绩效目标表"</f>
        <v>2026年县对下转移支付绩效目标表</v>
      </c>
      <c r="B2" s="6"/>
      <c r="C2" s="6"/>
      <c r="D2" s="6"/>
      <c r="E2" s="6"/>
      <c r="F2" s="57"/>
      <c r="G2" s="6"/>
      <c r="H2" s="57"/>
      <c r="I2" s="57"/>
      <c r="J2" s="6"/>
    </row>
    <row r="3" ht="17.25" customHeight="1" spans="1:8">
      <c r="A3" s="7" t="str">
        <f>"单位名称："&amp;"瑞丽市人力资源和社会保障局"</f>
        <v>单位名称：瑞丽市人力资源和社会保障局</v>
      </c>
      <c r="B3" s="58"/>
      <c r="C3" s="58"/>
      <c r="D3" s="58"/>
      <c r="E3" s="58"/>
      <c r="F3" s="59"/>
      <c r="G3" s="58"/>
      <c r="H3" s="59"/>
    </row>
    <row r="4" ht="44.25" customHeight="1" spans="1:10">
      <c r="A4" s="35" t="s">
        <v>412</v>
      </c>
      <c r="B4" s="35" t="s">
        <v>413</v>
      </c>
      <c r="C4" s="35" t="s">
        <v>414</v>
      </c>
      <c r="D4" s="35" t="s">
        <v>415</v>
      </c>
      <c r="E4" s="35" t="s">
        <v>416</v>
      </c>
      <c r="F4" s="60" t="s">
        <v>417</v>
      </c>
      <c r="G4" s="35" t="s">
        <v>418</v>
      </c>
      <c r="H4" s="60" t="s">
        <v>419</v>
      </c>
      <c r="I4" s="60" t="s">
        <v>420</v>
      </c>
      <c r="J4" s="35" t="s">
        <v>421</v>
      </c>
    </row>
    <row r="5" ht="14.25" customHeight="1" spans="1:10">
      <c r="A5" s="35">
        <v>1</v>
      </c>
      <c r="B5" s="35">
        <v>2</v>
      </c>
      <c r="C5" s="35">
        <v>3</v>
      </c>
      <c r="D5" s="35">
        <v>4</v>
      </c>
      <c r="E5" s="35">
        <v>5</v>
      </c>
      <c r="F5" s="60">
        <v>6</v>
      </c>
      <c r="G5" s="35">
        <v>7</v>
      </c>
      <c r="H5" s="60">
        <v>8</v>
      </c>
      <c r="I5" s="60">
        <v>9</v>
      </c>
      <c r="J5" s="35">
        <v>10</v>
      </c>
    </row>
    <row r="6" ht="32.7" customHeight="1" spans="1:10">
      <c r="A6" s="37"/>
      <c r="B6" s="51"/>
      <c r="C6" s="51"/>
      <c r="D6" s="51"/>
      <c r="E6" s="61"/>
      <c r="F6" s="62"/>
      <c r="G6" s="61"/>
      <c r="H6" s="62"/>
      <c r="I6" s="62"/>
      <c r="J6" s="61"/>
    </row>
    <row r="7" ht="32.7" customHeight="1" spans="1:10">
      <c r="A7" s="37"/>
      <c r="B7" s="23"/>
      <c r="C7" s="23" t="s">
        <v>701</v>
      </c>
      <c r="D7" s="23" t="s">
        <v>701</v>
      </c>
      <c r="E7" s="37" t="s">
        <v>701</v>
      </c>
      <c r="F7" s="23" t="s">
        <v>701</v>
      </c>
      <c r="G7" s="37" t="s">
        <v>701</v>
      </c>
      <c r="H7" s="23" t="s">
        <v>701</v>
      </c>
      <c r="I7" s="23" t="s">
        <v>701</v>
      </c>
      <c r="J7" s="37" t="s">
        <v>701</v>
      </c>
    </row>
    <row r="8" ht="18" customHeight="1" spans="1:1">
      <c r="A8" s="40" t="s">
        <v>702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1" sqref="E11"/>
    </sheetView>
  </sheetViews>
  <sheetFormatPr defaultColWidth="8" defaultRowHeight="12" customHeight="1" outlineLevelCol="7"/>
  <cols>
    <col min="1" max="8" width="14.8" style="1" customWidth="1"/>
    <col min="9" max="16384" width="8" style="1"/>
  </cols>
  <sheetData>
    <row r="1" ht="14.25" customHeight="1" spans="1:8">
      <c r="A1" s="2"/>
      <c r="B1" s="2"/>
      <c r="C1" s="2"/>
      <c r="D1" s="2"/>
      <c r="E1" s="2"/>
      <c r="F1" s="2"/>
      <c r="G1" s="2"/>
      <c r="H1" s="44" t="s">
        <v>703</v>
      </c>
    </row>
    <row r="2" ht="28.5" customHeight="1" spans="1:8">
      <c r="A2" s="45" t="str">
        <f>"2026"&amp;"年新增资产配置表"</f>
        <v>2026年新增资产配置表</v>
      </c>
      <c r="B2" s="30"/>
      <c r="C2" s="30"/>
      <c r="D2" s="30"/>
      <c r="E2" s="30"/>
      <c r="F2" s="30"/>
      <c r="G2" s="30"/>
      <c r="H2" s="30"/>
    </row>
    <row r="3" ht="13.5" customHeight="1" spans="1:8">
      <c r="A3" s="46" t="str">
        <f>"单位名称："&amp;"瑞丽市人力资源和社会保障局"</f>
        <v>单位名称：瑞丽市人力资源和社会保障局</v>
      </c>
      <c r="B3" s="32"/>
      <c r="C3" s="47"/>
      <c r="D3" s="2"/>
      <c r="E3" s="2"/>
      <c r="F3" s="2"/>
      <c r="G3" s="2"/>
      <c r="H3" s="2"/>
    </row>
    <row r="4" ht="18" customHeight="1" spans="1:8">
      <c r="A4" s="12" t="s">
        <v>211</v>
      </c>
      <c r="B4" s="12" t="s">
        <v>704</v>
      </c>
      <c r="C4" s="12" t="s">
        <v>705</v>
      </c>
      <c r="D4" s="12" t="s">
        <v>706</v>
      </c>
      <c r="E4" s="12" t="s">
        <v>707</v>
      </c>
      <c r="F4" s="48" t="s">
        <v>708</v>
      </c>
      <c r="G4" s="49"/>
      <c r="H4" s="50"/>
    </row>
    <row r="5" ht="18" customHeight="1" spans="1:8">
      <c r="A5" s="19"/>
      <c r="B5" s="19"/>
      <c r="C5" s="19"/>
      <c r="D5" s="19"/>
      <c r="E5" s="19"/>
      <c r="F5" s="35" t="s">
        <v>651</v>
      </c>
      <c r="G5" s="35" t="s">
        <v>709</v>
      </c>
      <c r="H5" s="35" t="s">
        <v>710</v>
      </c>
    </row>
    <row r="6" ht="21" customHeight="1" spans="1:8">
      <c r="A6" s="35">
        <v>1</v>
      </c>
      <c r="B6" s="35">
        <v>2</v>
      </c>
      <c r="C6" s="35">
        <v>3</v>
      </c>
      <c r="D6" s="35">
        <v>4</v>
      </c>
      <c r="E6" s="35">
        <v>5</v>
      </c>
      <c r="F6" s="35">
        <v>6</v>
      </c>
      <c r="G6" s="35">
        <v>7</v>
      </c>
      <c r="H6" s="35">
        <v>8</v>
      </c>
    </row>
    <row r="7" ht="33" customHeight="1" spans="1:8">
      <c r="A7" s="51"/>
      <c r="B7" s="51"/>
      <c r="C7" s="51"/>
      <c r="D7" s="51"/>
      <c r="E7" s="51"/>
      <c r="F7" s="42"/>
      <c r="G7" s="52"/>
      <c r="H7" s="52"/>
    </row>
    <row r="8" ht="24" customHeight="1" spans="1:8">
      <c r="A8" s="53" t="s">
        <v>56</v>
      </c>
      <c r="B8" s="54"/>
      <c r="C8" s="54"/>
      <c r="D8" s="54"/>
      <c r="E8" s="54"/>
      <c r="F8" s="43"/>
      <c r="G8" s="55"/>
      <c r="H8" s="55"/>
    </row>
    <row r="9" ht="21" customHeight="1" spans="1:1">
      <c r="A9" s="40" t="s">
        <v>711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6" sqref="F16"/>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ht="13.5" customHeight="1" spans="1:11">
      <c r="A1" s="2"/>
      <c r="B1" s="2"/>
      <c r="C1" s="2"/>
      <c r="D1" s="3"/>
      <c r="E1" s="3"/>
      <c r="F1" s="3"/>
      <c r="G1" s="3"/>
      <c r="H1" s="4"/>
      <c r="I1" s="4"/>
      <c r="J1" s="4"/>
      <c r="K1" s="5" t="s">
        <v>712</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"单位名称："&amp;"瑞丽市人力资源和社会保障局"</f>
        <v>单位名称：瑞丽市人力资源和社会保障局</v>
      </c>
      <c r="B3" s="32"/>
      <c r="C3" s="32"/>
      <c r="D3" s="32"/>
      <c r="E3" s="32"/>
      <c r="F3" s="32"/>
      <c r="G3" s="32"/>
      <c r="H3" s="33"/>
      <c r="I3" s="33"/>
      <c r="J3" s="33"/>
      <c r="K3" s="41" t="s">
        <v>53</v>
      </c>
    </row>
    <row r="4" ht="21.75" customHeight="1" spans="1:11">
      <c r="A4" s="34" t="s">
        <v>346</v>
      </c>
      <c r="B4" s="34" t="s">
        <v>213</v>
      </c>
      <c r="C4" s="34" t="s">
        <v>347</v>
      </c>
      <c r="D4" s="35" t="s">
        <v>214</v>
      </c>
      <c r="E4" s="35" t="s">
        <v>215</v>
      </c>
      <c r="F4" s="35" t="s">
        <v>348</v>
      </c>
      <c r="G4" s="35" t="s">
        <v>349</v>
      </c>
      <c r="H4" s="36" t="s">
        <v>56</v>
      </c>
      <c r="I4" s="36" t="s">
        <v>713</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20">
        <v>1</v>
      </c>
      <c r="B7" s="20">
        <v>2</v>
      </c>
      <c r="C7" s="20">
        <v>3</v>
      </c>
      <c r="D7" s="20">
        <v>4</v>
      </c>
      <c r="E7" s="20">
        <v>5</v>
      </c>
      <c r="F7" s="20">
        <v>6</v>
      </c>
      <c r="G7" s="20">
        <v>7</v>
      </c>
      <c r="H7" s="20">
        <v>8</v>
      </c>
      <c r="I7" s="20">
        <v>9</v>
      </c>
      <c r="J7" s="21">
        <v>10</v>
      </c>
      <c r="K7" s="21">
        <v>11</v>
      </c>
    </row>
    <row r="8" ht="52.5" customHeight="1" spans="1:11">
      <c r="A8" s="37"/>
      <c r="B8" s="23"/>
      <c r="C8" s="37"/>
      <c r="D8" s="37"/>
      <c r="E8" s="37"/>
      <c r="F8" s="37"/>
      <c r="G8" s="37"/>
      <c r="H8" s="24"/>
      <c r="I8" s="24"/>
      <c r="J8" s="24"/>
      <c r="K8" s="42"/>
    </row>
    <row r="9" ht="52.5" customHeight="1" spans="1:11">
      <c r="A9" s="23"/>
      <c r="B9" s="23"/>
      <c r="C9" s="23"/>
      <c r="D9" s="23"/>
      <c r="E9" s="23"/>
      <c r="F9" s="23"/>
      <c r="G9" s="23"/>
      <c r="H9" s="24"/>
      <c r="I9" s="24"/>
      <c r="J9" s="24"/>
      <c r="K9" s="43"/>
    </row>
    <row r="10" ht="30" customHeight="1" spans="1:11">
      <c r="A10" s="38" t="s">
        <v>644</v>
      </c>
      <c r="B10" s="39"/>
      <c r="C10" s="39"/>
      <c r="D10" s="39"/>
      <c r="E10" s="39"/>
      <c r="F10" s="39"/>
      <c r="G10" s="39"/>
      <c r="H10" s="24"/>
      <c r="I10" s="24"/>
      <c r="J10" s="24"/>
      <c r="K10" s="43"/>
    </row>
    <row r="11" ht="18" customHeight="1" spans="1:1">
      <c r="A11" s="40" t="s">
        <v>714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abSelected="1" workbookViewId="0">
      <selection activeCell="R1" sqref="R1"/>
    </sheetView>
  </sheetViews>
  <sheetFormatPr defaultColWidth="8" defaultRowHeight="14.25" customHeight="1" outlineLevelCol="6"/>
  <cols>
    <col min="1" max="2" width="17.5416666666667" style="1" customWidth="1"/>
    <col min="3" max="3" width="26.375" style="1" customWidth="1"/>
    <col min="4" max="4" width="17.5416666666667" style="1" customWidth="1"/>
    <col min="5" max="7" width="18.4166666666667" style="1" customWidth="1"/>
    <col min="8" max="16384" width="8" style="1"/>
  </cols>
  <sheetData>
    <row r="1" ht="13.5" customHeight="1" spans="1:7">
      <c r="A1" s="2"/>
      <c r="B1" s="2"/>
      <c r="C1" s="2"/>
      <c r="D1" s="3"/>
      <c r="E1" s="4"/>
      <c r="F1" s="4"/>
      <c r="G1" s="5" t="s">
        <v>715</v>
      </c>
    </row>
    <row r="2" ht="27.75" customHeight="1" spans="1:7">
      <c r="A2" s="6" t="str">
        <f>"2026"&amp;"年部门项目支出中期规划预算表"</f>
        <v>2026年部门项目支出中期规划预算表</v>
      </c>
      <c r="B2" s="6"/>
      <c r="C2" s="6"/>
      <c r="D2" s="6"/>
      <c r="E2" s="6"/>
      <c r="F2" s="6"/>
      <c r="G2" s="6"/>
    </row>
    <row r="3" ht="13.5" customHeight="1" spans="1:7">
      <c r="A3" s="7" t="str">
        <f>"单位名称："&amp;"瑞丽市人力资源和社会保障局"</f>
        <v>单位名称：瑞丽市人力资源和社会保障局</v>
      </c>
      <c r="B3" s="8"/>
      <c r="C3" s="8"/>
      <c r="D3" s="8"/>
      <c r="E3" s="9"/>
      <c r="F3" s="9"/>
      <c r="G3" s="10" t="s">
        <v>53</v>
      </c>
    </row>
    <row r="4" ht="21.75" customHeight="1" spans="1:7">
      <c r="A4" s="11" t="s">
        <v>347</v>
      </c>
      <c r="B4" s="11" t="s">
        <v>346</v>
      </c>
      <c r="C4" s="11" t="s">
        <v>213</v>
      </c>
      <c r="D4" s="12" t="s">
        <v>716</v>
      </c>
      <c r="E4" s="13" t="s">
        <v>60</v>
      </c>
      <c r="F4" s="14"/>
      <c r="G4" s="15"/>
    </row>
    <row r="5" ht="21.75" customHeight="1" spans="1:7">
      <c r="A5" s="16"/>
      <c r="B5" s="16"/>
      <c r="C5" s="16"/>
      <c r="D5" s="17"/>
      <c r="E5" s="12" t="str">
        <f>"2026"&amp;"年"</f>
        <v>2026年</v>
      </c>
      <c r="F5" s="12" t="str">
        <f>"2026"+1&amp;"年"</f>
        <v>2027年</v>
      </c>
      <c r="G5" s="12" t="str">
        <f>"2026"+2&amp;"年"</f>
        <v>2028年</v>
      </c>
    </row>
    <row r="6" ht="40.5" customHeight="1" spans="1:7">
      <c r="A6" s="18"/>
      <c r="B6" s="18"/>
      <c r="C6" s="18"/>
      <c r="D6" s="19"/>
      <c r="E6" s="19" t="s">
        <v>59</v>
      </c>
      <c r="F6" s="19" t="s">
        <v>59</v>
      </c>
      <c r="G6" s="19" t="s">
        <v>59</v>
      </c>
    </row>
    <row r="7" ht="15" customHeight="1" spans="1:7">
      <c r="A7" s="20">
        <v>1</v>
      </c>
      <c r="B7" s="20">
        <v>2</v>
      </c>
      <c r="C7" s="20">
        <v>3</v>
      </c>
      <c r="D7" s="21">
        <v>4</v>
      </c>
      <c r="E7" s="20">
        <v>5</v>
      </c>
      <c r="F7" s="20">
        <v>6</v>
      </c>
      <c r="G7" s="20">
        <v>7</v>
      </c>
    </row>
    <row r="8" ht="52.5" customHeight="1" spans="1:7">
      <c r="A8" s="22" t="s">
        <v>72</v>
      </c>
      <c r="B8" s="23"/>
      <c r="C8" s="23"/>
      <c r="D8" s="23"/>
      <c r="E8" s="24">
        <v>99330736.75</v>
      </c>
      <c r="F8" s="24"/>
      <c r="G8" s="24"/>
    </row>
    <row r="9" ht="52.5" customHeight="1" spans="1:7">
      <c r="A9" s="25"/>
      <c r="B9" s="23" t="s">
        <v>717</v>
      </c>
      <c r="C9" s="23" t="s">
        <v>342</v>
      </c>
      <c r="D9" s="23" t="s">
        <v>718</v>
      </c>
      <c r="E9" s="24">
        <v>265957</v>
      </c>
      <c r="F9" s="24"/>
      <c r="G9" s="24"/>
    </row>
    <row r="10" ht="52.5" customHeight="1" spans="1:7">
      <c r="A10" s="26"/>
      <c r="B10" s="23" t="s">
        <v>719</v>
      </c>
      <c r="C10" s="23" t="s">
        <v>340</v>
      </c>
      <c r="D10" s="23" t="s">
        <v>718</v>
      </c>
      <c r="E10" s="24">
        <v>528000</v>
      </c>
      <c r="F10" s="24"/>
      <c r="G10" s="24"/>
    </row>
    <row r="11" ht="52.5" customHeight="1" spans="1:7">
      <c r="A11" s="26"/>
      <c r="B11" s="23" t="s">
        <v>719</v>
      </c>
      <c r="C11" s="23" t="s">
        <v>344</v>
      </c>
      <c r="D11" s="23" t="s">
        <v>718</v>
      </c>
      <c r="E11" s="24">
        <v>58080</v>
      </c>
      <c r="F11" s="24"/>
      <c r="G11" s="24"/>
    </row>
    <row r="12" ht="52.5" customHeight="1" spans="1:7">
      <c r="A12" s="26"/>
      <c r="B12" s="23" t="s">
        <v>720</v>
      </c>
      <c r="C12" s="23" t="s">
        <v>360</v>
      </c>
      <c r="D12" s="23" t="s">
        <v>718</v>
      </c>
      <c r="E12" s="24">
        <v>347952</v>
      </c>
      <c r="F12" s="24"/>
      <c r="G12" s="24"/>
    </row>
    <row r="13" ht="52.5" customHeight="1" spans="1:7">
      <c r="A13" s="26"/>
      <c r="B13" s="23" t="s">
        <v>720</v>
      </c>
      <c r="C13" s="23" t="s">
        <v>387</v>
      </c>
      <c r="D13" s="23" t="s">
        <v>718</v>
      </c>
      <c r="E13" s="24">
        <v>505800</v>
      </c>
      <c r="F13" s="24"/>
      <c r="G13" s="24"/>
    </row>
    <row r="14" ht="52.5" customHeight="1" spans="1:7">
      <c r="A14" s="26"/>
      <c r="B14" s="23" t="s">
        <v>721</v>
      </c>
      <c r="C14" s="23" t="s">
        <v>381</v>
      </c>
      <c r="D14" s="23" t="s">
        <v>718</v>
      </c>
      <c r="E14" s="24">
        <v>1000000</v>
      </c>
      <c r="F14" s="24"/>
      <c r="G14" s="24"/>
    </row>
    <row r="15" ht="52.5" customHeight="1" spans="1:7">
      <c r="A15" s="26"/>
      <c r="B15" s="23" t="s">
        <v>721</v>
      </c>
      <c r="C15" s="23" t="s">
        <v>379</v>
      </c>
      <c r="D15" s="23" t="s">
        <v>718</v>
      </c>
      <c r="E15" s="24">
        <v>160000</v>
      </c>
      <c r="F15" s="24"/>
      <c r="G15" s="24"/>
    </row>
    <row r="16" ht="52.5" customHeight="1" spans="1:7">
      <c r="A16" s="26"/>
      <c r="B16" s="23" t="s">
        <v>721</v>
      </c>
      <c r="C16" s="23" t="s">
        <v>365</v>
      </c>
      <c r="D16" s="23" t="s">
        <v>718</v>
      </c>
      <c r="E16" s="24">
        <v>85500000</v>
      </c>
      <c r="F16" s="24"/>
      <c r="G16" s="24"/>
    </row>
    <row r="17" ht="52.5" customHeight="1" spans="1:7">
      <c r="A17" s="26"/>
      <c r="B17" s="23" t="s">
        <v>721</v>
      </c>
      <c r="C17" s="23" t="s">
        <v>409</v>
      </c>
      <c r="D17" s="23" t="s">
        <v>718</v>
      </c>
      <c r="E17" s="24">
        <v>1670400</v>
      </c>
      <c r="F17" s="24"/>
      <c r="G17" s="24"/>
    </row>
    <row r="18" ht="52.5" customHeight="1" spans="1:7">
      <c r="A18" s="26"/>
      <c r="B18" s="23" t="s">
        <v>721</v>
      </c>
      <c r="C18" s="23" t="s">
        <v>383</v>
      </c>
      <c r="D18" s="23" t="s">
        <v>718</v>
      </c>
      <c r="E18" s="24">
        <v>6318700</v>
      </c>
      <c r="F18" s="24"/>
      <c r="G18" s="24"/>
    </row>
    <row r="19" ht="52.5" customHeight="1" spans="1:7">
      <c r="A19" s="26"/>
      <c r="B19" s="23" t="s">
        <v>721</v>
      </c>
      <c r="C19" s="23" t="s">
        <v>407</v>
      </c>
      <c r="D19" s="23" t="s">
        <v>718</v>
      </c>
      <c r="E19" s="24">
        <v>44160</v>
      </c>
      <c r="F19" s="24"/>
      <c r="G19" s="24"/>
    </row>
    <row r="20" ht="52.5" customHeight="1" spans="1:7">
      <c r="A20" s="26"/>
      <c r="B20" s="23" t="s">
        <v>721</v>
      </c>
      <c r="C20" s="23" t="s">
        <v>377</v>
      </c>
      <c r="D20" s="23" t="s">
        <v>718</v>
      </c>
      <c r="E20" s="24">
        <v>6960</v>
      </c>
      <c r="F20" s="24"/>
      <c r="G20" s="24"/>
    </row>
    <row r="21" ht="52.5" customHeight="1" spans="1:7">
      <c r="A21" s="26"/>
      <c r="B21" s="23" t="s">
        <v>721</v>
      </c>
      <c r="C21" s="23" t="s">
        <v>395</v>
      </c>
      <c r="D21" s="23" t="s">
        <v>718</v>
      </c>
      <c r="E21" s="24">
        <v>390000</v>
      </c>
      <c r="F21" s="24"/>
      <c r="G21" s="24"/>
    </row>
    <row r="22" ht="52.5" customHeight="1" spans="1:7">
      <c r="A22" s="26"/>
      <c r="B22" s="23" t="s">
        <v>721</v>
      </c>
      <c r="C22" s="23" t="s">
        <v>355</v>
      </c>
      <c r="D22" s="23" t="s">
        <v>718</v>
      </c>
      <c r="E22" s="24">
        <v>566877.75</v>
      </c>
      <c r="F22" s="24"/>
      <c r="G22" s="24"/>
    </row>
    <row r="23" ht="52.5" customHeight="1" spans="1:7">
      <c r="A23" s="26"/>
      <c r="B23" s="23" t="s">
        <v>722</v>
      </c>
      <c r="C23" s="23" t="s">
        <v>391</v>
      </c>
      <c r="D23" s="23" t="s">
        <v>718</v>
      </c>
      <c r="E23" s="24">
        <v>600000</v>
      </c>
      <c r="F23" s="24"/>
      <c r="G23" s="24"/>
    </row>
    <row r="24" ht="52.5" customHeight="1" spans="1:7">
      <c r="A24" s="26"/>
      <c r="B24" s="23" t="s">
        <v>722</v>
      </c>
      <c r="C24" s="23" t="s">
        <v>375</v>
      </c>
      <c r="D24" s="23" t="s">
        <v>718</v>
      </c>
      <c r="E24" s="24">
        <v>4500</v>
      </c>
      <c r="F24" s="24"/>
      <c r="G24" s="24"/>
    </row>
    <row r="25" ht="52.5" customHeight="1" spans="1:7">
      <c r="A25" s="26"/>
      <c r="B25" s="23" t="s">
        <v>722</v>
      </c>
      <c r="C25" s="23" t="s">
        <v>367</v>
      </c>
      <c r="D25" s="23" t="s">
        <v>718</v>
      </c>
      <c r="E25" s="24">
        <v>983350</v>
      </c>
      <c r="F25" s="24"/>
      <c r="G25" s="24"/>
    </row>
    <row r="26" ht="52.5" customHeight="1" spans="1:7">
      <c r="A26" s="26"/>
      <c r="B26" s="23" t="s">
        <v>722</v>
      </c>
      <c r="C26" s="23" t="s">
        <v>373</v>
      </c>
      <c r="D26" s="23" t="s">
        <v>718</v>
      </c>
      <c r="E26" s="24">
        <v>30000</v>
      </c>
      <c r="F26" s="24"/>
      <c r="G26" s="24"/>
    </row>
    <row r="27" ht="52.5" customHeight="1" spans="1:7">
      <c r="A27" s="26"/>
      <c r="B27" s="23" t="s">
        <v>722</v>
      </c>
      <c r="C27" s="23" t="s">
        <v>405</v>
      </c>
      <c r="D27" s="23" t="s">
        <v>718</v>
      </c>
      <c r="E27" s="24">
        <v>350000</v>
      </c>
      <c r="F27" s="24"/>
      <c r="G27" s="24"/>
    </row>
    <row r="28" ht="30" customHeight="1" spans="1:7">
      <c r="A28" s="27" t="s">
        <v>56</v>
      </c>
      <c r="B28" s="28" t="s">
        <v>701</v>
      </c>
      <c r="C28" s="28"/>
      <c r="D28" s="29"/>
      <c r="E28" s="24">
        <v>99330736.75</v>
      </c>
      <c r="F28" s="24"/>
      <c r="G28" s="24"/>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R20" sqref="R20"/>
    </sheetView>
  </sheetViews>
  <sheetFormatPr defaultColWidth="8" defaultRowHeight="12" customHeight="1"/>
  <cols>
    <col min="1" max="1" width="6.675" style="1" customWidth="1"/>
    <col min="2" max="2" width="9.8" style="1" customWidth="1"/>
    <col min="3" max="4" width="11.7916666666667" style="1" customWidth="1"/>
    <col min="5" max="5" width="11.55" style="1" customWidth="1"/>
    <col min="6" max="6" width="7.41666666666667" style="1" customWidth="1"/>
    <col min="7" max="7" width="4.675" style="1" customWidth="1"/>
    <col min="8" max="8" width="7.41666666666667" style="1" customWidth="1"/>
    <col min="9" max="12" width="10.425" style="1" customWidth="1"/>
    <col min="13" max="13" width="10" style="1" customWidth="1"/>
    <col min="14" max="14" width="10.425" style="1" customWidth="1"/>
    <col min="15" max="15" width="3.91666666666667" style="1" customWidth="1"/>
    <col min="16" max="16" width="5.625" style="1" customWidth="1"/>
    <col min="17" max="17" width="6.25" style="1" customWidth="1"/>
    <col min="18" max="18" width="7.25" style="1" customWidth="1"/>
    <col min="19" max="19" width="6.875" style="1" customWidth="1"/>
    <col min="20" max="16384" width="8" style="1"/>
  </cols>
  <sheetData>
    <row r="1" ht="16.5" customHeight="1" spans="1:19">
      <c r="A1" s="157"/>
      <c r="B1" s="2"/>
      <c r="C1" s="2"/>
      <c r="D1" s="2"/>
      <c r="E1" s="2"/>
      <c r="F1" s="2"/>
      <c r="G1" s="2"/>
      <c r="H1" s="2"/>
      <c r="I1" s="73"/>
      <c r="J1" s="2"/>
      <c r="K1" s="2"/>
      <c r="L1" s="2"/>
      <c r="M1" s="2"/>
      <c r="N1" s="2"/>
      <c r="O1" s="2"/>
      <c r="P1" s="79" t="s">
        <v>52</v>
      </c>
      <c r="Q1" s="79" t="s">
        <v>52</v>
      </c>
      <c r="R1" s="79"/>
      <c r="S1" s="79"/>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9">
      <c r="A3" s="32" t="str">
        <f>"单位名称："&amp;"瑞丽市人力资源和社会保障局"</f>
        <v>单位名称：瑞丽市人力资源和社会保障局</v>
      </c>
      <c r="B3" s="32"/>
      <c r="C3" s="47"/>
      <c r="D3" s="47"/>
      <c r="E3" s="47"/>
      <c r="F3" s="47"/>
      <c r="G3" s="47"/>
      <c r="H3" s="47"/>
      <c r="I3" s="47"/>
      <c r="J3" s="47"/>
      <c r="K3" s="47"/>
      <c r="L3" s="47"/>
      <c r="M3" s="47"/>
      <c r="N3" s="47"/>
      <c r="O3" s="47"/>
      <c r="P3" s="79" t="s">
        <v>53</v>
      </c>
      <c r="Q3" s="79"/>
      <c r="R3" s="79"/>
      <c r="S3" s="79"/>
    </row>
    <row r="4" ht="21" customHeight="1" spans="1:19">
      <c r="A4" s="12" t="s">
        <v>54</v>
      </c>
      <c r="B4" s="12" t="s">
        <v>55</v>
      </c>
      <c r="C4" s="12" t="s">
        <v>56</v>
      </c>
      <c r="D4" s="48" t="s">
        <v>57</v>
      </c>
      <c r="E4" s="49"/>
      <c r="F4" s="49"/>
      <c r="G4" s="49"/>
      <c r="H4" s="49"/>
      <c r="I4" s="14"/>
      <c r="J4" s="49"/>
      <c r="K4" s="49"/>
      <c r="L4" s="49"/>
      <c r="M4" s="49"/>
      <c r="N4" s="50"/>
      <c r="O4" s="48" t="s">
        <v>58</v>
      </c>
      <c r="P4" s="49"/>
      <c r="Q4" s="49"/>
      <c r="R4" s="49"/>
      <c r="S4" s="50"/>
    </row>
    <row r="5" ht="41.25" customHeight="1" spans="1:19">
      <c r="A5" s="17"/>
      <c r="B5" s="17"/>
      <c r="C5" s="17"/>
      <c r="D5" s="17" t="s">
        <v>59</v>
      </c>
      <c r="E5" s="17" t="s">
        <v>60</v>
      </c>
      <c r="F5" s="17" t="s">
        <v>61</v>
      </c>
      <c r="G5" s="17" t="s">
        <v>62</v>
      </c>
      <c r="H5" s="12" t="s">
        <v>63</v>
      </c>
      <c r="I5" s="160" t="s">
        <v>64</v>
      </c>
      <c r="J5" s="160"/>
      <c r="K5" s="160"/>
      <c r="L5" s="160"/>
      <c r="M5" s="160"/>
      <c r="N5" s="160"/>
      <c r="O5" s="12" t="s">
        <v>59</v>
      </c>
      <c r="P5" s="12" t="s">
        <v>60</v>
      </c>
      <c r="Q5" s="12" t="s">
        <v>61</v>
      </c>
      <c r="R5" s="12" t="s">
        <v>62</v>
      </c>
      <c r="S5" s="12" t="s">
        <v>65</v>
      </c>
    </row>
    <row r="6" ht="43.5" customHeight="1" spans="1:19">
      <c r="A6" s="69"/>
      <c r="B6" s="69"/>
      <c r="C6" s="69"/>
      <c r="D6" s="74"/>
      <c r="E6" s="74"/>
      <c r="F6" s="74"/>
      <c r="G6" s="69"/>
      <c r="H6" s="69"/>
      <c r="I6" s="36" t="s">
        <v>59</v>
      </c>
      <c r="J6" s="34" t="s">
        <v>66</v>
      </c>
      <c r="K6" s="34" t="s">
        <v>67</v>
      </c>
      <c r="L6" s="11" t="s">
        <v>68</v>
      </c>
      <c r="M6" s="11" t="s">
        <v>69</v>
      </c>
      <c r="N6" s="11" t="s">
        <v>70</v>
      </c>
      <c r="O6" s="74"/>
      <c r="P6" s="74"/>
      <c r="Q6" s="74"/>
      <c r="R6" s="74"/>
      <c r="S6" s="74"/>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58" t="s">
        <v>71</v>
      </c>
      <c r="B8" s="158" t="s">
        <v>72</v>
      </c>
      <c r="C8" s="24">
        <v>222246215.91</v>
      </c>
      <c r="D8" s="24">
        <v>222246215.91</v>
      </c>
      <c r="E8" s="24">
        <v>221666168.21</v>
      </c>
      <c r="F8" s="24"/>
      <c r="G8" s="24"/>
      <c r="H8" s="24"/>
      <c r="I8" s="24">
        <v>580047.7</v>
      </c>
      <c r="J8" s="24"/>
      <c r="K8" s="24"/>
      <c r="L8" s="24"/>
      <c r="M8" s="24"/>
      <c r="N8" s="24">
        <v>580047.7</v>
      </c>
      <c r="O8" s="24"/>
      <c r="P8" s="24"/>
      <c r="Q8" s="24"/>
      <c r="R8" s="24"/>
      <c r="S8" s="24"/>
    </row>
    <row r="9" ht="30" customHeight="1" spans="1:19">
      <c r="A9" s="13" t="s">
        <v>56</v>
      </c>
      <c r="B9" s="159"/>
      <c r="C9" s="148">
        <v>222246215.91</v>
      </c>
      <c r="D9" s="148">
        <v>222246215.91</v>
      </c>
      <c r="E9" s="148">
        <v>221666168.21</v>
      </c>
      <c r="F9" s="148"/>
      <c r="G9" s="148"/>
      <c r="H9" s="148"/>
      <c r="I9" s="148">
        <v>580047.7</v>
      </c>
      <c r="J9" s="148"/>
      <c r="K9" s="148"/>
      <c r="L9" s="148"/>
      <c r="M9" s="148"/>
      <c r="N9" s="148">
        <v>580047.7</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A1" sqref="A1"/>
    </sheetView>
  </sheetViews>
  <sheetFormatPr defaultColWidth="7.74166666666667" defaultRowHeight="15" customHeight="1"/>
  <cols>
    <col min="1" max="1" width="8.425" style="1" customWidth="1"/>
    <col min="2" max="2" width="15.375" style="1" customWidth="1"/>
    <col min="3" max="6" width="12.6666666666667" style="1" customWidth="1"/>
    <col min="7" max="7" width="11.05" style="1" customWidth="1"/>
    <col min="8" max="8" width="5.25" style="1" customWidth="1"/>
    <col min="9" max="9" width="6.375" style="1" customWidth="1"/>
    <col min="10" max="13" width="11.175" style="1" customWidth="1"/>
    <col min="14" max="14" width="9" style="1" customWidth="1"/>
    <col min="15" max="15" width="11.175" style="1" customWidth="1"/>
    <col min="16" max="16384" width="7.74166666666667" style="1"/>
  </cols>
  <sheetData>
    <row r="1" ht="18.75" customHeight="1" spans="1:15">
      <c r="A1" s="150"/>
      <c r="B1" s="150"/>
      <c r="C1" s="150"/>
      <c r="D1" s="150"/>
      <c r="E1" s="150"/>
      <c r="F1" s="150"/>
      <c r="G1" s="150"/>
      <c r="H1" s="150"/>
      <c r="I1" s="150"/>
      <c r="J1" s="150"/>
      <c r="K1" s="150"/>
      <c r="L1" s="150"/>
      <c r="M1" s="150"/>
      <c r="N1" s="44" t="s">
        <v>73</v>
      </c>
      <c r="O1" s="44"/>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2" t="str">
        <f>"单位名称："&amp;"瑞丽市人力资源和社会保障局"</f>
        <v>单位名称：瑞丽市人力资源和社会保障局</v>
      </c>
      <c r="B3" s="32"/>
      <c r="C3" s="32"/>
      <c r="D3" s="32"/>
      <c r="E3" s="32"/>
      <c r="F3" s="32"/>
      <c r="G3" s="150"/>
      <c r="H3" s="150"/>
      <c r="I3" s="150"/>
      <c r="J3" s="150"/>
      <c r="K3" s="150"/>
      <c r="L3" s="150"/>
      <c r="M3" s="150"/>
      <c r="N3" s="44" t="s">
        <v>1</v>
      </c>
      <c r="O3" s="44"/>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37.3"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18.75"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4">
        <v>220789876.91</v>
      </c>
      <c r="D7" s="124">
        <v>220209829.21</v>
      </c>
      <c r="E7" s="124">
        <v>121671129.46</v>
      </c>
      <c r="F7" s="124">
        <v>98538699.75</v>
      </c>
      <c r="G7" s="124"/>
      <c r="H7" s="124"/>
      <c r="I7" s="124"/>
      <c r="J7" s="124">
        <v>580047.7</v>
      </c>
      <c r="K7" s="124"/>
      <c r="L7" s="124"/>
      <c r="M7" s="124"/>
      <c r="N7" s="124"/>
      <c r="O7" s="124">
        <v>580047.7</v>
      </c>
    </row>
    <row r="8" ht="52.5" customHeight="1" spans="1:15">
      <c r="A8" s="155" t="s">
        <v>102</v>
      </c>
      <c r="B8" s="155" t="s">
        <v>103</v>
      </c>
      <c r="C8" s="124">
        <v>13148638.16</v>
      </c>
      <c r="D8" s="124">
        <v>12568590.46</v>
      </c>
      <c r="E8" s="124">
        <v>8296988.46</v>
      </c>
      <c r="F8" s="124">
        <v>4271602</v>
      </c>
      <c r="G8" s="124"/>
      <c r="H8" s="124"/>
      <c r="I8" s="124"/>
      <c r="J8" s="124">
        <v>580047.7</v>
      </c>
      <c r="K8" s="124"/>
      <c r="L8" s="124"/>
      <c r="M8" s="124"/>
      <c r="N8" s="124"/>
      <c r="O8" s="124">
        <v>580047.7</v>
      </c>
    </row>
    <row r="9" ht="52.5" customHeight="1" spans="1:15">
      <c r="A9" s="156" t="s">
        <v>104</v>
      </c>
      <c r="B9" s="156" t="s">
        <v>105</v>
      </c>
      <c r="C9" s="124">
        <v>8527579.16</v>
      </c>
      <c r="D9" s="124">
        <v>7947531.46</v>
      </c>
      <c r="E9" s="124">
        <v>7503031.46</v>
      </c>
      <c r="F9" s="124">
        <v>444500</v>
      </c>
      <c r="G9" s="124"/>
      <c r="H9" s="124"/>
      <c r="I9" s="124"/>
      <c r="J9" s="124">
        <v>580047.7</v>
      </c>
      <c r="K9" s="124"/>
      <c r="L9" s="124"/>
      <c r="M9" s="124"/>
      <c r="N9" s="124"/>
      <c r="O9" s="124">
        <v>580047.7</v>
      </c>
    </row>
    <row r="10" ht="52.5" customHeight="1" spans="1:15">
      <c r="A10" s="156" t="s">
        <v>106</v>
      </c>
      <c r="B10" s="156" t="s">
        <v>107</v>
      </c>
      <c r="C10" s="124">
        <v>1331302</v>
      </c>
      <c r="D10" s="124">
        <v>1331302</v>
      </c>
      <c r="E10" s="124"/>
      <c r="F10" s="124">
        <v>1331302</v>
      </c>
      <c r="G10" s="124"/>
      <c r="H10" s="124"/>
      <c r="I10" s="124"/>
      <c r="J10" s="124"/>
      <c r="K10" s="124"/>
      <c r="L10" s="124"/>
      <c r="M10" s="124"/>
      <c r="N10" s="124"/>
      <c r="O10" s="124"/>
    </row>
    <row r="11" ht="52.5" customHeight="1" spans="1:15">
      <c r="A11" s="156" t="s">
        <v>108</v>
      </c>
      <c r="B11" s="156" t="s">
        <v>109</v>
      </c>
      <c r="C11" s="124">
        <v>1000000</v>
      </c>
      <c r="D11" s="124">
        <v>1000000</v>
      </c>
      <c r="E11" s="124"/>
      <c r="F11" s="124">
        <v>1000000</v>
      </c>
      <c r="G11" s="124"/>
      <c r="H11" s="124"/>
      <c r="I11" s="124"/>
      <c r="J11" s="124"/>
      <c r="K11" s="124"/>
      <c r="L11" s="124"/>
      <c r="M11" s="124"/>
      <c r="N11" s="124"/>
      <c r="O11" s="124"/>
    </row>
    <row r="12" ht="52.5" customHeight="1" spans="1:15">
      <c r="A12" s="156" t="s">
        <v>110</v>
      </c>
      <c r="B12" s="156" t="s">
        <v>111</v>
      </c>
      <c r="C12" s="124">
        <v>1299757</v>
      </c>
      <c r="D12" s="124">
        <v>1299757</v>
      </c>
      <c r="E12" s="124">
        <v>793957</v>
      </c>
      <c r="F12" s="124">
        <v>505800</v>
      </c>
      <c r="G12" s="124"/>
      <c r="H12" s="124"/>
      <c r="I12" s="124"/>
      <c r="J12" s="124"/>
      <c r="K12" s="124"/>
      <c r="L12" s="124"/>
      <c r="M12" s="124"/>
      <c r="N12" s="124"/>
      <c r="O12" s="124"/>
    </row>
    <row r="13" ht="52.5" customHeight="1" spans="1:15">
      <c r="A13" s="156" t="s">
        <v>112</v>
      </c>
      <c r="B13" s="156" t="s">
        <v>113</v>
      </c>
      <c r="C13" s="124">
        <v>990000</v>
      </c>
      <c r="D13" s="124">
        <v>990000</v>
      </c>
      <c r="E13" s="124"/>
      <c r="F13" s="124">
        <v>990000</v>
      </c>
      <c r="G13" s="124"/>
      <c r="H13" s="124"/>
      <c r="I13" s="124"/>
      <c r="J13" s="124"/>
      <c r="K13" s="124"/>
      <c r="L13" s="124"/>
      <c r="M13" s="124"/>
      <c r="N13" s="124"/>
      <c r="O13" s="124"/>
    </row>
    <row r="14" ht="52.5" customHeight="1" spans="1:15">
      <c r="A14" s="155" t="s">
        <v>114</v>
      </c>
      <c r="B14" s="155" t="s">
        <v>115</v>
      </c>
      <c r="C14" s="124">
        <v>205158676</v>
      </c>
      <c r="D14" s="124">
        <v>205158676</v>
      </c>
      <c r="E14" s="124">
        <v>113339976</v>
      </c>
      <c r="F14" s="124">
        <v>91818700</v>
      </c>
      <c r="G14" s="124"/>
      <c r="H14" s="124"/>
      <c r="I14" s="124"/>
      <c r="J14" s="124"/>
      <c r="K14" s="124"/>
      <c r="L14" s="124"/>
      <c r="M14" s="124"/>
      <c r="N14" s="124"/>
      <c r="O14" s="124"/>
    </row>
    <row r="15" ht="52.5" customHeight="1" spans="1:15">
      <c r="A15" s="156" t="s">
        <v>116</v>
      </c>
      <c r="B15" s="156" t="s">
        <v>117</v>
      </c>
      <c r="C15" s="124">
        <v>98844000</v>
      </c>
      <c r="D15" s="124">
        <v>98844000</v>
      </c>
      <c r="E15" s="124">
        <v>98844000</v>
      </c>
      <c r="F15" s="124"/>
      <c r="G15" s="124"/>
      <c r="H15" s="124"/>
      <c r="I15" s="124"/>
      <c r="J15" s="124"/>
      <c r="K15" s="124"/>
      <c r="L15" s="124"/>
      <c r="M15" s="124"/>
      <c r="N15" s="124"/>
      <c r="O15" s="124"/>
    </row>
    <row r="16" ht="52.5" customHeight="1" spans="1:15">
      <c r="A16" s="156" t="s">
        <v>118</v>
      </c>
      <c r="B16" s="156" t="s">
        <v>119</v>
      </c>
      <c r="C16" s="124">
        <v>895976</v>
      </c>
      <c r="D16" s="124">
        <v>895976</v>
      </c>
      <c r="E16" s="124">
        <v>895976</v>
      </c>
      <c r="F16" s="124"/>
      <c r="G16" s="124"/>
      <c r="H16" s="124"/>
      <c r="I16" s="124"/>
      <c r="J16" s="124"/>
      <c r="K16" s="124"/>
      <c r="L16" s="124"/>
      <c r="M16" s="124"/>
      <c r="N16" s="124"/>
      <c r="O16" s="124"/>
    </row>
    <row r="17" ht="52.5" customHeight="1" spans="1:15">
      <c r="A17" s="156" t="s">
        <v>120</v>
      </c>
      <c r="B17" s="156" t="s">
        <v>121</v>
      </c>
      <c r="C17" s="124">
        <v>13600000</v>
      </c>
      <c r="D17" s="124">
        <v>13600000</v>
      </c>
      <c r="E17" s="124">
        <v>13600000</v>
      </c>
      <c r="F17" s="124"/>
      <c r="G17" s="124"/>
      <c r="H17" s="124"/>
      <c r="I17" s="124"/>
      <c r="J17" s="124"/>
      <c r="K17" s="124"/>
      <c r="L17" s="124"/>
      <c r="M17" s="124"/>
      <c r="N17" s="124"/>
      <c r="O17" s="124"/>
    </row>
    <row r="18" ht="52.5" customHeight="1" spans="1:15">
      <c r="A18" s="156" t="s">
        <v>122</v>
      </c>
      <c r="B18" s="156" t="s">
        <v>123</v>
      </c>
      <c r="C18" s="124">
        <v>85500000</v>
      </c>
      <c r="D18" s="124">
        <v>85500000</v>
      </c>
      <c r="E18" s="124"/>
      <c r="F18" s="124">
        <v>85500000</v>
      </c>
      <c r="G18" s="124"/>
      <c r="H18" s="124"/>
      <c r="I18" s="124"/>
      <c r="J18" s="124"/>
      <c r="K18" s="124"/>
      <c r="L18" s="124"/>
      <c r="M18" s="124"/>
      <c r="N18" s="124"/>
      <c r="O18" s="124"/>
    </row>
    <row r="19" ht="52.5" customHeight="1" spans="1:15">
      <c r="A19" s="156" t="s">
        <v>124</v>
      </c>
      <c r="B19" s="156" t="s">
        <v>125</v>
      </c>
      <c r="C19" s="124">
        <v>6318700</v>
      </c>
      <c r="D19" s="124">
        <v>6318700</v>
      </c>
      <c r="E19" s="124"/>
      <c r="F19" s="124">
        <v>6318700</v>
      </c>
      <c r="G19" s="124"/>
      <c r="H19" s="124"/>
      <c r="I19" s="124"/>
      <c r="J19" s="124"/>
      <c r="K19" s="124"/>
      <c r="L19" s="124"/>
      <c r="M19" s="124"/>
      <c r="N19" s="124"/>
      <c r="O19" s="124"/>
    </row>
    <row r="20" ht="52.5" customHeight="1" spans="1:15">
      <c r="A20" s="155" t="s">
        <v>126</v>
      </c>
      <c r="B20" s="155" t="s">
        <v>127</v>
      </c>
      <c r="C20" s="124">
        <v>160000</v>
      </c>
      <c r="D20" s="124">
        <v>160000</v>
      </c>
      <c r="E20" s="124"/>
      <c r="F20" s="124">
        <v>160000</v>
      </c>
      <c r="G20" s="124"/>
      <c r="H20" s="124"/>
      <c r="I20" s="124"/>
      <c r="J20" s="124"/>
      <c r="K20" s="124"/>
      <c r="L20" s="124"/>
      <c r="M20" s="124"/>
      <c r="N20" s="124"/>
      <c r="O20" s="124"/>
    </row>
    <row r="21" ht="52.5" customHeight="1" spans="1:15">
      <c r="A21" s="156" t="s">
        <v>128</v>
      </c>
      <c r="B21" s="156" t="s">
        <v>129</v>
      </c>
      <c r="C21" s="124">
        <v>160000</v>
      </c>
      <c r="D21" s="124">
        <v>160000</v>
      </c>
      <c r="E21" s="124"/>
      <c r="F21" s="124">
        <v>160000</v>
      </c>
      <c r="G21" s="124"/>
      <c r="H21" s="124"/>
      <c r="I21" s="124"/>
      <c r="J21" s="124"/>
      <c r="K21" s="124"/>
      <c r="L21" s="124"/>
      <c r="M21" s="124"/>
      <c r="N21" s="124"/>
      <c r="O21" s="124"/>
    </row>
    <row r="22" ht="52.5" customHeight="1" spans="1:15">
      <c r="A22" s="155" t="s">
        <v>130</v>
      </c>
      <c r="B22" s="155" t="s">
        <v>131</v>
      </c>
      <c r="C22" s="124">
        <v>51120</v>
      </c>
      <c r="D22" s="124">
        <v>51120</v>
      </c>
      <c r="E22" s="124"/>
      <c r="F22" s="124">
        <v>51120</v>
      </c>
      <c r="G22" s="124"/>
      <c r="H22" s="124"/>
      <c r="I22" s="124"/>
      <c r="J22" s="124"/>
      <c r="K22" s="124"/>
      <c r="L22" s="124"/>
      <c r="M22" s="124"/>
      <c r="N22" s="124"/>
      <c r="O22" s="124"/>
    </row>
    <row r="23" ht="52.5" customHeight="1" spans="1:15">
      <c r="A23" s="156" t="s">
        <v>132</v>
      </c>
      <c r="B23" s="156" t="s">
        <v>133</v>
      </c>
      <c r="C23" s="124">
        <v>51120</v>
      </c>
      <c r="D23" s="124">
        <v>51120</v>
      </c>
      <c r="E23" s="124"/>
      <c r="F23" s="124">
        <v>51120</v>
      </c>
      <c r="G23" s="124"/>
      <c r="H23" s="124"/>
      <c r="I23" s="124"/>
      <c r="J23" s="124"/>
      <c r="K23" s="124"/>
      <c r="L23" s="124"/>
      <c r="M23" s="124"/>
      <c r="N23" s="124"/>
      <c r="O23" s="124"/>
    </row>
    <row r="24" ht="52.5" customHeight="1" spans="1:15">
      <c r="A24" s="155" t="s">
        <v>134</v>
      </c>
      <c r="B24" s="155" t="s">
        <v>135</v>
      </c>
      <c r="C24" s="124">
        <v>566877.75</v>
      </c>
      <c r="D24" s="124">
        <v>566877.75</v>
      </c>
      <c r="E24" s="124"/>
      <c r="F24" s="124">
        <v>566877.75</v>
      </c>
      <c r="G24" s="124"/>
      <c r="H24" s="124"/>
      <c r="I24" s="124"/>
      <c r="J24" s="124"/>
      <c r="K24" s="124"/>
      <c r="L24" s="124"/>
      <c r="M24" s="124"/>
      <c r="N24" s="124"/>
      <c r="O24" s="124"/>
    </row>
    <row r="25" ht="52.5" customHeight="1" spans="1:15">
      <c r="A25" s="156" t="s">
        <v>136</v>
      </c>
      <c r="B25" s="156" t="s">
        <v>137</v>
      </c>
      <c r="C25" s="124">
        <v>566877.75</v>
      </c>
      <c r="D25" s="124">
        <v>566877.75</v>
      </c>
      <c r="E25" s="124"/>
      <c r="F25" s="124">
        <v>566877.75</v>
      </c>
      <c r="G25" s="124"/>
      <c r="H25" s="124"/>
      <c r="I25" s="124"/>
      <c r="J25" s="124"/>
      <c r="K25" s="124"/>
      <c r="L25" s="124"/>
      <c r="M25" s="124"/>
      <c r="N25" s="124"/>
      <c r="O25" s="124"/>
    </row>
    <row r="26" ht="52.5" customHeight="1" spans="1:15">
      <c r="A26" s="155" t="s">
        <v>138</v>
      </c>
      <c r="B26" s="155" t="s">
        <v>139</v>
      </c>
      <c r="C26" s="124">
        <v>1704565</v>
      </c>
      <c r="D26" s="124">
        <v>1704565</v>
      </c>
      <c r="E26" s="124">
        <v>34165</v>
      </c>
      <c r="F26" s="124">
        <v>1670400</v>
      </c>
      <c r="G26" s="124"/>
      <c r="H26" s="124"/>
      <c r="I26" s="124"/>
      <c r="J26" s="124"/>
      <c r="K26" s="124"/>
      <c r="L26" s="124"/>
      <c r="M26" s="124"/>
      <c r="N26" s="124"/>
      <c r="O26" s="124"/>
    </row>
    <row r="27" ht="52.5" customHeight="1" spans="1:15">
      <c r="A27" s="156" t="s">
        <v>140</v>
      </c>
      <c r="B27" s="156" t="s">
        <v>139</v>
      </c>
      <c r="C27" s="124">
        <v>1704565</v>
      </c>
      <c r="D27" s="124">
        <v>1704565</v>
      </c>
      <c r="E27" s="124">
        <v>34165</v>
      </c>
      <c r="F27" s="124">
        <v>1670400</v>
      </c>
      <c r="G27" s="124"/>
      <c r="H27" s="124"/>
      <c r="I27" s="124"/>
      <c r="J27" s="124"/>
      <c r="K27" s="124"/>
      <c r="L27" s="124"/>
      <c r="M27" s="124"/>
      <c r="N27" s="124"/>
      <c r="O27" s="124"/>
    </row>
    <row r="28" ht="52.5" customHeight="1" spans="1:15">
      <c r="A28" s="154" t="s">
        <v>141</v>
      </c>
      <c r="B28" s="154" t="s">
        <v>142</v>
      </c>
      <c r="C28" s="124">
        <v>746417</v>
      </c>
      <c r="D28" s="124">
        <v>746417</v>
      </c>
      <c r="E28" s="124">
        <v>746417</v>
      </c>
      <c r="F28" s="124"/>
      <c r="G28" s="124"/>
      <c r="H28" s="124"/>
      <c r="I28" s="124"/>
      <c r="J28" s="124"/>
      <c r="K28" s="124"/>
      <c r="L28" s="124"/>
      <c r="M28" s="124"/>
      <c r="N28" s="124"/>
      <c r="O28" s="124"/>
    </row>
    <row r="29" ht="52.5" customHeight="1" spans="1:15">
      <c r="A29" s="155" t="s">
        <v>143</v>
      </c>
      <c r="B29" s="155" t="s">
        <v>144</v>
      </c>
      <c r="C29" s="124">
        <v>746417</v>
      </c>
      <c r="D29" s="124">
        <v>746417</v>
      </c>
      <c r="E29" s="124">
        <v>746417</v>
      </c>
      <c r="F29" s="124"/>
      <c r="G29" s="124"/>
      <c r="H29" s="124"/>
      <c r="I29" s="124"/>
      <c r="J29" s="124"/>
      <c r="K29" s="124"/>
      <c r="L29" s="124"/>
      <c r="M29" s="124"/>
      <c r="N29" s="124"/>
      <c r="O29" s="124"/>
    </row>
    <row r="30" ht="52.5" customHeight="1" spans="1:15">
      <c r="A30" s="156" t="s">
        <v>145</v>
      </c>
      <c r="B30" s="156" t="s">
        <v>146</v>
      </c>
      <c r="C30" s="124">
        <v>388811</v>
      </c>
      <c r="D30" s="124">
        <v>388811</v>
      </c>
      <c r="E30" s="124">
        <v>388811</v>
      </c>
      <c r="F30" s="124"/>
      <c r="G30" s="124"/>
      <c r="H30" s="124"/>
      <c r="I30" s="124"/>
      <c r="J30" s="124"/>
      <c r="K30" s="124"/>
      <c r="L30" s="124"/>
      <c r="M30" s="124"/>
      <c r="N30" s="124"/>
      <c r="O30" s="124"/>
    </row>
    <row r="31" ht="52.5" customHeight="1" spans="1:15">
      <c r="A31" s="156" t="s">
        <v>147</v>
      </c>
      <c r="B31" s="156" t="s">
        <v>148</v>
      </c>
      <c r="C31" s="124">
        <v>2800</v>
      </c>
      <c r="D31" s="124">
        <v>2800</v>
      </c>
      <c r="E31" s="124">
        <v>2800</v>
      </c>
      <c r="F31" s="124"/>
      <c r="G31" s="124"/>
      <c r="H31" s="124"/>
      <c r="I31" s="124"/>
      <c r="J31" s="124"/>
      <c r="K31" s="124"/>
      <c r="L31" s="124"/>
      <c r="M31" s="124"/>
      <c r="N31" s="124"/>
      <c r="O31" s="124"/>
    </row>
    <row r="32" ht="52.5" customHeight="1" spans="1:15">
      <c r="A32" s="156" t="s">
        <v>149</v>
      </c>
      <c r="B32" s="156" t="s">
        <v>150</v>
      </c>
      <c r="C32" s="124">
        <v>333507</v>
      </c>
      <c r="D32" s="124">
        <v>333507</v>
      </c>
      <c r="E32" s="124">
        <v>333507</v>
      </c>
      <c r="F32" s="124"/>
      <c r="G32" s="124"/>
      <c r="H32" s="124"/>
      <c r="I32" s="124"/>
      <c r="J32" s="124"/>
      <c r="K32" s="124"/>
      <c r="L32" s="124"/>
      <c r="M32" s="124"/>
      <c r="N32" s="124"/>
      <c r="O32" s="124"/>
    </row>
    <row r="33" ht="52.5" customHeight="1" spans="1:15">
      <c r="A33" s="156" t="s">
        <v>151</v>
      </c>
      <c r="B33" s="156" t="s">
        <v>152</v>
      </c>
      <c r="C33" s="124">
        <v>21299</v>
      </c>
      <c r="D33" s="124">
        <v>21299</v>
      </c>
      <c r="E33" s="124">
        <v>21299</v>
      </c>
      <c r="F33" s="124"/>
      <c r="G33" s="124"/>
      <c r="H33" s="124"/>
      <c r="I33" s="124"/>
      <c r="J33" s="124"/>
      <c r="K33" s="124"/>
      <c r="L33" s="124"/>
      <c r="M33" s="124"/>
      <c r="N33" s="124"/>
      <c r="O33" s="124"/>
    </row>
    <row r="34" ht="52.5" customHeight="1" spans="1:15">
      <c r="A34" s="154" t="s">
        <v>153</v>
      </c>
      <c r="B34" s="154" t="s">
        <v>154</v>
      </c>
      <c r="C34" s="124">
        <v>709922</v>
      </c>
      <c r="D34" s="124">
        <v>709922</v>
      </c>
      <c r="E34" s="124">
        <v>709922</v>
      </c>
      <c r="F34" s="124"/>
      <c r="G34" s="124"/>
      <c r="H34" s="124"/>
      <c r="I34" s="124"/>
      <c r="J34" s="124"/>
      <c r="K34" s="124"/>
      <c r="L34" s="124"/>
      <c r="M34" s="124"/>
      <c r="N34" s="124"/>
      <c r="O34" s="124"/>
    </row>
    <row r="35" ht="52.5" customHeight="1" spans="1:15">
      <c r="A35" s="155" t="s">
        <v>155</v>
      </c>
      <c r="B35" s="155" t="s">
        <v>156</v>
      </c>
      <c r="C35" s="124">
        <v>709922</v>
      </c>
      <c r="D35" s="124">
        <v>709922</v>
      </c>
      <c r="E35" s="124">
        <v>709922</v>
      </c>
      <c r="F35" s="124"/>
      <c r="G35" s="124"/>
      <c r="H35" s="124"/>
      <c r="I35" s="124"/>
      <c r="J35" s="124"/>
      <c r="K35" s="124"/>
      <c r="L35" s="124"/>
      <c r="M35" s="124"/>
      <c r="N35" s="124"/>
      <c r="O35" s="124"/>
    </row>
    <row r="36" ht="52.5" customHeight="1" spans="1:15">
      <c r="A36" s="156" t="s">
        <v>157</v>
      </c>
      <c r="B36" s="156" t="s">
        <v>158</v>
      </c>
      <c r="C36" s="124">
        <v>709922</v>
      </c>
      <c r="D36" s="124">
        <v>709922</v>
      </c>
      <c r="E36" s="124">
        <v>709922</v>
      </c>
      <c r="F36" s="124"/>
      <c r="G36" s="124"/>
      <c r="H36" s="124"/>
      <c r="I36" s="124"/>
      <c r="J36" s="124"/>
      <c r="K36" s="124"/>
      <c r="L36" s="124"/>
      <c r="M36" s="124"/>
      <c r="N36" s="124"/>
      <c r="O36" s="124"/>
    </row>
    <row r="37" ht="30" customHeight="1" spans="1:15">
      <c r="A37" s="153" t="s">
        <v>56</v>
      </c>
      <c r="B37" s="153"/>
      <c r="C37" s="124">
        <v>222246215.91</v>
      </c>
      <c r="D37" s="124">
        <v>221666168.21</v>
      </c>
      <c r="E37" s="124">
        <v>123127468.46</v>
      </c>
      <c r="F37" s="124">
        <v>98538699.75</v>
      </c>
      <c r="G37" s="124"/>
      <c r="H37" s="124"/>
      <c r="I37" s="124"/>
      <c r="J37" s="124">
        <v>580047.7</v>
      </c>
      <c r="K37" s="124"/>
      <c r="L37" s="124"/>
      <c r="M37" s="124"/>
      <c r="N37" s="124"/>
      <c r="O37" s="124">
        <v>580047.7</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8" defaultRowHeight="14.25" customHeight="1" outlineLevelCol="3"/>
  <cols>
    <col min="1" max="1" width="28.675" style="1" customWidth="1"/>
    <col min="2" max="2" width="20.925" style="1" customWidth="1"/>
    <col min="3" max="3" width="37.375" style="1" customWidth="1"/>
    <col min="4" max="4" width="31.8666666666667" style="1" customWidth="1"/>
    <col min="5" max="16384" width="8" style="1"/>
  </cols>
  <sheetData>
    <row r="1" ht="17.25" customHeight="1" spans="1:4">
      <c r="A1" s="47"/>
      <c r="B1" s="47"/>
      <c r="C1" s="47"/>
      <c r="D1" s="79" t="s">
        <v>159</v>
      </c>
    </row>
    <row r="2" ht="30.75" customHeight="1" spans="1:4">
      <c r="A2" s="143" t="str">
        <f>"2026"&amp;"年部门财政拨款收支预算总表"</f>
        <v>2026年部门财政拨款收支预算总表</v>
      </c>
      <c r="B2" s="143"/>
      <c r="C2" s="143"/>
      <c r="D2" s="143"/>
    </row>
    <row r="3" ht="18.75" customHeight="1" spans="1:4">
      <c r="A3" s="32" t="str">
        <f>"单位名称："&amp;"瑞丽市人力资源和社会保障局"</f>
        <v>单位名称：瑞丽市人力资源和社会保障局</v>
      </c>
      <c r="B3" s="144"/>
      <c r="C3" s="144"/>
      <c r="D3" s="80" t="s">
        <v>1</v>
      </c>
    </row>
    <row r="4" ht="19.5" customHeight="1" spans="1:4">
      <c r="A4" s="13" t="s">
        <v>160</v>
      </c>
      <c r="B4" s="15"/>
      <c r="C4" s="13" t="s">
        <v>161</v>
      </c>
      <c r="D4" s="15"/>
    </row>
    <row r="5" ht="21.75" customHeight="1" spans="1:4">
      <c r="A5" s="68" t="s">
        <v>162</v>
      </c>
      <c r="B5" s="12" t="s">
        <v>163</v>
      </c>
      <c r="C5" s="68" t="s">
        <v>164</v>
      </c>
      <c r="D5" s="12" t="s">
        <v>163</v>
      </c>
    </row>
    <row r="6" ht="17.25" customHeight="1" spans="1:4">
      <c r="A6" s="69"/>
      <c r="B6" s="19"/>
      <c r="C6" s="69"/>
      <c r="D6" s="19"/>
    </row>
    <row r="7" ht="19.5" customHeight="1" spans="1:4">
      <c r="A7" s="75" t="s">
        <v>165</v>
      </c>
      <c r="B7" s="24">
        <v>221666168.21</v>
      </c>
      <c r="C7" s="75" t="s">
        <v>166</v>
      </c>
      <c r="D7" s="24">
        <v>221666168.21</v>
      </c>
    </row>
    <row r="8" ht="19.5" customHeight="1" spans="1:4">
      <c r="A8" s="75" t="s">
        <v>167</v>
      </c>
      <c r="B8" s="24">
        <v>221666168.21</v>
      </c>
      <c r="C8" s="145" t="s">
        <v>168</v>
      </c>
      <c r="D8" s="24"/>
    </row>
    <row r="9" ht="19.5" customHeight="1" spans="1:4">
      <c r="A9" s="146" t="s">
        <v>169</v>
      </c>
      <c r="B9" s="24"/>
      <c r="C9" s="145" t="s">
        <v>170</v>
      </c>
      <c r="D9" s="24"/>
    </row>
    <row r="10" ht="19.5" customHeight="1" spans="1:4">
      <c r="A10" s="146" t="s">
        <v>171</v>
      </c>
      <c r="B10" s="24"/>
      <c r="C10" s="145" t="s">
        <v>172</v>
      </c>
      <c r="D10" s="24"/>
    </row>
    <row r="11" ht="19.5" customHeight="1" spans="1:4">
      <c r="A11" s="146" t="s">
        <v>173</v>
      </c>
      <c r="B11" s="24"/>
      <c r="C11" s="145" t="s">
        <v>174</v>
      </c>
      <c r="D11" s="24"/>
    </row>
    <row r="12" ht="19.5" customHeight="1" spans="1:4">
      <c r="A12" s="146" t="s">
        <v>167</v>
      </c>
      <c r="B12" s="24"/>
      <c r="C12" s="145" t="s">
        <v>175</v>
      </c>
      <c r="D12" s="24"/>
    </row>
    <row r="13" ht="19.5" customHeight="1" spans="1:4">
      <c r="A13" s="146" t="s">
        <v>169</v>
      </c>
      <c r="B13" s="24"/>
      <c r="C13" s="145" t="s">
        <v>176</v>
      </c>
      <c r="D13" s="24"/>
    </row>
    <row r="14" ht="19.5" customHeight="1" spans="1:4">
      <c r="A14" s="146" t="s">
        <v>171</v>
      </c>
      <c r="B14" s="24"/>
      <c r="C14" s="145" t="s">
        <v>177</v>
      </c>
      <c r="D14" s="24"/>
    </row>
    <row r="15" ht="19.5" customHeight="1" spans="1:4">
      <c r="A15" s="147"/>
      <c r="B15" s="24"/>
      <c r="C15" s="145" t="s">
        <v>178</v>
      </c>
      <c r="D15" s="24">
        <v>220209829.21</v>
      </c>
    </row>
    <row r="16" ht="19.5" customHeight="1" spans="1:4">
      <c r="A16" s="147"/>
      <c r="B16" s="24"/>
      <c r="C16" s="145" t="s">
        <v>179</v>
      </c>
      <c r="D16" s="24">
        <v>746417</v>
      </c>
    </row>
    <row r="17" ht="19.5" customHeight="1" spans="1:4">
      <c r="A17" s="147"/>
      <c r="B17" s="24"/>
      <c r="C17" s="145" t="s">
        <v>180</v>
      </c>
      <c r="D17" s="24"/>
    </row>
    <row r="18" ht="19.5" customHeight="1" spans="1:4">
      <c r="A18" s="147"/>
      <c r="B18" s="24"/>
      <c r="C18" s="145" t="s">
        <v>181</v>
      </c>
      <c r="D18" s="24"/>
    </row>
    <row r="19" ht="19.5" customHeight="1" spans="1:4">
      <c r="A19" s="147"/>
      <c r="B19" s="24"/>
      <c r="C19" s="145" t="s">
        <v>182</v>
      </c>
      <c r="D19" s="24"/>
    </row>
    <row r="20" ht="19.5" customHeight="1" spans="1:4">
      <c r="A20" s="75"/>
      <c r="B20" s="24"/>
      <c r="C20" s="145" t="s">
        <v>183</v>
      </c>
      <c r="D20" s="24"/>
    </row>
    <row r="21" ht="19.5" customHeight="1" spans="1:4">
      <c r="A21" s="75"/>
      <c r="B21" s="24"/>
      <c r="C21" s="75" t="s">
        <v>184</v>
      </c>
      <c r="D21" s="24"/>
    </row>
    <row r="22" ht="19.5" customHeight="1" spans="1:4">
      <c r="A22" s="75"/>
      <c r="B22" s="24"/>
      <c r="C22" s="75" t="s">
        <v>185</v>
      </c>
      <c r="D22" s="24"/>
    </row>
    <row r="23" ht="19.5" customHeight="1" spans="1:4">
      <c r="A23" s="75"/>
      <c r="B23" s="24"/>
      <c r="C23" s="75" t="s">
        <v>186</v>
      </c>
      <c r="D23" s="24"/>
    </row>
    <row r="24" ht="19.5" customHeight="1" spans="1:4">
      <c r="A24" s="75"/>
      <c r="B24" s="24"/>
      <c r="C24" s="75" t="s">
        <v>187</v>
      </c>
      <c r="D24" s="24"/>
    </row>
    <row r="25" ht="19.5" customHeight="1" spans="1:4">
      <c r="A25" s="75"/>
      <c r="B25" s="24"/>
      <c r="C25" s="75" t="s">
        <v>188</v>
      </c>
      <c r="D25" s="24"/>
    </row>
    <row r="26" ht="19.5" customHeight="1" spans="1:4">
      <c r="A26" s="145"/>
      <c r="B26" s="24"/>
      <c r="C26" s="75" t="s">
        <v>189</v>
      </c>
      <c r="D26" s="24">
        <v>709922</v>
      </c>
    </row>
    <row r="27" ht="19.5" customHeight="1" spans="1:4">
      <c r="A27" s="75"/>
      <c r="B27" s="24"/>
      <c r="C27" s="75" t="s">
        <v>190</v>
      </c>
      <c r="D27" s="24"/>
    </row>
    <row r="28" customHeight="1" spans="1:4">
      <c r="A28" s="75"/>
      <c r="B28" s="24"/>
      <c r="C28" s="146" t="s">
        <v>191</v>
      </c>
      <c r="D28" s="24"/>
    </row>
    <row r="29" ht="19.5" customHeight="1" spans="1:4">
      <c r="A29" s="75"/>
      <c r="B29" s="24"/>
      <c r="C29" s="75" t="s">
        <v>192</v>
      </c>
      <c r="D29" s="24"/>
    </row>
    <row r="30" ht="19.5" customHeight="1" spans="1:4">
      <c r="A30" s="145"/>
      <c r="B30" s="24"/>
      <c r="C30" s="75" t="s">
        <v>193</v>
      </c>
      <c r="D30" s="24"/>
    </row>
    <row r="31" ht="18" customHeight="1" spans="1:4">
      <c r="A31" s="145"/>
      <c r="B31" s="24"/>
      <c r="C31" s="75" t="s">
        <v>194</v>
      </c>
      <c r="D31" s="24"/>
    </row>
    <row r="32" ht="18" customHeight="1" spans="1:4">
      <c r="A32" s="145"/>
      <c r="B32" s="24"/>
      <c r="C32" s="146" t="s">
        <v>195</v>
      </c>
      <c r="D32" s="24"/>
    </row>
    <row r="33" ht="18" customHeight="1" spans="1:4">
      <c r="A33" s="145"/>
      <c r="B33" s="24"/>
      <c r="C33" s="146" t="s">
        <v>196</v>
      </c>
      <c r="D33" s="24"/>
    </row>
    <row r="34" ht="19.5" customHeight="1" spans="1:4">
      <c r="A34" s="145"/>
      <c r="B34" s="148"/>
      <c r="C34" s="75" t="s">
        <v>197</v>
      </c>
      <c r="D34" s="148"/>
    </row>
    <row r="35" ht="19.5" customHeight="1" spans="1:4">
      <c r="A35" s="145"/>
      <c r="B35" s="24"/>
      <c r="C35" s="75" t="s">
        <v>198</v>
      </c>
      <c r="D35" s="24"/>
    </row>
    <row r="36" ht="19.5" customHeight="1" spans="1:4">
      <c r="A36" s="149" t="s">
        <v>50</v>
      </c>
      <c r="B36" s="24">
        <v>221666168.21</v>
      </c>
      <c r="C36" s="149" t="s">
        <v>51</v>
      </c>
      <c r="D36" s="24">
        <v>221666168.21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topLeftCell="A17" workbookViewId="0">
      <selection activeCell="A1" sqref="A1"/>
    </sheetView>
  </sheetViews>
  <sheetFormatPr defaultColWidth="9" defaultRowHeight="15" customHeight="1" outlineLevelCol="6"/>
  <cols>
    <col min="1" max="1" width="23.05" style="1" customWidth="1"/>
    <col min="2" max="2" width="36.75" style="1" customWidth="1"/>
    <col min="3" max="7" width="16.875" style="1" customWidth="1"/>
    <col min="8" max="16384" width="9" style="1"/>
  </cols>
  <sheetData>
    <row r="1" ht="18.75" customHeight="1" spans="1:7">
      <c r="A1" s="113"/>
      <c r="B1" s="113"/>
      <c r="C1" s="113"/>
      <c r="D1" s="113"/>
      <c r="E1" s="113"/>
      <c r="F1" s="113"/>
      <c r="G1" s="117" t="s">
        <v>199</v>
      </c>
    </row>
    <row r="2" ht="33" customHeight="1" spans="1:7">
      <c r="A2" s="136" t="str">
        <f>"2026"&amp;"年一般公共预算支出预算表（按功能科目分类）"</f>
        <v>2026年一般公共预算支出预算表（按功能科目分类）</v>
      </c>
      <c r="B2" s="136"/>
      <c r="C2" s="136"/>
      <c r="D2" s="136"/>
      <c r="E2" s="136"/>
      <c r="F2" s="136"/>
      <c r="G2" s="136"/>
    </row>
    <row r="3" ht="18.75" customHeight="1" spans="1:7">
      <c r="A3" s="137" t="str">
        <f>"单位名称："&amp;"瑞丽市人力资源和社会保障局"</f>
        <v>单位名称：瑞丽市人力资源和社会保障局</v>
      </c>
      <c r="B3" s="137"/>
      <c r="C3" s="113"/>
      <c r="D3" s="113"/>
      <c r="E3" s="113"/>
      <c r="F3" s="113"/>
      <c r="G3" s="117" t="s">
        <v>1</v>
      </c>
    </row>
    <row r="4" ht="18.75" customHeight="1" spans="1:7">
      <c r="A4" s="138" t="s">
        <v>200</v>
      </c>
      <c r="B4" s="138"/>
      <c r="C4" s="138" t="s">
        <v>56</v>
      </c>
      <c r="D4" s="138" t="s">
        <v>78</v>
      </c>
      <c r="E4" s="138"/>
      <c r="F4" s="138"/>
      <c r="G4" s="138" t="s">
        <v>79</v>
      </c>
    </row>
    <row r="5" ht="18.75" customHeight="1" spans="1:7">
      <c r="A5" s="138" t="s">
        <v>74</v>
      </c>
      <c r="B5" s="138" t="s">
        <v>75</v>
      </c>
      <c r="C5" s="138"/>
      <c r="D5" s="138" t="s">
        <v>59</v>
      </c>
      <c r="E5" s="138" t="s">
        <v>201</v>
      </c>
      <c r="F5" s="138" t="s">
        <v>202</v>
      </c>
      <c r="G5" s="138"/>
    </row>
    <row r="6" ht="18.75" customHeight="1" spans="1:7">
      <c r="A6" s="138" t="s">
        <v>85</v>
      </c>
      <c r="B6" s="138" t="s">
        <v>86</v>
      </c>
      <c r="C6" s="138" t="s">
        <v>87</v>
      </c>
      <c r="D6" s="138" t="s">
        <v>88</v>
      </c>
      <c r="E6" s="138" t="s">
        <v>89</v>
      </c>
      <c r="F6" s="138" t="s">
        <v>90</v>
      </c>
      <c r="G6" s="138" t="s">
        <v>91</v>
      </c>
    </row>
    <row r="7" ht="18.75" customHeight="1" spans="1:7">
      <c r="A7" s="139" t="s">
        <v>100</v>
      </c>
      <c r="B7" s="139" t="s">
        <v>101</v>
      </c>
      <c r="C7" s="140">
        <v>220209829.21</v>
      </c>
      <c r="D7" s="140">
        <v>121671129.46</v>
      </c>
      <c r="E7" s="140">
        <v>120894356</v>
      </c>
      <c r="F7" s="140">
        <v>776773.46</v>
      </c>
      <c r="G7" s="140">
        <v>98538699.75</v>
      </c>
    </row>
    <row r="8" ht="18.75" customHeight="1" outlineLevel="1" spans="1:7">
      <c r="A8" s="141" t="s">
        <v>102</v>
      </c>
      <c r="B8" s="141" t="s">
        <v>103</v>
      </c>
      <c r="C8" s="140">
        <v>12568590.46</v>
      </c>
      <c r="D8" s="140">
        <v>8296988.46</v>
      </c>
      <c r="E8" s="140">
        <v>7535515</v>
      </c>
      <c r="F8" s="140">
        <v>761473.46</v>
      </c>
      <c r="G8" s="140">
        <v>4271602</v>
      </c>
    </row>
    <row r="9" ht="18.75" customHeight="1" outlineLevel="2" spans="1:7">
      <c r="A9" s="142" t="s">
        <v>104</v>
      </c>
      <c r="B9" s="142" t="s">
        <v>105</v>
      </c>
      <c r="C9" s="140">
        <v>7947531.46</v>
      </c>
      <c r="D9" s="140">
        <v>7503031.46</v>
      </c>
      <c r="E9" s="140">
        <v>6741558</v>
      </c>
      <c r="F9" s="140">
        <v>761473.46</v>
      </c>
      <c r="G9" s="140">
        <v>444500</v>
      </c>
    </row>
    <row r="10" ht="18.75" customHeight="1" outlineLevel="2" spans="1:7">
      <c r="A10" s="142" t="s">
        <v>106</v>
      </c>
      <c r="B10" s="142" t="s">
        <v>107</v>
      </c>
      <c r="C10" s="140">
        <v>1331302</v>
      </c>
      <c r="D10" s="140"/>
      <c r="E10" s="140"/>
      <c r="F10" s="140"/>
      <c r="G10" s="140">
        <v>1331302</v>
      </c>
    </row>
    <row r="11" ht="18.75" customHeight="1" outlineLevel="2" spans="1:7">
      <c r="A11" s="142" t="s">
        <v>108</v>
      </c>
      <c r="B11" s="142" t="s">
        <v>109</v>
      </c>
      <c r="C11" s="140">
        <v>1000000</v>
      </c>
      <c r="D11" s="140"/>
      <c r="E11" s="140"/>
      <c r="F11" s="140"/>
      <c r="G11" s="140">
        <v>1000000</v>
      </c>
    </row>
    <row r="12" ht="18.75" customHeight="1" outlineLevel="2" spans="1:7">
      <c r="A12" s="142" t="s">
        <v>110</v>
      </c>
      <c r="B12" s="142" t="s">
        <v>111</v>
      </c>
      <c r="C12" s="140">
        <v>1299757</v>
      </c>
      <c r="D12" s="140">
        <v>793957</v>
      </c>
      <c r="E12" s="140">
        <v>793957</v>
      </c>
      <c r="F12" s="140"/>
      <c r="G12" s="140">
        <v>505800</v>
      </c>
    </row>
    <row r="13" ht="18.75" customHeight="1" outlineLevel="2" spans="1:7">
      <c r="A13" s="142" t="s">
        <v>112</v>
      </c>
      <c r="B13" s="142" t="s">
        <v>113</v>
      </c>
      <c r="C13" s="140">
        <v>990000</v>
      </c>
      <c r="D13" s="140"/>
      <c r="E13" s="140"/>
      <c r="F13" s="140"/>
      <c r="G13" s="140">
        <v>990000</v>
      </c>
    </row>
    <row r="14" ht="18.75" customHeight="1" outlineLevel="1" spans="1:7">
      <c r="A14" s="141" t="s">
        <v>114</v>
      </c>
      <c r="B14" s="141" t="s">
        <v>115</v>
      </c>
      <c r="C14" s="140">
        <v>205158676</v>
      </c>
      <c r="D14" s="140">
        <v>113339976</v>
      </c>
      <c r="E14" s="140">
        <v>113324676</v>
      </c>
      <c r="F14" s="140">
        <v>15300</v>
      </c>
      <c r="G14" s="140">
        <v>91818700</v>
      </c>
    </row>
    <row r="15" ht="18.75" customHeight="1" outlineLevel="2" spans="1:7">
      <c r="A15" s="142" t="s">
        <v>116</v>
      </c>
      <c r="B15" s="142" t="s">
        <v>117</v>
      </c>
      <c r="C15" s="140">
        <v>98844000</v>
      </c>
      <c r="D15" s="140">
        <v>98844000</v>
      </c>
      <c r="E15" s="140">
        <v>98828700</v>
      </c>
      <c r="F15" s="140">
        <v>15300</v>
      </c>
      <c r="G15" s="140"/>
    </row>
    <row r="16" ht="18.75" customHeight="1" outlineLevel="2" spans="1:7">
      <c r="A16" s="142" t="s">
        <v>118</v>
      </c>
      <c r="B16" s="142" t="s">
        <v>119</v>
      </c>
      <c r="C16" s="140">
        <v>895976</v>
      </c>
      <c r="D16" s="140">
        <v>895976</v>
      </c>
      <c r="E16" s="140">
        <v>895976</v>
      </c>
      <c r="F16" s="140"/>
      <c r="G16" s="140"/>
    </row>
    <row r="17" ht="18.75" customHeight="1" outlineLevel="2" spans="1:7">
      <c r="A17" s="142" t="s">
        <v>120</v>
      </c>
      <c r="B17" s="142" t="s">
        <v>121</v>
      </c>
      <c r="C17" s="140">
        <v>13600000</v>
      </c>
      <c r="D17" s="140">
        <v>13600000</v>
      </c>
      <c r="E17" s="140">
        <v>13600000</v>
      </c>
      <c r="F17" s="140"/>
      <c r="G17" s="140"/>
    </row>
    <row r="18" ht="18.75" customHeight="1" outlineLevel="2" spans="1:7">
      <c r="A18" s="142" t="s">
        <v>122</v>
      </c>
      <c r="B18" s="142" t="s">
        <v>123</v>
      </c>
      <c r="C18" s="140">
        <v>85500000</v>
      </c>
      <c r="D18" s="140"/>
      <c r="E18" s="140"/>
      <c r="F18" s="140"/>
      <c r="G18" s="140">
        <v>85500000</v>
      </c>
    </row>
    <row r="19" ht="18.75" customHeight="1" outlineLevel="2" spans="1:7">
      <c r="A19" s="142" t="s">
        <v>124</v>
      </c>
      <c r="B19" s="142" t="s">
        <v>125</v>
      </c>
      <c r="C19" s="140">
        <v>6318700</v>
      </c>
      <c r="D19" s="140"/>
      <c r="E19" s="140"/>
      <c r="F19" s="140"/>
      <c r="G19" s="140">
        <v>6318700</v>
      </c>
    </row>
    <row r="20" ht="18.75" customHeight="1" outlineLevel="1" spans="1:7">
      <c r="A20" s="141" t="s">
        <v>126</v>
      </c>
      <c r="B20" s="141" t="s">
        <v>127</v>
      </c>
      <c r="C20" s="140">
        <v>160000</v>
      </c>
      <c r="D20" s="140"/>
      <c r="E20" s="140"/>
      <c r="F20" s="140"/>
      <c r="G20" s="140">
        <v>160000</v>
      </c>
    </row>
    <row r="21" ht="18.75" customHeight="1" outlineLevel="2" spans="1:7">
      <c r="A21" s="142" t="s">
        <v>128</v>
      </c>
      <c r="B21" s="142" t="s">
        <v>129</v>
      </c>
      <c r="C21" s="140">
        <v>160000</v>
      </c>
      <c r="D21" s="140"/>
      <c r="E21" s="140"/>
      <c r="F21" s="140"/>
      <c r="G21" s="140">
        <v>160000</v>
      </c>
    </row>
    <row r="22" ht="18.75" customHeight="1" outlineLevel="1" spans="1:7">
      <c r="A22" s="141" t="s">
        <v>130</v>
      </c>
      <c r="B22" s="141" t="s">
        <v>131</v>
      </c>
      <c r="C22" s="140">
        <v>51120</v>
      </c>
      <c r="D22" s="140"/>
      <c r="E22" s="140"/>
      <c r="F22" s="140"/>
      <c r="G22" s="140">
        <v>51120</v>
      </c>
    </row>
    <row r="23" ht="18.75" customHeight="1" outlineLevel="2" spans="1:7">
      <c r="A23" s="142" t="s">
        <v>132</v>
      </c>
      <c r="B23" s="142" t="s">
        <v>133</v>
      </c>
      <c r="C23" s="140">
        <v>51120</v>
      </c>
      <c r="D23" s="140"/>
      <c r="E23" s="140"/>
      <c r="F23" s="140"/>
      <c r="G23" s="140">
        <v>51120</v>
      </c>
    </row>
    <row r="24" ht="18.75" customHeight="1" outlineLevel="1" spans="1:7">
      <c r="A24" s="141" t="s">
        <v>134</v>
      </c>
      <c r="B24" s="141" t="s">
        <v>135</v>
      </c>
      <c r="C24" s="140">
        <v>566877.75</v>
      </c>
      <c r="D24" s="140"/>
      <c r="E24" s="140"/>
      <c r="F24" s="140"/>
      <c r="G24" s="140">
        <v>566877.75</v>
      </c>
    </row>
    <row r="25" ht="18.75" customHeight="1" outlineLevel="2" spans="1:7">
      <c r="A25" s="142" t="s">
        <v>136</v>
      </c>
      <c r="B25" s="142" t="s">
        <v>137</v>
      </c>
      <c r="C25" s="140">
        <v>566877.75</v>
      </c>
      <c r="D25" s="140"/>
      <c r="E25" s="140"/>
      <c r="F25" s="140"/>
      <c r="G25" s="140">
        <v>566877.75</v>
      </c>
    </row>
    <row r="26" ht="18.75" customHeight="1" outlineLevel="1" spans="1:7">
      <c r="A26" s="141" t="s">
        <v>138</v>
      </c>
      <c r="B26" s="141" t="s">
        <v>139</v>
      </c>
      <c r="C26" s="140">
        <v>1704565</v>
      </c>
      <c r="D26" s="140">
        <v>34165</v>
      </c>
      <c r="E26" s="140">
        <v>34165</v>
      </c>
      <c r="F26" s="140"/>
      <c r="G26" s="140">
        <v>1670400</v>
      </c>
    </row>
    <row r="27" ht="18.75" customHeight="1" outlineLevel="2" spans="1:7">
      <c r="A27" s="142" t="s">
        <v>140</v>
      </c>
      <c r="B27" s="142" t="s">
        <v>139</v>
      </c>
      <c r="C27" s="140">
        <v>1704565</v>
      </c>
      <c r="D27" s="140">
        <v>34165</v>
      </c>
      <c r="E27" s="140">
        <v>34165</v>
      </c>
      <c r="F27" s="140"/>
      <c r="G27" s="140">
        <v>1670400</v>
      </c>
    </row>
    <row r="28" ht="18.75" customHeight="1" spans="1:7">
      <c r="A28" s="139" t="s">
        <v>141</v>
      </c>
      <c r="B28" s="139" t="s">
        <v>142</v>
      </c>
      <c r="C28" s="140">
        <v>746417</v>
      </c>
      <c r="D28" s="140">
        <v>746417</v>
      </c>
      <c r="E28" s="140">
        <v>746417</v>
      </c>
      <c r="F28" s="140"/>
      <c r="G28" s="140"/>
    </row>
    <row r="29" ht="18.75" customHeight="1" outlineLevel="1" spans="1:7">
      <c r="A29" s="141" t="s">
        <v>143</v>
      </c>
      <c r="B29" s="141" t="s">
        <v>144</v>
      </c>
      <c r="C29" s="140">
        <v>746417</v>
      </c>
      <c r="D29" s="140">
        <v>746417</v>
      </c>
      <c r="E29" s="140">
        <v>746417</v>
      </c>
      <c r="F29" s="140"/>
      <c r="G29" s="140"/>
    </row>
    <row r="30" ht="18.75" customHeight="1" outlineLevel="2" spans="1:7">
      <c r="A30" s="142" t="s">
        <v>145</v>
      </c>
      <c r="B30" s="142" t="s">
        <v>146</v>
      </c>
      <c r="C30" s="140">
        <v>388811</v>
      </c>
      <c r="D30" s="140">
        <v>388811</v>
      </c>
      <c r="E30" s="140">
        <v>388811</v>
      </c>
      <c r="F30" s="140"/>
      <c r="G30" s="140"/>
    </row>
    <row r="31" ht="18.75" customHeight="1" outlineLevel="2" spans="1:7">
      <c r="A31" s="142" t="s">
        <v>147</v>
      </c>
      <c r="B31" s="142" t="s">
        <v>148</v>
      </c>
      <c r="C31" s="140">
        <v>2800</v>
      </c>
      <c r="D31" s="140">
        <v>2800</v>
      </c>
      <c r="E31" s="140">
        <v>2800</v>
      </c>
      <c r="F31" s="140"/>
      <c r="G31" s="140"/>
    </row>
    <row r="32" ht="18.75" customHeight="1" outlineLevel="2" spans="1:7">
      <c r="A32" s="142" t="s">
        <v>149</v>
      </c>
      <c r="B32" s="142" t="s">
        <v>150</v>
      </c>
      <c r="C32" s="140">
        <v>333507</v>
      </c>
      <c r="D32" s="140">
        <v>333507</v>
      </c>
      <c r="E32" s="140">
        <v>333507</v>
      </c>
      <c r="F32" s="140"/>
      <c r="G32" s="140"/>
    </row>
    <row r="33" ht="18.75" customHeight="1" outlineLevel="2" spans="1:7">
      <c r="A33" s="142" t="s">
        <v>151</v>
      </c>
      <c r="B33" s="142" t="s">
        <v>152</v>
      </c>
      <c r="C33" s="140">
        <v>21299</v>
      </c>
      <c r="D33" s="140">
        <v>21299</v>
      </c>
      <c r="E33" s="140">
        <v>21299</v>
      </c>
      <c r="F33" s="140"/>
      <c r="G33" s="140"/>
    </row>
    <row r="34" ht="18.75" customHeight="1" spans="1:7">
      <c r="A34" s="139" t="s">
        <v>153</v>
      </c>
      <c r="B34" s="139" t="s">
        <v>154</v>
      </c>
      <c r="C34" s="140">
        <v>709922</v>
      </c>
      <c r="D34" s="140">
        <v>709922</v>
      </c>
      <c r="E34" s="140">
        <v>709922</v>
      </c>
      <c r="F34" s="140"/>
      <c r="G34" s="140"/>
    </row>
    <row r="35" ht="18.75" customHeight="1" outlineLevel="1" spans="1:7">
      <c r="A35" s="141" t="s">
        <v>155</v>
      </c>
      <c r="B35" s="141" t="s">
        <v>156</v>
      </c>
      <c r="C35" s="140">
        <v>709922</v>
      </c>
      <c r="D35" s="140">
        <v>709922</v>
      </c>
      <c r="E35" s="140">
        <v>709922</v>
      </c>
      <c r="F35" s="140"/>
      <c r="G35" s="140"/>
    </row>
    <row r="36" ht="18.75" customHeight="1" outlineLevel="2" spans="1:7">
      <c r="A36" s="142" t="s">
        <v>157</v>
      </c>
      <c r="B36" s="142" t="s">
        <v>158</v>
      </c>
      <c r="C36" s="140">
        <v>709922</v>
      </c>
      <c r="D36" s="140">
        <v>709922</v>
      </c>
      <c r="E36" s="140">
        <v>709922</v>
      </c>
      <c r="F36" s="140"/>
      <c r="G36" s="140"/>
    </row>
    <row r="37" ht="18.75" customHeight="1" spans="1:7">
      <c r="A37" s="138" t="s">
        <v>56</v>
      </c>
      <c r="B37" s="138"/>
      <c r="C37" s="140">
        <v>221666168.21</v>
      </c>
      <c r="D37" s="140">
        <v>123127468.46</v>
      </c>
      <c r="E37" s="140">
        <v>122350695</v>
      </c>
      <c r="F37" s="140">
        <v>776773.46</v>
      </c>
      <c r="G37" s="140">
        <v>98538699.75</v>
      </c>
    </row>
  </sheetData>
  <mergeCells count="7">
    <mergeCell ref="A2:G2"/>
    <mergeCell ref="A3:C3"/>
    <mergeCell ref="A4:B4"/>
    <mergeCell ref="D4:F4"/>
    <mergeCell ref="A37:B3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22.625" style="1" customWidth="1"/>
    <col min="5" max="5" width="20.75" style="1" customWidth="1"/>
    <col min="6" max="6" width="16.375" style="1" customWidth="1"/>
    <col min="7" max="16384" width="8" style="1"/>
  </cols>
  <sheetData>
    <row r="1" customHeight="1" spans="1:6">
      <c r="A1" s="127"/>
      <c r="B1" s="127"/>
      <c r="C1" s="128"/>
      <c r="D1" s="2"/>
      <c r="E1" s="2"/>
      <c r="F1" s="129" t="s">
        <v>203</v>
      </c>
    </row>
    <row r="2" ht="33.75" customHeight="1" spans="1:6">
      <c r="A2" s="130" t="str">
        <f>"2026"&amp;"年一般公共预算“三公”经费支出预算表"</f>
        <v>2026年一般公共预算“三公”经费支出预算表</v>
      </c>
      <c r="B2" s="130"/>
      <c r="C2" s="130"/>
      <c r="D2" s="130"/>
      <c r="E2" s="130"/>
      <c r="F2" s="130"/>
    </row>
    <row r="3" ht="21.75" customHeight="1" spans="1:6">
      <c r="A3" s="131" t="str">
        <f>"单位名称："&amp;"瑞丽市人力资源和社会保障局"</f>
        <v>单位名称：瑞丽市人力资源和社会保障局</v>
      </c>
      <c r="B3" s="127"/>
      <c r="C3" s="128"/>
      <c r="D3" s="4"/>
      <c r="E3" s="2"/>
      <c r="F3" s="129" t="s">
        <v>53</v>
      </c>
    </row>
    <row r="4" ht="19.5" customHeight="1" spans="1:6">
      <c r="A4" s="12" t="s">
        <v>204</v>
      </c>
      <c r="B4" s="68" t="s">
        <v>205</v>
      </c>
      <c r="C4" s="13" t="s">
        <v>206</v>
      </c>
      <c r="D4" s="14"/>
      <c r="E4" s="15"/>
      <c r="F4" s="68" t="s">
        <v>207</v>
      </c>
    </row>
    <row r="5" ht="19.5" customHeight="1" spans="1:6">
      <c r="A5" s="19"/>
      <c r="B5" s="69"/>
      <c r="C5" s="36" t="s">
        <v>59</v>
      </c>
      <c r="D5" s="36" t="s">
        <v>208</v>
      </c>
      <c r="E5" s="36" t="s">
        <v>209</v>
      </c>
      <c r="F5" s="69"/>
    </row>
    <row r="6" ht="18.75" customHeight="1" spans="1:6">
      <c r="A6" s="132">
        <v>1</v>
      </c>
      <c r="B6" s="132">
        <v>2</v>
      </c>
      <c r="C6" s="133">
        <v>3</v>
      </c>
      <c r="D6" s="132">
        <v>4</v>
      </c>
      <c r="E6" s="132">
        <v>5</v>
      </c>
      <c r="F6" s="132">
        <v>6</v>
      </c>
    </row>
    <row r="7" ht="24.75" customHeight="1" spans="1:6">
      <c r="A7" s="134">
        <v>31700</v>
      </c>
      <c r="B7" s="134"/>
      <c r="C7" s="135">
        <v>11700</v>
      </c>
      <c r="D7" s="134"/>
      <c r="E7" s="134">
        <v>11700</v>
      </c>
      <c r="F7" s="134">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8"/>
  <sheetViews>
    <sheetView showZeros="0" workbookViewId="0">
      <selection activeCell="A1" sqref="A1"/>
    </sheetView>
  </sheetViews>
  <sheetFormatPr defaultColWidth="9" defaultRowHeight="15" customHeight="1"/>
  <cols>
    <col min="1" max="2" width="10.8666666666667" style="1" customWidth="1"/>
    <col min="3" max="3" width="13.5" style="1" customWidth="1"/>
    <col min="4" max="4" width="5.25" style="1" customWidth="1"/>
    <col min="5" max="5" width="9.25" style="1" customWidth="1"/>
    <col min="6" max="6" width="4.875" style="1" customWidth="1"/>
    <col min="7" max="7" width="12.25" style="1" customWidth="1"/>
    <col min="8" max="8" width="13.125" style="1" customWidth="1"/>
    <col min="9" max="9" width="13.5" style="1" customWidth="1"/>
    <col min="10" max="10" width="7" style="1" customWidth="1"/>
    <col min="11" max="11" width="8" style="1" customWidth="1"/>
    <col min="12" max="12" width="13.125" style="1" customWidth="1"/>
    <col min="13" max="13" width="7.875" style="1" customWidth="1"/>
    <col min="14" max="14" width="6.75" style="1" customWidth="1"/>
    <col min="15" max="15" width="7.5" style="1" customWidth="1"/>
    <col min="16" max="16" width="7.75" style="1" customWidth="1"/>
    <col min="17" max="17" width="7.25" style="1" customWidth="1"/>
    <col min="18" max="18" width="3.75" style="1" customWidth="1"/>
    <col min="19" max="19" width="7.375" style="1" customWidth="1"/>
    <col min="20" max="20" width="7.25" style="1" customWidth="1"/>
    <col min="21" max="21" width="6.125" style="1" customWidth="1"/>
    <col min="22" max="22" width="7" style="1" customWidth="1"/>
    <col min="23" max="23" width="7.375" style="1" customWidth="1"/>
    <col min="24" max="16384" width="9" style="1"/>
  </cols>
  <sheetData>
    <row r="1" ht="18.75" customHeight="1" spans="20:23">
      <c r="T1" s="126" t="s">
        <v>210</v>
      </c>
      <c r="U1" s="126"/>
      <c r="V1" s="126"/>
      <c r="W1" s="126"/>
    </row>
    <row r="2" ht="45.75" customHeight="1" spans="1:23">
      <c r="A2" s="125" t="str">
        <f>"2026"&amp;"年部门基本支出预算表"</f>
        <v>2026年部门基本支出预算表</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 t="str">
        <f>"单位名称："&amp;"瑞丽市人力资源和社会保障局"</f>
        <v>单位名称：瑞丽市人力资源和社会保障局</v>
      </c>
      <c r="T3" s="126" t="s">
        <v>53</v>
      </c>
      <c r="U3" s="126"/>
      <c r="V3" s="126"/>
      <c r="W3" s="126"/>
    </row>
    <row r="4" ht="18.75" customHeight="1" spans="1:23">
      <c r="A4" s="35" t="s">
        <v>211</v>
      </c>
      <c r="B4" s="35" t="s">
        <v>212</v>
      </c>
      <c r="C4" s="35" t="s">
        <v>213</v>
      </c>
      <c r="D4" s="35" t="s">
        <v>214</v>
      </c>
      <c r="E4" s="35" t="s">
        <v>215</v>
      </c>
      <c r="F4" s="35" t="s">
        <v>216</v>
      </c>
      <c r="G4" s="35" t="s">
        <v>217</v>
      </c>
      <c r="H4" s="35" t="s">
        <v>218</v>
      </c>
      <c r="I4" s="35"/>
      <c r="J4" s="35"/>
      <c r="K4" s="35"/>
      <c r="L4" s="35"/>
      <c r="M4" s="35"/>
      <c r="N4" s="35"/>
      <c r="O4" s="35"/>
      <c r="P4" s="35"/>
      <c r="Q4" s="35"/>
      <c r="R4" s="35"/>
      <c r="S4" s="35"/>
      <c r="T4" s="35"/>
      <c r="U4" s="35"/>
      <c r="V4" s="35"/>
      <c r="W4" s="35"/>
    </row>
    <row r="5" ht="28.3" customHeight="1" spans="1:23">
      <c r="A5" s="35"/>
      <c r="B5" s="35"/>
      <c r="C5" s="35"/>
      <c r="D5" s="35"/>
      <c r="E5" s="35"/>
      <c r="F5" s="35"/>
      <c r="G5" s="35"/>
      <c r="H5" s="35" t="s">
        <v>219</v>
      </c>
      <c r="I5" s="35" t="s">
        <v>60</v>
      </c>
      <c r="J5" s="35" t="s">
        <v>220</v>
      </c>
      <c r="K5" s="35" t="s">
        <v>221</v>
      </c>
      <c r="L5" s="35" t="s">
        <v>222</v>
      </c>
      <c r="M5" s="35" t="s">
        <v>223</v>
      </c>
      <c r="N5" s="35" t="s">
        <v>224</v>
      </c>
      <c r="O5" s="35" t="s">
        <v>61</v>
      </c>
      <c r="P5" s="35" t="s">
        <v>62</v>
      </c>
      <c r="Q5" s="35" t="s">
        <v>63</v>
      </c>
      <c r="R5" s="35" t="s">
        <v>77</v>
      </c>
      <c r="S5" s="35"/>
      <c r="T5" s="35"/>
      <c r="U5" s="35"/>
      <c r="V5" s="35"/>
      <c r="W5" s="35"/>
    </row>
    <row r="6" ht="24" customHeight="1" spans="1:23">
      <c r="A6" s="35"/>
      <c r="B6" s="35"/>
      <c r="C6" s="35"/>
      <c r="D6" s="35"/>
      <c r="E6" s="35"/>
      <c r="F6" s="35"/>
      <c r="G6" s="35"/>
      <c r="H6" s="35"/>
      <c r="I6" s="35" t="s">
        <v>225</v>
      </c>
      <c r="J6" s="35" t="s">
        <v>220</v>
      </c>
      <c r="K6" s="35" t="s">
        <v>221</v>
      </c>
      <c r="L6" s="35" t="s">
        <v>222</v>
      </c>
      <c r="M6" s="35" t="s">
        <v>223</v>
      </c>
      <c r="N6" s="35" t="s">
        <v>60</v>
      </c>
      <c r="O6" s="35" t="s">
        <v>61</v>
      </c>
      <c r="P6" s="35" t="s">
        <v>62</v>
      </c>
      <c r="Q6" s="35"/>
      <c r="R6" s="35" t="s">
        <v>59</v>
      </c>
      <c r="S6" s="35" t="s">
        <v>66</v>
      </c>
      <c r="T6" s="35" t="s">
        <v>67</v>
      </c>
      <c r="U6" s="35" t="s">
        <v>68</v>
      </c>
      <c r="V6" s="35" t="s">
        <v>69</v>
      </c>
      <c r="W6" s="35" t="s">
        <v>70</v>
      </c>
    </row>
    <row r="7" ht="32.05" customHeight="1" spans="1:23">
      <c r="A7" s="35"/>
      <c r="B7" s="35"/>
      <c r="C7" s="35"/>
      <c r="D7" s="35"/>
      <c r="E7" s="35"/>
      <c r="F7" s="35"/>
      <c r="G7" s="35"/>
      <c r="H7" s="35"/>
      <c r="I7" s="35" t="s">
        <v>59</v>
      </c>
      <c r="J7" s="35"/>
      <c r="K7" s="35"/>
      <c r="L7" s="35"/>
      <c r="M7" s="35"/>
      <c r="N7" s="35"/>
      <c r="O7" s="35"/>
      <c r="P7" s="35"/>
      <c r="Q7" s="35"/>
      <c r="R7" s="35"/>
      <c r="S7" s="35"/>
      <c r="T7" s="35"/>
      <c r="U7" s="35"/>
      <c r="V7" s="35"/>
      <c r="W7" s="35"/>
    </row>
    <row r="8" ht="18.75" customHeight="1" spans="1:23">
      <c r="A8" s="35" t="s">
        <v>85</v>
      </c>
      <c r="B8" s="35" t="s">
        <v>86</v>
      </c>
      <c r="C8" s="35" t="s">
        <v>87</v>
      </c>
      <c r="D8" s="35" t="s">
        <v>88</v>
      </c>
      <c r="E8" s="35" t="s">
        <v>89</v>
      </c>
      <c r="F8" s="35" t="s">
        <v>90</v>
      </c>
      <c r="G8" s="35" t="s">
        <v>91</v>
      </c>
      <c r="H8" s="35" t="s">
        <v>92</v>
      </c>
      <c r="I8" s="35" t="s">
        <v>93</v>
      </c>
      <c r="J8" s="35" t="s">
        <v>94</v>
      </c>
      <c r="K8" s="35" t="s">
        <v>95</v>
      </c>
      <c r="L8" s="35" t="s">
        <v>96</v>
      </c>
      <c r="M8" s="35" t="s">
        <v>97</v>
      </c>
      <c r="N8" s="35" t="s">
        <v>98</v>
      </c>
      <c r="O8" s="35" t="s">
        <v>99</v>
      </c>
      <c r="P8" s="35" t="s">
        <v>226</v>
      </c>
      <c r="Q8" s="35" t="s">
        <v>227</v>
      </c>
      <c r="R8" s="35" t="s">
        <v>228</v>
      </c>
      <c r="S8" s="35" t="s">
        <v>229</v>
      </c>
      <c r="T8" s="35" t="s">
        <v>230</v>
      </c>
      <c r="U8" s="35" t="s">
        <v>231</v>
      </c>
      <c r="V8" s="35" t="s">
        <v>232</v>
      </c>
      <c r="W8" s="35" t="s">
        <v>233</v>
      </c>
    </row>
    <row r="9" ht="53.25" customHeight="1" spans="1:23">
      <c r="A9" s="122" t="s">
        <v>72</v>
      </c>
      <c r="B9" s="122"/>
      <c r="C9" s="122"/>
      <c r="D9" s="122"/>
      <c r="E9" s="122"/>
      <c r="F9" s="122"/>
      <c r="G9" s="122"/>
      <c r="H9" s="124">
        <v>123127468.46</v>
      </c>
      <c r="I9" s="124">
        <v>123127468.46</v>
      </c>
      <c r="J9" s="124"/>
      <c r="K9" s="124"/>
      <c r="L9" s="124">
        <v>123127468.46</v>
      </c>
      <c r="M9" s="124"/>
      <c r="N9" s="124"/>
      <c r="O9" s="124"/>
      <c r="P9" s="124"/>
      <c r="Q9" s="124"/>
      <c r="R9" s="124"/>
      <c r="S9" s="124"/>
      <c r="T9" s="124"/>
      <c r="U9" s="124"/>
      <c r="V9" s="124"/>
      <c r="W9" s="124"/>
    </row>
    <row r="10" ht="53.25" customHeight="1" outlineLevel="1" spans="1:23">
      <c r="A10" s="122" t="s">
        <v>72</v>
      </c>
      <c r="B10" s="122" t="s">
        <v>234</v>
      </c>
      <c r="C10" s="122" t="s">
        <v>235</v>
      </c>
      <c r="D10" s="122" t="s">
        <v>104</v>
      </c>
      <c r="E10" s="122" t="s">
        <v>105</v>
      </c>
      <c r="F10" s="122" t="s">
        <v>236</v>
      </c>
      <c r="G10" s="122" t="s">
        <v>237</v>
      </c>
      <c r="H10" s="124">
        <v>166563</v>
      </c>
      <c r="I10" s="124">
        <v>166563</v>
      </c>
      <c r="J10" s="124"/>
      <c r="K10" s="124"/>
      <c r="L10" s="124">
        <v>166563</v>
      </c>
      <c r="M10" s="124"/>
      <c r="N10" s="124"/>
      <c r="O10" s="124"/>
      <c r="P10" s="124"/>
      <c r="Q10" s="124"/>
      <c r="R10" s="124"/>
      <c r="S10" s="124"/>
      <c r="T10" s="124"/>
      <c r="U10" s="124"/>
      <c r="V10" s="124"/>
      <c r="W10" s="124"/>
    </row>
    <row r="11" ht="53.25" customHeight="1" outlineLevel="1" spans="1:23">
      <c r="A11" s="122" t="s">
        <v>72</v>
      </c>
      <c r="B11" s="122" t="s">
        <v>238</v>
      </c>
      <c r="C11" s="122" t="s">
        <v>239</v>
      </c>
      <c r="D11" s="122" t="s">
        <v>104</v>
      </c>
      <c r="E11" s="122" t="s">
        <v>105</v>
      </c>
      <c r="F11" s="122" t="s">
        <v>240</v>
      </c>
      <c r="G11" s="122" t="s">
        <v>241</v>
      </c>
      <c r="H11" s="124">
        <v>102396</v>
      </c>
      <c r="I11" s="124">
        <v>102396</v>
      </c>
      <c r="J11" s="124"/>
      <c r="K11" s="124"/>
      <c r="L11" s="124">
        <v>102396</v>
      </c>
      <c r="M11" s="122"/>
      <c r="N11" s="124"/>
      <c r="O11" s="124"/>
      <c r="P11" s="124"/>
      <c r="Q11" s="124"/>
      <c r="R11" s="124"/>
      <c r="S11" s="124"/>
      <c r="T11" s="124"/>
      <c r="U11" s="124"/>
      <c r="V11" s="124"/>
      <c r="W11" s="124"/>
    </row>
    <row r="12" ht="53.25" customHeight="1" outlineLevel="1" spans="1:23">
      <c r="A12" s="122" t="s">
        <v>72</v>
      </c>
      <c r="B12" s="122" t="s">
        <v>242</v>
      </c>
      <c r="C12" s="122" t="s">
        <v>243</v>
      </c>
      <c r="D12" s="122" t="s">
        <v>104</v>
      </c>
      <c r="E12" s="122" t="s">
        <v>105</v>
      </c>
      <c r="F12" s="122" t="s">
        <v>244</v>
      </c>
      <c r="G12" s="122" t="s">
        <v>245</v>
      </c>
      <c r="H12" s="124">
        <v>1998756</v>
      </c>
      <c r="I12" s="124">
        <v>1998756</v>
      </c>
      <c r="J12" s="124"/>
      <c r="K12" s="124"/>
      <c r="L12" s="124">
        <v>1998756</v>
      </c>
      <c r="M12" s="122"/>
      <c r="N12" s="124"/>
      <c r="O12" s="124"/>
      <c r="P12" s="124"/>
      <c r="Q12" s="124"/>
      <c r="R12" s="124"/>
      <c r="S12" s="124"/>
      <c r="T12" s="124"/>
      <c r="U12" s="124"/>
      <c r="V12" s="124"/>
      <c r="W12" s="124"/>
    </row>
    <row r="13" ht="53.25" customHeight="1" outlineLevel="1" spans="1:23">
      <c r="A13" s="122" t="s">
        <v>72</v>
      </c>
      <c r="B13" s="122" t="s">
        <v>246</v>
      </c>
      <c r="C13" s="122" t="s">
        <v>247</v>
      </c>
      <c r="D13" s="122" t="s">
        <v>104</v>
      </c>
      <c r="E13" s="122" t="s">
        <v>105</v>
      </c>
      <c r="F13" s="122" t="s">
        <v>240</v>
      </c>
      <c r="G13" s="122" t="s">
        <v>241</v>
      </c>
      <c r="H13" s="124">
        <v>25611</v>
      </c>
      <c r="I13" s="124">
        <v>25611</v>
      </c>
      <c r="J13" s="124"/>
      <c r="K13" s="124"/>
      <c r="L13" s="124">
        <v>25611</v>
      </c>
      <c r="M13" s="122"/>
      <c r="N13" s="124"/>
      <c r="O13" s="124"/>
      <c r="P13" s="124"/>
      <c r="Q13" s="124"/>
      <c r="R13" s="124"/>
      <c r="S13" s="124"/>
      <c r="T13" s="124"/>
      <c r="U13" s="124"/>
      <c r="V13" s="124"/>
      <c r="W13" s="124"/>
    </row>
    <row r="14" ht="53.25" customHeight="1" outlineLevel="1" spans="1:23">
      <c r="A14" s="122" t="s">
        <v>72</v>
      </c>
      <c r="B14" s="122" t="s">
        <v>248</v>
      </c>
      <c r="C14" s="122" t="s">
        <v>249</v>
      </c>
      <c r="D14" s="122" t="s">
        <v>104</v>
      </c>
      <c r="E14" s="122" t="s">
        <v>105</v>
      </c>
      <c r="F14" s="122" t="s">
        <v>244</v>
      </c>
      <c r="G14" s="122" t="s">
        <v>245</v>
      </c>
      <c r="H14" s="124">
        <v>307332</v>
      </c>
      <c r="I14" s="124">
        <v>307332</v>
      </c>
      <c r="J14" s="124"/>
      <c r="K14" s="124"/>
      <c r="L14" s="124">
        <v>307332</v>
      </c>
      <c r="M14" s="122"/>
      <c r="N14" s="124"/>
      <c r="O14" s="124"/>
      <c r="P14" s="124"/>
      <c r="Q14" s="124"/>
      <c r="R14" s="124"/>
      <c r="S14" s="124"/>
      <c r="T14" s="124"/>
      <c r="U14" s="124"/>
      <c r="V14" s="124"/>
      <c r="W14" s="124"/>
    </row>
    <row r="15" ht="53.25" customHeight="1" outlineLevel="1" spans="1:23">
      <c r="A15" s="122" t="s">
        <v>72</v>
      </c>
      <c r="B15" s="122" t="s">
        <v>242</v>
      </c>
      <c r="C15" s="122" t="s">
        <v>243</v>
      </c>
      <c r="D15" s="122" t="s">
        <v>104</v>
      </c>
      <c r="E15" s="122" t="s">
        <v>105</v>
      </c>
      <c r="F15" s="122" t="s">
        <v>244</v>
      </c>
      <c r="G15" s="122" t="s">
        <v>245</v>
      </c>
      <c r="H15" s="124">
        <v>136980</v>
      </c>
      <c r="I15" s="124">
        <v>136980</v>
      </c>
      <c r="J15" s="124"/>
      <c r="K15" s="124"/>
      <c r="L15" s="124">
        <v>136980</v>
      </c>
      <c r="M15" s="122"/>
      <c r="N15" s="124"/>
      <c r="O15" s="124"/>
      <c r="P15" s="124"/>
      <c r="Q15" s="124"/>
      <c r="R15" s="124"/>
      <c r="S15" s="124"/>
      <c r="T15" s="124"/>
      <c r="U15" s="124"/>
      <c r="V15" s="124"/>
      <c r="W15" s="124"/>
    </row>
    <row r="16" ht="53.25" customHeight="1" outlineLevel="1" spans="1:23">
      <c r="A16" s="122" t="s">
        <v>72</v>
      </c>
      <c r="B16" s="122" t="s">
        <v>248</v>
      </c>
      <c r="C16" s="122" t="s">
        <v>249</v>
      </c>
      <c r="D16" s="122" t="s">
        <v>104</v>
      </c>
      <c r="E16" s="122" t="s">
        <v>105</v>
      </c>
      <c r="F16" s="122" t="s">
        <v>244</v>
      </c>
      <c r="G16" s="122" t="s">
        <v>245</v>
      </c>
      <c r="H16" s="124">
        <v>7824</v>
      </c>
      <c r="I16" s="124">
        <v>7824</v>
      </c>
      <c r="J16" s="124"/>
      <c r="K16" s="124"/>
      <c r="L16" s="124">
        <v>7824</v>
      </c>
      <c r="M16" s="122"/>
      <c r="N16" s="124"/>
      <c r="O16" s="124"/>
      <c r="P16" s="124"/>
      <c r="Q16" s="124"/>
      <c r="R16" s="124"/>
      <c r="S16" s="124"/>
      <c r="T16" s="124"/>
      <c r="U16" s="124"/>
      <c r="V16" s="124"/>
      <c r="W16" s="124"/>
    </row>
    <row r="17" ht="53.25" customHeight="1" outlineLevel="1" spans="1:23">
      <c r="A17" s="122" t="s">
        <v>72</v>
      </c>
      <c r="B17" s="122" t="s">
        <v>250</v>
      </c>
      <c r="C17" s="122" t="s">
        <v>251</v>
      </c>
      <c r="D17" s="122" t="s">
        <v>104</v>
      </c>
      <c r="E17" s="122" t="s">
        <v>105</v>
      </c>
      <c r="F17" s="122" t="s">
        <v>252</v>
      </c>
      <c r="G17" s="122" t="s">
        <v>253</v>
      </c>
      <c r="H17" s="124"/>
      <c r="I17" s="124"/>
      <c r="J17" s="124"/>
      <c r="K17" s="124"/>
      <c r="L17" s="124"/>
      <c r="M17" s="122"/>
      <c r="N17" s="124"/>
      <c r="O17" s="124"/>
      <c r="P17" s="124"/>
      <c r="Q17" s="124"/>
      <c r="R17" s="124"/>
      <c r="S17" s="124"/>
      <c r="T17" s="124"/>
      <c r="U17" s="124"/>
      <c r="V17" s="124"/>
      <c r="W17" s="124"/>
    </row>
    <row r="18" ht="53.25" customHeight="1" outlineLevel="1" spans="1:23">
      <c r="A18" s="122" t="s">
        <v>72</v>
      </c>
      <c r="B18" s="122" t="s">
        <v>254</v>
      </c>
      <c r="C18" s="122" t="s">
        <v>255</v>
      </c>
      <c r="D18" s="122" t="s">
        <v>104</v>
      </c>
      <c r="E18" s="122" t="s">
        <v>105</v>
      </c>
      <c r="F18" s="122" t="s">
        <v>252</v>
      </c>
      <c r="G18" s="122" t="s">
        <v>253</v>
      </c>
      <c r="H18" s="124"/>
      <c r="I18" s="124"/>
      <c r="J18" s="124"/>
      <c r="K18" s="124"/>
      <c r="L18" s="124"/>
      <c r="M18" s="122"/>
      <c r="N18" s="124"/>
      <c r="O18" s="124"/>
      <c r="P18" s="124"/>
      <c r="Q18" s="124"/>
      <c r="R18" s="124"/>
      <c r="S18" s="124"/>
      <c r="T18" s="124"/>
      <c r="U18" s="124"/>
      <c r="V18" s="124"/>
      <c r="W18" s="124"/>
    </row>
    <row r="19" ht="53.25" customHeight="1" outlineLevel="1" spans="1:23">
      <c r="A19" s="122" t="s">
        <v>72</v>
      </c>
      <c r="B19" s="122" t="s">
        <v>254</v>
      </c>
      <c r="C19" s="122" t="s">
        <v>255</v>
      </c>
      <c r="D19" s="122" t="s">
        <v>104</v>
      </c>
      <c r="E19" s="122" t="s">
        <v>105</v>
      </c>
      <c r="F19" s="122" t="s">
        <v>252</v>
      </c>
      <c r="G19" s="122" t="s">
        <v>253</v>
      </c>
      <c r="H19" s="124">
        <v>37560</v>
      </c>
      <c r="I19" s="124">
        <v>37560</v>
      </c>
      <c r="J19" s="124"/>
      <c r="K19" s="124"/>
      <c r="L19" s="124">
        <v>37560</v>
      </c>
      <c r="M19" s="122"/>
      <c r="N19" s="124"/>
      <c r="O19" s="124"/>
      <c r="P19" s="124"/>
      <c r="Q19" s="124"/>
      <c r="R19" s="124"/>
      <c r="S19" s="124"/>
      <c r="T19" s="124"/>
      <c r="U19" s="124"/>
      <c r="V19" s="124"/>
      <c r="W19" s="124"/>
    </row>
    <row r="20" ht="53.25" customHeight="1" outlineLevel="1" spans="1:23">
      <c r="A20" s="122" t="s">
        <v>72</v>
      </c>
      <c r="B20" s="122" t="s">
        <v>250</v>
      </c>
      <c r="C20" s="122" t="s">
        <v>251</v>
      </c>
      <c r="D20" s="122" t="s">
        <v>104</v>
      </c>
      <c r="E20" s="122" t="s">
        <v>105</v>
      </c>
      <c r="F20" s="122" t="s">
        <v>252</v>
      </c>
      <c r="G20" s="122" t="s">
        <v>253</v>
      </c>
      <c r="H20" s="124">
        <v>2210412</v>
      </c>
      <c r="I20" s="124">
        <v>2210412</v>
      </c>
      <c r="J20" s="124"/>
      <c r="K20" s="124"/>
      <c r="L20" s="124">
        <v>2210412</v>
      </c>
      <c r="M20" s="122"/>
      <c r="N20" s="124"/>
      <c r="O20" s="124"/>
      <c r="P20" s="124"/>
      <c r="Q20" s="124"/>
      <c r="R20" s="124"/>
      <c r="S20" s="124"/>
      <c r="T20" s="124"/>
      <c r="U20" s="124"/>
      <c r="V20" s="124"/>
      <c r="W20" s="124"/>
    </row>
    <row r="21" ht="53.25" customHeight="1" outlineLevel="1" spans="1:23">
      <c r="A21" s="122" t="s">
        <v>72</v>
      </c>
      <c r="B21" s="122" t="s">
        <v>250</v>
      </c>
      <c r="C21" s="122" t="s">
        <v>251</v>
      </c>
      <c r="D21" s="122" t="s">
        <v>104</v>
      </c>
      <c r="E21" s="122" t="s">
        <v>105</v>
      </c>
      <c r="F21" s="122" t="s">
        <v>252</v>
      </c>
      <c r="G21" s="122" t="s">
        <v>253</v>
      </c>
      <c r="H21" s="124">
        <v>93804</v>
      </c>
      <c r="I21" s="124">
        <v>93804</v>
      </c>
      <c r="J21" s="124"/>
      <c r="K21" s="124"/>
      <c r="L21" s="124">
        <v>93804</v>
      </c>
      <c r="M21" s="122"/>
      <c r="N21" s="124"/>
      <c r="O21" s="124"/>
      <c r="P21" s="124"/>
      <c r="Q21" s="124"/>
      <c r="R21" s="124"/>
      <c r="S21" s="124"/>
      <c r="T21" s="124"/>
      <c r="U21" s="124"/>
      <c r="V21" s="124"/>
      <c r="W21" s="124"/>
    </row>
    <row r="22" ht="53.25" customHeight="1" outlineLevel="1" spans="1:23">
      <c r="A22" s="122" t="s">
        <v>72</v>
      </c>
      <c r="B22" s="122" t="s">
        <v>256</v>
      </c>
      <c r="C22" s="122" t="s">
        <v>257</v>
      </c>
      <c r="D22" s="122" t="s">
        <v>104</v>
      </c>
      <c r="E22" s="122" t="s">
        <v>105</v>
      </c>
      <c r="F22" s="122" t="s">
        <v>236</v>
      </c>
      <c r="G22" s="122" t="s">
        <v>237</v>
      </c>
      <c r="H22" s="124">
        <v>18000</v>
      </c>
      <c r="I22" s="124">
        <v>18000</v>
      </c>
      <c r="J22" s="124"/>
      <c r="K22" s="124"/>
      <c r="L22" s="124">
        <v>18000</v>
      </c>
      <c r="M22" s="122"/>
      <c r="N22" s="124"/>
      <c r="O22" s="124"/>
      <c r="P22" s="124"/>
      <c r="Q22" s="124"/>
      <c r="R22" s="124"/>
      <c r="S22" s="124"/>
      <c r="T22" s="124"/>
      <c r="U22" s="124"/>
      <c r="V22" s="124"/>
      <c r="W22" s="124"/>
    </row>
    <row r="23" ht="53.25" customHeight="1" outlineLevel="1" spans="1:23">
      <c r="A23" s="122" t="s">
        <v>72</v>
      </c>
      <c r="B23" s="122" t="s">
        <v>258</v>
      </c>
      <c r="C23" s="122" t="s">
        <v>259</v>
      </c>
      <c r="D23" s="122" t="s">
        <v>104</v>
      </c>
      <c r="E23" s="122" t="s">
        <v>105</v>
      </c>
      <c r="F23" s="122" t="s">
        <v>240</v>
      </c>
      <c r="G23" s="122" t="s">
        <v>241</v>
      </c>
      <c r="H23" s="124">
        <v>9000</v>
      </c>
      <c r="I23" s="124">
        <v>9000</v>
      </c>
      <c r="J23" s="124"/>
      <c r="K23" s="124"/>
      <c r="L23" s="124">
        <v>9000</v>
      </c>
      <c r="M23" s="122"/>
      <c r="N23" s="124"/>
      <c r="O23" s="124"/>
      <c r="P23" s="124"/>
      <c r="Q23" s="124"/>
      <c r="R23" s="124"/>
      <c r="S23" s="124"/>
      <c r="T23" s="124"/>
      <c r="U23" s="124"/>
      <c r="V23" s="124"/>
      <c r="W23" s="124"/>
    </row>
    <row r="24" ht="53.25" customHeight="1" outlineLevel="1" spans="1:23">
      <c r="A24" s="122" t="s">
        <v>72</v>
      </c>
      <c r="B24" s="122" t="s">
        <v>260</v>
      </c>
      <c r="C24" s="122" t="s">
        <v>261</v>
      </c>
      <c r="D24" s="122" t="s">
        <v>104</v>
      </c>
      <c r="E24" s="122" t="s">
        <v>105</v>
      </c>
      <c r="F24" s="122" t="s">
        <v>240</v>
      </c>
      <c r="G24" s="122" t="s">
        <v>241</v>
      </c>
      <c r="H24" s="124">
        <v>99900</v>
      </c>
      <c r="I24" s="124">
        <v>99900</v>
      </c>
      <c r="J24" s="124"/>
      <c r="K24" s="124"/>
      <c r="L24" s="124">
        <v>99900</v>
      </c>
      <c r="M24" s="122"/>
      <c r="N24" s="124"/>
      <c r="O24" s="124"/>
      <c r="P24" s="124"/>
      <c r="Q24" s="124"/>
      <c r="R24" s="124"/>
      <c r="S24" s="124"/>
      <c r="T24" s="124"/>
      <c r="U24" s="124"/>
      <c r="V24" s="124"/>
      <c r="W24" s="124"/>
    </row>
    <row r="25" ht="53.25" customHeight="1" outlineLevel="1" spans="1:23">
      <c r="A25" s="122" t="s">
        <v>72</v>
      </c>
      <c r="B25" s="122" t="s">
        <v>238</v>
      </c>
      <c r="C25" s="122" t="s">
        <v>239</v>
      </c>
      <c r="D25" s="122" t="s">
        <v>104</v>
      </c>
      <c r="E25" s="122" t="s">
        <v>105</v>
      </c>
      <c r="F25" s="122" t="s">
        <v>240</v>
      </c>
      <c r="G25" s="122" t="s">
        <v>241</v>
      </c>
      <c r="H25" s="124">
        <v>174000</v>
      </c>
      <c r="I25" s="124">
        <v>174000</v>
      </c>
      <c r="J25" s="124"/>
      <c r="K25" s="124"/>
      <c r="L25" s="124">
        <v>174000</v>
      </c>
      <c r="M25" s="122"/>
      <c r="N25" s="124"/>
      <c r="O25" s="124"/>
      <c r="P25" s="124"/>
      <c r="Q25" s="124"/>
      <c r="R25" s="124"/>
      <c r="S25" s="124"/>
      <c r="T25" s="124"/>
      <c r="U25" s="124"/>
      <c r="V25" s="124"/>
      <c r="W25" s="124"/>
    </row>
    <row r="26" ht="53.25" customHeight="1" outlineLevel="1" spans="1:23">
      <c r="A26" s="122" t="s">
        <v>72</v>
      </c>
      <c r="B26" s="122" t="s">
        <v>262</v>
      </c>
      <c r="C26" s="122" t="s">
        <v>263</v>
      </c>
      <c r="D26" s="122" t="s">
        <v>118</v>
      </c>
      <c r="E26" s="122" t="s">
        <v>119</v>
      </c>
      <c r="F26" s="122" t="s">
        <v>264</v>
      </c>
      <c r="G26" s="122" t="s">
        <v>265</v>
      </c>
      <c r="H26" s="124">
        <v>862776</v>
      </c>
      <c r="I26" s="124">
        <v>862776</v>
      </c>
      <c r="J26" s="124"/>
      <c r="K26" s="124"/>
      <c r="L26" s="124">
        <v>862776</v>
      </c>
      <c r="M26" s="122"/>
      <c r="N26" s="124"/>
      <c r="O26" s="124"/>
      <c r="P26" s="124"/>
      <c r="Q26" s="124"/>
      <c r="R26" s="124"/>
      <c r="S26" s="124"/>
      <c r="T26" s="124"/>
      <c r="U26" s="124"/>
      <c r="V26" s="124"/>
      <c r="W26" s="124"/>
    </row>
    <row r="27" ht="53.25" customHeight="1" outlineLevel="1" spans="1:23">
      <c r="A27" s="122" t="s">
        <v>72</v>
      </c>
      <c r="B27" s="122" t="s">
        <v>262</v>
      </c>
      <c r="C27" s="122" t="s">
        <v>263</v>
      </c>
      <c r="D27" s="122" t="s">
        <v>118</v>
      </c>
      <c r="E27" s="122" t="s">
        <v>119</v>
      </c>
      <c r="F27" s="122" t="s">
        <v>264</v>
      </c>
      <c r="G27" s="122" t="s">
        <v>265</v>
      </c>
      <c r="H27" s="124">
        <v>33200</v>
      </c>
      <c r="I27" s="124">
        <v>33200</v>
      </c>
      <c r="J27" s="124"/>
      <c r="K27" s="124"/>
      <c r="L27" s="124">
        <v>33200</v>
      </c>
      <c r="M27" s="122"/>
      <c r="N27" s="124"/>
      <c r="O27" s="124"/>
      <c r="P27" s="124"/>
      <c r="Q27" s="124"/>
      <c r="R27" s="124"/>
      <c r="S27" s="124"/>
      <c r="T27" s="124"/>
      <c r="U27" s="124"/>
      <c r="V27" s="124"/>
      <c r="W27" s="124"/>
    </row>
    <row r="28" ht="53.25" customHeight="1" outlineLevel="1" spans="1:23">
      <c r="A28" s="122" t="s">
        <v>72</v>
      </c>
      <c r="B28" s="122" t="s">
        <v>266</v>
      </c>
      <c r="C28" s="122" t="s">
        <v>267</v>
      </c>
      <c r="D28" s="122" t="s">
        <v>120</v>
      </c>
      <c r="E28" s="122" t="s">
        <v>121</v>
      </c>
      <c r="F28" s="122" t="s">
        <v>268</v>
      </c>
      <c r="G28" s="122" t="s">
        <v>269</v>
      </c>
      <c r="H28" s="124">
        <v>13600000</v>
      </c>
      <c r="I28" s="124">
        <v>13600000</v>
      </c>
      <c r="J28" s="124"/>
      <c r="K28" s="124"/>
      <c r="L28" s="124">
        <v>13600000</v>
      </c>
      <c r="M28" s="122"/>
      <c r="N28" s="124"/>
      <c r="O28" s="124"/>
      <c r="P28" s="124"/>
      <c r="Q28" s="124"/>
      <c r="R28" s="124"/>
      <c r="S28" s="124"/>
      <c r="T28" s="124"/>
      <c r="U28" s="124"/>
      <c r="V28" s="124"/>
      <c r="W28" s="124"/>
    </row>
    <row r="29" ht="53.25" customHeight="1" outlineLevel="1" spans="1:23">
      <c r="A29" s="122" t="s">
        <v>72</v>
      </c>
      <c r="B29" s="122" t="s">
        <v>270</v>
      </c>
      <c r="C29" s="122" t="s">
        <v>271</v>
      </c>
      <c r="D29" s="122" t="s">
        <v>147</v>
      </c>
      <c r="E29" s="122" t="s">
        <v>148</v>
      </c>
      <c r="F29" s="122" t="s">
        <v>272</v>
      </c>
      <c r="G29" s="122" t="s">
        <v>273</v>
      </c>
      <c r="H29" s="124">
        <v>2800</v>
      </c>
      <c r="I29" s="124">
        <v>2800</v>
      </c>
      <c r="J29" s="124"/>
      <c r="K29" s="124"/>
      <c r="L29" s="124">
        <v>2800</v>
      </c>
      <c r="M29" s="122"/>
      <c r="N29" s="124"/>
      <c r="O29" s="124"/>
      <c r="P29" s="124"/>
      <c r="Q29" s="124"/>
      <c r="R29" s="124"/>
      <c r="S29" s="124"/>
      <c r="T29" s="124"/>
      <c r="U29" s="124"/>
      <c r="V29" s="124"/>
      <c r="W29" s="124"/>
    </row>
    <row r="30" ht="53.25" customHeight="1" outlineLevel="1" spans="1:23">
      <c r="A30" s="122" t="s">
        <v>72</v>
      </c>
      <c r="B30" s="122" t="s">
        <v>270</v>
      </c>
      <c r="C30" s="122" t="s">
        <v>271</v>
      </c>
      <c r="D30" s="122" t="s">
        <v>145</v>
      </c>
      <c r="E30" s="122" t="s">
        <v>146</v>
      </c>
      <c r="F30" s="122" t="s">
        <v>272</v>
      </c>
      <c r="G30" s="122" t="s">
        <v>273</v>
      </c>
      <c r="H30" s="124">
        <v>29400</v>
      </c>
      <c r="I30" s="124">
        <v>29400</v>
      </c>
      <c r="J30" s="124"/>
      <c r="K30" s="124"/>
      <c r="L30" s="124">
        <v>29400</v>
      </c>
      <c r="M30" s="122"/>
      <c r="N30" s="124"/>
      <c r="O30" s="124"/>
      <c r="P30" s="124"/>
      <c r="Q30" s="124"/>
      <c r="R30" s="124"/>
      <c r="S30" s="124"/>
      <c r="T30" s="124"/>
      <c r="U30" s="124"/>
      <c r="V30" s="124"/>
      <c r="W30" s="124"/>
    </row>
    <row r="31" ht="53.25" customHeight="1" outlineLevel="1" spans="1:23">
      <c r="A31" s="122" t="s">
        <v>72</v>
      </c>
      <c r="B31" s="122" t="s">
        <v>274</v>
      </c>
      <c r="C31" s="122" t="s">
        <v>275</v>
      </c>
      <c r="D31" s="122" t="s">
        <v>145</v>
      </c>
      <c r="E31" s="122" t="s">
        <v>146</v>
      </c>
      <c r="F31" s="122" t="s">
        <v>272</v>
      </c>
      <c r="G31" s="122" t="s">
        <v>273</v>
      </c>
      <c r="H31" s="124">
        <v>323541</v>
      </c>
      <c r="I31" s="124">
        <v>323541</v>
      </c>
      <c r="J31" s="124"/>
      <c r="K31" s="124"/>
      <c r="L31" s="124">
        <v>323541</v>
      </c>
      <c r="M31" s="122"/>
      <c r="N31" s="124"/>
      <c r="O31" s="124"/>
      <c r="P31" s="124"/>
      <c r="Q31" s="124"/>
      <c r="R31" s="124"/>
      <c r="S31" s="124"/>
      <c r="T31" s="124"/>
      <c r="U31" s="124"/>
      <c r="V31" s="124"/>
      <c r="W31" s="124"/>
    </row>
    <row r="32" ht="53.25" customHeight="1" outlineLevel="1" spans="1:23">
      <c r="A32" s="122" t="s">
        <v>72</v>
      </c>
      <c r="B32" s="122" t="s">
        <v>276</v>
      </c>
      <c r="C32" s="122" t="s">
        <v>277</v>
      </c>
      <c r="D32" s="122" t="s">
        <v>145</v>
      </c>
      <c r="E32" s="122" t="s">
        <v>146</v>
      </c>
      <c r="F32" s="122" t="s">
        <v>272</v>
      </c>
      <c r="G32" s="122" t="s">
        <v>273</v>
      </c>
      <c r="H32" s="124">
        <v>21570</v>
      </c>
      <c r="I32" s="124">
        <v>21570</v>
      </c>
      <c r="J32" s="124"/>
      <c r="K32" s="124"/>
      <c r="L32" s="124">
        <v>21570</v>
      </c>
      <c r="M32" s="122"/>
      <c r="N32" s="124"/>
      <c r="O32" s="124"/>
      <c r="P32" s="124"/>
      <c r="Q32" s="124"/>
      <c r="R32" s="124"/>
      <c r="S32" s="124"/>
      <c r="T32" s="124"/>
      <c r="U32" s="124"/>
      <c r="V32" s="124"/>
      <c r="W32" s="124"/>
    </row>
    <row r="33" ht="53.25" customHeight="1" outlineLevel="1" spans="1:23">
      <c r="A33" s="122" t="s">
        <v>72</v>
      </c>
      <c r="B33" s="122" t="s">
        <v>276</v>
      </c>
      <c r="C33" s="122" t="s">
        <v>277</v>
      </c>
      <c r="D33" s="122" t="s">
        <v>147</v>
      </c>
      <c r="E33" s="122" t="s">
        <v>148</v>
      </c>
      <c r="F33" s="122" t="s">
        <v>272</v>
      </c>
      <c r="G33" s="122" t="s">
        <v>273</v>
      </c>
      <c r="H33" s="124"/>
      <c r="I33" s="124"/>
      <c r="J33" s="124"/>
      <c r="K33" s="124"/>
      <c r="L33" s="124"/>
      <c r="M33" s="122"/>
      <c r="N33" s="124"/>
      <c r="O33" s="124"/>
      <c r="P33" s="124"/>
      <c r="Q33" s="124"/>
      <c r="R33" s="124"/>
      <c r="S33" s="124"/>
      <c r="T33" s="124"/>
      <c r="U33" s="124"/>
      <c r="V33" s="124"/>
      <c r="W33" s="124"/>
    </row>
    <row r="34" ht="53.25" customHeight="1" outlineLevel="1" spans="1:23">
      <c r="A34" s="122" t="s">
        <v>72</v>
      </c>
      <c r="B34" s="122" t="s">
        <v>274</v>
      </c>
      <c r="C34" s="122" t="s">
        <v>275</v>
      </c>
      <c r="D34" s="122" t="s">
        <v>145</v>
      </c>
      <c r="E34" s="122" t="s">
        <v>146</v>
      </c>
      <c r="F34" s="122" t="s">
        <v>272</v>
      </c>
      <c r="G34" s="122" t="s">
        <v>273</v>
      </c>
      <c r="H34" s="124">
        <v>12600</v>
      </c>
      <c r="I34" s="124">
        <v>12600</v>
      </c>
      <c r="J34" s="124"/>
      <c r="K34" s="124"/>
      <c r="L34" s="124">
        <v>12600</v>
      </c>
      <c r="M34" s="122"/>
      <c r="N34" s="124"/>
      <c r="O34" s="124"/>
      <c r="P34" s="124"/>
      <c r="Q34" s="124"/>
      <c r="R34" s="124"/>
      <c r="S34" s="124"/>
      <c r="T34" s="124"/>
      <c r="U34" s="124"/>
      <c r="V34" s="124"/>
      <c r="W34" s="124"/>
    </row>
    <row r="35" ht="53.25" customHeight="1" outlineLevel="1" spans="1:23">
      <c r="A35" s="122" t="s">
        <v>72</v>
      </c>
      <c r="B35" s="122" t="s">
        <v>270</v>
      </c>
      <c r="C35" s="122" t="s">
        <v>271</v>
      </c>
      <c r="D35" s="122" t="s">
        <v>145</v>
      </c>
      <c r="E35" s="122" t="s">
        <v>146</v>
      </c>
      <c r="F35" s="122" t="s">
        <v>272</v>
      </c>
      <c r="G35" s="122" t="s">
        <v>273</v>
      </c>
      <c r="H35" s="124">
        <v>700</v>
      </c>
      <c r="I35" s="124">
        <v>700</v>
      </c>
      <c r="J35" s="124"/>
      <c r="K35" s="124"/>
      <c r="L35" s="124">
        <v>700</v>
      </c>
      <c r="M35" s="122"/>
      <c r="N35" s="124"/>
      <c r="O35" s="124"/>
      <c r="P35" s="124"/>
      <c r="Q35" s="124"/>
      <c r="R35" s="124"/>
      <c r="S35" s="124"/>
      <c r="T35" s="124"/>
      <c r="U35" s="124"/>
      <c r="V35" s="124"/>
      <c r="W35" s="124"/>
    </row>
    <row r="36" ht="53.25" customHeight="1" outlineLevel="1" spans="1:23">
      <c r="A36" s="122" t="s">
        <v>72</v>
      </c>
      <c r="B36" s="122" t="s">
        <v>276</v>
      </c>
      <c r="C36" s="122" t="s">
        <v>277</v>
      </c>
      <c r="D36" s="122" t="s">
        <v>145</v>
      </c>
      <c r="E36" s="122" t="s">
        <v>146</v>
      </c>
      <c r="F36" s="122" t="s">
        <v>272</v>
      </c>
      <c r="G36" s="122" t="s">
        <v>273</v>
      </c>
      <c r="H36" s="124">
        <v>1000</v>
      </c>
      <c r="I36" s="124">
        <v>1000</v>
      </c>
      <c r="J36" s="124"/>
      <c r="K36" s="124"/>
      <c r="L36" s="124">
        <v>1000</v>
      </c>
      <c r="M36" s="122"/>
      <c r="N36" s="124"/>
      <c r="O36" s="124"/>
      <c r="P36" s="124"/>
      <c r="Q36" s="124"/>
      <c r="R36" s="124"/>
      <c r="S36" s="124"/>
      <c r="T36" s="124"/>
      <c r="U36" s="124"/>
      <c r="V36" s="124"/>
      <c r="W36" s="124"/>
    </row>
    <row r="37" ht="53.25" customHeight="1" outlineLevel="1" spans="1:23">
      <c r="A37" s="122" t="s">
        <v>72</v>
      </c>
      <c r="B37" s="122" t="s">
        <v>278</v>
      </c>
      <c r="C37" s="122" t="s">
        <v>150</v>
      </c>
      <c r="D37" s="122" t="s">
        <v>149</v>
      </c>
      <c r="E37" s="122" t="s">
        <v>150</v>
      </c>
      <c r="F37" s="122" t="s">
        <v>279</v>
      </c>
      <c r="G37" s="122" t="s">
        <v>280</v>
      </c>
      <c r="H37" s="124">
        <v>326307</v>
      </c>
      <c r="I37" s="124">
        <v>326307</v>
      </c>
      <c r="J37" s="124"/>
      <c r="K37" s="124"/>
      <c r="L37" s="124">
        <v>326307</v>
      </c>
      <c r="M37" s="122"/>
      <c r="N37" s="124"/>
      <c r="O37" s="124"/>
      <c r="P37" s="124"/>
      <c r="Q37" s="124"/>
      <c r="R37" s="124"/>
      <c r="S37" s="124"/>
      <c r="T37" s="124"/>
      <c r="U37" s="124"/>
      <c r="V37" s="124"/>
      <c r="W37" s="124"/>
    </row>
    <row r="38" ht="53.25" customHeight="1" outlineLevel="1" spans="1:23">
      <c r="A38" s="122" t="s">
        <v>72</v>
      </c>
      <c r="B38" s="122" t="s">
        <v>278</v>
      </c>
      <c r="C38" s="122" t="s">
        <v>150</v>
      </c>
      <c r="D38" s="122" t="s">
        <v>149</v>
      </c>
      <c r="E38" s="122" t="s">
        <v>150</v>
      </c>
      <c r="F38" s="122" t="s">
        <v>279</v>
      </c>
      <c r="G38" s="122" t="s">
        <v>280</v>
      </c>
      <c r="H38" s="124">
        <v>7200</v>
      </c>
      <c r="I38" s="124">
        <v>7200</v>
      </c>
      <c r="J38" s="124"/>
      <c r="K38" s="124"/>
      <c r="L38" s="124">
        <v>7200</v>
      </c>
      <c r="M38" s="122"/>
      <c r="N38" s="124"/>
      <c r="O38" s="124"/>
      <c r="P38" s="124"/>
      <c r="Q38" s="124"/>
      <c r="R38" s="124"/>
      <c r="S38" s="124"/>
      <c r="T38" s="124"/>
      <c r="U38" s="124"/>
      <c r="V38" s="124"/>
      <c r="W38" s="124"/>
    </row>
    <row r="39" ht="53.25" customHeight="1" outlineLevel="1" spans="1:23">
      <c r="A39" s="122" t="s">
        <v>72</v>
      </c>
      <c r="B39" s="122" t="s">
        <v>281</v>
      </c>
      <c r="C39" s="122" t="s">
        <v>282</v>
      </c>
      <c r="D39" s="122" t="s">
        <v>151</v>
      </c>
      <c r="E39" s="122" t="s">
        <v>152</v>
      </c>
      <c r="F39" s="122" t="s">
        <v>283</v>
      </c>
      <c r="G39" s="122" t="s">
        <v>284</v>
      </c>
      <c r="H39" s="124">
        <v>13937</v>
      </c>
      <c r="I39" s="124">
        <v>13937</v>
      </c>
      <c r="J39" s="124"/>
      <c r="K39" s="124"/>
      <c r="L39" s="124">
        <v>13937</v>
      </c>
      <c r="M39" s="122"/>
      <c r="N39" s="124"/>
      <c r="O39" s="124"/>
      <c r="P39" s="124"/>
      <c r="Q39" s="124"/>
      <c r="R39" s="124"/>
      <c r="S39" s="124"/>
      <c r="T39" s="124"/>
      <c r="U39" s="124"/>
      <c r="V39" s="124"/>
      <c r="W39" s="124"/>
    </row>
    <row r="40" ht="53.25" customHeight="1" outlineLevel="1" spans="1:23">
      <c r="A40" s="122" t="s">
        <v>72</v>
      </c>
      <c r="B40" s="122" t="s">
        <v>281</v>
      </c>
      <c r="C40" s="122" t="s">
        <v>282</v>
      </c>
      <c r="D40" s="122" t="s">
        <v>151</v>
      </c>
      <c r="E40" s="122" t="s">
        <v>152</v>
      </c>
      <c r="F40" s="122" t="s">
        <v>283</v>
      </c>
      <c r="G40" s="122" t="s">
        <v>284</v>
      </c>
      <c r="H40" s="124">
        <v>6722</v>
      </c>
      <c r="I40" s="124">
        <v>6722</v>
      </c>
      <c r="J40" s="124"/>
      <c r="K40" s="124"/>
      <c r="L40" s="124">
        <v>6722</v>
      </c>
      <c r="M40" s="122"/>
      <c r="N40" s="124"/>
      <c r="O40" s="124"/>
      <c r="P40" s="124"/>
      <c r="Q40" s="124"/>
      <c r="R40" s="124"/>
      <c r="S40" s="124"/>
      <c r="T40" s="124"/>
      <c r="U40" s="124"/>
      <c r="V40" s="124"/>
      <c r="W40" s="124"/>
    </row>
    <row r="41" ht="53.25" customHeight="1" outlineLevel="1" spans="1:23">
      <c r="A41" s="122" t="s">
        <v>72</v>
      </c>
      <c r="B41" s="122" t="s">
        <v>285</v>
      </c>
      <c r="C41" s="122" t="s">
        <v>286</v>
      </c>
      <c r="D41" s="122" t="s">
        <v>140</v>
      </c>
      <c r="E41" s="122" t="s">
        <v>139</v>
      </c>
      <c r="F41" s="122" t="s">
        <v>283</v>
      </c>
      <c r="G41" s="122" t="s">
        <v>284</v>
      </c>
      <c r="H41" s="124">
        <v>34165</v>
      </c>
      <c r="I41" s="124">
        <v>34165</v>
      </c>
      <c r="J41" s="124"/>
      <c r="K41" s="124"/>
      <c r="L41" s="124">
        <v>34165</v>
      </c>
      <c r="M41" s="122"/>
      <c r="N41" s="124"/>
      <c r="O41" s="124"/>
      <c r="P41" s="124"/>
      <c r="Q41" s="124"/>
      <c r="R41" s="124"/>
      <c r="S41" s="124"/>
      <c r="T41" s="124"/>
      <c r="U41" s="124"/>
      <c r="V41" s="124"/>
      <c r="W41" s="124"/>
    </row>
    <row r="42" ht="53.25" customHeight="1" outlineLevel="1" spans="1:23">
      <c r="A42" s="122" t="s">
        <v>72</v>
      </c>
      <c r="B42" s="122" t="s">
        <v>281</v>
      </c>
      <c r="C42" s="122" t="s">
        <v>282</v>
      </c>
      <c r="D42" s="122" t="s">
        <v>151</v>
      </c>
      <c r="E42" s="122" t="s">
        <v>152</v>
      </c>
      <c r="F42" s="122" t="s">
        <v>283</v>
      </c>
      <c r="G42" s="122" t="s">
        <v>284</v>
      </c>
      <c r="H42" s="124">
        <v>640</v>
      </c>
      <c r="I42" s="124">
        <v>640</v>
      </c>
      <c r="J42" s="124"/>
      <c r="K42" s="124"/>
      <c r="L42" s="124">
        <v>640</v>
      </c>
      <c r="M42" s="122"/>
      <c r="N42" s="124"/>
      <c r="O42" s="124"/>
      <c r="P42" s="124"/>
      <c r="Q42" s="124"/>
      <c r="R42" s="124"/>
      <c r="S42" s="124"/>
      <c r="T42" s="124"/>
      <c r="U42" s="124"/>
      <c r="V42" s="124"/>
      <c r="W42" s="124"/>
    </row>
    <row r="43" ht="53.25" customHeight="1" outlineLevel="1" spans="1:23">
      <c r="A43" s="122" t="s">
        <v>72</v>
      </c>
      <c r="B43" s="122" t="s">
        <v>287</v>
      </c>
      <c r="C43" s="122" t="s">
        <v>158</v>
      </c>
      <c r="D43" s="122" t="s">
        <v>157</v>
      </c>
      <c r="E43" s="122" t="s">
        <v>158</v>
      </c>
      <c r="F43" s="122" t="s">
        <v>288</v>
      </c>
      <c r="G43" s="122" t="s">
        <v>158</v>
      </c>
      <c r="H43" s="124">
        <v>647082</v>
      </c>
      <c r="I43" s="124">
        <v>647082</v>
      </c>
      <c r="J43" s="124"/>
      <c r="K43" s="124"/>
      <c r="L43" s="124">
        <v>647082</v>
      </c>
      <c r="M43" s="122"/>
      <c r="N43" s="124"/>
      <c r="O43" s="124"/>
      <c r="P43" s="124"/>
      <c r="Q43" s="124"/>
      <c r="R43" s="124"/>
      <c r="S43" s="124"/>
      <c r="T43" s="124"/>
      <c r="U43" s="124"/>
      <c r="V43" s="124"/>
      <c r="W43" s="124"/>
    </row>
    <row r="44" ht="53.25" customHeight="1" outlineLevel="1" spans="1:23">
      <c r="A44" s="122" t="s">
        <v>72</v>
      </c>
      <c r="B44" s="122" t="s">
        <v>289</v>
      </c>
      <c r="C44" s="122" t="s">
        <v>290</v>
      </c>
      <c r="D44" s="122" t="s">
        <v>157</v>
      </c>
      <c r="E44" s="122" t="s">
        <v>158</v>
      </c>
      <c r="F44" s="122" t="s">
        <v>288</v>
      </c>
      <c r="G44" s="122" t="s">
        <v>158</v>
      </c>
      <c r="H44" s="124">
        <v>37840</v>
      </c>
      <c r="I44" s="124">
        <v>37840</v>
      </c>
      <c r="J44" s="124"/>
      <c r="K44" s="124"/>
      <c r="L44" s="124">
        <v>37840</v>
      </c>
      <c r="M44" s="122"/>
      <c r="N44" s="124"/>
      <c r="O44" s="124"/>
      <c r="P44" s="124"/>
      <c r="Q44" s="124"/>
      <c r="R44" s="124"/>
      <c r="S44" s="124"/>
      <c r="T44" s="124"/>
      <c r="U44" s="124"/>
      <c r="V44" s="124"/>
      <c r="W44" s="124"/>
    </row>
    <row r="45" ht="53.25" customHeight="1" outlineLevel="1" spans="1:23">
      <c r="A45" s="122" t="s">
        <v>72</v>
      </c>
      <c r="B45" s="122" t="s">
        <v>287</v>
      </c>
      <c r="C45" s="122" t="s">
        <v>158</v>
      </c>
      <c r="D45" s="122" t="s">
        <v>157</v>
      </c>
      <c r="E45" s="122" t="s">
        <v>158</v>
      </c>
      <c r="F45" s="122" t="s">
        <v>288</v>
      </c>
      <c r="G45" s="122" t="s">
        <v>158</v>
      </c>
      <c r="H45" s="124">
        <v>25000</v>
      </c>
      <c r="I45" s="124">
        <v>25000</v>
      </c>
      <c r="J45" s="124"/>
      <c r="K45" s="124"/>
      <c r="L45" s="124">
        <v>25000</v>
      </c>
      <c r="M45" s="122"/>
      <c r="N45" s="124"/>
      <c r="O45" s="124"/>
      <c r="P45" s="124"/>
      <c r="Q45" s="124"/>
      <c r="R45" s="124"/>
      <c r="S45" s="124"/>
      <c r="T45" s="124"/>
      <c r="U45" s="124"/>
      <c r="V45" s="124"/>
      <c r="W45" s="124"/>
    </row>
    <row r="46" ht="53.25" customHeight="1" outlineLevel="1" spans="1:23">
      <c r="A46" s="122" t="s">
        <v>72</v>
      </c>
      <c r="B46" s="122" t="s">
        <v>291</v>
      </c>
      <c r="C46" s="122" t="s">
        <v>292</v>
      </c>
      <c r="D46" s="122" t="s">
        <v>104</v>
      </c>
      <c r="E46" s="122" t="s">
        <v>105</v>
      </c>
      <c r="F46" s="122" t="s">
        <v>293</v>
      </c>
      <c r="G46" s="122" t="s">
        <v>294</v>
      </c>
      <c r="H46" s="124">
        <v>913440</v>
      </c>
      <c r="I46" s="124">
        <v>913440</v>
      </c>
      <c r="J46" s="124"/>
      <c r="K46" s="124"/>
      <c r="L46" s="124">
        <v>913440</v>
      </c>
      <c r="M46" s="122"/>
      <c r="N46" s="124"/>
      <c r="O46" s="124"/>
      <c r="P46" s="124"/>
      <c r="Q46" s="124"/>
      <c r="R46" s="124"/>
      <c r="S46" s="124"/>
      <c r="T46" s="124"/>
      <c r="U46" s="124"/>
      <c r="V46" s="124"/>
      <c r="W46" s="124"/>
    </row>
    <row r="47" ht="53.25" customHeight="1" outlineLevel="1" spans="1:23">
      <c r="A47" s="122" t="s">
        <v>72</v>
      </c>
      <c r="B47" s="122" t="s">
        <v>295</v>
      </c>
      <c r="C47" s="122" t="s">
        <v>296</v>
      </c>
      <c r="D47" s="122" t="s">
        <v>104</v>
      </c>
      <c r="E47" s="122" t="s">
        <v>105</v>
      </c>
      <c r="F47" s="122" t="s">
        <v>293</v>
      </c>
      <c r="G47" s="122" t="s">
        <v>294</v>
      </c>
      <c r="H47" s="124">
        <v>330000</v>
      </c>
      <c r="I47" s="124">
        <v>330000</v>
      </c>
      <c r="J47" s="124"/>
      <c r="K47" s="124"/>
      <c r="L47" s="124">
        <v>330000</v>
      </c>
      <c r="M47" s="122"/>
      <c r="N47" s="124"/>
      <c r="O47" s="124"/>
      <c r="P47" s="124"/>
      <c r="Q47" s="124"/>
      <c r="R47" s="124"/>
      <c r="S47" s="124"/>
      <c r="T47" s="124"/>
      <c r="U47" s="124"/>
      <c r="V47" s="124"/>
      <c r="W47" s="124"/>
    </row>
    <row r="48" ht="53.25" customHeight="1" outlineLevel="1" spans="1:23">
      <c r="A48" s="122" t="s">
        <v>72</v>
      </c>
      <c r="B48" s="122" t="s">
        <v>297</v>
      </c>
      <c r="C48" s="122" t="s">
        <v>298</v>
      </c>
      <c r="D48" s="122" t="s">
        <v>104</v>
      </c>
      <c r="E48" s="122" t="s">
        <v>105</v>
      </c>
      <c r="F48" s="122" t="s">
        <v>299</v>
      </c>
      <c r="G48" s="122" t="s">
        <v>300</v>
      </c>
      <c r="H48" s="124">
        <v>60000</v>
      </c>
      <c r="I48" s="124">
        <v>60000</v>
      </c>
      <c r="J48" s="124"/>
      <c r="K48" s="124"/>
      <c r="L48" s="124">
        <v>60000</v>
      </c>
      <c r="M48" s="122"/>
      <c r="N48" s="124"/>
      <c r="O48" s="124"/>
      <c r="P48" s="124"/>
      <c r="Q48" s="124"/>
      <c r="R48" s="124"/>
      <c r="S48" s="124"/>
      <c r="T48" s="124"/>
      <c r="U48" s="124"/>
      <c r="V48" s="124"/>
      <c r="W48" s="124"/>
    </row>
    <row r="49" ht="53.25" customHeight="1" outlineLevel="1" spans="1:23">
      <c r="A49" s="122" t="s">
        <v>72</v>
      </c>
      <c r="B49" s="122" t="s">
        <v>297</v>
      </c>
      <c r="C49" s="122" t="s">
        <v>298</v>
      </c>
      <c r="D49" s="122" t="s">
        <v>104</v>
      </c>
      <c r="E49" s="122" t="s">
        <v>105</v>
      </c>
      <c r="F49" s="122" t="s">
        <v>301</v>
      </c>
      <c r="G49" s="122" t="s">
        <v>302</v>
      </c>
      <c r="H49" s="124">
        <v>1800</v>
      </c>
      <c r="I49" s="124">
        <v>1800</v>
      </c>
      <c r="J49" s="124"/>
      <c r="K49" s="124"/>
      <c r="L49" s="124">
        <v>1800</v>
      </c>
      <c r="M49" s="122"/>
      <c r="N49" s="124"/>
      <c r="O49" s="124"/>
      <c r="P49" s="124"/>
      <c r="Q49" s="124"/>
      <c r="R49" s="124"/>
      <c r="S49" s="124"/>
      <c r="T49" s="124"/>
      <c r="U49" s="124"/>
      <c r="V49" s="124"/>
      <c r="W49" s="124"/>
    </row>
    <row r="50" ht="53.25" customHeight="1" outlineLevel="1" spans="1:23">
      <c r="A50" s="122" t="s">
        <v>72</v>
      </c>
      <c r="B50" s="122" t="s">
        <v>297</v>
      </c>
      <c r="C50" s="122" t="s">
        <v>298</v>
      </c>
      <c r="D50" s="122" t="s">
        <v>104</v>
      </c>
      <c r="E50" s="122" t="s">
        <v>105</v>
      </c>
      <c r="F50" s="122" t="s">
        <v>303</v>
      </c>
      <c r="G50" s="122" t="s">
        <v>304</v>
      </c>
      <c r="H50" s="124">
        <v>9120</v>
      </c>
      <c r="I50" s="124">
        <v>9120</v>
      </c>
      <c r="J50" s="124"/>
      <c r="K50" s="124"/>
      <c r="L50" s="124">
        <v>9120</v>
      </c>
      <c r="M50" s="122"/>
      <c r="N50" s="124"/>
      <c r="O50" s="124"/>
      <c r="P50" s="124"/>
      <c r="Q50" s="124"/>
      <c r="R50" s="124"/>
      <c r="S50" s="124"/>
      <c r="T50" s="124"/>
      <c r="U50" s="124"/>
      <c r="V50" s="124"/>
      <c r="W50" s="124"/>
    </row>
    <row r="51" ht="53.25" customHeight="1" outlineLevel="1" spans="1:23">
      <c r="A51" s="122" t="s">
        <v>72</v>
      </c>
      <c r="B51" s="122" t="s">
        <v>305</v>
      </c>
      <c r="C51" s="122" t="s">
        <v>306</v>
      </c>
      <c r="D51" s="122" t="s">
        <v>104</v>
      </c>
      <c r="E51" s="122" t="s">
        <v>105</v>
      </c>
      <c r="F51" s="122" t="s">
        <v>283</v>
      </c>
      <c r="G51" s="122" t="s">
        <v>284</v>
      </c>
      <c r="H51" s="124">
        <v>6900</v>
      </c>
      <c r="I51" s="124">
        <v>6900</v>
      </c>
      <c r="J51" s="124"/>
      <c r="K51" s="124"/>
      <c r="L51" s="124">
        <v>6900</v>
      </c>
      <c r="M51" s="122"/>
      <c r="N51" s="124"/>
      <c r="O51" s="124"/>
      <c r="P51" s="124"/>
      <c r="Q51" s="124"/>
      <c r="R51" s="124"/>
      <c r="S51" s="124"/>
      <c r="T51" s="124"/>
      <c r="U51" s="124"/>
      <c r="V51" s="124"/>
      <c r="W51" s="124"/>
    </row>
    <row r="52" ht="53.25" customHeight="1" outlineLevel="1" spans="1:23">
      <c r="A52" s="122" t="s">
        <v>72</v>
      </c>
      <c r="B52" s="122" t="s">
        <v>307</v>
      </c>
      <c r="C52" s="122" t="s">
        <v>308</v>
      </c>
      <c r="D52" s="122" t="s">
        <v>104</v>
      </c>
      <c r="E52" s="122" t="s">
        <v>105</v>
      </c>
      <c r="F52" s="122" t="s">
        <v>309</v>
      </c>
      <c r="G52" s="122" t="s">
        <v>310</v>
      </c>
      <c r="H52" s="124">
        <v>20000</v>
      </c>
      <c r="I52" s="124">
        <v>20000</v>
      </c>
      <c r="J52" s="124"/>
      <c r="K52" s="124"/>
      <c r="L52" s="124">
        <v>20000</v>
      </c>
      <c r="M52" s="122"/>
      <c r="N52" s="124"/>
      <c r="O52" s="124"/>
      <c r="P52" s="124"/>
      <c r="Q52" s="124"/>
      <c r="R52" s="124"/>
      <c r="S52" s="124"/>
      <c r="T52" s="124"/>
      <c r="U52" s="124"/>
      <c r="V52" s="124"/>
      <c r="W52" s="124"/>
    </row>
    <row r="53" ht="53.25" customHeight="1" outlineLevel="1" spans="1:23">
      <c r="A53" s="122" t="s">
        <v>72</v>
      </c>
      <c r="B53" s="122" t="s">
        <v>311</v>
      </c>
      <c r="C53" s="122" t="s">
        <v>312</v>
      </c>
      <c r="D53" s="122" t="s">
        <v>104</v>
      </c>
      <c r="E53" s="122" t="s">
        <v>105</v>
      </c>
      <c r="F53" s="122" t="s">
        <v>313</v>
      </c>
      <c r="G53" s="122" t="s">
        <v>314</v>
      </c>
      <c r="H53" s="124">
        <v>11700</v>
      </c>
      <c r="I53" s="124">
        <v>11700</v>
      </c>
      <c r="J53" s="124"/>
      <c r="K53" s="124"/>
      <c r="L53" s="124">
        <v>11700</v>
      </c>
      <c r="M53" s="122"/>
      <c r="N53" s="124"/>
      <c r="O53" s="124"/>
      <c r="P53" s="124"/>
      <c r="Q53" s="124"/>
      <c r="R53" s="124"/>
      <c r="S53" s="124"/>
      <c r="T53" s="124"/>
      <c r="U53" s="124"/>
      <c r="V53" s="124"/>
      <c r="W53" s="124"/>
    </row>
    <row r="54" ht="53.25" customHeight="1" outlineLevel="1" spans="1:23">
      <c r="A54" s="122" t="s">
        <v>72</v>
      </c>
      <c r="B54" s="122" t="s">
        <v>315</v>
      </c>
      <c r="C54" s="122" t="s">
        <v>316</v>
      </c>
      <c r="D54" s="122" t="s">
        <v>104</v>
      </c>
      <c r="E54" s="122" t="s">
        <v>105</v>
      </c>
      <c r="F54" s="122" t="s">
        <v>317</v>
      </c>
      <c r="G54" s="122" t="s">
        <v>207</v>
      </c>
      <c r="H54" s="124">
        <v>20000</v>
      </c>
      <c r="I54" s="124">
        <v>20000</v>
      </c>
      <c r="J54" s="124"/>
      <c r="K54" s="124"/>
      <c r="L54" s="124">
        <v>20000</v>
      </c>
      <c r="M54" s="122"/>
      <c r="N54" s="124"/>
      <c r="O54" s="124"/>
      <c r="P54" s="124"/>
      <c r="Q54" s="124"/>
      <c r="R54" s="124"/>
      <c r="S54" s="124"/>
      <c r="T54" s="124"/>
      <c r="U54" s="124"/>
      <c r="V54" s="124"/>
      <c r="W54" s="124"/>
    </row>
    <row r="55" ht="53.25" customHeight="1" outlineLevel="1" spans="1:23">
      <c r="A55" s="122" t="s">
        <v>72</v>
      </c>
      <c r="B55" s="122" t="s">
        <v>297</v>
      </c>
      <c r="C55" s="122" t="s">
        <v>298</v>
      </c>
      <c r="D55" s="122" t="s">
        <v>104</v>
      </c>
      <c r="E55" s="122" t="s">
        <v>105</v>
      </c>
      <c r="F55" s="122" t="s">
        <v>318</v>
      </c>
      <c r="G55" s="122" t="s">
        <v>319</v>
      </c>
      <c r="H55" s="124">
        <v>50000</v>
      </c>
      <c r="I55" s="124">
        <v>50000</v>
      </c>
      <c r="J55" s="124"/>
      <c r="K55" s="124"/>
      <c r="L55" s="124">
        <v>50000</v>
      </c>
      <c r="M55" s="122"/>
      <c r="N55" s="124"/>
      <c r="O55" s="124"/>
      <c r="P55" s="124"/>
      <c r="Q55" s="124"/>
      <c r="R55" s="124"/>
      <c r="S55" s="124"/>
      <c r="T55" s="124"/>
      <c r="U55" s="124"/>
      <c r="V55" s="124"/>
      <c r="W55" s="124"/>
    </row>
    <row r="56" ht="53.25" customHeight="1" outlineLevel="1" spans="1:23">
      <c r="A56" s="122" t="s">
        <v>72</v>
      </c>
      <c r="B56" s="122" t="s">
        <v>297</v>
      </c>
      <c r="C56" s="122" t="s">
        <v>298</v>
      </c>
      <c r="D56" s="122" t="s">
        <v>104</v>
      </c>
      <c r="E56" s="122" t="s">
        <v>105</v>
      </c>
      <c r="F56" s="122" t="s">
        <v>320</v>
      </c>
      <c r="G56" s="122" t="s">
        <v>321</v>
      </c>
      <c r="H56" s="124">
        <v>30000</v>
      </c>
      <c r="I56" s="124">
        <v>30000</v>
      </c>
      <c r="J56" s="124"/>
      <c r="K56" s="124"/>
      <c r="L56" s="124">
        <v>30000</v>
      </c>
      <c r="M56" s="122"/>
      <c r="N56" s="124"/>
      <c r="O56" s="124"/>
      <c r="P56" s="124"/>
      <c r="Q56" s="124"/>
      <c r="R56" s="124"/>
      <c r="S56" s="124"/>
      <c r="T56" s="124"/>
      <c r="U56" s="124"/>
      <c r="V56" s="124"/>
      <c r="W56" s="124"/>
    </row>
    <row r="57" ht="53.25" customHeight="1" outlineLevel="1" spans="1:23">
      <c r="A57" s="122" t="s">
        <v>72</v>
      </c>
      <c r="B57" s="122" t="s">
        <v>322</v>
      </c>
      <c r="C57" s="122" t="s">
        <v>323</v>
      </c>
      <c r="D57" s="122" t="s">
        <v>104</v>
      </c>
      <c r="E57" s="122" t="s">
        <v>105</v>
      </c>
      <c r="F57" s="122" t="s">
        <v>324</v>
      </c>
      <c r="G57" s="122" t="s">
        <v>325</v>
      </c>
      <c r="H57" s="124">
        <v>45000</v>
      </c>
      <c r="I57" s="124">
        <v>45000</v>
      </c>
      <c r="J57" s="124"/>
      <c r="K57" s="124"/>
      <c r="L57" s="124">
        <v>45000</v>
      </c>
      <c r="M57" s="122"/>
      <c r="N57" s="124"/>
      <c r="O57" s="124"/>
      <c r="P57" s="124"/>
      <c r="Q57" s="124"/>
      <c r="R57" s="124"/>
      <c r="S57" s="124"/>
      <c r="T57" s="124"/>
      <c r="U57" s="124"/>
      <c r="V57" s="124"/>
      <c r="W57" s="124"/>
    </row>
    <row r="58" ht="53.25" customHeight="1" outlineLevel="1" spans="1:23">
      <c r="A58" s="122" t="s">
        <v>72</v>
      </c>
      <c r="B58" s="122" t="s">
        <v>297</v>
      </c>
      <c r="C58" s="122" t="s">
        <v>298</v>
      </c>
      <c r="D58" s="122" t="s">
        <v>104</v>
      </c>
      <c r="E58" s="122" t="s">
        <v>105</v>
      </c>
      <c r="F58" s="122" t="s">
        <v>326</v>
      </c>
      <c r="G58" s="122" t="s">
        <v>327</v>
      </c>
      <c r="H58" s="124">
        <v>5480</v>
      </c>
      <c r="I58" s="124">
        <v>5480</v>
      </c>
      <c r="J58" s="124"/>
      <c r="K58" s="124"/>
      <c r="L58" s="124">
        <v>5480</v>
      </c>
      <c r="M58" s="122"/>
      <c r="N58" s="124"/>
      <c r="O58" s="124"/>
      <c r="P58" s="124"/>
      <c r="Q58" s="124"/>
      <c r="R58" s="124"/>
      <c r="S58" s="124"/>
      <c r="T58" s="124"/>
      <c r="U58" s="124"/>
      <c r="V58" s="124"/>
      <c r="W58" s="124"/>
    </row>
    <row r="59" ht="53.25" customHeight="1" outlineLevel="1" spans="1:23">
      <c r="A59" s="122" t="s">
        <v>72</v>
      </c>
      <c r="B59" s="122" t="s">
        <v>322</v>
      </c>
      <c r="C59" s="122" t="s">
        <v>323</v>
      </c>
      <c r="D59" s="122" t="s">
        <v>116</v>
      </c>
      <c r="E59" s="122" t="s">
        <v>117</v>
      </c>
      <c r="F59" s="122" t="s">
        <v>324</v>
      </c>
      <c r="G59" s="122" t="s">
        <v>325</v>
      </c>
      <c r="H59" s="124">
        <v>8700</v>
      </c>
      <c r="I59" s="124">
        <v>8700</v>
      </c>
      <c r="J59" s="124"/>
      <c r="K59" s="124"/>
      <c r="L59" s="124">
        <v>8700</v>
      </c>
      <c r="M59" s="122"/>
      <c r="N59" s="124"/>
      <c r="O59" s="124"/>
      <c r="P59" s="124"/>
      <c r="Q59" s="124"/>
      <c r="R59" s="124"/>
      <c r="S59" s="124"/>
      <c r="T59" s="124"/>
      <c r="U59" s="124"/>
      <c r="V59" s="124"/>
      <c r="W59" s="124"/>
    </row>
    <row r="60" ht="53.25" customHeight="1" outlineLevel="1" spans="1:23">
      <c r="A60" s="122" t="s">
        <v>72</v>
      </c>
      <c r="B60" s="122" t="s">
        <v>328</v>
      </c>
      <c r="C60" s="122" t="s">
        <v>329</v>
      </c>
      <c r="D60" s="122" t="s">
        <v>116</v>
      </c>
      <c r="E60" s="122" t="s">
        <v>117</v>
      </c>
      <c r="F60" s="122" t="s">
        <v>299</v>
      </c>
      <c r="G60" s="122" t="s">
        <v>300</v>
      </c>
      <c r="H60" s="124">
        <v>15300</v>
      </c>
      <c r="I60" s="124">
        <v>15300</v>
      </c>
      <c r="J60" s="124"/>
      <c r="K60" s="124"/>
      <c r="L60" s="124">
        <v>15300</v>
      </c>
      <c r="M60" s="122"/>
      <c r="N60" s="124"/>
      <c r="O60" s="124"/>
      <c r="P60" s="124"/>
      <c r="Q60" s="124"/>
      <c r="R60" s="124"/>
      <c r="S60" s="124"/>
      <c r="T60" s="124"/>
      <c r="U60" s="124"/>
      <c r="V60" s="124"/>
      <c r="W60" s="124"/>
    </row>
    <row r="61" ht="53.25" customHeight="1" outlineLevel="1" spans="1:23">
      <c r="A61" s="122" t="s">
        <v>72</v>
      </c>
      <c r="B61" s="122" t="s">
        <v>330</v>
      </c>
      <c r="C61" s="122" t="s">
        <v>310</v>
      </c>
      <c r="D61" s="122" t="s">
        <v>104</v>
      </c>
      <c r="E61" s="122" t="s">
        <v>105</v>
      </c>
      <c r="F61" s="122" t="s">
        <v>309</v>
      </c>
      <c r="G61" s="122" t="s">
        <v>310</v>
      </c>
      <c r="H61" s="124">
        <v>133373.46</v>
      </c>
      <c r="I61" s="124">
        <v>133373.46</v>
      </c>
      <c r="J61" s="124"/>
      <c r="K61" s="124"/>
      <c r="L61" s="124">
        <v>133373.46</v>
      </c>
      <c r="M61" s="122"/>
      <c r="N61" s="124"/>
      <c r="O61" s="124"/>
      <c r="P61" s="124"/>
      <c r="Q61" s="124"/>
      <c r="R61" s="124"/>
      <c r="S61" s="124"/>
      <c r="T61" s="124"/>
      <c r="U61" s="124"/>
      <c r="V61" s="124"/>
      <c r="W61" s="124"/>
    </row>
    <row r="62" ht="53.25" customHeight="1" outlineLevel="1" spans="1:23">
      <c r="A62" s="122" t="s">
        <v>72</v>
      </c>
      <c r="B62" s="122" t="s">
        <v>331</v>
      </c>
      <c r="C62" s="122" t="s">
        <v>332</v>
      </c>
      <c r="D62" s="122" t="s">
        <v>104</v>
      </c>
      <c r="E62" s="122" t="s">
        <v>105</v>
      </c>
      <c r="F62" s="122" t="s">
        <v>333</v>
      </c>
      <c r="G62" s="122" t="s">
        <v>334</v>
      </c>
      <c r="H62" s="124">
        <v>384000</v>
      </c>
      <c r="I62" s="124">
        <v>384000</v>
      </c>
      <c r="J62" s="124"/>
      <c r="K62" s="124"/>
      <c r="L62" s="124">
        <v>384000</v>
      </c>
      <c r="M62" s="122"/>
      <c r="N62" s="124"/>
      <c r="O62" s="124"/>
      <c r="P62" s="124"/>
      <c r="Q62" s="124"/>
      <c r="R62" s="124"/>
      <c r="S62" s="124"/>
      <c r="T62" s="124"/>
      <c r="U62" s="124"/>
      <c r="V62" s="124"/>
      <c r="W62" s="124"/>
    </row>
    <row r="63" ht="53.25" customHeight="1" outlineLevel="1" spans="1:23">
      <c r="A63" s="122" t="s">
        <v>72</v>
      </c>
      <c r="B63" s="122" t="s">
        <v>331</v>
      </c>
      <c r="C63" s="122" t="s">
        <v>332</v>
      </c>
      <c r="D63" s="122" t="s">
        <v>104</v>
      </c>
      <c r="E63" s="122" t="s">
        <v>105</v>
      </c>
      <c r="F63" s="122" t="s">
        <v>333</v>
      </c>
      <c r="G63" s="122" t="s">
        <v>334</v>
      </c>
      <c r="H63" s="124">
        <v>36000</v>
      </c>
      <c r="I63" s="124">
        <v>36000</v>
      </c>
      <c r="J63" s="124"/>
      <c r="K63" s="124"/>
      <c r="L63" s="124">
        <v>36000</v>
      </c>
      <c r="M63" s="122"/>
      <c r="N63" s="124"/>
      <c r="O63" s="124"/>
      <c r="P63" s="124"/>
      <c r="Q63" s="124"/>
      <c r="R63" s="124"/>
      <c r="S63" s="124"/>
      <c r="T63" s="124"/>
      <c r="U63" s="124"/>
      <c r="V63" s="124"/>
      <c r="W63" s="124"/>
    </row>
    <row r="64" ht="53.25" customHeight="1" outlineLevel="1" spans="1:23">
      <c r="A64" s="122" t="s">
        <v>72</v>
      </c>
      <c r="B64" s="122" t="s">
        <v>335</v>
      </c>
      <c r="C64" s="122" t="s">
        <v>336</v>
      </c>
      <c r="D64" s="122" t="s">
        <v>116</v>
      </c>
      <c r="E64" s="122" t="s">
        <v>117</v>
      </c>
      <c r="F64" s="122" t="s">
        <v>337</v>
      </c>
      <c r="G64" s="122" t="s">
        <v>338</v>
      </c>
      <c r="H64" s="124">
        <v>98820000</v>
      </c>
      <c r="I64" s="124">
        <v>98820000</v>
      </c>
      <c r="J64" s="124"/>
      <c r="K64" s="124"/>
      <c r="L64" s="124">
        <v>98820000</v>
      </c>
      <c r="M64" s="122"/>
      <c r="N64" s="124"/>
      <c r="O64" s="124"/>
      <c r="P64" s="124"/>
      <c r="Q64" s="124"/>
      <c r="R64" s="124"/>
      <c r="S64" s="124"/>
      <c r="T64" s="124"/>
      <c r="U64" s="124"/>
      <c r="V64" s="124"/>
      <c r="W64" s="124"/>
    </row>
    <row r="65" ht="53.25" customHeight="1" outlineLevel="1" spans="1:23">
      <c r="A65" s="122" t="s">
        <v>72</v>
      </c>
      <c r="B65" s="122" t="s">
        <v>339</v>
      </c>
      <c r="C65" s="122" t="s">
        <v>340</v>
      </c>
      <c r="D65" s="122" t="s">
        <v>110</v>
      </c>
      <c r="E65" s="122" t="s">
        <v>111</v>
      </c>
      <c r="F65" s="122" t="s">
        <v>293</v>
      </c>
      <c r="G65" s="122" t="s">
        <v>294</v>
      </c>
      <c r="H65" s="124">
        <v>528000</v>
      </c>
      <c r="I65" s="124">
        <v>528000</v>
      </c>
      <c r="J65" s="124"/>
      <c r="K65" s="124"/>
      <c r="L65" s="124">
        <v>528000</v>
      </c>
      <c r="M65" s="122"/>
      <c r="N65" s="124"/>
      <c r="O65" s="124"/>
      <c r="P65" s="124"/>
      <c r="Q65" s="124"/>
      <c r="R65" s="124"/>
      <c r="S65" s="124"/>
      <c r="T65" s="124"/>
      <c r="U65" s="124"/>
      <c r="V65" s="124"/>
      <c r="W65" s="124"/>
    </row>
    <row r="66" ht="53.25" customHeight="1" outlineLevel="1" spans="1:23">
      <c r="A66" s="122" t="s">
        <v>72</v>
      </c>
      <c r="B66" s="122" t="s">
        <v>341</v>
      </c>
      <c r="C66" s="122" t="s">
        <v>342</v>
      </c>
      <c r="D66" s="122" t="s">
        <v>110</v>
      </c>
      <c r="E66" s="122" t="s">
        <v>111</v>
      </c>
      <c r="F66" s="122" t="s">
        <v>293</v>
      </c>
      <c r="G66" s="122" t="s">
        <v>294</v>
      </c>
      <c r="H66" s="124">
        <v>265957</v>
      </c>
      <c r="I66" s="124">
        <v>265957</v>
      </c>
      <c r="J66" s="124"/>
      <c r="K66" s="124"/>
      <c r="L66" s="124">
        <v>265957</v>
      </c>
      <c r="M66" s="122"/>
      <c r="N66" s="124"/>
      <c r="O66" s="124"/>
      <c r="P66" s="124"/>
      <c r="Q66" s="124"/>
      <c r="R66" s="124"/>
      <c r="S66" s="124"/>
      <c r="T66" s="124"/>
      <c r="U66" s="124"/>
      <c r="V66" s="124"/>
      <c r="W66" s="124"/>
    </row>
    <row r="67" ht="53.25" customHeight="1" outlineLevel="1" spans="1:23">
      <c r="A67" s="122" t="s">
        <v>72</v>
      </c>
      <c r="B67" s="122" t="s">
        <v>343</v>
      </c>
      <c r="C67" s="122" t="s">
        <v>344</v>
      </c>
      <c r="D67" s="122" t="s">
        <v>104</v>
      </c>
      <c r="E67" s="122" t="s">
        <v>105</v>
      </c>
      <c r="F67" s="122" t="s">
        <v>293</v>
      </c>
      <c r="G67" s="122" t="s">
        <v>294</v>
      </c>
      <c r="H67" s="124">
        <v>58080</v>
      </c>
      <c r="I67" s="124">
        <v>58080</v>
      </c>
      <c r="J67" s="124"/>
      <c r="K67" s="124"/>
      <c r="L67" s="124">
        <v>58080</v>
      </c>
      <c r="M67" s="122"/>
      <c r="N67" s="124"/>
      <c r="O67" s="124"/>
      <c r="P67" s="124"/>
      <c r="Q67" s="124"/>
      <c r="R67" s="124"/>
      <c r="S67" s="124"/>
      <c r="T67" s="124"/>
      <c r="U67" s="124"/>
      <c r="V67" s="124"/>
      <c r="W67" s="124"/>
    </row>
    <row r="68" ht="30.75" customHeight="1" spans="1:23">
      <c r="A68" s="36" t="s">
        <v>56</v>
      </c>
      <c r="B68" s="36"/>
      <c r="C68" s="36"/>
      <c r="D68" s="36"/>
      <c r="E68" s="36"/>
      <c r="F68" s="36"/>
      <c r="G68" s="36"/>
      <c r="H68" s="124">
        <v>123127468.46</v>
      </c>
      <c r="I68" s="124">
        <v>123127468.46</v>
      </c>
      <c r="J68" s="124"/>
      <c r="K68" s="124"/>
      <c r="L68" s="124">
        <v>123127468.46</v>
      </c>
      <c r="M68" s="124"/>
      <c r="N68" s="124"/>
      <c r="O68" s="124"/>
      <c r="P68" s="124"/>
      <c r="Q68" s="124"/>
      <c r="R68" s="124"/>
      <c r="S68" s="124"/>
      <c r="T68" s="124"/>
      <c r="U68" s="124"/>
      <c r="V68" s="124"/>
      <c r="W68" s="124"/>
    </row>
  </sheetData>
  <mergeCells count="32">
    <mergeCell ref="T1:W1"/>
    <mergeCell ref="A2:W2"/>
    <mergeCell ref="A3:G3"/>
    <mergeCell ref="T3:W3"/>
    <mergeCell ref="H4:W4"/>
    <mergeCell ref="I5:M5"/>
    <mergeCell ref="N5:P5"/>
    <mergeCell ref="R5:W5"/>
    <mergeCell ref="A68:G6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workbookViewId="0">
      <selection activeCell="N3" sqref="N$1:N$1048576"/>
    </sheetView>
  </sheetViews>
  <sheetFormatPr defaultColWidth="9" defaultRowHeight="15" customHeight="1"/>
  <cols>
    <col min="1" max="1" width="5" style="1" customWidth="1"/>
    <col min="2" max="2" width="9.25" style="1" customWidth="1"/>
    <col min="3" max="3" width="20.25" style="1" customWidth="1"/>
    <col min="4" max="4" width="9.25" style="1" customWidth="1"/>
    <col min="5" max="5" width="8.5" style="1" customWidth="1"/>
    <col min="6" max="6" width="12" style="1" customWidth="1"/>
    <col min="7" max="7" width="4.625" style="1" customWidth="1"/>
    <col min="8" max="8" width="8.875" style="1" customWidth="1"/>
    <col min="9" max="9" width="13.125" style="1" customWidth="1"/>
    <col min="10" max="10" width="13.25" style="1" customWidth="1"/>
    <col min="11" max="11" width="13.75" style="1" customWidth="1"/>
    <col min="12" max="12" width="6.375" style="1" customWidth="1"/>
    <col min="13" max="13" width="7.25" style="1" customWidth="1"/>
    <col min="14" max="14" width="6.25" style="1" customWidth="1"/>
    <col min="15" max="15" width="5.75" style="1" customWidth="1"/>
    <col min="16" max="16" width="6.75" style="1" customWidth="1"/>
    <col min="17" max="17" width="7" style="1" customWidth="1"/>
    <col min="18" max="18" width="11.75" style="1" customWidth="1"/>
    <col min="19" max="20" width="8.61666666666667" style="1" customWidth="1"/>
    <col min="21" max="21" width="6.625" style="1" customWidth="1"/>
    <col min="22" max="22" width="6.25" style="1" customWidth="1"/>
    <col min="23" max="23" width="11.875" style="1" customWidth="1"/>
    <col min="24" max="16384" width="9" style="1"/>
  </cols>
  <sheetData>
    <row r="1" ht="18.75" customHeight="1" spans="1:23">
      <c r="A1" s="118" t="s">
        <v>345</v>
      </c>
      <c r="B1" s="118"/>
      <c r="C1" s="118"/>
      <c r="D1" s="118"/>
      <c r="E1" s="118"/>
      <c r="F1" s="118"/>
      <c r="G1" s="118"/>
      <c r="H1" s="118"/>
      <c r="I1" s="118"/>
      <c r="J1" s="118"/>
      <c r="K1" s="118"/>
      <c r="L1" s="118"/>
      <c r="M1" s="118"/>
      <c r="N1" s="118"/>
      <c r="O1" s="118"/>
      <c r="P1" s="118"/>
      <c r="Q1" s="118"/>
      <c r="R1" s="118"/>
      <c r="S1" s="118"/>
      <c r="T1" s="118"/>
      <c r="U1" s="118"/>
      <c r="V1" s="118"/>
      <c r="W1" s="118"/>
    </row>
    <row r="2" ht="26.25" customHeight="1" spans="1:23">
      <c r="A2" s="114" t="str">
        <f>"2026"&amp;"年部门项目支出预算表"</f>
        <v>2026年部门项目支出预算表</v>
      </c>
      <c r="B2" s="114"/>
      <c r="C2" s="114" t="s">
        <v>85</v>
      </c>
      <c r="D2" s="114"/>
      <c r="E2" s="114"/>
      <c r="F2" s="114"/>
      <c r="G2" s="114"/>
      <c r="H2" s="114"/>
      <c r="I2" s="114"/>
      <c r="J2" s="114"/>
      <c r="K2" s="114"/>
      <c r="L2" s="114"/>
      <c r="M2" s="114"/>
      <c r="N2" s="114"/>
      <c r="O2" s="114"/>
      <c r="P2" s="114"/>
      <c r="Q2" s="114"/>
      <c r="R2" s="114"/>
      <c r="S2" s="114"/>
      <c r="T2" s="114"/>
      <c r="U2" s="114"/>
      <c r="V2" s="114"/>
      <c r="W2" s="114"/>
    </row>
    <row r="3" ht="18.75" customHeight="1" spans="1:23">
      <c r="A3" s="119" t="str">
        <f>"单位名称："&amp;"瑞丽市人力资源和社会保障局"</f>
        <v>单位名称：瑞丽市人力资源和社会保障局</v>
      </c>
      <c r="B3" s="119"/>
      <c r="C3" s="119"/>
      <c r="D3" s="119"/>
      <c r="E3" s="119"/>
      <c r="F3" s="119"/>
      <c r="G3" s="119"/>
      <c r="H3" s="120"/>
      <c r="I3" s="120"/>
      <c r="J3" s="120"/>
      <c r="K3" s="120"/>
      <c r="L3" s="120"/>
      <c r="M3" s="120"/>
      <c r="N3" s="120"/>
      <c r="O3" s="120"/>
      <c r="P3" s="120"/>
      <c r="Q3" s="120"/>
      <c r="R3" s="120"/>
      <c r="S3" s="120"/>
      <c r="T3" s="120"/>
      <c r="U3" s="120"/>
      <c r="V3" s="118" t="s">
        <v>53</v>
      </c>
      <c r="W3" s="118"/>
    </row>
    <row r="4" ht="26.25" customHeight="1" spans="1:23">
      <c r="A4" s="121" t="s">
        <v>346</v>
      </c>
      <c r="B4" s="121" t="s">
        <v>212</v>
      </c>
      <c r="C4" s="121" t="s">
        <v>213</v>
      </c>
      <c r="D4" s="121" t="s">
        <v>347</v>
      </c>
      <c r="E4" s="121" t="s">
        <v>214</v>
      </c>
      <c r="F4" s="121" t="s">
        <v>215</v>
      </c>
      <c r="G4" s="121" t="s">
        <v>348</v>
      </c>
      <c r="H4" s="121" t="s">
        <v>349</v>
      </c>
      <c r="I4" s="121" t="s">
        <v>56</v>
      </c>
      <c r="J4" s="121" t="s">
        <v>350</v>
      </c>
      <c r="K4" s="121"/>
      <c r="L4" s="121"/>
      <c r="M4" s="121"/>
      <c r="N4" s="121" t="s">
        <v>224</v>
      </c>
      <c r="O4" s="121"/>
      <c r="P4" s="121"/>
      <c r="Q4" s="121" t="s">
        <v>63</v>
      </c>
      <c r="R4" s="121" t="s">
        <v>77</v>
      </c>
      <c r="S4" s="121"/>
      <c r="T4" s="121"/>
      <c r="U4" s="121"/>
      <c r="V4" s="121"/>
      <c r="W4" s="121"/>
    </row>
    <row r="5" ht="26.25" customHeight="1" spans="1:23">
      <c r="A5" s="121"/>
      <c r="B5" s="121"/>
      <c r="C5" s="121"/>
      <c r="D5" s="121"/>
      <c r="E5" s="121"/>
      <c r="F5" s="121"/>
      <c r="G5" s="121"/>
      <c r="H5" s="121"/>
      <c r="I5" s="121"/>
      <c r="J5" s="121" t="s">
        <v>60</v>
      </c>
      <c r="K5" s="121"/>
      <c r="L5" s="121" t="s">
        <v>61</v>
      </c>
      <c r="M5" s="121" t="s">
        <v>62</v>
      </c>
      <c r="N5" s="121" t="s">
        <v>60</v>
      </c>
      <c r="O5" s="121" t="s">
        <v>61</v>
      </c>
      <c r="P5" s="121" t="s">
        <v>62</v>
      </c>
      <c r="Q5" s="121"/>
      <c r="R5" s="121" t="s">
        <v>59</v>
      </c>
      <c r="S5" s="121" t="s">
        <v>66</v>
      </c>
      <c r="T5" s="121" t="s">
        <v>67</v>
      </c>
      <c r="U5" s="121" t="s">
        <v>68</v>
      </c>
      <c r="V5" s="121" t="s">
        <v>69</v>
      </c>
      <c r="W5" s="121" t="s">
        <v>70</v>
      </c>
    </row>
    <row r="6" ht="26.25" customHeight="1" spans="1:23">
      <c r="A6" s="121"/>
      <c r="B6" s="121"/>
      <c r="C6" s="121"/>
      <c r="D6" s="121"/>
      <c r="E6" s="121"/>
      <c r="F6" s="121"/>
      <c r="G6" s="121"/>
      <c r="H6" s="121"/>
      <c r="I6" s="121"/>
      <c r="J6" s="121" t="s">
        <v>59</v>
      </c>
      <c r="K6" s="121" t="s">
        <v>351</v>
      </c>
      <c r="L6" s="121"/>
      <c r="M6" s="121"/>
      <c r="N6" s="121"/>
      <c r="O6" s="121"/>
      <c r="P6" s="121"/>
      <c r="Q6" s="121"/>
      <c r="R6" s="121"/>
      <c r="S6" s="121"/>
      <c r="T6" s="121"/>
      <c r="U6" s="121"/>
      <c r="V6" s="121"/>
      <c r="W6" s="121"/>
    </row>
    <row r="7" ht="18.75" customHeight="1" spans="1:23">
      <c r="A7" s="121" t="s">
        <v>85</v>
      </c>
      <c r="B7" s="121" t="s">
        <v>86</v>
      </c>
      <c r="C7" s="121" t="s">
        <v>87</v>
      </c>
      <c r="D7" s="121" t="s">
        <v>88</v>
      </c>
      <c r="E7" s="121" t="s">
        <v>89</v>
      </c>
      <c r="F7" s="121" t="s">
        <v>90</v>
      </c>
      <c r="G7" s="121" t="s">
        <v>91</v>
      </c>
      <c r="H7" s="121" t="s">
        <v>92</v>
      </c>
      <c r="I7" s="121" t="s">
        <v>93</v>
      </c>
      <c r="J7" s="121" t="s">
        <v>94</v>
      </c>
      <c r="K7" s="121" t="s">
        <v>95</v>
      </c>
      <c r="L7" s="121" t="s">
        <v>96</v>
      </c>
      <c r="M7" s="121" t="s">
        <v>97</v>
      </c>
      <c r="N7" s="121" t="s">
        <v>98</v>
      </c>
      <c r="O7" s="121" t="s">
        <v>99</v>
      </c>
      <c r="P7" s="121" t="s">
        <v>226</v>
      </c>
      <c r="Q7" s="121" t="s">
        <v>227</v>
      </c>
      <c r="R7" s="121" t="s">
        <v>228</v>
      </c>
      <c r="S7" s="121" t="s">
        <v>229</v>
      </c>
      <c r="T7" s="121" t="s">
        <v>230</v>
      </c>
      <c r="U7" s="121" t="s">
        <v>231</v>
      </c>
      <c r="V7" s="121" t="s">
        <v>232</v>
      </c>
      <c r="W7" s="121" t="s">
        <v>233</v>
      </c>
    </row>
    <row r="8" ht="52.5" customHeight="1" spans="1:23">
      <c r="A8" s="122"/>
      <c r="B8" s="122"/>
      <c r="C8" s="122" t="s">
        <v>352</v>
      </c>
      <c r="D8" s="122"/>
      <c r="E8" s="122"/>
      <c r="F8" s="122"/>
      <c r="G8" s="122"/>
      <c r="H8" s="122"/>
      <c r="I8" s="124">
        <v>500000</v>
      </c>
      <c r="J8" s="124"/>
      <c r="K8" s="124"/>
      <c r="L8" s="124"/>
      <c r="M8" s="124"/>
      <c r="N8" s="124"/>
      <c r="O8" s="124"/>
      <c r="P8" s="124"/>
      <c r="Q8" s="124"/>
      <c r="R8" s="124">
        <v>500000</v>
      </c>
      <c r="S8" s="124"/>
      <c r="T8" s="124"/>
      <c r="U8" s="124"/>
      <c r="V8" s="124"/>
      <c r="W8" s="124">
        <v>500000</v>
      </c>
    </row>
    <row r="9" ht="52.5" customHeight="1" outlineLevel="1" spans="1:23">
      <c r="A9" s="122" t="s">
        <v>353</v>
      </c>
      <c r="B9" s="122" t="s">
        <v>354</v>
      </c>
      <c r="C9" s="122" t="s">
        <v>352</v>
      </c>
      <c r="D9" s="122" t="s">
        <v>72</v>
      </c>
      <c r="E9" s="122" t="s">
        <v>104</v>
      </c>
      <c r="F9" s="122" t="s">
        <v>105</v>
      </c>
      <c r="G9" s="122" t="s">
        <v>299</v>
      </c>
      <c r="H9" s="122" t="s">
        <v>300</v>
      </c>
      <c r="I9" s="124">
        <v>380000</v>
      </c>
      <c r="J9" s="124"/>
      <c r="K9" s="124"/>
      <c r="L9" s="124"/>
      <c r="M9" s="124"/>
      <c r="N9" s="124"/>
      <c r="O9" s="124"/>
      <c r="P9" s="124"/>
      <c r="Q9" s="124"/>
      <c r="R9" s="124">
        <v>380000</v>
      </c>
      <c r="S9" s="124"/>
      <c r="T9" s="124"/>
      <c r="U9" s="124"/>
      <c r="V9" s="124"/>
      <c r="W9" s="124">
        <v>380000</v>
      </c>
    </row>
    <row r="10" ht="52.5" customHeight="1" outlineLevel="1" spans="1:23">
      <c r="A10" s="122" t="s">
        <v>353</v>
      </c>
      <c r="B10" s="122" t="s">
        <v>354</v>
      </c>
      <c r="C10" s="122" t="s">
        <v>352</v>
      </c>
      <c r="D10" s="122" t="s">
        <v>72</v>
      </c>
      <c r="E10" s="122" t="s">
        <v>104</v>
      </c>
      <c r="F10" s="122" t="s">
        <v>105</v>
      </c>
      <c r="G10" s="122" t="s">
        <v>324</v>
      </c>
      <c r="H10" s="122" t="s">
        <v>325</v>
      </c>
      <c r="I10" s="124">
        <v>120000</v>
      </c>
      <c r="J10" s="124"/>
      <c r="K10" s="124"/>
      <c r="L10" s="124"/>
      <c r="M10" s="124"/>
      <c r="N10" s="122"/>
      <c r="O10" s="122"/>
      <c r="P10" s="122"/>
      <c r="Q10" s="124"/>
      <c r="R10" s="124">
        <v>120000</v>
      </c>
      <c r="S10" s="124"/>
      <c r="T10" s="124"/>
      <c r="U10" s="124"/>
      <c r="V10" s="124"/>
      <c r="W10" s="124">
        <v>120000</v>
      </c>
    </row>
    <row r="11" ht="52.5" customHeight="1" spans="1:23">
      <c r="A11" s="122"/>
      <c r="B11" s="122"/>
      <c r="C11" s="122" t="s">
        <v>355</v>
      </c>
      <c r="D11" s="122"/>
      <c r="E11" s="122"/>
      <c r="F11" s="122"/>
      <c r="G11" s="122"/>
      <c r="H11" s="122"/>
      <c r="I11" s="124">
        <v>566877.75</v>
      </c>
      <c r="J11" s="124">
        <v>566877.75</v>
      </c>
      <c r="K11" s="124">
        <v>566877.75</v>
      </c>
      <c r="L11" s="124"/>
      <c r="M11" s="124"/>
      <c r="N11" s="122"/>
      <c r="O11" s="122"/>
      <c r="P11" s="122"/>
      <c r="Q11" s="124"/>
      <c r="R11" s="124"/>
      <c r="S11" s="124"/>
      <c r="T11" s="124"/>
      <c r="U11" s="124"/>
      <c r="V11" s="124"/>
      <c r="W11" s="124"/>
    </row>
    <row r="12" ht="52.5" customHeight="1" outlineLevel="1" spans="1:23">
      <c r="A12" s="122" t="s">
        <v>356</v>
      </c>
      <c r="B12" s="122" t="s">
        <v>357</v>
      </c>
      <c r="C12" s="122" t="s">
        <v>355</v>
      </c>
      <c r="D12" s="122" t="s">
        <v>72</v>
      </c>
      <c r="E12" s="122" t="s">
        <v>136</v>
      </c>
      <c r="F12" s="122" t="s">
        <v>137</v>
      </c>
      <c r="G12" s="122" t="s">
        <v>358</v>
      </c>
      <c r="H12" s="122" t="s">
        <v>359</v>
      </c>
      <c r="I12" s="124">
        <v>566877.75</v>
      </c>
      <c r="J12" s="124">
        <v>566877.75</v>
      </c>
      <c r="K12" s="124">
        <v>566877.75</v>
      </c>
      <c r="L12" s="124"/>
      <c r="M12" s="124"/>
      <c r="N12" s="122"/>
      <c r="O12" s="122"/>
      <c r="P12" s="122"/>
      <c r="Q12" s="124"/>
      <c r="R12" s="124"/>
      <c r="S12" s="124"/>
      <c r="T12" s="124"/>
      <c r="U12" s="124"/>
      <c r="V12" s="124"/>
      <c r="W12" s="124"/>
    </row>
    <row r="13" ht="52.5" customHeight="1" spans="1:23">
      <c r="A13" s="122"/>
      <c r="B13" s="122"/>
      <c r="C13" s="122" t="s">
        <v>360</v>
      </c>
      <c r="D13" s="122"/>
      <c r="E13" s="122"/>
      <c r="F13" s="122"/>
      <c r="G13" s="122"/>
      <c r="H13" s="122"/>
      <c r="I13" s="124">
        <v>347952</v>
      </c>
      <c r="J13" s="124">
        <v>347952</v>
      </c>
      <c r="K13" s="124">
        <v>347952</v>
      </c>
      <c r="L13" s="124"/>
      <c r="M13" s="124"/>
      <c r="N13" s="122"/>
      <c r="O13" s="122"/>
      <c r="P13" s="122"/>
      <c r="Q13" s="124"/>
      <c r="R13" s="124"/>
      <c r="S13" s="124"/>
      <c r="T13" s="124"/>
      <c r="U13" s="124"/>
      <c r="V13" s="124"/>
      <c r="W13" s="124"/>
    </row>
    <row r="14" ht="52.5" customHeight="1" outlineLevel="1" spans="1:23">
      <c r="A14" s="122" t="s">
        <v>361</v>
      </c>
      <c r="B14" s="122" t="s">
        <v>362</v>
      </c>
      <c r="C14" s="122" t="s">
        <v>360</v>
      </c>
      <c r="D14" s="122" t="s">
        <v>72</v>
      </c>
      <c r="E14" s="122" t="s">
        <v>106</v>
      </c>
      <c r="F14" s="122" t="s">
        <v>107</v>
      </c>
      <c r="G14" s="122" t="s">
        <v>299</v>
      </c>
      <c r="H14" s="122" t="s">
        <v>300</v>
      </c>
      <c r="I14" s="124">
        <v>157952</v>
      </c>
      <c r="J14" s="124">
        <v>157952</v>
      </c>
      <c r="K14" s="124">
        <v>157952</v>
      </c>
      <c r="L14" s="124"/>
      <c r="M14" s="124"/>
      <c r="N14" s="122"/>
      <c r="O14" s="122"/>
      <c r="P14" s="122"/>
      <c r="Q14" s="124"/>
      <c r="R14" s="124"/>
      <c r="S14" s="124"/>
      <c r="T14" s="124"/>
      <c r="U14" s="124"/>
      <c r="V14" s="124"/>
      <c r="W14" s="124"/>
    </row>
    <row r="15" ht="52.5" customHeight="1" outlineLevel="1" spans="1:23">
      <c r="A15" s="122" t="s">
        <v>361</v>
      </c>
      <c r="B15" s="122" t="s">
        <v>362</v>
      </c>
      <c r="C15" s="122" t="s">
        <v>360</v>
      </c>
      <c r="D15" s="122" t="s">
        <v>72</v>
      </c>
      <c r="E15" s="122" t="s">
        <v>106</v>
      </c>
      <c r="F15" s="122" t="s">
        <v>107</v>
      </c>
      <c r="G15" s="122" t="s">
        <v>318</v>
      </c>
      <c r="H15" s="122" t="s">
        <v>319</v>
      </c>
      <c r="I15" s="124">
        <v>110000</v>
      </c>
      <c r="J15" s="124">
        <v>110000</v>
      </c>
      <c r="K15" s="124">
        <v>110000</v>
      </c>
      <c r="L15" s="124"/>
      <c r="M15" s="124"/>
      <c r="N15" s="122"/>
      <c r="O15" s="122"/>
      <c r="P15" s="122"/>
      <c r="Q15" s="124"/>
      <c r="R15" s="124"/>
      <c r="S15" s="124"/>
      <c r="T15" s="124"/>
      <c r="U15" s="124"/>
      <c r="V15" s="124"/>
      <c r="W15" s="124"/>
    </row>
    <row r="16" ht="52.5" customHeight="1" outlineLevel="1" spans="1:23">
      <c r="A16" s="122" t="s">
        <v>361</v>
      </c>
      <c r="B16" s="122" t="s">
        <v>362</v>
      </c>
      <c r="C16" s="122" t="s">
        <v>360</v>
      </c>
      <c r="D16" s="122" t="s">
        <v>72</v>
      </c>
      <c r="E16" s="122" t="s">
        <v>106</v>
      </c>
      <c r="F16" s="122" t="s">
        <v>107</v>
      </c>
      <c r="G16" s="122" t="s">
        <v>320</v>
      </c>
      <c r="H16" s="122" t="s">
        <v>321</v>
      </c>
      <c r="I16" s="124">
        <v>50000</v>
      </c>
      <c r="J16" s="124">
        <v>50000</v>
      </c>
      <c r="K16" s="124">
        <v>50000</v>
      </c>
      <c r="L16" s="124"/>
      <c r="M16" s="124"/>
      <c r="N16" s="122"/>
      <c r="O16" s="122"/>
      <c r="P16" s="122"/>
      <c r="Q16" s="124"/>
      <c r="R16" s="124"/>
      <c r="S16" s="124"/>
      <c r="T16" s="124"/>
      <c r="U16" s="124"/>
      <c r="V16" s="124"/>
      <c r="W16" s="124"/>
    </row>
    <row r="17" ht="52.5" customHeight="1" outlineLevel="1" spans="1:23">
      <c r="A17" s="122" t="s">
        <v>361</v>
      </c>
      <c r="B17" s="122" t="s">
        <v>362</v>
      </c>
      <c r="C17" s="122" t="s">
        <v>360</v>
      </c>
      <c r="D17" s="122" t="s">
        <v>72</v>
      </c>
      <c r="E17" s="122" t="s">
        <v>106</v>
      </c>
      <c r="F17" s="122" t="s">
        <v>107</v>
      </c>
      <c r="G17" s="122" t="s">
        <v>363</v>
      </c>
      <c r="H17" s="122" t="s">
        <v>364</v>
      </c>
      <c r="I17" s="124">
        <v>30000</v>
      </c>
      <c r="J17" s="124">
        <v>30000</v>
      </c>
      <c r="K17" s="124">
        <v>30000</v>
      </c>
      <c r="L17" s="124"/>
      <c r="M17" s="124"/>
      <c r="N17" s="122"/>
      <c r="O17" s="122"/>
      <c r="P17" s="122"/>
      <c r="Q17" s="124"/>
      <c r="R17" s="124"/>
      <c r="S17" s="124"/>
      <c r="T17" s="124"/>
      <c r="U17" s="124"/>
      <c r="V17" s="124"/>
      <c r="W17" s="124"/>
    </row>
    <row r="18" ht="52.5" customHeight="1" spans="1:23">
      <c r="A18" s="122"/>
      <c r="B18" s="122"/>
      <c r="C18" s="122" t="s">
        <v>365</v>
      </c>
      <c r="D18" s="122"/>
      <c r="E18" s="122"/>
      <c r="F18" s="122"/>
      <c r="G18" s="122"/>
      <c r="H18" s="122"/>
      <c r="I18" s="124">
        <v>85500000</v>
      </c>
      <c r="J18" s="124">
        <v>85500000</v>
      </c>
      <c r="K18" s="124">
        <v>85500000</v>
      </c>
      <c r="L18" s="124"/>
      <c r="M18" s="124"/>
      <c r="N18" s="122"/>
      <c r="O18" s="122"/>
      <c r="P18" s="122"/>
      <c r="Q18" s="124"/>
      <c r="R18" s="124"/>
      <c r="S18" s="124"/>
      <c r="T18" s="124"/>
      <c r="U18" s="124"/>
      <c r="V18" s="124"/>
      <c r="W18" s="124"/>
    </row>
    <row r="19" ht="52.5" customHeight="1" outlineLevel="1" spans="1:23">
      <c r="A19" s="122" t="s">
        <v>356</v>
      </c>
      <c r="B19" s="122" t="s">
        <v>366</v>
      </c>
      <c r="C19" s="122" t="s">
        <v>365</v>
      </c>
      <c r="D19" s="122" t="s">
        <v>72</v>
      </c>
      <c r="E19" s="122" t="s">
        <v>122</v>
      </c>
      <c r="F19" s="122" t="s">
        <v>123</v>
      </c>
      <c r="G19" s="122" t="s">
        <v>358</v>
      </c>
      <c r="H19" s="122" t="s">
        <v>359</v>
      </c>
      <c r="I19" s="124">
        <v>85500000</v>
      </c>
      <c r="J19" s="124">
        <v>85500000</v>
      </c>
      <c r="K19" s="124">
        <v>85500000</v>
      </c>
      <c r="L19" s="124"/>
      <c r="M19" s="124"/>
      <c r="N19" s="122"/>
      <c r="O19" s="122"/>
      <c r="P19" s="122"/>
      <c r="Q19" s="124"/>
      <c r="R19" s="124"/>
      <c r="S19" s="124"/>
      <c r="T19" s="124"/>
      <c r="U19" s="124"/>
      <c r="V19" s="124"/>
      <c r="W19" s="124"/>
    </row>
    <row r="20" ht="52.5" customHeight="1" spans="1:23">
      <c r="A20" s="122"/>
      <c r="B20" s="122"/>
      <c r="C20" s="122" t="s">
        <v>367</v>
      </c>
      <c r="D20" s="122"/>
      <c r="E20" s="122"/>
      <c r="F20" s="122"/>
      <c r="G20" s="122"/>
      <c r="H20" s="122"/>
      <c r="I20" s="124">
        <v>983350</v>
      </c>
      <c r="J20" s="124">
        <v>983350</v>
      </c>
      <c r="K20" s="124">
        <v>983350</v>
      </c>
      <c r="L20" s="124"/>
      <c r="M20" s="124"/>
      <c r="N20" s="122"/>
      <c r="O20" s="122"/>
      <c r="P20" s="122"/>
      <c r="Q20" s="124"/>
      <c r="R20" s="124"/>
      <c r="S20" s="124"/>
      <c r="T20" s="124"/>
      <c r="U20" s="124"/>
      <c r="V20" s="124"/>
      <c r="W20" s="124"/>
    </row>
    <row r="21" ht="52.5" customHeight="1" outlineLevel="1" spans="1:23">
      <c r="A21" s="122" t="s">
        <v>353</v>
      </c>
      <c r="B21" s="122" t="s">
        <v>368</v>
      </c>
      <c r="C21" s="122" t="s">
        <v>367</v>
      </c>
      <c r="D21" s="122" t="s">
        <v>72</v>
      </c>
      <c r="E21" s="122" t="s">
        <v>106</v>
      </c>
      <c r="F21" s="122" t="s">
        <v>107</v>
      </c>
      <c r="G21" s="122" t="s">
        <v>299</v>
      </c>
      <c r="H21" s="122" t="s">
        <v>300</v>
      </c>
      <c r="I21" s="124">
        <v>198640</v>
      </c>
      <c r="J21" s="124">
        <v>198640</v>
      </c>
      <c r="K21" s="124">
        <v>198640</v>
      </c>
      <c r="L21" s="124"/>
      <c r="M21" s="124"/>
      <c r="N21" s="122"/>
      <c r="O21" s="122"/>
      <c r="P21" s="122"/>
      <c r="Q21" s="124"/>
      <c r="R21" s="124"/>
      <c r="S21" s="124"/>
      <c r="T21" s="124"/>
      <c r="U21" s="124"/>
      <c r="V21" s="124"/>
      <c r="W21" s="124"/>
    </row>
    <row r="22" ht="52.5" customHeight="1" outlineLevel="1" spans="1:23">
      <c r="A22" s="122" t="s">
        <v>353</v>
      </c>
      <c r="B22" s="122" t="s">
        <v>368</v>
      </c>
      <c r="C22" s="122" t="s">
        <v>367</v>
      </c>
      <c r="D22" s="122" t="s">
        <v>72</v>
      </c>
      <c r="E22" s="122" t="s">
        <v>106</v>
      </c>
      <c r="F22" s="122" t="s">
        <v>107</v>
      </c>
      <c r="G22" s="122" t="s">
        <v>369</v>
      </c>
      <c r="H22" s="122" t="s">
        <v>370</v>
      </c>
      <c r="I22" s="124">
        <v>619300</v>
      </c>
      <c r="J22" s="124">
        <v>619300</v>
      </c>
      <c r="K22" s="124">
        <v>619300</v>
      </c>
      <c r="L22" s="124"/>
      <c r="M22" s="124"/>
      <c r="N22" s="122"/>
      <c r="O22" s="122"/>
      <c r="P22" s="122"/>
      <c r="Q22" s="124"/>
      <c r="R22" s="124"/>
      <c r="S22" s="124"/>
      <c r="T22" s="124"/>
      <c r="U22" s="124"/>
      <c r="V22" s="124"/>
      <c r="W22" s="124"/>
    </row>
    <row r="23" ht="52.5" customHeight="1" outlineLevel="1" spans="1:23">
      <c r="A23" s="122" t="s">
        <v>353</v>
      </c>
      <c r="B23" s="122" t="s">
        <v>368</v>
      </c>
      <c r="C23" s="122" t="s">
        <v>367</v>
      </c>
      <c r="D23" s="122" t="s">
        <v>72</v>
      </c>
      <c r="E23" s="122" t="s">
        <v>106</v>
      </c>
      <c r="F23" s="122" t="s">
        <v>107</v>
      </c>
      <c r="G23" s="122" t="s">
        <v>363</v>
      </c>
      <c r="H23" s="122" t="s">
        <v>364</v>
      </c>
      <c r="I23" s="124">
        <v>32060</v>
      </c>
      <c r="J23" s="124">
        <v>32060</v>
      </c>
      <c r="K23" s="124">
        <v>32060</v>
      </c>
      <c r="L23" s="124"/>
      <c r="M23" s="124"/>
      <c r="N23" s="122"/>
      <c r="O23" s="122"/>
      <c r="P23" s="122"/>
      <c r="Q23" s="124"/>
      <c r="R23" s="124"/>
      <c r="S23" s="124"/>
      <c r="T23" s="124"/>
      <c r="U23" s="124"/>
      <c r="V23" s="124"/>
      <c r="W23" s="124"/>
    </row>
    <row r="24" ht="52.5" customHeight="1" outlineLevel="1" spans="1:23">
      <c r="A24" s="122" t="s">
        <v>353</v>
      </c>
      <c r="B24" s="122" t="s">
        <v>368</v>
      </c>
      <c r="C24" s="122" t="s">
        <v>367</v>
      </c>
      <c r="D24" s="122" t="s">
        <v>72</v>
      </c>
      <c r="E24" s="122" t="s">
        <v>106</v>
      </c>
      <c r="F24" s="122" t="s">
        <v>107</v>
      </c>
      <c r="G24" s="122" t="s">
        <v>371</v>
      </c>
      <c r="H24" s="122" t="s">
        <v>372</v>
      </c>
      <c r="I24" s="124">
        <v>133350</v>
      </c>
      <c r="J24" s="124">
        <v>133350</v>
      </c>
      <c r="K24" s="124">
        <v>133350</v>
      </c>
      <c r="L24" s="124"/>
      <c r="M24" s="124"/>
      <c r="N24" s="122"/>
      <c r="O24" s="122"/>
      <c r="P24" s="122"/>
      <c r="Q24" s="124"/>
      <c r="R24" s="124"/>
      <c r="S24" s="124"/>
      <c r="T24" s="124"/>
      <c r="U24" s="124"/>
      <c r="V24" s="124"/>
      <c r="W24" s="124"/>
    </row>
    <row r="25" ht="52.5" customHeight="1" spans="1:23">
      <c r="A25" s="122"/>
      <c r="B25" s="122"/>
      <c r="C25" s="122" t="s">
        <v>373</v>
      </c>
      <c r="D25" s="122"/>
      <c r="E25" s="122"/>
      <c r="F25" s="122"/>
      <c r="G25" s="122"/>
      <c r="H25" s="122"/>
      <c r="I25" s="124">
        <v>30000</v>
      </c>
      <c r="J25" s="124">
        <v>30000</v>
      </c>
      <c r="K25" s="124">
        <v>30000</v>
      </c>
      <c r="L25" s="124"/>
      <c r="M25" s="124"/>
      <c r="N25" s="122"/>
      <c r="O25" s="122"/>
      <c r="P25" s="122"/>
      <c r="Q25" s="124"/>
      <c r="R25" s="124"/>
      <c r="S25" s="124"/>
      <c r="T25" s="124"/>
      <c r="U25" s="124"/>
      <c r="V25" s="124"/>
      <c r="W25" s="124"/>
    </row>
    <row r="26" ht="52.5" customHeight="1" outlineLevel="1" spans="1:23">
      <c r="A26" s="122" t="s">
        <v>353</v>
      </c>
      <c r="B26" s="122" t="s">
        <v>374</v>
      </c>
      <c r="C26" s="122" t="s">
        <v>373</v>
      </c>
      <c r="D26" s="122" t="s">
        <v>72</v>
      </c>
      <c r="E26" s="122" t="s">
        <v>104</v>
      </c>
      <c r="F26" s="122" t="s">
        <v>105</v>
      </c>
      <c r="G26" s="122" t="s">
        <v>299</v>
      </c>
      <c r="H26" s="122" t="s">
        <v>300</v>
      </c>
      <c r="I26" s="124">
        <v>30000</v>
      </c>
      <c r="J26" s="124">
        <v>30000</v>
      </c>
      <c r="K26" s="124">
        <v>30000</v>
      </c>
      <c r="L26" s="124"/>
      <c r="M26" s="124"/>
      <c r="N26" s="122"/>
      <c r="O26" s="122"/>
      <c r="P26" s="122"/>
      <c r="Q26" s="124"/>
      <c r="R26" s="124"/>
      <c r="S26" s="124"/>
      <c r="T26" s="124"/>
      <c r="U26" s="124"/>
      <c r="V26" s="124"/>
      <c r="W26" s="124"/>
    </row>
    <row r="27" ht="52.5" customHeight="1" spans="1:23">
      <c r="A27" s="122"/>
      <c r="B27" s="122"/>
      <c r="C27" s="122" t="s">
        <v>375</v>
      </c>
      <c r="D27" s="122"/>
      <c r="E27" s="122"/>
      <c r="F27" s="122"/>
      <c r="G27" s="122"/>
      <c r="H27" s="122"/>
      <c r="I27" s="124">
        <v>4500</v>
      </c>
      <c r="J27" s="124">
        <v>4500</v>
      </c>
      <c r="K27" s="124">
        <v>4500</v>
      </c>
      <c r="L27" s="124"/>
      <c r="M27" s="124"/>
      <c r="N27" s="122"/>
      <c r="O27" s="122"/>
      <c r="P27" s="122"/>
      <c r="Q27" s="124"/>
      <c r="R27" s="124"/>
      <c r="S27" s="124"/>
      <c r="T27" s="124"/>
      <c r="U27" s="124"/>
      <c r="V27" s="124"/>
      <c r="W27" s="124"/>
    </row>
    <row r="28" ht="52.5" customHeight="1" outlineLevel="1" spans="1:23">
      <c r="A28" s="122" t="s">
        <v>353</v>
      </c>
      <c r="B28" s="122" t="s">
        <v>376</v>
      </c>
      <c r="C28" s="122" t="s">
        <v>375</v>
      </c>
      <c r="D28" s="122" t="s">
        <v>72</v>
      </c>
      <c r="E28" s="122" t="s">
        <v>104</v>
      </c>
      <c r="F28" s="122" t="s">
        <v>105</v>
      </c>
      <c r="G28" s="122" t="s">
        <v>299</v>
      </c>
      <c r="H28" s="122" t="s">
        <v>300</v>
      </c>
      <c r="I28" s="124">
        <v>4500</v>
      </c>
      <c r="J28" s="124">
        <v>4500</v>
      </c>
      <c r="K28" s="124">
        <v>4500</v>
      </c>
      <c r="L28" s="124"/>
      <c r="M28" s="124"/>
      <c r="N28" s="122"/>
      <c r="O28" s="122"/>
      <c r="P28" s="122"/>
      <c r="Q28" s="124"/>
      <c r="R28" s="124"/>
      <c r="S28" s="124"/>
      <c r="T28" s="124"/>
      <c r="U28" s="124"/>
      <c r="V28" s="124"/>
      <c r="W28" s="124"/>
    </row>
    <row r="29" ht="52.5" customHeight="1" spans="1:23">
      <c r="A29" s="122"/>
      <c r="B29" s="122"/>
      <c r="C29" s="122" t="s">
        <v>377</v>
      </c>
      <c r="D29" s="122"/>
      <c r="E29" s="122"/>
      <c r="F29" s="122"/>
      <c r="G29" s="122"/>
      <c r="H29" s="122"/>
      <c r="I29" s="124">
        <v>6960</v>
      </c>
      <c r="J29" s="124">
        <v>6960</v>
      </c>
      <c r="K29" s="124">
        <v>6960</v>
      </c>
      <c r="L29" s="124"/>
      <c r="M29" s="124"/>
      <c r="N29" s="122"/>
      <c r="O29" s="122"/>
      <c r="P29" s="122"/>
      <c r="Q29" s="124"/>
      <c r="R29" s="124"/>
      <c r="S29" s="124"/>
      <c r="T29" s="124"/>
      <c r="U29" s="124"/>
      <c r="V29" s="124"/>
      <c r="W29" s="124"/>
    </row>
    <row r="30" ht="52.5" customHeight="1" outlineLevel="1" spans="1:23">
      <c r="A30" s="122" t="s">
        <v>356</v>
      </c>
      <c r="B30" s="122" t="s">
        <v>378</v>
      </c>
      <c r="C30" s="122" t="s">
        <v>377</v>
      </c>
      <c r="D30" s="122" t="s">
        <v>72</v>
      </c>
      <c r="E30" s="122" t="s">
        <v>132</v>
      </c>
      <c r="F30" s="122" t="s">
        <v>133</v>
      </c>
      <c r="G30" s="122" t="s">
        <v>324</v>
      </c>
      <c r="H30" s="122" t="s">
        <v>325</v>
      </c>
      <c r="I30" s="124">
        <v>6960</v>
      </c>
      <c r="J30" s="124">
        <v>6960</v>
      </c>
      <c r="K30" s="124">
        <v>6960</v>
      </c>
      <c r="L30" s="124"/>
      <c r="M30" s="124"/>
      <c r="N30" s="122"/>
      <c r="O30" s="122"/>
      <c r="P30" s="122"/>
      <c r="Q30" s="124"/>
      <c r="R30" s="124"/>
      <c r="S30" s="124"/>
      <c r="T30" s="124"/>
      <c r="U30" s="124"/>
      <c r="V30" s="124"/>
      <c r="W30" s="124"/>
    </row>
    <row r="31" ht="52.5" customHeight="1" spans="1:23">
      <c r="A31" s="122"/>
      <c r="B31" s="122"/>
      <c r="C31" s="122" t="s">
        <v>379</v>
      </c>
      <c r="D31" s="122"/>
      <c r="E31" s="122"/>
      <c r="F31" s="122"/>
      <c r="G31" s="122"/>
      <c r="H31" s="122"/>
      <c r="I31" s="124">
        <v>160000</v>
      </c>
      <c r="J31" s="124">
        <v>160000</v>
      </c>
      <c r="K31" s="124">
        <v>160000</v>
      </c>
      <c r="L31" s="124"/>
      <c r="M31" s="124"/>
      <c r="N31" s="122"/>
      <c r="O31" s="122"/>
      <c r="P31" s="122"/>
      <c r="Q31" s="124"/>
      <c r="R31" s="124"/>
      <c r="S31" s="124"/>
      <c r="T31" s="124"/>
      <c r="U31" s="124"/>
      <c r="V31" s="124"/>
      <c r="W31" s="124"/>
    </row>
    <row r="32" ht="52.5" customHeight="1" outlineLevel="1" spans="1:23">
      <c r="A32" s="122" t="s">
        <v>356</v>
      </c>
      <c r="B32" s="122" t="s">
        <v>380</v>
      </c>
      <c r="C32" s="122" t="s">
        <v>379</v>
      </c>
      <c r="D32" s="122" t="s">
        <v>72</v>
      </c>
      <c r="E32" s="122" t="s">
        <v>128</v>
      </c>
      <c r="F32" s="122" t="s">
        <v>129</v>
      </c>
      <c r="G32" s="122" t="s">
        <v>324</v>
      </c>
      <c r="H32" s="122" t="s">
        <v>325</v>
      </c>
      <c r="I32" s="124">
        <v>160000</v>
      </c>
      <c r="J32" s="124">
        <v>160000</v>
      </c>
      <c r="K32" s="124">
        <v>160000</v>
      </c>
      <c r="L32" s="124"/>
      <c r="M32" s="124"/>
      <c r="N32" s="122"/>
      <c r="O32" s="122"/>
      <c r="P32" s="122"/>
      <c r="Q32" s="124"/>
      <c r="R32" s="124"/>
      <c r="S32" s="124"/>
      <c r="T32" s="124"/>
      <c r="U32" s="124"/>
      <c r="V32" s="124"/>
      <c r="W32" s="124"/>
    </row>
    <row r="33" ht="52.5" customHeight="1" spans="1:23">
      <c r="A33" s="122"/>
      <c r="B33" s="122"/>
      <c r="C33" s="122" t="s">
        <v>381</v>
      </c>
      <c r="D33" s="122"/>
      <c r="E33" s="122"/>
      <c r="F33" s="122"/>
      <c r="G33" s="122"/>
      <c r="H33" s="122"/>
      <c r="I33" s="124">
        <v>1000000</v>
      </c>
      <c r="J33" s="124">
        <v>1000000</v>
      </c>
      <c r="K33" s="124">
        <v>1000000</v>
      </c>
      <c r="L33" s="124"/>
      <c r="M33" s="124"/>
      <c r="N33" s="122"/>
      <c r="O33" s="122"/>
      <c r="P33" s="122"/>
      <c r="Q33" s="124"/>
      <c r="R33" s="124"/>
      <c r="S33" s="124"/>
      <c r="T33" s="124"/>
      <c r="U33" s="124"/>
      <c r="V33" s="124"/>
      <c r="W33" s="124"/>
    </row>
    <row r="34" ht="52.5" customHeight="1" outlineLevel="1" spans="1:23">
      <c r="A34" s="122" t="s">
        <v>356</v>
      </c>
      <c r="B34" s="122" t="s">
        <v>382</v>
      </c>
      <c r="C34" s="122" t="s">
        <v>381</v>
      </c>
      <c r="D34" s="122" t="s">
        <v>72</v>
      </c>
      <c r="E34" s="122" t="s">
        <v>108</v>
      </c>
      <c r="F34" s="122" t="s">
        <v>109</v>
      </c>
      <c r="G34" s="122" t="s">
        <v>324</v>
      </c>
      <c r="H34" s="122" t="s">
        <v>325</v>
      </c>
      <c r="I34" s="124">
        <v>1000000</v>
      </c>
      <c r="J34" s="124">
        <v>1000000</v>
      </c>
      <c r="K34" s="124">
        <v>1000000</v>
      </c>
      <c r="L34" s="124"/>
      <c r="M34" s="124"/>
      <c r="N34" s="122"/>
      <c r="O34" s="122"/>
      <c r="P34" s="122"/>
      <c r="Q34" s="124"/>
      <c r="R34" s="124"/>
      <c r="S34" s="124"/>
      <c r="T34" s="124"/>
      <c r="U34" s="124"/>
      <c r="V34" s="124"/>
      <c r="W34" s="124"/>
    </row>
    <row r="35" ht="52.5" customHeight="1" spans="1:23">
      <c r="A35" s="122"/>
      <c r="B35" s="122"/>
      <c r="C35" s="122" t="s">
        <v>383</v>
      </c>
      <c r="D35" s="122"/>
      <c r="E35" s="122"/>
      <c r="F35" s="122"/>
      <c r="G35" s="122"/>
      <c r="H35" s="122"/>
      <c r="I35" s="124">
        <v>6318700</v>
      </c>
      <c r="J35" s="124">
        <v>6318700</v>
      </c>
      <c r="K35" s="124">
        <v>6318700</v>
      </c>
      <c r="L35" s="124"/>
      <c r="M35" s="124"/>
      <c r="N35" s="122"/>
      <c r="O35" s="122"/>
      <c r="P35" s="122"/>
      <c r="Q35" s="124"/>
      <c r="R35" s="124"/>
      <c r="S35" s="124"/>
      <c r="T35" s="124"/>
      <c r="U35" s="124"/>
      <c r="V35" s="124"/>
      <c r="W35" s="124"/>
    </row>
    <row r="36" ht="52.5" customHeight="1" outlineLevel="1" spans="1:23">
      <c r="A36" s="122" t="s">
        <v>356</v>
      </c>
      <c r="B36" s="122" t="s">
        <v>384</v>
      </c>
      <c r="C36" s="122" t="s">
        <v>383</v>
      </c>
      <c r="D36" s="122" t="s">
        <v>72</v>
      </c>
      <c r="E36" s="122" t="s">
        <v>124</v>
      </c>
      <c r="F36" s="122" t="s">
        <v>125</v>
      </c>
      <c r="G36" s="122" t="s">
        <v>385</v>
      </c>
      <c r="H36" s="122" t="s">
        <v>386</v>
      </c>
      <c r="I36" s="124">
        <v>6318700</v>
      </c>
      <c r="J36" s="124">
        <v>6318700</v>
      </c>
      <c r="K36" s="124">
        <v>6318700</v>
      </c>
      <c r="L36" s="124"/>
      <c r="M36" s="124"/>
      <c r="N36" s="122"/>
      <c r="O36" s="122"/>
      <c r="P36" s="122"/>
      <c r="Q36" s="124"/>
      <c r="R36" s="124"/>
      <c r="S36" s="124"/>
      <c r="T36" s="124"/>
      <c r="U36" s="124"/>
      <c r="V36" s="124"/>
      <c r="W36" s="124"/>
    </row>
    <row r="37" ht="52.5" customHeight="1" spans="1:23">
      <c r="A37" s="122"/>
      <c r="B37" s="122"/>
      <c r="C37" s="122" t="s">
        <v>387</v>
      </c>
      <c r="D37" s="122"/>
      <c r="E37" s="122"/>
      <c r="F37" s="122"/>
      <c r="G37" s="122"/>
      <c r="H37" s="122"/>
      <c r="I37" s="124">
        <v>505800</v>
      </c>
      <c r="J37" s="124">
        <v>505800</v>
      </c>
      <c r="K37" s="124">
        <v>505800</v>
      </c>
      <c r="L37" s="124"/>
      <c r="M37" s="124"/>
      <c r="N37" s="122"/>
      <c r="O37" s="122"/>
      <c r="P37" s="122"/>
      <c r="Q37" s="124"/>
      <c r="R37" s="124"/>
      <c r="S37" s="124"/>
      <c r="T37" s="124"/>
      <c r="U37" s="124"/>
      <c r="V37" s="124"/>
      <c r="W37" s="124"/>
    </row>
    <row r="38" ht="52.5" customHeight="1" outlineLevel="1" spans="1:23">
      <c r="A38" s="122" t="s">
        <v>361</v>
      </c>
      <c r="B38" s="122" t="s">
        <v>388</v>
      </c>
      <c r="C38" s="122" t="s">
        <v>387</v>
      </c>
      <c r="D38" s="122" t="s">
        <v>72</v>
      </c>
      <c r="E38" s="122" t="s">
        <v>110</v>
      </c>
      <c r="F38" s="122" t="s">
        <v>111</v>
      </c>
      <c r="G38" s="122" t="s">
        <v>326</v>
      </c>
      <c r="H38" s="122" t="s">
        <v>327</v>
      </c>
      <c r="I38" s="124">
        <v>505800</v>
      </c>
      <c r="J38" s="124">
        <v>505800</v>
      </c>
      <c r="K38" s="124">
        <v>505800</v>
      </c>
      <c r="L38" s="124"/>
      <c r="M38" s="124"/>
      <c r="N38" s="122"/>
      <c r="O38" s="122"/>
      <c r="P38" s="122"/>
      <c r="Q38" s="124"/>
      <c r="R38" s="124"/>
      <c r="S38" s="124"/>
      <c r="T38" s="124"/>
      <c r="U38" s="124"/>
      <c r="V38" s="124"/>
      <c r="W38" s="124"/>
    </row>
    <row r="39" ht="52.5" customHeight="1" spans="1:23">
      <c r="A39" s="122"/>
      <c r="B39" s="122"/>
      <c r="C39" s="122" t="s">
        <v>389</v>
      </c>
      <c r="D39" s="122"/>
      <c r="E39" s="122"/>
      <c r="F39" s="122"/>
      <c r="G39" s="122"/>
      <c r="H39" s="122"/>
      <c r="I39" s="124">
        <v>60000</v>
      </c>
      <c r="J39" s="124">
        <v>60000</v>
      </c>
      <c r="K39" s="124">
        <v>60000</v>
      </c>
      <c r="L39" s="124"/>
      <c r="M39" s="124"/>
      <c r="N39" s="122"/>
      <c r="O39" s="122"/>
      <c r="P39" s="122"/>
      <c r="Q39" s="124"/>
      <c r="R39" s="124"/>
      <c r="S39" s="124"/>
      <c r="T39" s="124"/>
      <c r="U39" s="124"/>
      <c r="V39" s="124"/>
      <c r="W39" s="124"/>
    </row>
    <row r="40" ht="52.5" customHeight="1" outlineLevel="1" spans="1:23">
      <c r="A40" s="122" t="s">
        <v>353</v>
      </c>
      <c r="B40" s="122" t="s">
        <v>390</v>
      </c>
      <c r="C40" s="122" t="s">
        <v>389</v>
      </c>
      <c r="D40" s="122" t="s">
        <v>72</v>
      </c>
      <c r="E40" s="122" t="s">
        <v>104</v>
      </c>
      <c r="F40" s="122" t="s">
        <v>105</v>
      </c>
      <c r="G40" s="122" t="s">
        <v>299</v>
      </c>
      <c r="H40" s="122" t="s">
        <v>300</v>
      </c>
      <c r="I40" s="124">
        <v>35000</v>
      </c>
      <c r="J40" s="124">
        <v>35000</v>
      </c>
      <c r="K40" s="124">
        <v>35000</v>
      </c>
      <c r="L40" s="124"/>
      <c r="M40" s="124"/>
      <c r="N40" s="122"/>
      <c r="O40" s="122"/>
      <c r="P40" s="122"/>
      <c r="Q40" s="124"/>
      <c r="R40" s="124"/>
      <c r="S40" s="124"/>
      <c r="T40" s="124"/>
      <c r="U40" s="124"/>
      <c r="V40" s="124"/>
      <c r="W40" s="124"/>
    </row>
    <row r="41" ht="52.5" customHeight="1" outlineLevel="1" spans="1:23">
      <c r="A41" s="122" t="s">
        <v>353</v>
      </c>
      <c r="B41" s="122" t="s">
        <v>390</v>
      </c>
      <c r="C41" s="122" t="s">
        <v>389</v>
      </c>
      <c r="D41" s="122" t="s">
        <v>72</v>
      </c>
      <c r="E41" s="122" t="s">
        <v>104</v>
      </c>
      <c r="F41" s="122" t="s">
        <v>105</v>
      </c>
      <c r="G41" s="122" t="s">
        <v>318</v>
      </c>
      <c r="H41" s="122" t="s">
        <v>319</v>
      </c>
      <c r="I41" s="124">
        <v>5000</v>
      </c>
      <c r="J41" s="124">
        <v>5000</v>
      </c>
      <c r="K41" s="124">
        <v>5000</v>
      </c>
      <c r="L41" s="124"/>
      <c r="M41" s="124"/>
      <c r="N41" s="122"/>
      <c r="O41" s="122"/>
      <c r="P41" s="122"/>
      <c r="Q41" s="124"/>
      <c r="R41" s="124"/>
      <c r="S41" s="124"/>
      <c r="T41" s="124"/>
      <c r="U41" s="124"/>
      <c r="V41" s="124"/>
      <c r="W41" s="124"/>
    </row>
    <row r="42" ht="52.5" customHeight="1" outlineLevel="1" spans="1:23">
      <c r="A42" s="122" t="s">
        <v>353</v>
      </c>
      <c r="B42" s="122" t="s">
        <v>390</v>
      </c>
      <c r="C42" s="122" t="s">
        <v>389</v>
      </c>
      <c r="D42" s="122" t="s">
        <v>72</v>
      </c>
      <c r="E42" s="122" t="s">
        <v>104</v>
      </c>
      <c r="F42" s="122" t="s">
        <v>105</v>
      </c>
      <c r="G42" s="122" t="s">
        <v>320</v>
      </c>
      <c r="H42" s="122" t="s">
        <v>321</v>
      </c>
      <c r="I42" s="124">
        <v>10000</v>
      </c>
      <c r="J42" s="124">
        <v>10000</v>
      </c>
      <c r="K42" s="124">
        <v>10000</v>
      </c>
      <c r="L42" s="124"/>
      <c r="M42" s="124"/>
      <c r="N42" s="122"/>
      <c r="O42" s="122"/>
      <c r="P42" s="122"/>
      <c r="Q42" s="124"/>
      <c r="R42" s="124"/>
      <c r="S42" s="124"/>
      <c r="T42" s="124"/>
      <c r="U42" s="124"/>
      <c r="V42" s="124"/>
      <c r="W42" s="124"/>
    </row>
    <row r="43" ht="52.5" customHeight="1" outlineLevel="1" spans="1:23">
      <c r="A43" s="122" t="s">
        <v>353</v>
      </c>
      <c r="B43" s="122" t="s">
        <v>390</v>
      </c>
      <c r="C43" s="122" t="s">
        <v>389</v>
      </c>
      <c r="D43" s="122" t="s">
        <v>72</v>
      </c>
      <c r="E43" s="122" t="s">
        <v>104</v>
      </c>
      <c r="F43" s="122" t="s">
        <v>105</v>
      </c>
      <c r="G43" s="122" t="s">
        <v>363</v>
      </c>
      <c r="H43" s="122" t="s">
        <v>364</v>
      </c>
      <c r="I43" s="124">
        <v>10000</v>
      </c>
      <c r="J43" s="124">
        <v>10000</v>
      </c>
      <c r="K43" s="124">
        <v>10000</v>
      </c>
      <c r="L43" s="124"/>
      <c r="M43" s="124"/>
      <c r="N43" s="122"/>
      <c r="O43" s="122"/>
      <c r="P43" s="122"/>
      <c r="Q43" s="124"/>
      <c r="R43" s="124"/>
      <c r="S43" s="124"/>
      <c r="T43" s="124"/>
      <c r="U43" s="124"/>
      <c r="V43" s="124"/>
      <c r="W43" s="124"/>
    </row>
    <row r="44" ht="52.5" customHeight="1" spans="1:23">
      <c r="A44" s="122"/>
      <c r="B44" s="122"/>
      <c r="C44" s="122" t="s">
        <v>391</v>
      </c>
      <c r="D44" s="122"/>
      <c r="E44" s="122"/>
      <c r="F44" s="122"/>
      <c r="G44" s="122"/>
      <c r="H44" s="122"/>
      <c r="I44" s="124">
        <v>600000</v>
      </c>
      <c r="J44" s="124">
        <v>600000</v>
      </c>
      <c r="K44" s="124">
        <v>600000</v>
      </c>
      <c r="L44" s="124"/>
      <c r="M44" s="124"/>
      <c r="N44" s="122"/>
      <c r="O44" s="122"/>
      <c r="P44" s="122"/>
      <c r="Q44" s="124"/>
      <c r="R44" s="124"/>
      <c r="S44" s="124"/>
      <c r="T44" s="124"/>
      <c r="U44" s="124"/>
      <c r="V44" s="124"/>
      <c r="W44" s="124"/>
    </row>
    <row r="45" ht="52.5" customHeight="1" outlineLevel="1" spans="1:23">
      <c r="A45" s="122" t="s">
        <v>353</v>
      </c>
      <c r="B45" s="122" t="s">
        <v>392</v>
      </c>
      <c r="C45" s="122" t="s">
        <v>391</v>
      </c>
      <c r="D45" s="122" t="s">
        <v>72</v>
      </c>
      <c r="E45" s="122" t="s">
        <v>112</v>
      </c>
      <c r="F45" s="122" t="s">
        <v>113</v>
      </c>
      <c r="G45" s="122" t="s">
        <v>393</v>
      </c>
      <c r="H45" s="122" t="s">
        <v>394</v>
      </c>
      <c r="I45" s="124">
        <v>600000</v>
      </c>
      <c r="J45" s="124">
        <v>600000</v>
      </c>
      <c r="K45" s="124">
        <v>600000</v>
      </c>
      <c r="L45" s="124"/>
      <c r="M45" s="124"/>
      <c r="N45" s="122"/>
      <c r="O45" s="122"/>
      <c r="P45" s="122"/>
      <c r="Q45" s="124"/>
      <c r="R45" s="124"/>
      <c r="S45" s="124"/>
      <c r="T45" s="124"/>
      <c r="U45" s="124"/>
      <c r="V45" s="124"/>
      <c r="W45" s="124"/>
    </row>
    <row r="46" ht="52.5" customHeight="1" spans="1:23">
      <c r="A46" s="122"/>
      <c r="B46" s="122"/>
      <c r="C46" s="122" t="s">
        <v>395</v>
      </c>
      <c r="D46" s="122"/>
      <c r="E46" s="122"/>
      <c r="F46" s="122"/>
      <c r="G46" s="122"/>
      <c r="H46" s="122"/>
      <c r="I46" s="124">
        <v>390000</v>
      </c>
      <c r="J46" s="124">
        <v>390000</v>
      </c>
      <c r="K46" s="124">
        <v>390000</v>
      </c>
      <c r="L46" s="124"/>
      <c r="M46" s="124"/>
      <c r="N46" s="122"/>
      <c r="O46" s="122"/>
      <c r="P46" s="122"/>
      <c r="Q46" s="124"/>
      <c r="R46" s="124"/>
      <c r="S46" s="124"/>
      <c r="T46" s="124"/>
      <c r="U46" s="124"/>
      <c r="V46" s="124"/>
      <c r="W46" s="124"/>
    </row>
    <row r="47" ht="52.5" customHeight="1" outlineLevel="1" spans="1:23">
      <c r="A47" s="122" t="s">
        <v>356</v>
      </c>
      <c r="B47" s="122" t="s">
        <v>396</v>
      </c>
      <c r="C47" s="122" t="s">
        <v>395</v>
      </c>
      <c r="D47" s="122" t="s">
        <v>72</v>
      </c>
      <c r="E47" s="122" t="s">
        <v>112</v>
      </c>
      <c r="F47" s="122" t="s">
        <v>113</v>
      </c>
      <c r="G47" s="122" t="s">
        <v>397</v>
      </c>
      <c r="H47" s="122" t="s">
        <v>398</v>
      </c>
      <c r="I47" s="124">
        <v>390000</v>
      </c>
      <c r="J47" s="124">
        <v>390000</v>
      </c>
      <c r="K47" s="124">
        <v>390000</v>
      </c>
      <c r="L47" s="124"/>
      <c r="M47" s="124"/>
      <c r="N47" s="122"/>
      <c r="O47" s="122"/>
      <c r="P47" s="122"/>
      <c r="Q47" s="124"/>
      <c r="R47" s="124"/>
      <c r="S47" s="124"/>
      <c r="T47" s="124"/>
      <c r="U47" s="124"/>
      <c r="V47" s="124"/>
      <c r="W47" s="124"/>
    </row>
    <row r="48" ht="52.5" customHeight="1" spans="1:23">
      <c r="A48" s="122"/>
      <c r="B48" s="122"/>
      <c r="C48" s="122" t="s">
        <v>399</v>
      </c>
      <c r="D48" s="122"/>
      <c r="E48" s="122"/>
      <c r="F48" s="122"/>
      <c r="G48" s="122"/>
      <c r="H48" s="122"/>
      <c r="I48" s="124">
        <v>4439.5</v>
      </c>
      <c r="J48" s="124"/>
      <c r="K48" s="124"/>
      <c r="L48" s="124"/>
      <c r="M48" s="124"/>
      <c r="N48" s="122"/>
      <c r="O48" s="122"/>
      <c r="P48" s="122"/>
      <c r="Q48" s="124"/>
      <c r="R48" s="124">
        <v>4439.5</v>
      </c>
      <c r="S48" s="124"/>
      <c r="T48" s="124"/>
      <c r="U48" s="124"/>
      <c r="V48" s="124"/>
      <c r="W48" s="124">
        <v>4439.5</v>
      </c>
    </row>
    <row r="49" ht="52.5" customHeight="1" outlineLevel="1" spans="1:23">
      <c r="A49" s="122" t="s">
        <v>353</v>
      </c>
      <c r="B49" s="122" t="s">
        <v>400</v>
      </c>
      <c r="C49" s="122" t="s">
        <v>399</v>
      </c>
      <c r="D49" s="122" t="s">
        <v>72</v>
      </c>
      <c r="E49" s="122" t="s">
        <v>104</v>
      </c>
      <c r="F49" s="122" t="s">
        <v>105</v>
      </c>
      <c r="G49" s="122" t="s">
        <v>299</v>
      </c>
      <c r="H49" s="122" t="s">
        <v>300</v>
      </c>
      <c r="I49" s="124">
        <v>4439.5</v>
      </c>
      <c r="J49" s="124"/>
      <c r="K49" s="124"/>
      <c r="L49" s="124"/>
      <c r="M49" s="124"/>
      <c r="N49" s="122"/>
      <c r="O49" s="122"/>
      <c r="P49" s="122"/>
      <c r="Q49" s="124"/>
      <c r="R49" s="124">
        <v>4439.5</v>
      </c>
      <c r="S49" s="124"/>
      <c r="T49" s="124"/>
      <c r="U49" s="124"/>
      <c r="V49" s="124"/>
      <c r="W49" s="124">
        <v>4439.5</v>
      </c>
    </row>
    <row r="50" ht="52.5" customHeight="1" spans="1:23">
      <c r="A50" s="122"/>
      <c r="B50" s="122"/>
      <c r="C50" s="122" t="s">
        <v>401</v>
      </c>
      <c r="D50" s="122"/>
      <c r="E50" s="122"/>
      <c r="F50" s="122"/>
      <c r="G50" s="122"/>
      <c r="H50" s="122"/>
      <c r="I50" s="124">
        <v>5088.2</v>
      </c>
      <c r="J50" s="124"/>
      <c r="K50" s="124"/>
      <c r="L50" s="124"/>
      <c r="M50" s="124"/>
      <c r="N50" s="122"/>
      <c r="O50" s="122"/>
      <c r="P50" s="122"/>
      <c r="Q50" s="124"/>
      <c r="R50" s="124">
        <v>5088.2</v>
      </c>
      <c r="S50" s="124"/>
      <c r="T50" s="124"/>
      <c r="U50" s="124"/>
      <c r="V50" s="124"/>
      <c r="W50" s="124">
        <v>5088.2</v>
      </c>
    </row>
    <row r="51" ht="52.5" customHeight="1" outlineLevel="1" spans="1:23">
      <c r="A51" s="122" t="s">
        <v>353</v>
      </c>
      <c r="B51" s="122" t="s">
        <v>402</v>
      </c>
      <c r="C51" s="122" t="s">
        <v>401</v>
      </c>
      <c r="D51" s="122" t="s">
        <v>72</v>
      </c>
      <c r="E51" s="122" t="s">
        <v>104</v>
      </c>
      <c r="F51" s="122" t="s">
        <v>105</v>
      </c>
      <c r="G51" s="122" t="s">
        <v>299</v>
      </c>
      <c r="H51" s="122" t="s">
        <v>300</v>
      </c>
      <c r="I51" s="124">
        <v>5088.2</v>
      </c>
      <c r="J51" s="124"/>
      <c r="K51" s="124"/>
      <c r="L51" s="124"/>
      <c r="M51" s="124"/>
      <c r="N51" s="122"/>
      <c r="O51" s="122"/>
      <c r="P51" s="122"/>
      <c r="Q51" s="124"/>
      <c r="R51" s="124">
        <v>5088.2</v>
      </c>
      <c r="S51" s="124"/>
      <c r="T51" s="124"/>
      <c r="U51" s="124"/>
      <c r="V51" s="124"/>
      <c r="W51" s="124">
        <v>5088.2</v>
      </c>
    </row>
    <row r="52" ht="52.5" customHeight="1" spans="1:23">
      <c r="A52" s="122"/>
      <c r="B52" s="122"/>
      <c r="C52" s="122" t="s">
        <v>403</v>
      </c>
      <c r="D52" s="122"/>
      <c r="E52" s="122"/>
      <c r="F52" s="122"/>
      <c r="G52" s="122"/>
      <c r="H52" s="122"/>
      <c r="I52" s="124">
        <v>70520</v>
      </c>
      <c r="J52" s="124"/>
      <c r="K52" s="124"/>
      <c r="L52" s="124"/>
      <c r="M52" s="124"/>
      <c r="N52" s="122"/>
      <c r="O52" s="122"/>
      <c r="P52" s="122"/>
      <c r="Q52" s="124"/>
      <c r="R52" s="124">
        <v>70520</v>
      </c>
      <c r="S52" s="124"/>
      <c r="T52" s="124"/>
      <c r="U52" s="124"/>
      <c r="V52" s="124"/>
      <c r="W52" s="124">
        <v>70520</v>
      </c>
    </row>
    <row r="53" ht="52.5" customHeight="1" outlineLevel="1" spans="1:23">
      <c r="A53" s="122" t="s">
        <v>353</v>
      </c>
      <c r="B53" s="122" t="s">
        <v>404</v>
      </c>
      <c r="C53" s="122" t="s">
        <v>403</v>
      </c>
      <c r="D53" s="122" t="s">
        <v>72</v>
      </c>
      <c r="E53" s="122" t="s">
        <v>104</v>
      </c>
      <c r="F53" s="122" t="s">
        <v>105</v>
      </c>
      <c r="G53" s="122" t="s">
        <v>299</v>
      </c>
      <c r="H53" s="122" t="s">
        <v>300</v>
      </c>
      <c r="I53" s="124">
        <v>70520</v>
      </c>
      <c r="J53" s="124"/>
      <c r="K53" s="124"/>
      <c r="L53" s="124"/>
      <c r="M53" s="124"/>
      <c r="N53" s="122"/>
      <c r="O53" s="122"/>
      <c r="P53" s="122"/>
      <c r="Q53" s="124"/>
      <c r="R53" s="124">
        <v>70520</v>
      </c>
      <c r="S53" s="124"/>
      <c r="T53" s="124"/>
      <c r="U53" s="124"/>
      <c r="V53" s="124"/>
      <c r="W53" s="124">
        <v>70520</v>
      </c>
    </row>
    <row r="54" ht="52.5" customHeight="1" spans="1:23">
      <c r="A54" s="122"/>
      <c r="B54" s="122"/>
      <c r="C54" s="122" t="s">
        <v>405</v>
      </c>
      <c r="D54" s="122"/>
      <c r="E54" s="122"/>
      <c r="F54" s="122"/>
      <c r="G54" s="122"/>
      <c r="H54" s="122"/>
      <c r="I54" s="124">
        <v>350000</v>
      </c>
      <c r="J54" s="124">
        <v>350000</v>
      </c>
      <c r="K54" s="124">
        <v>350000</v>
      </c>
      <c r="L54" s="124"/>
      <c r="M54" s="124"/>
      <c r="N54" s="122"/>
      <c r="O54" s="122"/>
      <c r="P54" s="122"/>
      <c r="Q54" s="124"/>
      <c r="R54" s="124"/>
      <c r="S54" s="124"/>
      <c r="T54" s="124"/>
      <c r="U54" s="124"/>
      <c r="V54" s="124"/>
      <c r="W54" s="124"/>
    </row>
    <row r="55" ht="52.5" customHeight="1" outlineLevel="1" spans="1:23">
      <c r="A55" s="122" t="s">
        <v>353</v>
      </c>
      <c r="B55" s="122" t="s">
        <v>406</v>
      </c>
      <c r="C55" s="122" t="s">
        <v>405</v>
      </c>
      <c r="D55" s="122" t="s">
        <v>72</v>
      </c>
      <c r="E55" s="122" t="s">
        <v>104</v>
      </c>
      <c r="F55" s="122" t="s">
        <v>105</v>
      </c>
      <c r="G55" s="122" t="s">
        <v>299</v>
      </c>
      <c r="H55" s="122" t="s">
        <v>300</v>
      </c>
      <c r="I55" s="124">
        <v>283900</v>
      </c>
      <c r="J55" s="124">
        <v>283900</v>
      </c>
      <c r="K55" s="124">
        <v>283900</v>
      </c>
      <c r="L55" s="124"/>
      <c r="M55" s="124"/>
      <c r="N55" s="122"/>
      <c r="O55" s="122"/>
      <c r="P55" s="122"/>
      <c r="Q55" s="124"/>
      <c r="R55" s="124"/>
      <c r="S55" s="124"/>
      <c r="T55" s="124"/>
      <c r="U55" s="124"/>
      <c r="V55" s="124"/>
      <c r="W55" s="124"/>
    </row>
    <row r="56" ht="52.5" customHeight="1" outlineLevel="1" spans="1:23">
      <c r="A56" s="122" t="s">
        <v>353</v>
      </c>
      <c r="B56" s="122" t="s">
        <v>406</v>
      </c>
      <c r="C56" s="122" t="s">
        <v>405</v>
      </c>
      <c r="D56" s="122" t="s">
        <v>72</v>
      </c>
      <c r="E56" s="122" t="s">
        <v>104</v>
      </c>
      <c r="F56" s="122" t="s">
        <v>105</v>
      </c>
      <c r="G56" s="122" t="s">
        <v>363</v>
      </c>
      <c r="H56" s="122" t="s">
        <v>364</v>
      </c>
      <c r="I56" s="124">
        <v>66100</v>
      </c>
      <c r="J56" s="124">
        <v>66100</v>
      </c>
      <c r="K56" s="124">
        <v>66100</v>
      </c>
      <c r="L56" s="124"/>
      <c r="M56" s="124"/>
      <c r="N56" s="122"/>
      <c r="O56" s="122"/>
      <c r="P56" s="122"/>
      <c r="Q56" s="124"/>
      <c r="R56" s="124"/>
      <c r="S56" s="124"/>
      <c r="T56" s="124"/>
      <c r="U56" s="124"/>
      <c r="V56" s="124"/>
      <c r="W56" s="124"/>
    </row>
    <row r="57" ht="52.5" customHeight="1" spans="1:23">
      <c r="A57" s="122"/>
      <c r="B57" s="122"/>
      <c r="C57" s="122" t="s">
        <v>407</v>
      </c>
      <c r="D57" s="122"/>
      <c r="E57" s="122"/>
      <c r="F57" s="122"/>
      <c r="G57" s="122"/>
      <c r="H57" s="122"/>
      <c r="I57" s="124">
        <v>44160</v>
      </c>
      <c r="J57" s="124">
        <v>44160</v>
      </c>
      <c r="K57" s="124">
        <v>44160</v>
      </c>
      <c r="L57" s="124"/>
      <c r="M57" s="124"/>
      <c r="N57" s="122"/>
      <c r="O57" s="122"/>
      <c r="P57" s="122"/>
      <c r="Q57" s="124"/>
      <c r="R57" s="124"/>
      <c r="S57" s="124"/>
      <c r="T57" s="124"/>
      <c r="U57" s="124"/>
      <c r="V57" s="124"/>
      <c r="W57" s="124"/>
    </row>
    <row r="58" ht="52.5" customHeight="1" outlineLevel="1" spans="1:23">
      <c r="A58" s="122" t="s">
        <v>356</v>
      </c>
      <c r="B58" s="122" t="s">
        <v>408</v>
      </c>
      <c r="C58" s="122" t="s">
        <v>407</v>
      </c>
      <c r="D58" s="122" t="s">
        <v>72</v>
      </c>
      <c r="E58" s="122" t="s">
        <v>132</v>
      </c>
      <c r="F58" s="122" t="s">
        <v>133</v>
      </c>
      <c r="G58" s="122" t="s">
        <v>324</v>
      </c>
      <c r="H58" s="122" t="s">
        <v>325</v>
      </c>
      <c r="I58" s="124">
        <v>44160</v>
      </c>
      <c r="J58" s="124">
        <v>44160</v>
      </c>
      <c r="K58" s="124">
        <v>44160</v>
      </c>
      <c r="L58" s="124"/>
      <c r="M58" s="124"/>
      <c r="N58" s="122"/>
      <c r="O58" s="122"/>
      <c r="P58" s="122"/>
      <c r="Q58" s="124"/>
      <c r="R58" s="124"/>
      <c r="S58" s="124"/>
      <c r="T58" s="124"/>
      <c r="U58" s="124"/>
      <c r="V58" s="124"/>
      <c r="W58" s="124"/>
    </row>
    <row r="59" ht="52.5" customHeight="1" spans="1:23">
      <c r="A59" s="122"/>
      <c r="B59" s="122"/>
      <c r="C59" s="122" t="s">
        <v>409</v>
      </c>
      <c r="D59" s="122"/>
      <c r="E59" s="122"/>
      <c r="F59" s="122"/>
      <c r="G59" s="122"/>
      <c r="H59" s="122"/>
      <c r="I59" s="124">
        <v>1670400</v>
      </c>
      <c r="J59" s="124">
        <v>1670400</v>
      </c>
      <c r="K59" s="124">
        <v>1670400</v>
      </c>
      <c r="L59" s="124"/>
      <c r="M59" s="124"/>
      <c r="N59" s="122"/>
      <c r="O59" s="122"/>
      <c r="P59" s="122"/>
      <c r="Q59" s="124"/>
      <c r="R59" s="124"/>
      <c r="S59" s="124"/>
      <c r="T59" s="124"/>
      <c r="U59" s="124"/>
      <c r="V59" s="124"/>
      <c r="W59" s="124"/>
    </row>
    <row r="60" ht="52.5" customHeight="1" outlineLevel="1" spans="1:23">
      <c r="A60" s="122" t="s">
        <v>356</v>
      </c>
      <c r="B60" s="122" t="s">
        <v>410</v>
      </c>
      <c r="C60" s="122" t="s">
        <v>409</v>
      </c>
      <c r="D60" s="122" t="s">
        <v>72</v>
      </c>
      <c r="E60" s="122" t="s">
        <v>140</v>
      </c>
      <c r="F60" s="122" t="s">
        <v>139</v>
      </c>
      <c r="G60" s="122" t="s">
        <v>397</v>
      </c>
      <c r="H60" s="122" t="s">
        <v>398</v>
      </c>
      <c r="I60" s="124">
        <v>1670400</v>
      </c>
      <c r="J60" s="124">
        <v>1670400</v>
      </c>
      <c r="K60" s="124">
        <v>1670400</v>
      </c>
      <c r="L60" s="124"/>
      <c r="M60" s="124"/>
      <c r="N60" s="122"/>
      <c r="O60" s="122"/>
      <c r="P60" s="122"/>
      <c r="Q60" s="124"/>
      <c r="R60" s="124"/>
      <c r="S60" s="124"/>
      <c r="T60" s="124"/>
      <c r="U60" s="124"/>
      <c r="V60" s="124"/>
      <c r="W60" s="124"/>
    </row>
    <row r="61" ht="30" customHeight="1" spans="1:23">
      <c r="A61" s="123" t="s">
        <v>56</v>
      </c>
      <c r="B61" s="123"/>
      <c r="C61" s="123"/>
      <c r="D61" s="123"/>
      <c r="E61" s="123"/>
      <c r="F61" s="123"/>
      <c r="G61" s="123"/>
      <c r="H61" s="123"/>
      <c r="I61" s="124">
        <v>99118747.45</v>
      </c>
      <c r="J61" s="124">
        <v>98538699.75</v>
      </c>
      <c r="K61" s="124">
        <v>98538699.75</v>
      </c>
      <c r="L61" s="124"/>
      <c r="M61" s="124"/>
      <c r="N61" s="124"/>
      <c r="O61" s="124"/>
      <c r="P61" s="124"/>
      <c r="Q61" s="124"/>
      <c r="R61" s="124">
        <v>580047.7</v>
      </c>
      <c r="S61" s="124"/>
      <c r="T61" s="124"/>
      <c r="U61" s="124"/>
      <c r="V61" s="124"/>
      <c r="W61" s="124">
        <v>580047.7</v>
      </c>
    </row>
  </sheetData>
  <mergeCells count="30">
    <mergeCell ref="A1:W1"/>
    <mergeCell ref="A2:W2"/>
    <mergeCell ref="A3:G3"/>
    <mergeCell ref="V3:W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9"/>
  <sheetViews>
    <sheetView showZeros="0" topLeftCell="A51" workbookViewId="0">
      <selection activeCell="Q8" sqref="Q8"/>
    </sheetView>
  </sheetViews>
  <sheetFormatPr defaultColWidth="9" defaultRowHeight="15" customHeight="1"/>
  <cols>
    <col min="1" max="1" width="12.5" style="1" customWidth="1"/>
    <col min="2" max="2" width="17.375" style="1" customWidth="1"/>
    <col min="3" max="3" width="12.5" style="1" customWidth="1"/>
    <col min="4" max="4" width="15.125" style="1" customWidth="1"/>
    <col min="5" max="5" width="15.25" style="1" customWidth="1"/>
    <col min="6" max="9" width="12.5" style="1" customWidth="1"/>
    <col min="10" max="10" width="34.25" style="1" customWidth="1"/>
    <col min="11" max="16384" width="9" style="1"/>
  </cols>
  <sheetData>
    <row r="1" ht="18.75" customHeight="1" spans="1:10">
      <c r="A1" s="113"/>
      <c r="B1" s="113"/>
      <c r="C1" s="113"/>
      <c r="D1" s="113"/>
      <c r="E1" s="113"/>
      <c r="F1" s="113"/>
      <c r="G1" s="113"/>
      <c r="H1" s="113"/>
      <c r="I1" s="113"/>
      <c r="J1" s="117" t="s">
        <v>411</v>
      </c>
    </row>
    <row r="2" ht="34.5" customHeight="1" spans="1:10">
      <c r="A2" s="114" t="str">
        <f>"2026"&amp;"年部门项目支出绩效目标表"</f>
        <v>2026年部门项目支出绩效目标表</v>
      </c>
      <c r="B2" s="114"/>
      <c r="C2" s="114"/>
      <c r="D2" s="114"/>
      <c r="E2" s="114"/>
      <c r="F2" s="114"/>
      <c r="G2" s="114"/>
      <c r="H2" s="114"/>
      <c r="I2" s="114"/>
      <c r="J2" s="114"/>
    </row>
    <row r="3" ht="18.75" customHeight="1" spans="1:10">
      <c r="A3" s="113" t="str">
        <f>"单位名称："&amp;"瑞丽市人力资源和社会保障局"</f>
        <v>单位名称：瑞丽市人力资源和社会保障局</v>
      </c>
      <c r="B3" s="113"/>
      <c r="C3" s="113"/>
      <c r="D3" s="113"/>
      <c r="E3" s="113"/>
      <c r="F3" s="113"/>
      <c r="G3" s="113"/>
      <c r="H3" s="113"/>
      <c r="I3" s="113"/>
      <c r="J3" s="113"/>
    </row>
    <row r="4" ht="33" customHeight="1" spans="1:10">
      <c r="A4" s="115" t="s">
        <v>412</v>
      </c>
      <c r="B4" s="115" t="s">
        <v>413</v>
      </c>
      <c r="C4" s="115" t="s">
        <v>414</v>
      </c>
      <c r="D4" s="115" t="s">
        <v>415</v>
      </c>
      <c r="E4" s="115" t="s">
        <v>416</v>
      </c>
      <c r="F4" s="115" t="s">
        <v>417</v>
      </c>
      <c r="G4" s="115" t="s">
        <v>418</v>
      </c>
      <c r="H4" s="115" t="s">
        <v>419</v>
      </c>
      <c r="I4" s="115" t="s">
        <v>420</v>
      </c>
      <c r="J4" s="115" t="s">
        <v>421</v>
      </c>
    </row>
    <row r="5" ht="22.5" customHeight="1" spans="1:10">
      <c r="A5" s="115" t="s">
        <v>85</v>
      </c>
      <c r="B5" s="115" t="s">
        <v>86</v>
      </c>
      <c r="C5" s="115" t="s">
        <v>87</v>
      </c>
      <c r="D5" s="115" t="s">
        <v>88</v>
      </c>
      <c r="E5" s="115" t="s">
        <v>89</v>
      </c>
      <c r="F5" s="115" t="s">
        <v>90</v>
      </c>
      <c r="G5" s="115" t="s">
        <v>91</v>
      </c>
      <c r="H5" s="115" t="s">
        <v>92</v>
      </c>
      <c r="I5" s="115" t="s">
        <v>93</v>
      </c>
      <c r="J5" s="115" t="s">
        <v>94</v>
      </c>
    </row>
    <row r="6" ht="52.5" customHeight="1" spans="1:10">
      <c r="A6" s="115" t="s">
        <v>72</v>
      </c>
      <c r="B6" s="115"/>
      <c r="C6" s="115"/>
      <c r="D6" s="115"/>
      <c r="E6" s="115"/>
      <c r="F6" s="115"/>
      <c r="G6" s="115"/>
      <c r="H6" s="115"/>
      <c r="I6" s="115"/>
      <c r="J6" s="115"/>
    </row>
    <row r="7" ht="52.5" customHeight="1" outlineLevel="1" spans="1:10">
      <c r="A7" s="116" t="s">
        <v>389</v>
      </c>
      <c r="B7" s="116" t="s">
        <v>422</v>
      </c>
      <c r="C7" s="116" t="s">
        <v>423</v>
      </c>
      <c r="D7" s="116" t="s">
        <v>424</v>
      </c>
      <c r="E7" s="116" t="s">
        <v>425</v>
      </c>
      <c r="F7" s="116" t="s">
        <v>426</v>
      </c>
      <c r="G7" s="115" t="s">
        <v>230</v>
      </c>
      <c r="H7" s="115" t="s">
        <v>427</v>
      </c>
      <c r="I7" s="116" t="s">
        <v>428</v>
      </c>
      <c r="J7" s="116" t="s">
        <v>218</v>
      </c>
    </row>
    <row r="8" ht="52.5" customHeight="1" outlineLevel="1" spans="1:10">
      <c r="A8" s="116" t="s">
        <v>389</v>
      </c>
      <c r="B8" s="116" t="s">
        <v>422</v>
      </c>
      <c r="C8" s="116" t="s">
        <v>429</v>
      </c>
      <c r="D8" s="116" t="s">
        <v>430</v>
      </c>
      <c r="E8" s="116" t="s">
        <v>431</v>
      </c>
      <c r="F8" s="116" t="s">
        <v>432</v>
      </c>
      <c r="G8" s="115" t="s">
        <v>433</v>
      </c>
      <c r="H8" s="115" t="s">
        <v>434</v>
      </c>
      <c r="I8" s="116" t="s">
        <v>428</v>
      </c>
      <c r="J8" s="116" t="s">
        <v>435</v>
      </c>
    </row>
    <row r="9" ht="52.5" customHeight="1" outlineLevel="1" spans="1:10">
      <c r="A9" s="116" t="s">
        <v>389</v>
      </c>
      <c r="B9" s="116" t="s">
        <v>422</v>
      </c>
      <c r="C9" s="116" t="s">
        <v>436</v>
      </c>
      <c r="D9" s="116" t="s">
        <v>437</v>
      </c>
      <c r="E9" s="116" t="s">
        <v>438</v>
      </c>
      <c r="F9" s="116" t="s">
        <v>432</v>
      </c>
      <c r="G9" s="115" t="s">
        <v>433</v>
      </c>
      <c r="H9" s="115" t="s">
        <v>434</v>
      </c>
      <c r="I9" s="116" t="s">
        <v>428</v>
      </c>
      <c r="J9" s="116" t="s">
        <v>435</v>
      </c>
    </row>
    <row r="10" ht="52.5" customHeight="1" outlineLevel="1" spans="1:10">
      <c r="A10" s="116" t="s">
        <v>389</v>
      </c>
      <c r="B10" s="116" t="s">
        <v>422</v>
      </c>
      <c r="C10" s="116" t="s">
        <v>439</v>
      </c>
      <c r="D10" s="116" t="s">
        <v>440</v>
      </c>
      <c r="E10" s="116" t="s">
        <v>441</v>
      </c>
      <c r="F10" s="116" t="s">
        <v>442</v>
      </c>
      <c r="G10" s="115" t="s">
        <v>443</v>
      </c>
      <c r="H10" s="115" t="s">
        <v>444</v>
      </c>
      <c r="I10" s="116" t="s">
        <v>428</v>
      </c>
      <c r="J10" s="116" t="s">
        <v>445</v>
      </c>
    </row>
    <row r="11" ht="52.5" customHeight="1" outlineLevel="1" spans="1:10">
      <c r="A11" s="116" t="s">
        <v>399</v>
      </c>
      <c r="B11" s="116" t="s">
        <v>446</v>
      </c>
      <c r="C11" s="116" t="s">
        <v>423</v>
      </c>
      <c r="D11" s="116" t="s">
        <v>447</v>
      </c>
      <c r="E11" s="116" t="s">
        <v>448</v>
      </c>
      <c r="F11" s="116" t="s">
        <v>432</v>
      </c>
      <c r="G11" s="115" t="s">
        <v>449</v>
      </c>
      <c r="H11" s="115" t="s">
        <v>434</v>
      </c>
      <c r="I11" s="116" t="s">
        <v>428</v>
      </c>
      <c r="J11" s="116" t="s">
        <v>448</v>
      </c>
    </row>
    <row r="12" ht="52.5" customHeight="1" outlineLevel="1" spans="1:10">
      <c r="A12" s="116" t="s">
        <v>399</v>
      </c>
      <c r="B12" s="116" t="s">
        <v>446</v>
      </c>
      <c r="C12" s="116" t="s">
        <v>429</v>
      </c>
      <c r="D12" s="116" t="s">
        <v>430</v>
      </c>
      <c r="E12" s="116" t="s">
        <v>450</v>
      </c>
      <c r="F12" s="116" t="s">
        <v>426</v>
      </c>
      <c r="G12" s="115" t="s">
        <v>451</v>
      </c>
      <c r="H12" s="115" t="s">
        <v>434</v>
      </c>
      <c r="I12" s="116" t="s">
        <v>428</v>
      </c>
      <c r="J12" s="116" t="s">
        <v>452</v>
      </c>
    </row>
    <row r="13" ht="52.5" customHeight="1" outlineLevel="1" spans="1:10">
      <c r="A13" s="116" t="s">
        <v>399</v>
      </c>
      <c r="B13" s="116" t="s">
        <v>446</v>
      </c>
      <c r="C13" s="116" t="s">
        <v>436</v>
      </c>
      <c r="D13" s="116" t="s">
        <v>437</v>
      </c>
      <c r="E13" s="116" t="s">
        <v>453</v>
      </c>
      <c r="F13" s="116" t="s">
        <v>432</v>
      </c>
      <c r="G13" s="115" t="s">
        <v>433</v>
      </c>
      <c r="H13" s="115" t="s">
        <v>434</v>
      </c>
      <c r="I13" s="116" t="s">
        <v>428</v>
      </c>
      <c r="J13" s="116" t="s">
        <v>454</v>
      </c>
    </row>
    <row r="14" ht="52.5" customHeight="1" outlineLevel="1" spans="1:10">
      <c r="A14" s="116" t="s">
        <v>373</v>
      </c>
      <c r="B14" s="116" t="s">
        <v>455</v>
      </c>
      <c r="C14" s="116" t="s">
        <v>423</v>
      </c>
      <c r="D14" s="116" t="s">
        <v>424</v>
      </c>
      <c r="E14" s="116" t="s">
        <v>456</v>
      </c>
      <c r="F14" s="116" t="s">
        <v>432</v>
      </c>
      <c r="G14" s="115" t="s">
        <v>457</v>
      </c>
      <c r="H14" s="115" t="s">
        <v>458</v>
      </c>
      <c r="I14" s="116" t="s">
        <v>428</v>
      </c>
      <c r="J14" s="116" t="s">
        <v>435</v>
      </c>
    </row>
    <row r="15" ht="52.5" customHeight="1" outlineLevel="1" spans="1:10">
      <c r="A15" s="116" t="s">
        <v>373</v>
      </c>
      <c r="B15" s="116" t="s">
        <v>455</v>
      </c>
      <c r="C15" s="116" t="s">
        <v>429</v>
      </c>
      <c r="D15" s="116" t="s">
        <v>430</v>
      </c>
      <c r="E15" s="116" t="s">
        <v>459</v>
      </c>
      <c r="F15" s="116" t="s">
        <v>426</v>
      </c>
      <c r="G15" s="115" t="s">
        <v>451</v>
      </c>
      <c r="H15" s="115" t="s">
        <v>434</v>
      </c>
      <c r="I15" s="116" t="s">
        <v>428</v>
      </c>
      <c r="J15" s="116" t="s">
        <v>435</v>
      </c>
    </row>
    <row r="16" ht="52.5" customHeight="1" outlineLevel="1" spans="1:10">
      <c r="A16" s="116" t="s">
        <v>373</v>
      </c>
      <c r="B16" s="116" t="s">
        <v>455</v>
      </c>
      <c r="C16" s="116" t="s">
        <v>436</v>
      </c>
      <c r="D16" s="116" t="s">
        <v>437</v>
      </c>
      <c r="E16" s="116" t="s">
        <v>460</v>
      </c>
      <c r="F16" s="116" t="s">
        <v>432</v>
      </c>
      <c r="G16" s="115" t="s">
        <v>433</v>
      </c>
      <c r="H16" s="115" t="s">
        <v>434</v>
      </c>
      <c r="I16" s="116" t="s">
        <v>428</v>
      </c>
      <c r="J16" s="116" t="s">
        <v>435</v>
      </c>
    </row>
    <row r="17" ht="52.5" customHeight="1" outlineLevel="1" spans="1:10">
      <c r="A17" s="116" t="s">
        <v>401</v>
      </c>
      <c r="B17" s="116" t="s">
        <v>461</v>
      </c>
      <c r="C17" s="116" t="s">
        <v>423</v>
      </c>
      <c r="D17" s="116" t="s">
        <v>447</v>
      </c>
      <c r="E17" s="116" t="s">
        <v>448</v>
      </c>
      <c r="F17" s="116" t="s">
        <v>432</v>
      </c>
      <c r="G17" s="115" t="s">
        <v>449</v>
      </c>
      <c r="H17" s="115" t="s">
        <v>434</v>
      </c>
      <c r="I17" s="116" t="s">
        <v>428</v>
      </c>
      <c r="J17" s="116" t="s">
        <v>448</v>
      </c>
    </row>
    <row r="18" ht="52.5" customHeight="1" outlineLevel="1" spans="1:10">
      <c r="A18" s="116" t="s">
        <v>401</v>
      </c>
      <c r="B18" s="116" t="s">
        <v>461</v>
      </c>
      <c r="C18" s="116" t="s">
        <v>429</v>
      </c>
      <c r="D18" s="116" t="s">
        <v>430</v>
      </c>
      <c r="E18" s="116" t="s">
        <v>462</v>
      </c>
      <c r="F18" s="116" t="s">
        <v>432</v>
      </c>
      <c r="G18" s="115" t="s">
        <v>433</v>
      </c>
      <c r="H18" s="115" t="s">
        <v>434</v>
      </c>
      <c r="I18" s="116" t="s">
        <v>428</v>
      </c>
      <c r="J18" s="116" t="s">
        <v>435</v>
      </c>
    </row>
    <row r="19" ht="52.5" customHeight="1" outlineLevel="1" spans="1:10">
      <c r="A19" s="116" t="s">
        <v>401</v>
      </c>
      <c r="B19" s="116" t="s">
        <v>461</v>
      </c>
      <c r="C19" s="116" t="s">
        <v>436</v>
      </c>
      <c r="D19" s="116" t="s">
        <v>437</v>
      </c>
      <c r="E19" s="116" t="s">
        <v>453</v>
      </c>
      <c r="F19" s="116" t="s">
        <v>432</v>
      </c>
      <c r="G19" s="115" t="s">
        <v>433</v>
      </c>
      <c r="H19" s="115" t="s">
        <v>434</v>
      </c>
      <c r="I19" s="116" t="s">
        <v>428</v>
      </c>
      <c r="J19" s="116" t="s">
        <v>435</v>
      </c>
    </row>
    <row r="20" ht="52.5" customHeight="1" outlineLevel="1" spans="1:10">
      <c r="A20" s="116" t="s">
        <v>365</v>
      </c>
      <c r="B20" s="116" t="s">
        <v>463</v>
      </c>
      <c r="C20" s="116" t="s">
        <v>423</v>
      </c>
      <c r="D20" s="116" t="s">
        <v>424</v>
      </c>
      <c r="E20" s="116" t="s">
        <v>464</v>
      </c>
      <c r="F20" s="116" t="s">
        <v>426</v>
      </c>
      <c r="G20" s="115" t="s">
        <v>465</v>
      </c>
      <c r="H20" s="115" t="s">
        <v>458</v>
      </c>
      <c r="I20" s="116" t="s">
        <v>428</v>
      </c>
      <c r="J20" s="116" t="s">
        <v>466</v>
      </c>
    </row>
    <row r="21" ht="52.5" customHeight="1" outlineLevel="1" spans="1:10">
      <c r="A21" s="116" t="s">
        <v>365</v>
      </c>
      <c r="B21" s="116" t="s">
        <v>463</v>
      </c>
      <c r="C21" s="116" t="s">
        <v>423</v>
      </c>
      <c r="D21" s="116" t="s">
        <v>467</v>
      </c>
      <c r="E21" s="116" t="s">
        <v>468</v>
      </c>
      <c r="F21" s="116" t="s">
        <v>426</v>
      </c>
      <c r="G21" s="115" t="s">
        <v>451</v>
      </c>
      <c r="H21" s="115" t="s">
        <v>434</v>
      </c>
      <c r="I21" s="116" t="s">
        <v>428</v>
      </c>
      <c r="J21" s="116" t="s">
        <v>435</v>
      </c>
    </row>
    <row r="22" ht="52.5" customHeight="1" outlineLevel="1" spans="1:10">
      <c r="A22" s="116" t="s">
        <v>365</v>
      </c>
      <c r="B22" s="116" t="s">
        <v>463</v>
      </c>
      <c r="C22" s="116" t="s">
        <v>423</v>
      </c>
      <c r="D22" s="116" t="s">
        <v>447</v>
      </c>
      <c r="E22" s="116" t="s">
        <v>469</v>
      </c>
      <c r="F22" s="116" t="s">
        <v>426</v>
      </c>
      <c r="G22" s="115" t="s">
        <v>451</v>
      </c>
      <c r="H22" s="115" t="s">
        <v>434</v>
      </c>
      <c r="I22" s="116" t="s">
        <v>428</v>
      </c>
      <c r="J22" s="116" t="s">
        <v>470</v>
      </c>
    </row>
    <row r="23" ht="52.5" customHeight="1" outlineLevel="1" spans="1:10">
      <c r="A23" s="116" t="s">
        <v>365</v>
      </c>
      <c r="B23" s="116" t="s">
        <v>463</v>
      </c>
      <c r="C23" s="116" t="s">
        <v>429</v>
      </c>
      <c r="D23" s="116" t="s">
        <v>471</v>
      </c>
      <c r="E23" s="116" t="s">
        <v>472</v>
      </c>
      <c r="F23" s="116" t="s">
        <v>426</v>
      </c>
      <c r="G23" s="115" t="s">
        <v>473</v>
      </c>
      <c r="H23" s="115"/>
      <c r="I23" s="116" t="s">
        <v>474</v>
      </c>
      <c r="J23" s="116" t="s">
        <v>435</v>
      </c>
    </row>
    <row r="24" ht="52.5" customHeight="1" outlineLevel="1" spans="1:10">
      <c r="A24" s="116" t="s">
        <v>365</v>
      </c>
      <c r="B24" s="116" t="s">
        <v>463</v>
      </c>
      <c r="C24" s="116" t="s">
        <v>429</v>
      </c>
      <c r="D24" s="116" t="s">
        <v>475</v>
      </c>
      <c r="E24" s="116" t="s">
        <v>476</v>
      </c>
      <c r="F24" s="116" t="s">
        <v>426</v>
      </c>
      <c r="G24" s="115" t="s">
        <v>451</v>
      </c>
      <c r="H24" s="115" t="s">
        <v>434</v>
      </c>
      <c r="I24" s="116" t="s">
        <v>428</v>
      </c>
      <c r="J24" s="116" t="s">
        <v>435</v>
      </c>
    </row>
    <row r="25" ht="52.5" customHeight="1" outlineLevel="1" spans="1:10">
      <c r="A25" s="116" t="s">
        <v>365</v>
      </c>
      <c r="B25" s="116" t="s">
        <v>463</v>
      </c>
      <c r="C25" s="116" t="s">
        <v>436</v>
      </c>
      <c r="D25" s="116" t="s">
        <v>437</v>
      </c>
      <c r="E25" s="116" t="s">
        <v>477</v>
      </c>
      <c r="F25" s="116" t="s">
        <v>432</v>
      </c>
      <c r="G25" s="115" t="s">
        <v>433</v>
      </c>
      <c r="H25" s="115" t="s">
        <v>434</v>
      </c>
      <c r="I25" s="116" t="s">
        <v>428</v>
      </c>
      <c r="J25" s="116" t="s">
        <v>435</v>
      </c>
    </row>
    <row r="26" ht="52.5" customHeight="1" outlineLevel="1" spans="1:10">
      <c r="A26" s="116" t="s">
        <v>391</v>
      </c>
      <c r="B26" s="116" t="s">
        <v>478</v>
      </c>
      <c r="C26" s="116" t="s">
        <v>423</v>
      </c>
      <c r="D26" s="116" t="s">
        <v>424</v>
      </c>
      <c r="E26" s="116" t="s">
        <v>479</v>
      </c>
      <c r="F26" s="116" t="s">
        <v>426</v>
      </c>
      <c r="G26" s="115" t="s">
        <v>480</v>
      </c>
      <c r="H26" s="115" t="s">
        <v>481</v>
      </c>
      <c r="I26" s="116" t="s">
        <v>428</v>
      </c>
      <c r="J26" s="116" t="s">
        <v>482</v>
      </c>
    </row>
    <row r="27" ht="52.5" customHeight="1" outlineLevel="1" spans="1:10">
      <c r="A27" s="116" t="s">
        <v>391</v>
      </c>
      <c r="B27" s="116" t="s">
        <v>478</v>
      </c>
      <c r="C27" s="116" t="s">
        <v>423</v>
      </c>
      <c r="D27" s="116" t="s">
        <v>424</v>
      </c>
      <c r="E27" s="116" t="s">
        <v>483</v>
      </c>
      <c r="F27" s="116" t="s">
        <v>432</v>
      </c>
      <c r="G27" s="115" t="s">
        <v>484</v>
      </c>
      <c r="H27" s="115" t="s">
        <v>427</v>
      </c>
      <c r="I27" s="116" t="s">
        <v>428</v>
      </c>
      <c r="J27" s="116" t="s">
        <v>482</v>
      </c>
    </row>
    <row r="28" ht="52.5" customHeight="1" outlineLevel="1" spans="1:10">
      <c r="A28" s="116" t="s">
        <v>391</v>
      </c>
      <c r="B28" s="116" t="s">
        <v>478</v>
      </c>
      <c r="C28" s="116" t="s">
        <v>423</v>
      </c>
      <c r="D28" s="116" t="s">
        <v>424</v>
      </c>
      <c r="E28" s="116" t="s">
        <v>485</v>
      </c>
      <c r="F28" s="116" t="s">
        <v>426</v>
      </c>
      <c r="G28" s="115" t="s">
        <v>486</v>
      </c>
      <c r="H28" s="115" t="s">
        <v>487</v>
      </c>
      <c r="I28" s="116" t="s">
        <v>428</v>
      </c>
      <c r="J28" s="116" t="s">
        <v>482</v>
      </c>
    </row>
    <row r="29" ht="52.5" customHeight="1" outlineLevel="1" spans="1:10">
      <c r="A29" s="116" t="s">
        <v>391</v>
      </c>
      <c r="B29" s="116" t="s">
        <v>478</v>
      </c>
      <c r="C29" s="116" t="s">
        <v>423</v>
      </c>
      <c r="D29" s="116" t="s">
        <v>467</v>
      </c>
      <c r="E29" s="116" t="s">
        <v>488</v>
      </c>
      <c r="F29" s="116" t="s">
        <v>426</v>
      </c>
      <c r="G29" s="115" t="s">
        <v>489</v>
      </c>
      <c r="H29" s="115"/>
      <c r="I29" s="116" t="s">
        <v>474</v>
      </c>
      <c r="J29" s="116" t="s">
        <v>482</v>
      </c>
    </row>
    <row r="30" ht="52.5" customHeight="1" outlineLevel="1" spans="1:10">
      <c r="A30" s="116" t="s">
        <v>391</v>
      </c>
      <c r="B30" s="116" t="s">
        <v>478</v>
      </c>
      <c r="C30" s="116" t="s">
        <v>423</v>
      </c>
      <c r="D30" s="116" t="s">
        <v>447</v>
      </c>
      <c r="E30" s="116" t="s">
        <v>490</v>
      </c>
      <c r="F30" s="116" t="s">
        <v>432</v>
      </c>
      <c r="G30" s="115" t="s">
        <v>433</v>
      </c>
      <c r="H30" s="115" t="s">
        <v>434</v>
      </c>
      <c r="I30" s="116" t="s">
        <v>428</v>
      </c>
      <c r="J30" s="116" t="s">
        <v>482</v>
      </c>
    </row>
    <row r="31" ht="52.5" customHeight="1" outlineLevel="1" spans="1:10">
      <c r="A31" s="116" t="s">
        <v>391</v>
      </c>
      <c r="B31" s="116" t="s">
        <v>478</v>
      </c>
      <c r="C31" s="116" t="s">
        <v>429</v>
      </c>
      <c r="D31" s="116" t="s">
        <v>430</v>
      </c>
      <c r="E31" s="116" t="s">
        <v>491</v>
      </c>
      <c r="F31" s="116" t="s">
        <v>426</v>
      </c>
      <c r="G31" s="115" t="s">
        <v>492</v>
      </c>
      <c r="H31" s="115"/>
      <c r="I31" s="116" t="s">
        <v>474</v>
      </c>
      <c r="J31" s="116" t="s">
        <v>482</v>
      </c>
    </row>
    <row r="32" ht="52.5" customHeight="1" outlineLevel="1" spans="1:10">
      <c r="A32" s="116" t="s">
        <v>391</v>
      </c>
      <c r="B32" s="116" t="s">
        <v>478</v>
      </c>
      <c r="C32" s="116" t="s">
        <v>436</v>
      </c>
      <c r="D32" s="116" t="s">
        <v>437</v>
      </c>
      <c r="E32" s="116" t="s">
        <v>493</v>
      </c>
      <c r="F32" s="116" t="s">
        <v>432</v>
      </c>
      <c r="G32" s="115" t="s">
        <v>494</v>
      </c>
      <c r="H32" s="115" t="s">
        <v>434</v>
      </c>
      <c r="I32" s="116" t="s">
        <v>428</v>
      </c>
      <c r="J32" s="116" t="s">
        <v>482</v>
      </c>
    </row>
    <row r="33" ht="52.5" customHeight="1" outlineLevel="1" spans="1:10">
      <c r="A33" s="116" t="s">
        <v>360</v>
      </c>
      <c r="B33" s="116" t="s">
        <v>495</v>
      </c>
      <c r="C33" s="116" t="s">
        <v>423</v>
      </c>
      <c r="D33" s="116" t="s">
        <v>424</v>
      </c>
      <c r="E33" s="116" t="s">
        <v>496</v>
      </c>
      <c r="F33" s="116" t="s">
        <v>426</v>
      </c>
      <c r="G33" s="115" t="s">
        <v>497</v>
      </c>
      <c r="H33" s="115" t="s">
        <v>458</v>
      </c>
      <c r="I33" s="116" t="s">
        <v>428</v>
      </c>
      <c r="J33" s="116" t="s">
        <v>498</v>
      </c>
    </row>
    <row r="34" ht="52.5" customHeight="1" outlineLevel="1" spans="1:10">
      <c r="A34" s="116" t="s">
        <v>360</v>
      </c>
      <c r="B34" s="116" t="s">
        <v>495</v>
      </c>
      <c r="C34" s="116" t="s">
        <v>423</v>
      </c>
      <c r="D34" s="116" t="s">
        <v>467</v>
      </c>
      <c r="E34" s="116" t="s">
        <v>499</v>
      </c>
      <c r="F34" s="116" t="s">
        <v>432</v>
      </c>
      <c r="G34" s="115" t="s">
        <v>494</v>
      </c>
      <c r="H34" s="115" t="s">
        <v>434</v>
      </c>
      <c r="I34" s="116" t="s">
        <v>428</v>
      </c>
      <c r="J34" s="116" t="s">
        <v>435</v>
      </c>
    </row>
    <row r="35" ht="52.5" customHeight="1" outlineLevel="1" spans="1:10">
      <c r="A35" s="116" t="s">
        <v>360</v>
      </c>
      <c r="B35" s="116" t="s">
        <v>495</v>
      </c>
      <c r="C35" s="116" t="s">
        <v>429</v>
      </c>
      <c r="D35" s="116" t="s">
        <v>430</v>
      </c>
      <c r="E35" s="116" t="s">
        <v>500</v>
      </c>
      <c r="F35" s="116" t="s">
        <v>426</v>
      </c>
      <c r="G35" s="115" t="s">
        <v>501</v>
      </c>
      <c r="H35" s="115"/>
      <c r="I35" s="116" t="s">
        <v>474</v>
      </c>
      <c r="J35" s="116" t="s">
        <v>435</v>
      </c>
    </row>
    <row r="36" ht="52.5" customHeight="1" outlineLevel="1" spans="1:10">
      <c r="A36" s="116" t="s">
        <v>360</v>
      </c>
      <c r="B36" s="116" t="s">
        <v>495</v>
      </c>
      <c r="C36" s="116" t="s">
        <v>436</v>
      </c>
      <c r="D36" s="116" t="s">
        <v>437</v>
      </c>
      <c r="E36" s="116" t="s">
        <v>502</v>
      </c>
      <c r="F36" s="116" t="s">
        <v>432</v>
      </c>
      <c r="G36" s="115" t="s">
        <v>494</v>
      </c>
      <c r="H36" s="115" t="s">
        <v>434</v>
      </c>
      <c r="I36" s="116" t="s">
        <v>428</v>
      </c>
      <c r="J36" s="116" t="s">
        <v>435</v>
      </c>
    </row>
    <row r="37" ht="52.5" customHeight="1" outlineLevel="1" spans="1:10">
      <c r="A37" s="116" t="s">
        <v>360</v>
      </c>
      <c r="B37" s="116" t="s">
        <v>495</v>
      </c>
      <c r="C37" s="116" t="s">
        <v>436</v>
      </c>
      <c r="D37" s="116" t="s">
        <v>437</v>
      </c>
      <c r="E37" s="116" t="s">
        <v>503</v>
      </c>
      <c r="F37" s="116" t="s">
        <v>432</v>
      </c>
      <c r="G37" s="115" t="s">
        <v>494</v>
      </c>
      <c r="H37" s="115" t="s">
        <v>434</v>
      </c>
      <c r="I37" s="116" t="s">
        <v>428</v>
      </c>
      <c r="J37" s="116" t="s">
        <v>435</v>
      </c>
    </row>
    <row r="38" ht="52.5" customHeight="1" outlineLevel="1" spans="1:10">
      <c r="A38" s="116" t="s">
        <v>360</v>
      </c>
      <c r="B38" s="116" t="s">
        <v>495</v>
      </c>
      <c r="C38" s="116" t="s">
        <v>439</v>
      </c>
      <c r="D38" s="116" t="s">
        <v>440</v>
      </c>
      <c r="E38" s="116" t="s">
        <v>504</v>
      </c>
      <c r="F38" s="116" t="s">
        <v>442</v>
      </c>
      <c r="G38" s="115" t="s">
        <v>90</v>
      </c>
      <c r="H38" s="115" t="s">
        <v>505</v>
      </c>
      <c r="I38" s="116" t="s">
        <v>428</v>
      </c>
      <c r="J38" s="116" t="s">
        <v>506</v>
      </c>
    </row>
    <row r="39" ht="52.5" customHeight="1" outlineLevel="1" spans="1:10">
      <c r="A39" s="116" t="s">
        <v>375</v>
      </c>
      <c r="B39" s="116" t="s">
        <v>507</v>
      </c>
      <c r="C39" s="116" t="s">
        <v>423</v>
      </c>
      <c r="D39" s="116" t="s">
        <v>424</v>
      </c>
      <c r="E39" s="116" t="s">
        <v>508</v>
      </c>
      <c r="F39" s="116" t="s">
        <v>426</v>
      </c>
      <c r="G39" s="115" t="s">
        <v>509</v>
      </c>
      <c r="H39" s="115" t="s">
        <v>458</v>
      </c>
      <c r="I39" s="116" t="s">
        <v>428</v>
      </c>
      <c r="J39" s="116" t="s">
        <v>452</v>
      </c>
    </row>
    <row r="40" ht="52.5" customHeight="1" outlineLevel="1" spans="1:10">
      <c r="A40" s="116" t="s">
        <v>375</v>
      </c>
      <c r="B40" s="116" t="s">
        <v>507</v>
      </c>
      <c r="C40" s="116" t="s">
        <v>429</v>
      </c>
      <c r="D40" s="116" t="s">
        <v>475</v>
      </c>
      <c r="E40" s="116" t="s">
        <v>510</v>
      </c>
      <c r="F40" s="116" t="s">
        <v>432</v>
      </c>
      <c r="G40" s="115" t="s">
        <v>433</v>
      </c>
      <c r="H40" s="115" t="s">
        <v>434</v>
      </c>
      <c r="I40" s="116" t="s">
        <v>428</v>
      </c>
      <c r="J40" s="116" t="s">
        <v>452</v>
      </c>
    </row>
    <row r="41" ht="52.5" customHeight="1" outlineLevel="1" spans="1:10">
      <c r="A41" s="116" t="s">
        <v>375</v>
      </c>
      <c r="B41" s="116" t="s">
        <v>507</v>
      </c>
      <c r="C41" s="116" t="s">
        <v>436</v>
      </c>
      <c r="D41" s="116" t="s">
        <v>437</v>
      </c>
      <c r="E41" s="116" t="s">
        <v>511</v>
      </c>
      <c r="F41" s="116" t="s">
        <v>432</v>
      </c>
      <c r="G41" s="115" t="s">
        <v>433</v>
      </c>
      <c r="H41" s="115" t="s">
        <v>434</v>
      </c>
      <c r="I41" s="116" t="s">
        <v>428</v>
      </c>
      <c r="J41" s="116" t="s">
        <v>452</v>
      </c>
    </row>
    <row r="42" ht="52.5" customHeight="1" outlineLevel="1" spans="1:10">
      <c r="A42" s="116" t="s">
        <v>407</v>
      </c>
      <c r="B42" s="116" t="s">
        <v>512</v>
      </c>
      <c r="C42" s="116" t="s">
        <v>423</v>
      </c>
      <c r="D42" s="116" t="s">
        <v>424</v>
      </c>
      <c r="E42" s="116" t="s">
        <v>513</v>
      </c>
      <c r="F42" s="116" t="s">
        <v>426</v>
      </c>
      <c r="G42" s="115" t="s">
        <v>87</v>
      </c>
      <c r="H42" s="115" t="s">
        <v>458</v>
      </c>
      <c r="I42" s="116" t="s">
        <v>428</v>
      </c>
      <c r="J42" s="116" t="s">
        <v>514</v>
      </c>
    </row>
    <row r="43" ht="52.5" customHeight="1" outlineLevel="1" spans="1:10">
      <c r="A43" s="116" t="s">
        <v>407</v>
      </c>
      <c r="B43" s="116" t="s">
        <v>512</v>
      </c>
      <c r="C43" s="116" t="s">
        <v>423</v>
      </c>
      <c r="D43" s="116" t="s">
        <v>467</v>
      </c>
      <c r="E43" s="116" t="s">
        <v>515</v>
      </c>
      <c r="F43" s="116" t="s">
        <v>426</v>
      </c>
      <c r="G43" s="115" t="s">
        <v>451</v>
      </c>
      <c r="H43" s="115" t="s">
        <v>434</v>
      </c>
      <c r="I43" s="116" t="s">
        <v>428</v>
      </c>
      <c r="J43" s="116" t="s">
        <v>435</v>
      </c>
    </row>
    <row r="44" ht="52.5" customHeight="1" outlineLevel="1" spans="1:10">
      <c r="A44" s="116" t="s">
        <v>407</v>
      </c>
      <c r="B44" s="116" t="s">
        <v>512</v>
      </c>
      <c r="C44" s="116" t="s">
        <v>423</v>
      </c>
      <c r="D44" s="116" t="s">
        <v>447</v>
      </c>
      <c r="E44" s="116" t="s">
        <v>516</v>
      </c>
      <c r="F44" s="116" t="s">
        <v>426</v>
      </c>
      <c r="G44" s="115" t="s">
        <v>517</v>
      </c>
      <c r="H44" s="115"/>
      <c r="I44" s="116" t="s">
        <v>474</v>
      </c>
      <c r="J44" s="116" t="s">
        <v>518</v>
      </c>
    </row>
    <row r="45" ht="52.5" customHeight="1" outlineLevel="1" spans="1:10">
      <c r="A45" s="116" t="s">
        <v>407</v>
      </c>
      <c r="B45" s="116" t="s">
        <v>512</v>
      </c>
      <c r="C45" s="116" t="s">
        <v>429</v>
      </c>
      <c r="D45" s="116" t="s">
        <v>430</v>
      </c>
      <c r="E45" s="116" t="s">
        <v>519</v>
      </c>
      <c r="F45" s="116" t="s">
        <v>432</v>
      </c>
      <c r="G45" s="115" t="s">
        <v>433</v>
      </c>
      <c r="H45" s="115" t="s">
        <v>434</v>
      </c>
      <c r="I45" s="116" t="s">
        <v>428</v>
      </c>
      <c r="J45" s="116" t="s">
        <v>435</v>
      </c>
    </row>
    <row r="46" ht="52.5" customHeight="1" outlineLevel="1" spans="1:10">
      <c r="A46" s="116" t="s">
        <v>407</v>
      </c>
      <c r="B46" s="116" t="s">
        <v>512</v>
      </c>
      <c r="C46" s="116" t="s">
        <v>436</v>
      </c>
      <c r="D46" s="116" t="s">
        <v>437</v>
      </c>
      <c r="E46" s="116" t="s">
        <v>520</v>
      </c>
      <c r="F46" s="116" t="s">
        <v>432</v>
      </c>
      <c r="G46" s="115" t="s">
        <v>433</v>
      </c>
      <c r="H46" s="115" t="s">
        <v>434</v>
      </c>
      <c r="I46" s="116" t="s">
        <v>428</v>
      </c>
      <c r="J46" s="116" t="s">
        <v>435</v>
      </c>
    </row>
    <row r="47" ht="52.5" customHeight="1" outlineLevel="1" spans="1:10">
      <c r="A47" s="116" t="s">
        <v>352</v>
      </c>
      <c r="B47" s="116" t="s">
        <v>521</v>
      </c>
      <c r="C47" s="116" t="s">
        <v>423</v>
      </c>
      <c r="D47" s="116" t="s">
        <v>424</v>
      </c>
      <c r="E47" s="116" t="s">
        <v>522</v>
      </c>
      <c r="F47" s="116" t="s">
        <v>426</v>
      </c>
      <c r="G47" s="115" t="s">
        <v>86</v>
      </c>
      <c r="H47" s="115" t="s">
        <v>523</v>
      </c>
      <c r="I47" s="116" t="s">
        <v>428</v>
      </c>
      <c r="J47" s="116" t="s">
        <v>521</v>
      </c>
    </row>
    <row r="48" ht="52.5" customHeight="1" outlineLevel="1" spans="1:10">
      <c r="A48" s="116" t="s">
        <v>352</v>
      </c>
      <c r="B48" s="116" t="s">
        <v>521</v>
      </c>
      <c r="C48" s="116" t="s">
        <v>429</v>
      </c>
      <c r="D48" s="116" t="s">
        <v>430</v>
      </c>
      <c r="E48" s="116" t="s">
        <v>524</v>
      </c>
      <c r="F48" s="116" t="s">
        <v>432</v>
      </c>
      <c r="G48" s="115" t="s">
        <v>433</v>
      </c>
      <c r="H48" s="115" t="s">
        <v>434</v>
      </c>
      <c r="I48" s="116" t="s">
        <v>428</v>
      </c>
      <c r="J48" s="116" t="s">
        <v>352</v>
      </c>
    </row>
    <row r="49" ht="52.5" customHeight="1" outlineLevel="1" spans="1:10">
      <c r="A49" s="116" t="s">
        <v>352</v>
      </c>
      <c r="B49" s="116" t="s">
        <v>521</v>
      </c>
      <c r="C49" s="116" t="s">
        <v>436</v>
      </c>
      <c r="D49" s="116" t="s">
        <v>437</v>
      </c>
      <c r="E49" s="116" t="s">
        <v>438</v>
      </c>
      <c r="F49" s="116" t="s">
        <v>432</v>
      </c>
      <c r="G49" s="115" t="s">
        <v>433</v>
      </c>
      <c r="H49" s="115" t="s">
        <v>434</v>
      </c>
      <c r="I49" s="116" t="s">
        <v>428</v>
      </c>
      <c r="J49" s="116" t="s">
        <v>521</v>
      </c>
    </row>
    <row r="50" ht="52.5" customHeight="1" outlineLevel="1" spans="1:10">
      <c r="A50" s="116" t="s">
        <v>352</v>
      </c>
      <c r="B50" s="116" t="s">
        <v>521</v>
      </c>
      <c r="C50" s="116" t="s">
        <v>439</v>
      </c>
      <c r="D50" s="116" t="s">
        <v>440</v>
      </c>
      <c r="E50" s="116" t="s">
        <v>525</v>
      </c>
      <c r="F50" s="116" t="s">
        <v>442</v>
      </c>
      <c r="G50" s="115" t="s">
        <v>526</v>
      </c>
      <c r="H50" s="115" t="s">
        <v>427</v>
      </c>
      <c r="I50" s="116" t="s">
        <v>428</v>
      </c>
      <c r="J50" s="116" t="s">
        <v>521</v>
      </c>
    </row>
    <row r="51" ht="52.5" customHeight="1" outlineLevel="1" spans="1:10">
      <c r="A51" s="116" t="s">
        <v>383</v>
      </c>
      <c r="B51" s="116" t="s">
        <v>527</v>
      </c>
      <c r="C51" s="116" t="s">
        <v>423</v>
      </c>
      <c r="D51" s="116" t="s">
        <v>424</v>
      </c>
      <c r="E51" s="116" t="s">
        <v>528</v>
      </c>
      <c r="F51" s="116" t="s">
        <v>426</v>
      </c>
      <c r="G51" s="115" t="s">
        <v>529</v>
      </c>
      <c r="H51" s="115" t="s">
        <v>458</v>
      </c>
      <c r="I51" s="116" t="s">
        <v>428</v>
      </c>
      <c r="J51" s="116" t="s">
        <v>530</v>
      </c>
    </row>
    <row r="52" ht="52.5" customHeight="1" outlineLevel="1" spans="1:10">
      <c r="A52" s="116" t="s">
        <v>383</v>
      </c>
      <c r="B52" s="116" t="s">
        <v>527</v>
      </c>
      <c r="C52" s="116" t="s">
        <v>423</v>
      </c>
      <c r="D52" s="116" t="s">
        <v>467</v>
      </c>
      <c r="E52" s="116" t="s">
        <v>531</v>
      </c>
      <c r="F52" s="116" t="s">
        <v>426</v>
      </c>
      <c r="G52" s="115" t="s">
        <v>451</v>
      </c>
      <c r="H52" s="115" t="s">
        <v>434</v>
      </c>
      <c r="I52" s="116" t="s">
        <v>428</v>
      </c>
      <c r="J52" s="116" t="s">
        <v>435</v>
      </c>
    </row>
    <row r="53" ht="52.5" customHeight="1" outlineLevel="1" spans="1:10">
      <c r="A53" s="116" t="s">
        <v>383</v>
      </c>
      <c r="B53" s="116" t="s">
        <v>527</v>
      </c>
      <c r="C53" s="116" t="s">
        <v>429</v>
      </c>
      <c r="D53" s="116" t="s">
        <v>430</v>
      </c>
      <c r="E53" s="116" t="s">
        <v>532</v>
      </c>
      <c r="F53" s="116" t="s">
        <v>432</v>
      </c>
      <c r="G53" s="115" t="s">
        <v>433</v>
      </c>
      <c r="H53" s="115" t="s">
        <v>434</v>
      </c>
      <c r="I53" s="116" t="s">
        <v>428</v>
      </c>
      <c r="J53" s="116" t="s">
        <v>435</v>
      </c>
    </row>
    <row r="54" ht="52.5" customHeight="1" outlineLevel="1" spans="1:10">
      <c r="A54" s="116" t="s">
        <v>383</v>
      </c>
      <c r="B54" s="116" t="s">
        <v>527</v>
      </c>
      <c r="C54" s="116" t="s">
        <v>429</v>
      </c>
      <c r="D54" s="116" t="s">
        <v>430</v>
      </c>
      <c r="E54" s="116" t="s">
        <v>533</v>
      </c>
      <c r="F54" s="116" t="s">
        <v>426</v>
      </c>
      <c r="G54" s="115" t="s">
        <v>473</v>
      </c>
      <c r="H54" s="115"/>
      <c r="I54" s="116" t="s">
        <v>474</v>
      </c>
      <c r="J54" s="116" t="s">
        <v>435</v>
      </c>
    </row>
    <row r="55" ht="52.5" customHeight="1" outlineLevel="1" spans="1:10">
      <c r="A55" s="116" t="s">
        <v>383</v>
      </c>
      <c r="B55" s="116" t="s">
        <v>527</v>
      </c>
      <c r="C55" s="116" t="s">
        <v>436</v>
      </c>
      <c r="D55" s="116" t="s">
        <v>437</v>
      </c>
      <c r="E55" s="116" t="s">
        <v>534</v>
      </c>
      <c r="F55" s="116" t="s">
        <v>432</v>
      </c>
      <c r="G55" s="115" t="s">
        <v>433</v>
      </c>
      <c r="H55" s="115" t="s">
        <v>434</v>
      </c>
      <c r="I55" s="116" t="s">
        <v>428</v>
      </c>
      <c r="J55" s="116" t="s">
        <v>435</v>
      </c>
    </row>
    <row r="56" ht="52.5" customHeight="1" outlineLevel="1" spans="1:10">
      <c r="A56" s="116" t="s">
        <v>383</v>
      </c>
      <c r="B56" s="116" t="s">
        <v>527</v>
      </c>
      <c r="C56" s="116" t="s">
        <v>439</v>
      </c>
      <c r="D56" s="116" t="s">
        <v>440</v>
      </c>
      <c r="E56" s="116" t="s">
        <v>535</v>
      </c>
      <c r="F56" s="116" t="s">
        <v>442</v>
      </c>
      <c r="G56" s="115" t="s">
        <v>536</v>
      </c>
      <c r="H56" s="115" t="s">
        <v>505</v>
      </c>
      <c r="I56" s="116" t="s">
        <v>428</v>
      </c>
      <c r="J56" s="116" t="s">
        <v>535</v>
      </c>
    </row>
    <row r="57" ht="52.5" customHeight="1" outlineLevel="1" spans="1:10">
      <c r="A57" s="116" t="s">
        <v>379</v>
      </c>
      <c r="B57" s="116" t="s">
        <v>537</v>
      </c>
      <c r="C57" s="116" t="s">
        <v>423</v>
      </c>
      <c r="D57" s="116" t="s">
        <v>424</v>
      </c>
      <c r="E57" s="116" t="s">
        <v>538</v>
      </c>
      <c r="F57" s="116" t="s">
        <v>426</v>
      </c>
      <c r="G57" s="115" t="s">
        <v>539</v>
      </c>
      <c r="H57" s="115" t="s">
        <v>458</v>
      </c>
      <c r="I57" s="116" t="s">
        <v>428</v>
      </c>
      <c r="J57" s="116" t="s">
        <v>540</v>
      </c>
    </row>
    <row r="58" ht="52.5" customHeight="1" outlineLevel="1" spans="1:10">
      <c r="A58" s="116" t="s">
        <v>379</v>
      </c>
      <c r="B58" s="116" t="s">
        <v>537</v>
      </c>
      <c r="C58" s="116" t="s">
        <v>423</v>
      </c>
      <c r="D58" s="116" t="s">
        <v>467</v>
      </c>
      <c r="E58" s="116" t="s">
        <v>541</v>
      </c>
      <c r="F58" s="116" t="s">
        <v>426</v>
      </c>
      <c r="G58" s="115" t="s">
        <v>451</v>
      </c>
      <c r="H58" s="115" t="s">
        <v>434</v>
      </c>
      <c r="I58" s="116" t="s">
        <v>428</v>
      </c>
      <c r="J58" s="116" t="s">
        <v>435</v>
      </c>
    </row>
    <row r="59" ht="52.5" customHeight="1" outlineLevel="1" spans="1:10">
      <c r="A59" s="116" t="s">
        <v>379</v>
      </c>
      <c r="B59" s="116" t="s">
        <v>537</v>
      </c>
      <c r="C59" s="116" t="s">
        <v>423</v>
      </c>
      <c r="D59" s="116" t="s">
        <v>447</v>
      </c>
      <c r="E59" s="116" t="s">
        <v>542</v>
      </c>
      <c r="F59" s="116" t="s">
        <v>426</v>
      </c>
      <c r="G59" s="115" t="s">
        <v>543</v>
      </c>
      <c r="H59" s="115" t="s">
        <v>544</v>
      </c>
      <c r="I59" s="116" t="s">
        <v>428</v>
      </c>
      <c r="J59" s="116" t="s">
        <v>435</v>
      </c>
    </row>
    <row r="60" ht="52.5" customHeight="1" outlineLevel="1" spans="1:10">
      <c r="A60" s="116" t="s">
        <v>379</v>
      </c>
      <c r="B60" s="116" t="s">
        <v>537</v>
      </c>
      <c r="C60" s="116" t="s">
        <v>429</v>
      </c>
      <c r="D60" s="116" t="s">
        <v>430</v>
      </c>
      <c r="E60" s="116" t="s">
        <v>545</v>
      </c>
      <c r="F60" s="116" t="s">
        <v>432</v>
      </c>
      <c r="G60" s="115" t="s">
        <v>433</v>
      </c>
      <c r="H60" s="115" t="s">
        <v>434</v>
      </c>
      <c r="I60" s="116" t="s">
        <v>428</v>
      </c>
      <c r="J60" s="116" t="s">
        <v>546</v>
      </c>
    </row>
    <row r="61" ht="52.5" customHeight="1" outlineLevel="1" spans="1:10">
      <c r="A61" s="116" t="s">
        <v>379</v>
      </c>
      <c r="B61" s="116" t="s">
        <v>537</v>
      </c>
      <c r="C61" s="116" t="s">
        <v>436</v>
      </c>
      <c r="D61" s="116" t="s">
        <v>437</v>
      </c>
      <c r="E61" s="116" t="s">
        <v>547</v>
      </c>
      <c r="F61" s="116" t="s">
        <v>432</v>
      </c>
      <c r="G61" s="115" t="s">
        <v>433</v>
      </c>
      <c r="H61" s="115" t="s">
        <v>434</v>
      </c>
      <c r="I61" s="116" t="s">
        <v>428</v>
      </c>
      <c r="J61" s="116" t="s">
        <v>435</v>
      </c>
    </row>
    <row r="62" ht="52.5" customHeight="1" outlineLevel="1" spans="1:10">
      <c r="A62" s="116" t="s">
        <v>403</v>
      </c>
      <c r="B62" s="116" t="s">
        <v>548</v>
      </c>
      <c r="C62" s="116" t="s">
        <v>423</v>
      </c>
      <c r="D62" s="116" t="s">
        <v>424</v>
      </c>
      <c r="E62" s="116" t="s">
        <v>549</v>
      </c>
      <c r="F62" s="116" t="s">
        <v>432</v>
      </c>
      <c r="G62" s="115" t="s">
        <v>86</v>
      </c>
      <c r="H62" s="115" t="s">
        <v>550</v>
      </c>
      <c r="I62" s="116" t="s">
        <v>428</v>
      </c>
      <c r="J62" s="116" t="s">
        <v>551</v>
      </c>
    </row>
    <row r="63" ht="52.5" customHeight="1" outlineLevel="1" spans="1:10">
      <c r="A63" s="116" t="s">
        <v>403</v>
      </c>
      <c r="B63" s="116" t="s">
        <v>548</v>
      </c>
      <c r="C63" s="116" t="s">
        <v>429</v>
      </c>
      <c r="D63" s="116" t="s">
        <v>430</v>
      </c>
      <c r="E63" s="116" t="s">
        <v>552</v>
      </c>
      <c r="F63" s="116" t="s">
        <v>432</v>
      </c>
      <c r="G63" s="115" t="s">
        <v>449</v>
      </c>
      <c r="H63" s="115" t="s">
        <v>434</v>
      </c>
      <c r="I63" s="116" t="s">
        <v>428</v>
      </c>
      <c r="J63" s="116" t="s">
        <v>435</v>
      </c>
    </row>
    <row r="64" ht="52.5" customHeight="1" outlineLevel="1" spans="1:10">
      <c r="A64" s="116" t="s">
        <v>403</v>
      </c>
      <c r="B64" s="116" t="s">
        <v>548</v>
      </c>
      <c r="C64" s="116" t="s">
        <v>436</v>
      </c>
      <c r="D64" s="116" t="s">
        <v>437</v>
      </c>
      <c r="E64" s="116" t="s">
        <v>453</v>
      </c>
      <c r="F64" s="116" t="s">
        <v>432</v>
      </c>
      <c r="G64" s="115" t="s">
        <v>433</v>
      </c>
      <c r="H64" s="115" t="s">
        <v>434</v>
      </c>
      <c r="I64" s="116" t="s">
        <v>428</v>
      </c>
      <c r="J64" s="116" t="s">
        <v>435</v>
      </c>
    </row>
    <row r="65" ht="52.5" customHeight="1" outlineLevel="1" spans="1:10">
      <c r="A65" s="116" t="s">
        <v>405</v>
      </c>
      <c r="B65" s="116" t="s">
        <v>553</v>
      </c>
      <c r="C65" s="116" t="s">
        <v>423</v>
      </c>
      <c r="D65" s="116" t="s">
        <v>424</v>
      </c>
      <c r="E65" s="116" t="s">
        <v>554</v>
      </c>
      <c r="F65" s="116" t="s">
        <v>432</v>
      </c>
      <c r="G65" s="115" t="s">
        <v>555</v>
      </c>
      <c r="H65" s="115" t="s">
        <v>556</v>
      </c>
      <c r="I65" s="116" t="s">
        <v>428</v>
      </c>
      <c r="J65" s="116" t="s">
        <v>557</v>
      </c>
    </row>
    <row r="66" ht="52.5" customHeight="1" outlineLevel="1" spans="1:10">
      <c r="A66" s="116" t="s">
        <v>405</v>
      </c>
      <c r="B66" s="116" t="s">
        <v>553</v>
      </c>
      <c r="C66" s="116" t="s">
        <v>423</v>
      </c>
      <c r="D66" s="116" t="s">
        <v>424</v>
      </c>
      <c r="E66" s="116" t="s">
        <v>558</v>
      </c>
      <c r="F66" s="116" t="s">
        <v>426</v>
      </c>
      <c r="G66" s="115" t="s">
        <v>91</v>
      </c>
      <c r="H66" s="115" t="s">
        <v>559</v>
      </c>
      <c r="I66" s="116" t="s">
        <v>428</v>
      </c>
      <c r="J66" s="116" t="s">
        <v>560</v>
      </c>
    </row>
    <row r="67" ht="52.5" customHeight="1" outlineLevel="1" spans="1:10">
      <c r="A67" s="116" t="s">
        <v>405</v>
      </c>
      <c r="B67" s="116" t="s">
        <v>553</v>
      </c>
      <c r="C67" s="116" t="s">
        <v>429</v>
      </c>
      <c r="D67" s="116" t="s">
        <v>430</v>
      </c>
      <c r="E67" s="116" t="s">
        <v>561</v>
      </c>
      <c r="F67" s="116" t="s">
        <v>426</v>
      </c>
      <c r="G67" s="115" t="s">
        <v>433</v>
      </c>
      <c r="H67" s="115" t="s">
        <v>434</v>
      </c>
      <c r="I67" s="116" t="s">
        <v>428</v>
      </c>
      <c r="J67" s="116" t="s">
        <v>435</v>
      </c>
    </row>
    <row r="68" ht="52.5" customHeight="1" outlineLevel="1" spans="1:10">
      <c r="A68" s="116" t="s">
        <v>405</v>
      </c>
      <c r="B68" s="116" t="s">
        <v>553</v>
      </c>
      <c r="C68" s="116" t="s">
        <v>436</v>
      </c>
      <c r="D68" s="116" t="s">
        <v>437</v>
      </c>
      <c r="E68" s="116" t="s">
        <v>562</v>
      </c>
      <c r="F68" s="116" t="s">
        <v>432</v>
      </c>
      <c r="G68" s="115" t="s">
        <v>433</v>
      </c>
      <c r="H68" s="115" t="s">
        <v>434</v>
      </c>
      <c r="I68" s="116" t="s">
        <v>428</v>
      </c>
      <c r="J68" s="116" t="s">
        <v>435</v>
      </c>
    </row>
    <row r="69" ht="52.5" customHeight="1" outlineLevel="1" spans="1:10">
      <c r="A69" s="116" t="s">
        <v>405</v>
      </c>
      <c r="B69" s="116" t="s">
        <v>553</v>
      </c>
      <c r="C69" s="116" t="s">
        <v>439</v>
      </c>
      <c r="D69" s="116" t="s">
        <v>440</v>
      </c>
      <c r="E69" s="116" t="s">
        <v>563</v>
      </c>
      <c r="F69" s="116" t="s">
        <v>442</v>
      </c>
      <c r="G69" s="115" t="s">
        <v>564</v>
      </c>
      <c r="H69" s="115" t="s">
        <v>427</v>
      </c>
      <c r="I69" s="116" t="s">
        <v>428</v>
      </c>
      <c r="J69" s="116" t="s">
        <v>565</v>
      </c>
    </row>
    <row r="70" ht="52.5" customHeight="1" outlineLevel="1" spans="1:10">
      <c r="A70" s="116" t="s">
        <v>367</v>
      </c>
      <c r="B70" s="116" t="s">
        <v>566</v>
      </c>
      <c r="C70" s="116" t="s">
        <v>423</v>
      </c>
      <c r="D70" s="116" t="s">
        <v>424</v>
      </c>
      <c r="E70" s="116" t="s">
        <v>567</v>
      </c>
      <c r="F70" s="116" t="s">
        <v>426</v>
      </c>
      <c r="G70" s="115" t="s">
        <v>568</v>
      </c>
      <c r="H70" s="115" t="s">
        <v>458</v>
      </c>
      <c r="I70" s="116" t="s">
        <v>428</v>
      </c>
      <c r="J70" s="116" t="s">
        <v>435</v>
      </c>
    </row>
    <row r="71" ht="52.5" customHeight="1" outlineLevel="1" spans="1:10">
      <c r="A71" s="116" t="s">
        <v>367</v>
      </c>
      <c r="B71" s="116" t="s">
        <v>566</v>
      </c>
      <c r="C71" s="116" t="s">
        <v>423</v>
      </c>
      <c r="D71" s="116" t="s">
        <v>467</v>
      </c>
      <c r="E71" s="116" t="s">
        <v>569</v>
      </c>
      <c r="F71" s="116" t="s">
        <v>426</v>
      </c>
      <c r="G71" s="115" t="s">
        <v>451</v>
      </c>
      <c r="H71" s="115" t="s">
        <v>434</v>
      </c>
      <c r="I71" s="116" t="s">
        <v>428</v>
      </c>
      <c r="J71" s="116" t="s">
        <v>435</v>
      </c>
    </row>
    <row r="72" ht="52.5" customHeight="1" outlineLevel="1" spans="1:10">
      <c r="A72" s="116" t="s">
        <v>367</v>
      </c>
      <c r="B72" s="116" t="s">
        <v>566</v>
      </c>
      <c r="C72" s="116" t="s">
        <v>423</v>
      </c>
      <c r="D72" s="116" t="s">
        <v>447</v>
      </c>
      <c r="E72" s="116" t="s">
        <v>570</v>
      </c>
      <c r="F72" s="116" t="s">
        <v>426</v>
      </c>
      <c r="G72" s="115" t="s">
        <v>543</v>
      </c>
      <c r="H72" s="115" t="s">
        <v>544</v>
      </c>
      <c r="I72" s="116" t="s">
        <v>428</v>
      </c>
      <c r="J72" s="116" t="s">
        <v>435</v>
      </c>
    </row>
    <row r="73" ht="52.5" customHeight="1" outlineLevel="1" spans="1:10">
      <c r="A73" s="116" t="s">
        <v>367</v>
      </c>
      <c r="B73" s="116" t="s">
        <v>566</v>
      </c>
      <c r="C73" s="116" t="s">
        <v>429</v>
      </c>
      <c r="D73" s="116" t="s">
        <v>430</v>
      </c>
      <c r="E73" s="116" t="s">
        <v>571</v>
      </c>
      <c r="F73" s="116" t="s">
        <v>426</v>
      </c>
      <c r="G73" s="115" t="s">
        <v>451</v>
      </c>
      <c r="H73" s="115" t="s">
        <v>434</v>
      </c>
      <c r="I73" s="116" t="s">
        <v>428</v>
      </c>
      <c r="J73" s="116" t="s">
        <v>435</v>
      </c>
    </row>
    <row r="74" ht="52.5" customHeight="1" outlineLevel="1" spans="1:10">
      <c r="A74" s="116" t="s">
        <v>367</v>
      </c>
      <c r="B74" s="116" t="s">
        <v>566</v>
      </c>
      <c r="C74" s="116" t="s">
        <v>436</v>
      </c>
      <c r="D74" s="116" t="s">
        <v>437</v>
      </c>
      <c r="E74" s="116" t="s">
        <v>572</v>
      </c>
      <c r="F74" s="116" t="s">
        <v>432</v>
      </c>
      <c r="G74" s="115" t="s">
        <v>433</v>
      </c>
      <c r="H74" s="115" t="s">
        <v>434</v>
      </c>
      <c r="I74" s="116" t="s">
        <v>428</v>
      </c>
      <c r="J74" s="116" t="s">
        <v>435</v>
      </c>
    </row>
    <row r="75" ht="52.5" customHeight="1" outlineLevel="1" spans="1:10">
      <c r="A75" s="116" t="s">
        <v>355</v>
      </c>
      <c r="B75" s="116" t="s">
        <v>573</v>
      </c>
      <c r="C75" s="116" t="s">
        <v>423</v>
      </c>
      <c r="D75" s="116" t="s">
        <v>424</v>
      </c>
      <c r="E75" s="116" t="s">
        <v>574</v>
      </c>
      <c r="F75" s="116" t="s">
        <v>426</v>
      </c>
      <c r="G75" s="115" t="s">
        <v>575</v>
      </c>
      <c r="H75" s="115" t="s">
        <v>458</v>
      </c>
      <c r="I75" s="116" t="s">
        <v>428</v>
      </c>
      <c r="J75" s="116" t="s">
        <v>576</v>
      </c>
    </row>
    <row r="76" ht="52.5" customHeight="1" outlineLevel="1" spans="1:10">
      <c r="A76" s="116" t="s">
        <v>355</v>
      </c>
      <c r="B76" s="116" t="s">
        <v>573</v>
      </c>
      <c r="C76" s="116" t="s">
        <v>423</v>
      </c>
      <c r="D76" s="116" t="s">
        <v>424</v>
      </c>
      <c r="E76" s="116" t="s">
        <v>577</v>
      </c>
      <c r="F76" s="116" t="s">
        <v>426</v>
      </c>
      <c r="G76" s="115" t="s">
        <v>578</v>
      </c>
      <c r="H76" s="115" t="s">
        <v>458</v>
      </c>
      <c r="I76" s="116" t="s">
        <v>428</v>
      </c>
      <c r="J76" s="116" t="s">
        <v>579</v>
      </c>
    </row>
    <row r="77" ht="52.5" customHeight="1" outlineLevel="1" spans="1:10">
      <c r="A77" s="116" t="s">
        <v>355</v>
      </c>
      <c r="B77" s="116" t="s">
        <v>573</v>
      </c>
      <c r="C77" s="116" t="s">
        <v>423</v>
      </c>
      <c r="D77" s="116" t="s">
        <v>424</v>
      </c>
      <c r="E77" s="116" t="s">
        <v>580</v>
      </c>
      <c r="F77" s="116" t="s">
        <v>426</v>
      </c>
      <c r="G77" s="115" t="s">
        <v>581</v>
      </c>
      <c r="H77" s="115" t="s">
        <v>458</v>
      </c>
      <c r="I77" s="116" t="s">
        <v>428</v>
      </c>
      <c r="J77" s="116" t="s">
        <v>579</v>
      </c>
    </row>
    <row r="78" ht="52.5" customHeight="1" outlineLevel="1" spans="1:10">
      <c r="A78" s="116" t="s">
        <v>355</v>
      </c>
      <c r="B78" s="116" t="s">
        <v>573</v>
      </c>
      <c r="C78" s="116" t="s">
        <v>423</v>
      </c>
      <c r="D78" s="116" t="s">
        <v>424</v>
      </c>
      <c r="E78" s="116" t="s">
        <v>582</v>
      </c>
      <c r="F78" s="116" t="s">
        <v>426</v>
      </c>
      <c r="G78" s="115" t="s">
        <v>583</v>
      </c>
      <c r="H78" s="115" t="s">
        <v>458</v>
      </c>
      <c r="I78" s="116" t="s">
        <v>428</v>
      </c>
      <c r="J78" s="116" t="s">
        <v>579</v>
      </c>
    </row>
    <row r="79" ht="52.5" customHeight="1" outlineLevel="1" spans="1:10">
      <c r="A79" s="116" t="s">
        <v>355</v>
      </c>
      <c r="B79" s="116" t="s">
        <v>573</v>
      </c>
      <c r="C79" s="116" t="s">
        <v>423</v>
      </c>
      <c r="D79" s="116" t="s">
        <v>467</v>
      </c>
      <c r="E79" s="116" t="s">
        <v>584</v>
      </c>
      <c r="F79" s="116" t="s">
        <v>432</v>
      </c>
      <c r="G79" s="115" t="s">
        <v>585</v>
      </c>
      <c r="H79" s="115" t="s">
        <v>434</v>
      </c>
      <c r="I79" s="116" t="s">
        <v>428</v>
      </c>
      <c r="J79" s="116" t="s">
        <v>435</v>
      </c>
    </row>
    <row r="80" ht="52.5" customHeight="1" outlineLevel="1" spans="1:10">
      <c r="A80" s="116" t="s">
        <v>355</v>
      </c>
      <c r="B80" s="116" t="s">
        <v>573</v>
      </c>
      <c r="C80" s="116" t="s">
        <v>423</v>
      </c>
      <c r="D80" s="116" t="s">
        <v>467</v>
      </c>
      <c r="E80" s="116" t="s">
        <v>586</v>
      </c>
      <c r="F80" s="116" t="s">
        <v>432</v>
      </c>
      <c r="G80" s="115" t="s">
        <v>585</v>
      </c>
      <c r="H80" s="115" t="s">
        <v>434</v>
      </c>
      <c r="I80" s="116" t="s">
        <v>428</v>
      </c>
      <c r="J80" s="116" t="s">
        <v>435</v>
      </c>
    </row>
    <row r="81" ht="52.5" customHeight="1" outlineLevel="1" spans="1:10">
      <c r="A81" s="116" t="s">
        <v>355</v>
      </c>
      <c r="B81" s="116" t="s">
        <v>573</v>
      </c>
      <c r="C81" s="116" t="s">
        <v>423</v>
      </c>
      <c r="D81" s="116" t="s">
        <v>447</v>
      </c>
      <c r="E81" s="116" t="s">
        <v>587</v>
      </c>
      <c r="F81" s="116" t="s">
        <v>426</v>
      </c>
      <c r="G81" s="115" t="s">
        <v>588</v>
      </c>
      <c r="H81" s="115"/>
      <c r="I81" s="116" t="s">
        <v>474</v>
      </c>
      <c r="J81" s="116" t="s">
        <v>435</v>
      </c>
    </row>
    <row r="82" ht="52.5" customHeight="1" outlineLevel="1" spans="1:10">
      <c r="A82" s="116" t="s">
        <v>355</v>
      </c>
      <c r="B82" s="116" t="s">
        <v>573</v>
      </c>
      <c r="C82" s="116" t="s">
        <v>423</v>
      </c>
      <c r="D82" s="116" t="s">
        <v>447</v>
      </c>
      <c r="E82" s="116" t="s">
        <v>589</v>
      </c>
      <c r="F82" s="116" t="s">
        <v>426</v>
      </c>
      <c r="G82" s="115" t="s">
        <v>589</v>
      </c>
      <c r="H82" s="115"/>
      <c r="I82" s="116" t="s">
        <v>474</v>
      </c>
      <c r="J82" s="116" t="s">
        <v>435</v>
      </c>
    </row>
    <row r="83" ht="52.5" customHeight="1" outlineLevel="1" spans="1:10">
      <c r="A83" s="116" t="s">
        <v>355</v>
      </c>
      <c r="B83" s="116" t="s">
        <v>573</v>
      </c>
      <c r="C83" s="116" t="s">
        <v>429</v>
      </c>
      <c r="D83" s="116" t="s">
        <v>471</v>
      </c>
      <c r="E83" s="116" t="s">
        <v>590</v>
      </c>
      <c r="F83" s="116" t="s">
        <v>432</v>
      </c>
      <c r="G83" s="115" t="s">
        <v>591</v>
      </c>
      <c r="H83" s="115" t="s">
        <v>434</v>
      </c>
      <c r="I83" s="116" t="s">
        <v>428</v>
      </c>
      <c r="J83" s="116" t="s">
        <v>435</v>
      </c>
    </row>
    <row r="84" ht="52.5" customHeight="1" outlineLevel="1" spans="1:10">
      <c r="A84" s="116" t="s">
        <v>355</v>
      </c>
      <c r="B84" s="116" t="s">
        <v>573</v>
      </c>
      <c r="C84" s="116" t="s">
        <v>436</v>
      </c>
      <c r="D84" s="116" t="s">
        <v>437</v>
      </c>
      <c r="E84" s="116" t="s">
        <v>592</v>
      </c>
      <c r="F84" s="116" t="s">
        <v>432</v>
      </c>
      <c r="G84" s="115" t="s">
        <v>433</v>
      </c>
      <c r="H84" s="115" t="s">
        <v>434</v>
      </c>
      <c r="I84" s="116" t="s">
        <v>428</v>
      </c>
      <c r="J84" s="116" t="s">
        <v>435</v>
      </c>
    </row>
    <row r="85" ht="52.5" customHeight="1" outlineLevel="1" spans="1:10">
      <c r="A85" s="116" t="s">
        <v>355</v>
      </c>
      <c r="B85" s="116" t="s">
        <v>573</v>
      </c>
      <c r="C85" s="116" t="s">
        <v>439</v>
      </c>
      <c r="D85" s="116" t="s">
        <v>440</v>
      </c>
      <c r="E85" s="116" t="s">
        <v>593</v>
      </c>
      <c r="F85" s="116" t="s">
        <v>442</v>
      </c>
      <c r="G85" s="115" t="s">
        <v>594</v>
      </c>
      <c r="H85" s="115" t="s">
        <v>444</v>
      </c>
      <c r="I85" s="116" t="s">
        <v>428</v>
      </c>
      <c r="J85" s="116" t="s">
        <v>593</v>
      </c>
    </row>
    <row r="86" ht="52.5" customHeight="1" outlineLevel="1" spans="1:10">
      <c r="A86" s="116" t="s">
        <v>355</v>
      </c>
      <c r="B86" s="116" t="s">
        <v>573</v>
      </c>
      <c r="C86" s="116" t="s">
        <v>439</v>
      </c>
      <c r="D86" s="116" t="s">
        <v>440</v>
      </c>
      <c r="E86" s="116" t="s">
        <v>595</v>
      </c>
      <c r="F86" s="116" t="s">
        <v>442</v>
      </c>
      <c r="G86" s="115" t="s">
        <v>596</v>
      </c>
      <c r="H86" s="115" t="s">
        <v>444</v>
      </c>
      <c r="I86" s="116" t="s">
        <v>428</v>
      </c>
      <c r="J86" s="116" t="s">
        <v>595</v>
      </c>
    </row>
    <row r="87" ht="52.5" customHeight="1" outlineLevel="1" spans="1:10">
      <c r="A87" s="116" t="s">
        <v>355</v>
      </c>
      <c r="B87" s="116" t="s">
        <v>573</v>
      </c>
      <c r="C87" s="116" t="s">
        <v>439</v>
      </c>
      <c r="D87" s="116" t="s">
        <v>440</v>
      </c>
      <c r="E87" s="116" t="s">
        <v>597</v>
      </c>
      <c r="F87" s="116" t="s">
        <v>442</v>
      </c>
      <c r="G87" s="115" t="s">
        <v>598</v>
      </c>
      <c r="H87" s="115" t="s">
        <v>599</v>
      </c>
      <c r="I87" s="116" t="s">
        <v>428</v>
      </c>
      <c r="J87" s="116" t="s">
        <v>597</v>
      </c>
    </row>
    <row r="88" ht="52.5" customHeight="1" outlineLevel="1" spans="1:10">
      <c r="A88" s="116" t="s">
        <v>395</v>
      </c>
      <c r="B88" s="116" t="s">
        <v>600</v>
      </c>
      <c r="C88" s="116" t="s">
        <v>423</v>
      </c>
      <c r="D88" s="116" t="s">
        <v>424</v>
      </c>
      <c r="E88" s="116" t="s">
        <v>601</v>
      </c>
      <c r="F88" s="116" t="s">
        <v>426</v>
      </c>
      <c r="G88" s="115" t="s">
        <v>90</v>
      </c>
      <c r="H88" s="115" t="s">
        <v>458</v>
      </c>
      <c r="I88" s="116" t="s">
        <v>428</v>
      </c>
      <c r="J88" s="116" t="s">
        <v>602</v>
      </c>
    </row>
    <row r="89" ht="52.5" customHeight="1" outlineLevel="1" spans="1:10">
      <c r="A89" s="116" t="s">
        <v>395</v>
      </c>
      <c r="B89" s="116" t="s">
        <v>600</v>
      </c>
      <c r="C89" s="116" t="s">
        <v>423</v>
      </c>
      <c r="D89" s="116" t="s">
        <v>467</v>
      </c>
      <c r="E89" s="116" t="s">
        <v>603</v>
      </c>
      <c r="F89" s="116" t="s">
        <v>432</v>
      </c>
      <c r="G89" s="115" t="s">
        <v>87</v>
      </c>
      <c r="H89" s="115" t="s">
        <v>458</v>
      </c>
      <c r="I89" s="116" t="s">
        <v>428</v>
      </c>
      <c r="J89" s="116" t="s">
        <v>435</v>
      </c>
    </row>
    <row r="90" ht="52.5" customHeight="1" outlineLevel="1" spans="1:10">
      <c r="A90" s="116" t="s">
        <v>395</v>
      </c>
      <c r="B90" s="116" t="s">
        <v>600</v>
      </c>
      <c r="C90" s="116" t="s">
        <v>429</v>
      </c>
      <c r="D90" s="116" t="s">
        <v>430</v>
      </c>
      <c r="E90" s="116" t="s">
        <v>604</v>
      </c>
      <c r="F90" s="116" t="s">
        <v>432</v>
      </c>
      <c r="G90" s="115" t="s">
        <v>433</v>
      </c>
      <c r="H90" s="115" t="s">
        <v>434</v>
      </c>
      <c r="I90" s="116" t="s">
        <v>428</v>
      </c>
      <c r="J90" s="116" t="s">
        <v>435</v>
      </c>
    </row>
    <row r="91" ht="52.5" customHeight="1" outlineLevel="1" spans="1:10">
      <c r="A91" s="116" t="s">
        <v>395</v>
      </c>
      <c r="B91" s="116" t="s">
        <v>600</v>
      </c>
      <c r="C91" s="116" t="s">
        <v>436</v>
      </c>
      <c r="D91" s="116" t="s">
        <v>437</v>
      </c>
      <c r="E91" s="116" t="s">
        <v>605</v>
      </c>
      <c r="F91" s="116" t="s">
        <v>432</v>
      </c>
      <c r="G91" s="115" t="s">
        <v>433</v>
      </c>
      <c r="H91" s="115" t="s">
        <v>434</v>
      </c>
      <c r="I91" s="116" t="s">
        <v>428</v>
      </c>
      <c r="J91" s="116" t="s">
        <v>435</v>
      </c>
    </row>
    <row r="92" ht="52.5" customHeight="1" outlineLevel="1" spans="1:10">
      <c r="A92" s="116" t="s">
        <v>377</v>
      </c>
      <c r="B92" s="116" t="s">
        <v>606</v>
      </c>
      <c r="C92" s="116" t="s">
        <v>423</v>
      </c>
      <c r="D92" s="116" t="s">
        <v>424</v>
      </c>
      <c r="E92" s="116" t="s">
        <v>607</v>
      </c>
      <c r="F92" s="116" t="s">
        <v>426</v>
      </c>
      <c r="G92" s="115" t="s">
        <v>608</v>
      </c>
      <c r="H92" s="115" t="s">
        <v>458</v>
      </c>
      <c r="I92" s="116" t="s">
        <v>428</v>
      </c>
      <c r="J92" s="116" t="s">
        <v>609</v>
      </c>
    </row>
    <row r="93" ht="52.5" customHeight="1" outlineLevel="1" spans="1:10">
      <c r="A93" s="116" t="s">
        <v>377</v>
      </c>
      <c r="B93" s="116" t="s">
        <v>606</v>
      </c>
      <c r="C93" s="116" t="s">
        <v>429</v>
      </c>
      <c r="D93" s="116" t="s">
        <v>430</v>
      </c>
      <c r="E93" s="116" t="s">
        <v>610</v>
      </c>
      <c r="F93" s="116" t="s">
        <v>426</v>
      </c>
      <c r="G93" s="115" t="s">
        <v>611</v>
      </c>
      <c r="H93" s="115"/>
      <c r="I93" s="116" t="s">
        <v>474</v>
      </c>
      <c r="J93" s="116" t="s">
        <v>435</v>
      </c>
    </row>
    <row r="94" ht="52.5" customHeight="1" outlineLevel="1" spans="1:10">
      <c r="A94" s="116" t="s">
        <v>377</v>
      </c>
      <c r="B94" s="116" t="s">
        <v>606</v>
      </c>
      <c r="C94" s="116" t="s">
        <v>436</v>
      </c>
      <c r="D94" s="116" t="s">
        <v>437</v>
      </c>
      <c r="E94" s="116" t="s">
        <v>612</v>
      </c>
      <c r="F94" s="116" t="s">
        <v>432</v>
      </c>
      <c r="G94" s="115" t="s">
        <v>433</v>
      </c>
      <c r="H94" s="115" t="s">
        <v>434</v>
      </c>
      <c r="I94" s="116" t="s">
        <v>428</v>
      </c>
      <c r="J94" s="116" t="s">
        <v>435</v>
      </c>
    </row>
    <row r="95" ht="52.5" customHeight="1" outlineLevel="1" spans="1:10">
      <c r="A95" s="116" t="s">
        <v>387</v>
      </c>
      <c r="B95" s="116" t="s">
        <v>613</v>
      </c>
      <c r="C95" s="116" t="s">
        <v>423</v>
      </c>
      <c r="D95" s="116" t="s">
        <v>424</v>
      </c>
      <c r="E95" s="116" t="s">
        <v>614</v>
      </c>
      <c r="F95" s="116" t="s">
        <v>426</v>
      </c>
      <c r="G95" s="115" t="s">
        <v>615</v>
      </c>
      <c r="H95" s="115" t="s">
        <v>458</v>
      </c>
      <c r="I95" s="116" t="s">
        <v>428</v>
      </c>
      <c r="J95" s="116" t="s">
        <v>616</v>
      </c>
    </row>
    <row r="96" ht="52.5" customHeight="1" outlineLevel="1" spans="1:10">
      <c r="A96" s="116" t="s">
        <v>387</v>
      </c>
      <c r="B96" s="116" t="s">
        <v>613</v>
      </c>
      <c r="C96" s="116" t="s">
        <v>423</v>
      </c>
      <c r="D96" s="116" t="s">
        <v>467</v>
      </c>
      <c r="E96" s="116" t="s">
        <v>617</v>
      </c>
      <c r="F96" s="116" t="s">
        <v>426</v>
      </c>
      <c r="G96" s="115" t="s">
        <v>451</v>
      </c>
      <c r="H96" s="115" t="s">
        <v>434</v>
      </c>
      <c r="I96" s="116" t="s">
        <v>428</v>
      </c>
      <c r="J96" s="116" t="s">
        <v>435</v>
      </c>
    </row>
    <row r="97" ht="52.5" customHeight="1" outlineLevel="1" spans="1:10">
      <c r="A97" s="116" t="s">
        <v>387</v>
      </c>
      <c r="B97" s="116" t="s">
        <v>613</v>
      </c>
      <c r="C97" s="116" t="s">
        <v>423</v>
      </c>
      <c r="D97" s="116" t="s">
        <v>447</v>
      </c>
      <c r="E97" s="116" t="s">
        <v>516</v>
      </c>
      <c r="F97" s="116" t="s">
        <v>426</v>
      </c>
      <c r="G97" s="115" t="s">
        <v>517</v>
      </c>
      <c r="H97" s="115"/>
      <c r="I97" s="116" t="s">
        <v>474</v>
      </c>
      <c r="J97" s="116" t="s">
        <v>618</v>
      </c>
    </row>
    <row r="98" ht="52.5" customHeight="1" outlineLevel="1" spans="1:10">
      <c r="A98" s="116" t="s">
        <v>387</v>
      </c>
      <c r="B98" s="116" t="s">
        <v>613</v>
      </c>
      <c r="C98" s="116" t="s">
        <v>429</v>
      </c>
      <c r="D98" s="116" t="s">
        <v>430</v>
      </c>
      <c r="E98" s="116" t="s">
        <v>619</v>
      </c>
      <c r="F98" s="116" t="s">
        <v>432</v>
      </c>
      <c r="G98" s="115" t="s">
        <v>433</v>
      </c>
      <c r="H98" s="115" t="s">
        <v>434</v>
      </c>
      <c r="I98" s="116" t="s">
        <v>428</v>
      </c>
      <c r="J98" s="116" t="s">
        <v>435</v>
      </c>
    </row>
    <row r="99" ht="52.5" customHeight="1" outlineLevel="1" spans="1:10">
      <c r="A99" s="116" t="s">
        <v>387</v>
      </c>
      <c r="B99" s="116" t="s">
        <v>613</v>
      </c>
      <c r="C99" s="116" t="s">
        <v>436</v>
      </c>
      <c r="D99" s="116" t="s">
        <v>437</v>
      </c>
      <c r="E99" s="116" t="s">
        <v>534</v>
      </c>
      <c r="F99" s="116" t="s">
        <v>432</v>
      </c>
      <c r="G99" s="115" t="s">
        <v>433</v>
      </c>
      <c r="H99" s="115" t="s">
        <v>434</v>
      </c>
      <c r="I99" s="116" t="s">
        <v>428</v>
      </c>
      <c r="J99" s="116" t="s">
        <v>435</v>
      </c>
    </row>
    <row r="100" ht="52.5" customHeight="1" outlineLevel="1" spans="1:10">
      <c r="A100" s="116" t="s">
        <v>387</v>
      </c>
      <c r="B100" s="116" t="s">
        <v>613</v>
      </c>
      <c r="C100" s="116" t="s">
        <v>439</v>
      </c>
      <c r="D100" s="116" t="s">
        <v>440</v>
      </c>
      <c r="E100" s="116" t="s">
        <v>620</v>
      </c>
      <c r="F100" s="116" t="s">
        <v>442</v>
      </c>
      <c r="G100" s="115" t="s">
        <v>89</v>
      </c>
      <c r="H100" s="115" t="s">
        <v>599</v>
      </c>
      <c r="I100" s="116" t="s">
        <v>428</v>
      </c>
      <c r="J100" s="116" t="s">
        <v>435</v>
      </c>
    </row>
    <row r="101" ht="52.5" customHeight="1" outlineLevel="1" spans="1:10">
      <c r="A101" s="116" t="s">
        <v>381</v>
      </c>
      <c r="B101" s="116" t="s">
        <v>621</v>
      </c>
      <c r="C101" s="116" t="s">
        <v>423</v>
      </c>
      <c r="D101" s="116" t="s">
        <v>424</v>
      </c>
      <c r="E101" s="116" t="s">
        <v>622</v>
      </c>
      <c r="F101" s="116" t="s">
        <v>426</v>
      </c>
      <c r="G101" s="115" t="s">
        <v>623</v>
      </c>
      <c r="H101" s="115" t="s">
        <v>458</v>
      </c>
      <c r="I101" s="116" t="s">
        <v>428</v>
      </c>
      <c r="J101" s="116" t="s">
        <v>624</v>
      </c>
    </row>
    <row r="102" ht="52.5" customHeight="1" outlineLevel="1" spans="1:10">
      <c r="A102" s="116" t="s">
        <v>381</v>
      </c>
      <c r="B102" s="116" t="s">
        <v>621</v>
      </c>
      <c r="C102" s="116" t="s">
        <v>423</v>
      </c>
      <c r="D102" s="116" t="s">
        <v>467</v>
      </c>
      <c r="E102" s="116" t="s">
        <v>625</v>
      </c>
      <c r="F102" s="116" t="s">
        <v>432</v>
      </c>
      <c r="G102" s="115" t="s">
        <v>433</v>
      </c>
      <c r="H102" s="115" t="s">
        <v>434</v>
      </c>
      <c r="I102" s="116" t="s">
        <v>428</v>
      </c>
      <c r="J102" s="116" t="s">
        <v>626</v>
      </c>
    </row>
    <row r="103" ht="52.5" customHeight="1" outlineLevel="1" spans="1:10">
      <c r="A103" s="116" t="s">
        <v>381</v>
      </c>
      <c r="B103" s="116" t="s">
        <v>621</v>
      </c>
      <c r="C103" s="116" t="s">
        <v>423</v>
      </c>
      <c r="D103" s="116" t="s">
        <v>447</v>
      </c>
      <c r="E103" s="116" t="s">
        <v>627</v>
      </c>
      <c r="F103" s="116" t="s">
        <v>432</v>
      </c>
      <c r="G103" s="115" t="s">
        <v>433</v>
      </c>
      <c r="H103" s="115" t="s">
        <v>434</v>
      </c>
      <c r="I103" s="116" t="s">
        <v>428</v>
      </c>
      <c r="J103" s="116" t="s">
        <v>626</v>
      </c>
    </row>
    <row r="104" ht="52.5" customHeight="1" outlineLevel="1" spans="1:10">
      <c r="A104" s="116" t="s">
        <v>381</v>
      </c>
      <c r="B104" s="116" t="s">
        <v>621</v>
      </c>
      <c r="C104" s="116" t="s">
        <v>429</v>
      </c>
      <c r="D104" s="116" t="s">
        <v>475</v>
      </c>
      <c r="E104" s="116" t="s">
        <v>628</v>
      </c>
      <c r="F104" s="116" t="s">
        <v>426</v>
      </c>
      <c r="G104" s="115" t="s">
        <v>629</v>
      </c>
      <c r="H104" s="115"/>
      <c r="I104" s="116" t="s">
        <v>474</v>
      </c>
      <c r="J104" s="116" t="s">
        <v>626</v>
      </c>
    </row>
    <row r="105" ht="52.5" customHeight="1" outlineLevel="1" spans="1:10">
      <c r="A105" s="116" t="s">
        <v>381</v>
      </c>
      <c r="B105" s="116" t="s">
        <v>621</v>
      </c>
      <c r="C105" s="116" t="s">
        <v>436</v>
      </c>
      <c r="D105" s="116" t="s">
        <v>437</v>
      </c>
      <c r="E105" s="116" t="s">
        <v>630</v>
      </c>
      <c r="F105" s="116" t="s">
        <v>432</v>
      </c>
      <c r="G105" s="115" t="s">
        <v>433</v>
      </c>
      <c r="H105" s="115" t="s">
        <v>434</v>
      </c>
      <c r="I105" s="116" t="s">
        <v>428</v>
      </c>
      <c r="J105" s="116" t="s">
        <v>626</v>
      </c>
    </row>
    <row r="106" ht="52.5" customHeight="1" outlineLevel="1" spans="1:10">
      <c r="A106" s="116" t="s">
        <v>409</v>
      </c>
      <c r="B106" s="116" t="s">
        <v>631</v>
      </c>
      <c r="C106" s="116" t="s">
        <v>423</v>
      </c>
      <c r="D106" s="116" t="s">
        <v>424</v>
      </c>
      <c r="E106" s="116" t="s">
        <v>632</v>
      </c>
      <c r="F106" s="116" t="s">
        <v>426</v>
      </c>
      <c r="G106" s="115" t="s">
        <v>633</v>
      </c>
      <c r="H106" s="115" t="s">
        <v>458</v>
      </c>
      <c r="I106" s="116" t="s">
        <v>428</v>
      </c>
      <c r="J106" s="116" t="s">
        <v>634</v>
      </c>
    </row>
    <row r="107" ht="52.5" customHeight="1" outlineLevel="1" spans="1:10">
      <c r="A107" s="116" t="s">
        <v>409</v>
      </c>
      <c r="B107" s="116" t="s">
        <v>631</v>
      </c>
      <c r="C107" s="116" t="s">
        <v>429</v>
      </c>
      <c r="D107" s="116" t="s">
        <v>475</v>
      </c>
      <c r="E107" s="116" t="s">
        <v>635</v>
      </c>
      <c r="F107" s="116" t="s">
        <v>426</v>
      </c>
      <c r="G107" s="115" t="s">
        <v>433</v>
      </c>
      <c r="H107" s="115" t="s">
        <v>434</v>
      </c>
      <c r="I107" s="116" t="s">
        <v>428</v>
      </c>
      <c r="J107" s="116" t="s">
        <v>636</v>
      </c>
    </row>
    <row r="108" ht="52.5" customHeight="1" outlineLevel="1" spans="1:10">
      <c r="A108" s="116" t="s">
        <v>409</v>
      </c>
      <c r="B108" s="116" t="s">
        <v>631</v>
      </c>
      <c r="C108" s="116" t="s">
        <v>436</v>
      </c>
      <c r="D108" s="116" t="s">
        <v>437</v>
      </c>
      <c r="E108" s="116" t="s">
        <v>592</v>
      </c>
      <c r="F108" s="116" t="s">
        <v>432</v>
      </c>
      <c r="G108" s="115" t="s">
        <v>433</v>
      </c>
      <c r="H108" s="115" t="s">
        <v>434</v>
      </c>
      <c r="I108" s="116" t="s">
        <v>428</v>
      </c>
      <c r="J108" s="116" t="s">
        <v>435</v>
      </c>
    </row>
    <row r="109" ht="52.5" customHeight="1" outlineLevel="1" spans="1:10">
      <c r="A109" s="116" t="s">
        <v>409</v>
      </c>
      <c r="B109" s="116" t="s">
        <v>631</v>
      </c>
      <c r="C109" s="116" t="s">
        <v>439</v>
      </c>
      <c r="D109" s="116" t="s">
        <v>440</v>
      </c>
      <c r="E109" s="116" t="s">
        <v>637</v>
      </c>
      <c r="F109" s="116" t="s">
        <v>442</v>
      </c>
      <c r="G109" s="115" t="s">
        <v>638</v>
      </c>
      <c r="H109" s="115" t="s">
        <v>505</v>
      </c>
      <c r="I109" s="116" t="s">
        <v>428</v>
      </c>
      <c r="J109" s="116" t="s">
        <v>639</v>
      </c>
    </row>
  </sheetData>
  <mergeCells count="44">
    <mergeCell ref="A2:J2"/>
    <mergeCell ref="A3:E3"/>
    <mergeCell ref="A7:A10"/>
    <mergeCell ref="A11:A13"/>
    <mergeCell ref="A14:A16"/>
    <mergeCell ref="A17:A19"/>
    <mergeCell ref="A20:A25"/>
    <mergeCell ref="A26:A32"/>
    <mergeCell ref="A33:A38"/>
    <mergeCell ref="A39:A41"/>
    <mergeCell ref="A42:A46"/>
    <mergeCell ref="A47:A50"/>
    <mergeCell ref="A51:A56"/>
    <mergeCell ref="A57:A61"/>
    <mergeCell ref="A62:A64"/>
    <mergeCell ref="A65:A69"/>
    <mergeCell ref="A70:A74"/>
    <mergeCell ref="A75:A87"/>
    <mergeCell ref="A88:A91"/>
    <mergeCell ref="A92:A94"/>
    <mergeCell ref="A95:A100"/>
    <mergeCell ref="A101:A105"/>
    <mergeCell ref="A106:A109"/>
    <mergeCell ref="B7:B10"/>
    <mergeCell ref="B11:B13"/>
    <mergeCell ref="B14:B16"/>
    <mergeCell ref="B17:B19"/>
    <mergeCell ref="B20:B25"/>
    <mergeCell ref="B26:B32"/>
    <mergeCell ref="B33:B38"/>
    <mergeCell ref="B39:B41"/>
    <mergeCell ref="B42:B46"/>
    <mergeCell ref="B47:B50"/>
    <mergeCell ref="B51:B56"/>
    <mergeCell ref="B57:B61"/>
    <mergeCell ref="B62:B64"/>
    <mergeCell ref="B65:B69"/>
    <mergeCell ref="B70:B74"/>
    <mergeCell ref="B75:B87"/>
    <mergeCell ref="B88:B91"/>
    <mergeCell ref="B92:B94"/>
    <mergeCell ref="B95:B100"/>
    <mergeCell ref="B101:B105"/>
    <mergeCell ref="B106:B10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哈哈</cp:lastModifiedBy>
  <dcterms:created xsi:type="dcterms:W3CDTF">2026-02-06T03:59:17Z</dcterms:created>
  <dcterms:modified xsi:type="dcterms:W3CDTF">2026-02-06T04:03:37Z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D9ADC975F90742C4A38051C38E90FD92</vt:lpwstr>
  </property>
  <property fmtid="{D5CDD505-2E9C-101B-9397-08002B2CF9AE}" pid="3" name="KSOProductBuildVer">
    <vt:lpwstr>2052-11.8.2.12309</vt:lpwstr>
  </property>
</Properties>
</file>