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入库表" sheetId="3" r:id="rId1"/>
    <sheet name="项目分类表" sheetId="4" r:id="rId2"/>
  </sheets>
  <definedNames>
    <definedName name="_xlnm._FilterDatabase" localSheetId="0" hidden="1">入库表!$A$5:$Y$66</definedName>
    <definedName name="_xlnm.Print_Titles" localSheetId="0">入库表!$3:$4</definedName>
    <definedName name="_xlnm.Print_Titles" localSheetId="1">项目分类表!$4:$4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<sst xmlns="http://schemas.openxmlformats.org/spreadsheetml/2006/main" count="1303" uniqueCount="361">
  <si>
    <t>畹町镇2025年度巩固拓展脱贫攻坚成果推进乡村振兴项目库申报表</t>
  </si>
  <si>
    <t>填报单位（公章）：畹町镇人民政府</t>
  </si>
  <si>
    <t>填报人：XXXX</t>
  </si>
  <si>
    <t>填报日期：XXXXX</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</si>
  <si>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</si>
  <si>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</si>
  <si>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</si>
  <si>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</si>
  <si>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</si>
  <si>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</si>
  <si>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</si>
  <si>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</si>
  <si>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</si>
  <si>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</si>
  <si>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</si>
  <si>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</si>
  <si>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</si>
  <si>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</si>
  <si>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</si>
  <si>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</si>
  <si>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</si>
  <si>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</si>
  <si>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</si>
  <si>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</si>
  <si>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</si>
  <si>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</si>
  <si>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</si>
  <si>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备注</t>
  </si>
  <si>
    <t>乡镇</t>
  </si>
  <si>
    <t>村</t>
  </si>
  <si>
    <t>财政衔接资金</t>
  </si>
  <si>
    <t>其他资金</t>
  </si>
  <si>
    <t>合计</t>
  </si>
  <si>
    <t>产业发展</t>
  </si>
  <si>
    <t>配套设施项目</t>
  </si>
  <si>
    <t>小型农田水利设施建设</t>
  </si>
  <si>
    <t>畹町镇芒棒片区农田灌溉引水管道工程</t>
  </si>
  <si>
    <t>畹町镇</t>
  </si>
  <si>
    <t>芒棒村</t>
  </si>
  <si>
    <t>1.新建球墨铸铁给水管 1.6MPa DN300，2697米。计划投资126万元；                                         
2.破路及路面路基修复60.6平方米（C25混凝土），计划投资9万元。</t>
  </si>
  <si>
    <t xml:space="preserve">一是通过项目的实施，改善1905亩农田灌溉，其中：回龙366亩、芒棒300亩、回环350亩、芒另539亩、团结350亩；增加该片区农业产值1000万元；促进村级合作社收入稳定在55万元/年以上；二是通过项目建设，芒棒片区农田灌溉条件将明显改善，收益农户663户2577人，其中：脱贫户及监测人口共计34户106人。通过实施工程措施，解决周边村民“抢水”“堵水”等矛盾问题，提高生活水平和文明程度，为构建和谐村寨打下坚实基础，维护社会稳定；三是有效改善村内基础设施建设，提升村民生活幸福感及获得感，从而促进生态效益和经济效益融合发展。
</t>
  </si>
  <si>
    <t>带动生产</t>
  </si>
  <si>
    <t>否</t>
  </si>
  <si>
    <t>宋先生</t>
  </si>
  <si>
    <t>133****2023</t>
  </si>
  <si>
    <t>是</t>
  </si>
  <si>
    <t>乡村建设行动</t>
  </si>
  <si>
    <t>人居环境整治</t>
  </si>
  <si>
    <t>农村污水治理</t>
  </si>
  <si>
    <t>畹町镇芒棒村委会弄弄村雨污分流项目</t>
  </si>
  <si>
    <t>1.新建高密度聚乙烯双壁波纹管(HDPE)DN200，1727.67米、新建高密度聚乙烯双壁波纹管(HDPE)DN400，278.59米、新建污水检查井88座、新建跌水井12座，计划投资59.7万元；
2.拆除并新建20cm厚路面9054平方米，计划投资175.5万元；
3.新建净截面300*500雨水沟500米，计划投资28.5万元；
4.暂列金24万元。</t>
  </si>
  <si>
    <t>一是通过项目建设，不仅可以减少流域内的生态破坏以及水污染给当地居民及区域发展带来的经济损失，维持水资源本身的生态价值。需要配置相应的工程管理人员和维护人员，增加了项目区的就业机会（各区域管理及维护人员就近配置），间接提高居民的经济收入超80万元。二是通过项目的实施，预计收益农户92户319人，其中；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群众知晓率≧90%，群众满意度≧90%。三是有效改善村内基础设施建设，提升村民生活幸福感及获得感，从而促进生态效益和经济效益融合发展。</t>
  </si>
  <si>
    <t>村容村貌提升</t>
  </si>
  <si>
    <t>畹町镇芒棒村委会弄弄、回龙人居环境提升</t>
  </si>
  <si>
    <t xml:space="preserve">计划投入114.7万元
提升改造及维护约3.9万元，回龙山农用道硬化1215.62㎡，约23.9万元；新建挡土墙220m³，约12.4万元；民族文化宣传墙20m，约5万元；新建标准篮球场28*15m，约12.4万元；主道路提升（新建围栏400m，主道两侧墙体美化2400㎡，砖砌花池86个）约57.1万元；（暂列金9万元）
</t>
  </si>
  <si>
    <t>一是通过项目实施，将景颇族文化、汉族文化、民族团结进步元素融入村庄公共空间整治工程，为老百姓留住鸟语花香田园风光，让农民更多分享产业融合发展的增值收益，带动周边村民发展旅游产业，带动农户增加旅游、观光及餐饮业收益。项目施工需要配置相应的工程管理人员和维护人员，增加了项目区的就业机会（各区域管理及维护人员就近配置），提高居民的经济收入；二是形成乡通过联农带农机制，带动两个村民小组共有农户168户636人，直接受益的脱贫户及监测人口共计34户106人。极大地改善村民的生产生活条件，提供生活水平和文明程度，脱贫致富巩固提升目标，为乡村振兴和构建和谐村寨打下坚实基础，有利于综合素质的提高，对维护社会稳定，实现脱贫致富目标起到推动作用，群众知晓率≧90%，群众满意度≧90%。三是有效改善村内基础设施建设，提升村民生活幸福感及获得感，从而促进生态效益和经济效益融合发展。</t>
  </si>
  <si>
    <t>加工流通项目</t>
  </si>
  <si>
    <t>加工业</t>
  </si>
  <si>
    <t>畹町镇热带水果选果分拣仓储车间工程项目</t>
  </si>
  <si>
    <t>混板</t>
  </si>
  <si>
    <t>1.拟建热带水果选果分拣仓储车间（地上两层钢结构），2973.4平方米，计划投资624.41万元；                           2.新建消防水池108立方米，计划投资27万元；                                                                     3.挡土墙151.5米，计划投资15.15万元；                                                                                4.道路硬化1600平方米；计划投资24万元；                                                                          5.土方回填3737.93立方米，计划投资9.35；                                                                          6.老旧房屋拆除728.95平方米，计划投资1.09万元；                                                                    7.基本预备费（5%）。计划投资35万元。</t>
  </si>
  <si>
    <t>一是项目申报阶段，已有企业签订保底租赁协议，以该项目验收结算价为基础计算，每年3%保底租赁费（即每年21万元以上）。若通过公开竞争方式，乙方取得该项目承包权的租金费高于本条款“保底租赁金额”，则租赁费以实际报价为准。实现水果分选包装销售800万元以上，创税72万元以上，增加农民就业岗位60个以上及务工收入27万元以上，实现规模化、专业化、品牌化；二是通过项目的实施，联农带农预计带动所在村民小组共1006户3637人，通过项目的实施，直接受益的脱贫户及监测人口共计67户225人。提供就业岗位60个，保障农户就近就业，极大地改善村民的生产生活条件，真正缩小城乡差距，为乡村振兴和构建和谐村寨打下坚实基础，有利于综合素质的提高，对维护社会稳定，实现脱贫致富目标起到推动作用；群众知晓率≧90%，群众满意度≧90%；三是大力发展产业扩大村集体经济，形成特色农业产业，完善村庄基础建设，促进城乡环境整治，提升村容村貌，加快社会主义新农村建设从而促进生态效益和经济效益融合发展。</t>
  </si>
  <si>
    <t>收益分红</t>
  </si>
  <si>
    <t>畹町镇团结小组示范点提升项目</t>
  </si>
  <si>
    <t>团结</t>
  </si>
  <si>
    <t>1.荷花池周边建设及强边固防林打造，计划投资200万元。其中，荷花池周边建设计划投资40万元，包括：铺设青石板地面520平方米，计划投资20万元；新建2面宣传文化墙，计划投资5万；新建栈道43.4米，计划投资15万元。强边固防林打造，计划投资160万元，包括：乡村特色售卖亭8个，计划投资80万元；文化走廊200米，计划投资40万元；2座连通拱桥，计划投资40万元。
2.抗战老兵村综合文旅一期项目维护费20万元。其中，水电维修计划投资10万元，公共厕所冲水系统修缮计划投资10万元。</t>
  </si>
  <si>
    <t>一是项目的实施，通过团结人居环境提升，间接带动旅游产业发展，预计间接带动当地10人以上务工就业，实现大量农村剩余劳动力就地就近转移就业，带动周边村产业经济发展；每年预估可接待游客10万人以上，每年促进村民创收100万元，村集体经济收入增加8万元以上，以旅游带动美丽乡村发展，实现真正的乡村振兴；二是项目建成后，基础设施进一步得到完善，人居环境进一步改善，人民精神文明进一步提高，符合乡村振兴“村庄宜居”的要求，农民幸福感和满意度得到提升。该项目所在村民小组共85户416人，通过项目的实施，直接受益的脱贫户及监测人口共计20户70人，同时扩大产业发展规模，增加村民就业机会，实现大量农村剩余劳动力就地就近转移就业，带动周边村产业经济发展 群众知晓率≧90%，群众满意度≧90%；三是项目建设充分考虑生态环境对人们生活质量的影响，在节约利用有效土地资源的同时，注重村内的美化亮化绿化工程，每个项目建设都把绿化工程作为重点之一规划布局，打造一个环境优美、空气清新、历史和民族文化浓厚的美丽乡村。</t>
  </si>
  <si>
    <t>生产项目</t>
  </si>
  <si>
    <t>休闲农业与乡村旅游</t>
  </si>
  <si>
    <t>畹町镇团结老兵村环境提升及CS场地建设工程项目</t>
  </si>
  <si>
    <t>CS场地平整及线路11793.4平方米，计划投资23.59万元；CS场地掩体、围栏、战壕等设置及氛围营造，计划投资39万元；用集装箱新建营房、指挥中心300平方米，计划投资20万元；道路硬化196米，计划投资7.41万元。</t>
  </si>
  <si>
    <t>一是通过团结人居环境提升、CS场地的建设，可间接带动旅游产业发展，预计间接带动当地农户85户416人参与收益、10人以上务工就业，实现大量农村剩余劳动力就地就近转移就业，带动周边村产业经济发展；通过旅游光观、餐饮及红色旅游文化，缓解就业压力，提升经济收入；发挥当地人文、区位、资源、生态等独特优势，做民族特色菜，弘扬餐饮文化；相关产业也会得到发展，一些服装、器材、场地等供应商都可以从中受益；农户每年预估可接待游客1万人，每年促进村民创收100万元，村集体经济收入增加8万元以上，以旅游带动美丽乡村发展，实现真正的乡村振兴；二是项目建设后，深入挖掘珍贵的历史文化和抗战文化，弘扬爱国主义精神。该项目所在村民小组共116户433人，通过项目的实施，直接受益的脱贫户及监测人口共计20户70人，同时扩大产业发展规模，增加村民就业机会。CS可以锻炼人们的身体和思维能力，群众知晓率≧90%，群众满意度≧90%；三是项目建设充分考虑生态环境对人们生活质量的影响，在节约利用有效土地资源的同时，注重村内的美化亮化绿化工程，每个项目建设都把绿化工程作为重点之一规划布局，打造一个环境优美、空气清新、历史和民族文化浓厚的美丽乡村。</t>
  </si>
  <si>
    <t>瑞丽市畹町镇
壮大抵边村集体经济云南红色记忆博物馆旅游产业投资</t>
  </si>
  <si>
    <t>本项目匡算总投资1400万元，购买畹町红色山水间（云南红色记忆博物馆）1宗土地使用权20779.8平方米（合31.17亩）、5栋房屋建筑物面积3101.34平方米。产权过户至畹町镇新合、芒棒、混板三个村委会名下，按4:3:3份额进行产权登记。
在畹町特色小镇特许经营权招标方案中，将畹町红色山水间（云南红色记忆博物馆）承租运营列入招标条件，锁定集体收入。
要求畹町红色山水间（云南红色记忆博物馆）现在的业主购买国有资产400万元，增加地方财政收入。</t>
  </si>
  <si>
    <t>一是三个抵边村形成了固定资产，产权明晰；二是要求红色山水间现在的业主购买国有资产400万元，增加地方财政收入；三是特许经营权打包招标，锁定集体收入50-70万元；四是每年吸引游客5万人，增加旅游业收入150万元；五是馆内展出的1万余件藏品以不同时期为纲，陈展对应的文献资料、历史资料、票证、实物、老照片等一件件见证历史的实物，讲述云南波澜壮阔的发展史，是以公益性为主、经营性为辅的文化项目。
该项目惠及新合、芒棒、混板三个村委会2203户7294人，通过项目的实施，直接受益的脱贫户及监测人口共计213户714人。项目投资建设符合畹町特色小镇发展规划，促进了城乡融合与乡村振兴，增加村民就业机会，实现大量农村剩余劳动力就地就近转移就业，带动周边村产业经济发展。巩固提升民族团结进步和村民自治成果，培育文明乡风、良好家风、淳朴民风，扩大民族特色村寨的美誉度和知名度，社会效益显著。
项目建成后将文化、生态、旅游有机结合，促进乡村旅游、生态旅游、文化旅游的可持续发展，推动形成绿色发展方式和生活方式，使人与自然和谐发展。</t>
  </si>
  <si>
    <t>畹町镇新合村委会抗战老兵村综合文旅二期项目</t>
  </si>
  <si>
    <t xml:space="preserve">爱国教育拓展基地400万元。集体林地临时性开发，总占地70亩，实施内容：一是入场门头，门口堆放迷彩轮胎、旧油桶，营造氛围；门头采用钢架搭建基础门头，门柱喷涂迷彩油漆，门顶铺设迷彩网；墙面入口墙面挂上迷彩轮胎，插旗营造氛围；基础道路优化：除杂草，铺碎石。二是营地，占地约20亩，包含营房、集合区、活动区、卫生间等。三是真人CS场地，占地约50亩，包含红蓝双方营地、固定前进道路、掩体、指挥中心、围栏、战壕、装饰氛围营造等。
</t>
  </si>
  <si>
    <t>1.预计每年直接收益100余万元，间接带动全村就业、创业发展；
2.该项目能为直接为村庄解决近50人就业，带动全村人自助创业；
3.为乡村治理提供有效经济支撑，村庄人居环境得到提升改观；
4.群众知晓率≧90%，群众满意度≧90%；
5.该项目着力打造一个环境优美、空气清新、历史和民族文化浓厚的美丽乡村。</t>
  </si>
  <si>
    <t>品牌打造和展销平台</t>
  </si>
  <si>
    <t>畹町镇乡村产业孵化中心</t>
  </si>
  <si>
    <t>和平</t>
  </si>
  <si>
    <t>聚焦资源经济、口岸经济、园区经济，建设畹町乡村产业孵化中心，占地7.5亩，村庄规划为商业用地，已办理集体建设用地土地证。包含综合服务中心、展销大厅、办公区、产业孵化区、住宿区及配套设施。预计投入2000万元。</t>
  </si>
  <si>
    <t>1.该项目能为直接为村庄解决近50人就业，带动全村人自助创业；
2.为乡村治理提供有效经济支撑，村庄人居环境得到提升改观；
3.群众知晓率≧90%，群众满意度≧90%；
4.该项目着力打造一个环境优美、空气清新、历史和民族文化浓厚的美丽乡村。</t>
  </si>
  <si>
    <t>畹町镇芒棒村委会田园综合体休闲旅游综合开发项目（一期）</t>
  </si>
  <si>
    <t>弄弄</t>
  </si>
  <si>
    <t>项目选址于弄弄村民小组，用地符合村庄规划，计划总投资890万元。一是购置安装太空舱民宿酒店20套及配套设施，投资概算700万元；二是购置安装帐篷酒店10套及配套设施，投资概算100万元；三是营地服务配套设施，包括园区造景配套设施1套、营地维护设施设备1套、户外活动帐篷/天幕1套、营地音乐草坪，帐篷酒吧1套、露天烧烤区及户外桌椅配套1套，投资概算90万元。</t>
  </si>
  <si>
    <t>1.有效促进农业、工业、旅游业协同发展，提升村集体经济收入和周边农户收入；
2.形成乡村振兴发展示范效应；
3.受益群众648户2565人；
4.群众知晓率≧90%，群众满意度≧90%。
5.提高农田生态环境，优化生产生活环境。</t>
  </si>
  <si>
    <t>畹町镇新合村委会团结小组抗战老兵村综合文旅特色产品展销区</t>
  </si>
  <si>
    <t>团结村村民宅基地腾换建设用地，占地约1.5亩。建设荷花塘配套特色商铺4-5间、游客服务中心及产品销售展示区、乡村文化书苑、挡墙及其他附属工程、设备购置，主体建筑3层框架结构，总建筑面积470m²，投资约300万元。</t>
  </si>
  <si>
    <t>1.项目建成后，有利于持续增加农民经济收入，带动农村经济持续快速发展，经济效益明显。
2.项目建成后，基础设施进一步得到完善，人居环境进一步改善，人民精神文明进一步提高，符合乡村振兴“村庄宜居”的要求，农民幸福感和满意度得到提升，社会效益明显；  
3.受益群众85户433人；
4.群众知晓率≧90%，群众满意度≧90%。</t>
  </si>
  <si>
    <t>畹町镇新合村委会美丽乡村建设项目</t>
  </si>
  <si>
    <t>团结、和平</t>
  </si>
  <si>
    <t>项目预计总投资340万元，其中：1.团结小组、和平小组村容村貌景观提升约5公里，估算投资287万元；2.安装路灯100盏，估算投资40万元；3.修建和平村60立方消防水池，估算投资13万元。</t>
  </si>
  <si>
    <t>1.受益群众256户1005人；
2.群众知晓率≧90%，群众满意度≧90%。
3.优化生产生活环境，建设现代化边境小康村。</t>
  </si>
  <si>
    <t>畹町镇新合村委会团结强边固防生态提升项目</t>
  </si>
  <si>
    <t>1.计划在团结村内新建混凝土排水沟约1000米，其中有效沟截面1.5m*1m，预计投资100万元。
2.排水沟两岸绿植景观，1000米，预计投资40万元。
3.修建团结小组强边固防观光栈道，由鹦鹉塔修建至石灰窑，大约3千米，预计投资210万元；</t>
  </si>
  <si>
    <t>1.完善基础设施，提供生活生产便利，有效促进产业发展，提高经济收入；
2.受益群众116户433人；
3.群众知晓率≧90%，群众满意度≧90%；
4.改善村庄绿化美化，提升人居环境，生态效益明显。</t>
  </si>
  <si>
    <t>畹町镇混板村委会混板村索阳村民小组农田灌溉沟项目</t>
  </si>
  <si>
    <t>索阳</t>
  </si>
  <si>
    <t xml:space="preserve">1.修建取水堤坝，预计投入180万元；
2.修建混凝土灌溉沟渠，规格：1000米×2米×1.5米，预计投入30万元；
</t>
  </si>
  <si>
    <t>1.项目建成后，有利于持续增加农民经济收入，带动农村经济持续快速发展，经济效益明显；
2.受益群众156户610人；
3.项目建成后，逐步改善农田生态效益，提高农田生态环境。</t>
  </si>
  <si>
    <t>畹町镇芒棒村委会回龙村矿泉水厂建设项目</t>
  </si>
  <si>
    <t>回龙</t>
  </si>
  <si>
    <t>该项目预计总投资350万元，其中工程投资210 万元，设备购置 140万元。项目充分选取利用回龙村山上优质天然山泉水源资源，秉承“健康、天然”的理念，仅对原水做必要的处理，生产高品质具有竞争力的包装饮用水产品，建设年产3000吨包装天然饮用水生产线项目。项目新建2条生产线：1号线为18.9L桶装水生产线；2号线为350ml瓶装水生产线，同时设置办公区、停车场等配套设施。</t>
  </si>
  <si>
    <t>1.项目建设达产后年产值可达到30万元并可随着销售渠道建设不断提高，达产后全年可为村集体经济创收8万元。
2.促进农村剩余劳动力就业，带动芒棒片区7个村民小组的就业；
3.受益群众76户320人；
4.群众知晓率≧90%，群众满意度≧90%。
5.有效保护和利用水资源，建设现代化边境小康村。</t>
  </si>
  <si>
    <t>农产品仓储保鲜冷链基础设施建设</t>
  </si>
  <si>
    <t>畹町镇芒棒村农副产品批发交易冷链物流建设项目</t>
  </si>
  <si>
    <t>芒棒</t>
  </si>
  <si>
    <t>项目占地8.67亩，符合村庄规划。一是建设1000㎡保鲜冷冻库、450㎡标准化交易大棚、350m²仓库，预计投资513万元；二是配套附属工程：采购安装过磅称一套、围墙、大门、门卫室、场地硬化等，预计投资146万元。</t>
  </si>
  <si>
    <t>1.促进产业结构调整，助力产业转型升级，带动农业增效、农民增收；
2.增加就业岗位；      
3.受益群众648户2565人；
4.群众知晓率≧90%，群众满意度≧90%；
5.优化生产生活环境，建设现代化边境小康村。</t>
  </si>
  <si>
    <t>市场建设和农村物流</t>
  </si>
  <si>
    <t>畹町镇芒棒村乡村流通及电商服务站点项目</t>
  </si>
  <si>
    <t>占地150m²，选址芒棒老农贸市场，二层，建筑面积280m²，预计投资154万元。</t>
  </si>
  <si>
    <t>1.有效促进农业、工业、旅游业协同发展，提升村集体经济收入和周边农户收入；
2.促进农村剩余劳动力就业，带动芒棒片区7个村民小组的就业；
3.受益群众648户2565人；
4.群众知晓率≧90%，群众满意度≧90%。
5.优化生产生活环境，建设现代化边境幸福村。</t>
  </si>
  <si>
    <t>农村基础设施</t>
  </si>
  <si>
    <t>产业路、资源路、旅游路建设</t>
  </si>
  <si>
    <t>畹町镇混板村委会弄片村小组机耕路建设项目</t>
  </si>
  <si>
    <t>弄片</t>
  </si>
  <si>
    <t xml:space="preserve">1.新建浇筑混凝土路面15750平米，规格：长3500米，宽4.5米，填风化料厚0.2米，混凝土（C25砼）厚0.25米，双侧做1.5米高混凝土挡墙。预计投入资金616.42万元；
2.新建浇筑混凝土路面15750平米，规格：长3500米，宽4.5米，混凝土（C25砼）厚0.25米，单侧做1.5米高混凝土挡墙。预计投入资金435.12万元；
3.新建浇筑混凝土路面17500平米，规格：长3500米，宽5米，填风化料厚0.2米，混凝土（C25砼）厚0.25米，双侧做路沿。预计投入资金435.12万元；
4.塌方处修建混凝土灌溉沟渠，规格：150米×2米×1.5米，预计投入45万元；
5.弄阳水库附近新建混凝土灌溉沟渠，长150米，宽1.1米，预计投入4.6万元。
</t>
  </si>
  <si>
    <t xml:space="preserve">1.项目实施后，将有效改善村落环境，方便村民到田里务农，方便农产品运输，保障农民出行安全以及方便农产品销售，提高农民务农收入。方便群众劳作，提升劳作效率，带动群众增收；
2.完善乡村治理体系，促进美基础设施进一步得到完善，人居环境进一步改善，符合乡村振兴“村庄宜居”的要求；
3.促进交通便利，增强公共安全，推进农业现代化，促进可持续发展；
4.群众知晓率≧90%，群众满意度≧90%。
</t>
  </si>
  <si>
    <t>畹町镇混板村委会芒满村小组农村生活污水治理项目</t>
  </si>
  <si>
    <t>芒满</t>
  </si>
  <si>
    <t>采用雨污分流收集方式，接入畹町污水处理厂进行处理，新建HDPE500双壁波纹管887.45米，HDPE400双壁波纹管130.44米，HDPE300双壁波纹管1475.65米，DN150UPVC塑料管7500米，管道检查井147座，户线检查井250座。</t>
  </si>
  <si>
    <t>项目实施后，将有效改善村落环境，提高人们健康水平，降低居民的疾病发生率，将间接减少村民医疗费用的支出。完成现代化边境小康村任务指标。</t>
  </si>
  <si>
    <t>畹町镇混板村委会混板村芒满村民小组排水沟砼盖板及环境提升工程</t>
  </si>
  <si>
    <t xml:space="preserve">1.挖沟槽土方预计2000立方米，计划投入资金3万元；
2.将挖出的土方外运，计划投入资金2万元；
3.新建排水沟4000米，沟底板宽1米，墙身宽0.3米，高0.4米，沟心宽0.4米，混凝土（C20砼）浇筑道路两侧排水沟，含盖板安装，计划投入资金287.84万元；
4.新建道路硬化2公里，8米宽，厚0.2米，预计投入资金549.08万元；
5.新建道路硬化1.5公里，5.3米宽，厚0.2米；
双侧做路沿。预计投入资金194.25万元
5.拆除原有公房；新建框架结构公房；长30米；宽16米，2层，计划投入资金300万元。
</t>
  </si>
  <si>
    <t>1.有利于村内发展农家乐、民宿、仓储等产业，持续增加农民经济收入，带动农村经济持续快速发展，经济效益明显。
2.完善乡村治理体系，促进美基础设施进一步得到完善，人居环境进一步改善，符合乡村振兴“村庄宜居”的要求；
3.受益群众245户1002人；
4.群众知晓率≧90%，群众满意度≧90%。
5.改善村庄绿化美化，提升人居环境，生态效益明显。</t>
  </si>
  <si>
    <t>畹町镇新合村委会团结村民小组产业排灌沟渠建设项目</t>
  </si>
  <si>
    <t>1、机耕路长400米，宽3米，预计投入42万元；
2、修建混凝土灌溉沟渠，规格：1000米×0.8米×0.8米，预计投入80万元；
3、排洪沟冲刷农田整治，土方回填、平整约2000方，预计投入5万元。</t>
  </si>
  <si>
    <t>1.项目建成后，有利于持续增加农民经济收入，带动农村经济持续快速发展，经济效益明显；
2.项目建成后，基础设施进一步得到完善，人居环境进一步改善，人民精神文明进一步提高，符合乡村振兴“村庄宜居”的要求，农民幸福感和满意度得到提升，社会效益明显；  
3.受益群众85户416人；
4.群众知晓率≧90%，群众满意度≧90%。
5.项目建成后，逐步改善农田生态效益，提高农田生态环境。</t>
  </si>
  <si>
    <t>畹町镇新合村委会和平村集体商业用地配套设施工程（排水）</t>
  </si>
  <si>
    <t>修建混凝土C30排水沟（加盖板），长1100米、宽1.2米、高1.8米，预计投入资金330万元。</t>
  </si>
  <si>
    <t>1.间接带动全村就业、创业发展
2.受益群众256户1005人；
3.群众知晓率≧90%，群众满意度≧90%。
4.优化生产生活环境，建设现代化边境小康村。</t>
  </si>
  <si>
    <t>畹町镇新合村委会和平村小组产业发展道路</t>
  </si>
  <si>
    <t>修建产业发展道路及排水沟，长约3.6千米，宽4.2米，覆盖和平村民小组690亩橡胶林和50亩种养殖基地，预计投资530万元。</t>
  </si>
  <si>
    <t>1.间接促进全村经济发展
2.受益群众256户1005人；
3.群众知晓率≧90%，群众满意度≧90%。
4.优化生产生活环境，建设现代化边境小康村。</t>
  </si>
  <si>
    <t>农村道路建设</t>
  </si>
  <si>
    <t>畹町镇芒棒村委会巩固脱贫攻坚基础设施完善建设项目</t>
  </si>
  <si>
    <t>芒另、广董、芒棒、弄弄、南帕冷</t>
  </si>
  <si>
    <r>
      <rPr>
        <sz val="11"/>
        <rFont val="宋体"/>
        <charset val="134"/>
        <scheme val="minor"/>
      </rPr>
      <t>项目主要新建村内道路2.47km，机耕道路5.4km（广董村内道路路面宽为4.5m，总长0.6km；芒另村内道路路面宽为5.0m，总长1.52km,机耕路0.85km,芒棒村内道路路面宽4.5m，0.35km，机耕道路1.88km;南帕冷村机耕道路长2.3km，宽3.5m；回环村机耕路370m）；广董450m防洪沟；辖区内农田水利、灌溉沟渠完善通沟零星修建工程。芒另村农田水利沟盖板建设;长10米宽4米，加桥墩一个估算投资</t>
    </r>
    <r>
      <rPr>
        <sz val="11"/>
        <color rgb="FFFF0000"/>
        <rFont val="宋体"/>
        <charset val="134"/>
        <scheme val="minor"/>
      </rPr>
      <t>5</t>
    </r>
    <r>
      <rPr>
        <sz val="11"/>
        <rFont val="宋体"/>
        <charset val="134"/>
        <scheme val="minor"/>
      </rPr>
      <t>万元；改建广董公厕1座，计划投资5万元，广董村公房提升改造，计划投资</t>
    </r>
    <r>
      <rPr>
        <sz val="11"/>
        <color rgb="FFFF0000"/>
        <rFont val="宋体"/>
        <charset val="134"/>
        <scheme val="minor"/>
      </rPr>
      <t>20</t>
    </r>
    <r>
      <rPr>
        <sz val="11"/>
        <rFont val="宋体"/>
        <charset val="134"/>
        <scheme val="minor"/>
      </rPr>
      <t>万元。</t>
    </r>
  </si>
  <si>
    <t>1.完善基础设施，提供生活生产便利，有效促进产业发展，提高经济收入
2.完善基础设施，促进美丽乡村建设；
3.受益群众648户2565人；
4.群众知晓率≧90%，群众满意度≧90%。
5.优化生产生活环境，建设现代化边境小康村。</t>
  </si>
  <si>
    <t>畹町镇芒棒村委会回龙产业发展利益链接综合用房建设项目</t>
  </si>
  <si>
    <t>项目计划总投资410万元，回龙村民活动中心占地868m²，因地基下沉，成为危房，现计划改建成回龙村旅游接待中心、回龙特色产品展销中心、农业种养殖经营部综合性用房。</t>
  </si>
  <si>
    <t>1.有效促进农业、工业、旅游业协同发展，提升村集体经济收入和周边农户收入
2.形成乡村振兴发展示范效应；
3.受益群众648户2565人；
4.群众知晓率≧90%，群众满意度≧90%。
5.提高农田生态环境，优化生产生活环境。</t>
  </si>
  <si>
    <t>种植业基地</t>
  </si>
  <si>
    <t>畹町镇芒棒村委会回龙蔬果大棚建设项目</t>
  </si>
  <si>
    <t>项目计划总投资420万元。
1.扩大土地流转规模，建设300亩蔬果大棚，充分利用小春季节种植西瓜、豆角等农产品，预计投资300万元。
2.对300亩土地平田改土后的田埂加盖地拱膜进行加固保护，预计投资50万元。
3.从芒姐水源取水处铺设一条2000m引水管，将水源引至回龙高标准农田种植基地，预计投资70万元。</t>
  </si>
  <si>
    <t>1.有效促进农业、工业、旅游业协同发展，提升村集体经济收入和周边农户收入
2.形成乡村振兴发展示范效应；
3.受益群众76户320人；；
4.群众知晓率≧90%，群众满意度≧90%。
5.提高农田生态环境，优化生产生活环境。</t>
  </si>
  <si>
    <t>畹町镇混板村委会立新村小组农村生活污水治理项目</t>
  </si>
  <si>
    <t>立新</t>
  </si>
  <si>
    <t>1.采用雨污分流收集方式，接入畹町污水处理厂进行处理，新建HDPE400双壁波纹管1791.64米，HDPE300双壁波纹管1086.85米，DN150UPVC塑料管4620米，管道检查井115座，户线检查井154座。
2.清理排水渠；宽2米；长2500米；深1.5米。预计投资20.4万元；
3.新建村内排污管2000米，含拆除路面、接入户管、检查井、路面恢复等。预计投资308万元；</t>
  </si>
  <si>
    <t>1.项目实施后，将有效改善村落环境，提高人们健康水平，降低居民的疾病发生率，将间接减少村民医疗费用的支出。解决田地、旱地灌溉用水问题，提供农作物、经济作物产量，间接提高农民工务农收入。
2.完成现代化边境小康村任务指标。
3.完善乡村治理体系，促进美基础设施进一步得到完善，人居环境进一步改善，符合乡村振兴“村庄宜居”的要求；
4.增加农作物产量，提高农作物品质，增强农业抗风险能力。
5.项目实施后，将有效治理村寨农村生活污水，实现村寨环境美。</t>
  </si>
  <si>
    <t>畹町镇混板村委会华俄村民小组村容村貌改善项目</t>
  </si>
  <si>
    <t>华俄</t>
  </si>
  <si>
    <t xml:space="preserve">1.在塌方隐患处修建长45米、宽3米、高3米的挡土墙，预计投入资金27万元。
2.修建1.5公里的排水沟，沟底板宽1米，墙身宽0.3米，高0.4米，沟心宽0.4米，混凝土（C20砼）浇筑道路两侧排水沟，含盖板安装，预计投入资金65万元。              
3.新建集体饮用水源头道路，规格：长1000米，宽4米，填风化料厚0.2米，混凝土（C25砼）厚0.25米，预计投入资金100万元；
4.水闸建设项目修建混凝土灌溉沟渠，规格：50米×2米×1.5米，预计投入3万元；沉沙池及移动闸门，预计投入资金50万元;
5.华俄村民小组奘房新建大棚1座；长34米；宽19米；高8米，预计投入资金20.4万元;
6.华俄村民小组废弃鱼塘改造,面积为5亩，预计投入资金124.4万元;
7.华俄村民小组农田机耕路,长400米；宽3米；厚0.2米；双侧做1.2高混凝土挡土墙。预计投入资金58.1万元;
</t>
  </si>
  <si>
    <t>1.项目实施后，将有效改善村落环境，方便村民到田里务农，方便农产品运输，保障农民出行安全以及方便农产品销售，提高农民务农收入。完善基础设施，提供生活生产便利，有效促进产业发展，提高经济收入.
2.完善乡村治理体系，促进美丽乡村建设,促进交通便利，增强公共安全，推进农业现代化，促进可持续发展；
3.受益群众119户419人；
4.群众知晓率≧90%，群众满意度≧90%。
5.优化生产生活环境，建设现代化边境小康村。</t>
  </si>
  <si>
    <t>畹町镇芒棒村委会回环民族团结乡村旅游示范项目</t>
  </si>
  <si>
    <t>回环</t>
  </si>
  <si>
    <t>建设特色民宿建筑20间、林下特色造型休憩场地4处、旅游栈道10公里、观景台3个、帐篷露营区、管护用房，构造林间亲子活动及探险设施</t>
  </si>
  <si>
    <t>1.保护和发展少数民族历史文化，构建以畹町红色文化旅游景点群和山地休闲运动环线建设为核心，中缅友好纪念馆—畹町边关文化园—畹町南洋华侨机工抗日纪念碑—黑山门抗战遗址-回环乡村旅游--回龙山抗战遗址—抗战老兵村—畹町桥旅游和山地休闲运动环线项目；      
2.受益群众99户408人；
3.群众知晓率≧90%，群众满意度≧90%。
4.优化生产生活环境，建设现代化边境小康村。</t>
  </si>
  <si>
    <t>其他</t>
  </si>
  <si>
    <t>少数民族特色村寨建设项目</t>
  </si>
  <si>
    <t>畹町镇芒棒村委会景颇文化产业发展项目</t>
  </si>
  <si>
    <t>项目选址在弄弄村民小组，占地2.2亩，符合村庄规划，预计总投资726万元。主要建设80㎡接待中心；3层3000㎡多功能用房（含歌舞训练室、手工艺培训室、文化交流室等）；250㎡景颇族特色餐厅；400㎡大棚（特色产品交易小市场）、场地道路硬化（挡土墙及停车场）等。</t>
  </si>
  <si>
    <t>1.促进文旅产业发展，壮大集体经济
2.弘扬民族特色传统文化，促进民族团结，边疆稳定；
3.受益群众88户323人；
4.群众知晓率≧90%，群众满意度≧90%。
5.地块涉及挡土墙建设，防止地质灾害发生，同时美化周边生态环境，建设现代化边境小康村。</t>
  </si>
  <si>
    <t>畹町镇芒棒村委会回龙美丽乡村示范项目</t>
  </si>
  <si>
    <t>项目计划总投资200万元，对回龙村田园观光旅游入口处、巷道等进行环境优化美化，增加旅游标识牌等。</t>
  </si>
  <si>
    <t>有效促进农业、工业、旅游业协同发展，提升村集体经济收入和周边农户收入
1.完善基础设施，促进美丽乡村建设；
2.受益群众76户320人；；
3.群众知晓率≧90%，群众满意度≧90%。
提升人居环境，建设现代化边境小康村。</t>
  </si>
  <si>
    <t>畹町镇混板村委会混板村民小组产业发展机耕道路项目</t>
  </si>
  <si>
    <t>1.新建浇筑混凝土路面5000平米，规格：长1000米，宽5米，填风化料厚0.2米，混凝土（C25砼）厚0.25米，双侧做路沿，预计投入资金122.16万元；
2.新建混板村委会现办公楼背后挡土墙长50米、宽5米、高4米，预计投入资金95万元。</t>
  </si>
  <si>
    <t>1.通过建设机耕道路，完善基础设施，节约农业生产成本，提高农业生产效率，有利于推进混板村民小组的农业生产现代化、带动农村经济持续快速发展；
2.完善乡村治有利于农业规模化和结构调整，维护农业生态平衡，稳定农业生产，理体系，促进美丽乡村建设；
3.受益群众151户503人；
4.群众知晓率≧90%，群众满意度≧90%。
5.发展建设新农村夯实基础，使田成方，路成网的田园风光与整洁的村容村貌相辉映，符合乡村振兴“村庄宜居”的要求，生态效益明显。</t>
  </si>
  <si>
    <t>畹町镇混板村委会弄片村村容村貌提升改造项目</t>
  </si>
  <si>
    <t>1.修建1.3公里的排水沟，沟底板宽1米，墙身宽0.3米，高0.4米，沟心宽0.4米，混凝土（C20砼）浇筑道路两侧排水沟，含盖板安装，计划投入资金55万；                                                                                               2.村寨道路硬化200米；宽4米；厚0.2米；路单侧现做排水暗沟，计划投入33.2万元。</t>
  </si>
  <si>
    <t>1.项目实施后，将有效改善村落环境，防止洪涝灾害，解决田地、旱地灌溉用水问题，提供农作物、经济作物产量，间接提高农民工务农收入。
2.完善乡村治理体系，促进美丽乡村建设；
3.受益群众156户610人；
4.群众知晓率≧90%，群众满意度≧90%。
5.优化生产生活环境，建设现代化边境小康村。</t>
  </si>
  <si>
    <t>畹町镇混板村委会索阳村村容村貌提升改造项目</t>
  </si>
  <si>
    <t xml:space="preserve">1.修建排水沟1公里，沟底板宽1米，墙身宽0.3米，高0.4米，沟心宽0.4米，混凝土（C20砼）浇筑道路两侧排水沟，含盖板安装，计划投入资金40万元。 
2.索阳村民小组新建机耕路。规格：长4000米；宽6米；厚0.2米；双侧做路沿。计划投入资金538.8万元。                    
</t>
  </si>
  <si>
    <t>1.项目实施后，将有效改善村落环境，方便村民到田里务农，方便农产品运输，保障农民出行安全以及方便农产品销售，提高农民务农收入。为农民提供舒适、方便的生活环境，引导农村节能减排。
2.完善乡村基础设施，提高疫情防控能力，促进美丽乡村建设；
3.受益群众85户416人；
4.群众知晓率≧90%，群众满意度≧90%；
5.促进交通便利，增强公共安全，推进农业现代化，促进可持续发展.
6.优化生产生活环境，建设现代化边境小康村。</t>
  </si>
  <si>
    <t>畹町镇芒棒村委会回龙山战斗遗址红色文化旅游建设一期</t>
  </si>
  <si>
    <t>回龙山战役是滇西抗战的重要组成部分，滇西抗战胜利“创全歼守敌之范例，开收复国土之先河”，具有重大的历史意义。2016年德宏州政协和瑞丽市政协新建“滇西抗日战争回龙山战斗遗址纪念碑”以纪念该场战役。目前，畹町重点打造红色旅游项目，形成多点旅游环线，回龙山战斗遗址旅游项目应成为不可或缺的一环。
项目通过对回龙山抗战遗址进行开发建设，构建以畹町红色文化旅游景点群和山地休闲运动环线建设为核心，中缅友好纪念馆—畹町边关文化园—畹町南洋华侨机工抗日纪念碑—黑山门抗战遗址-回龙山抗战遗址—抗战老兵村—畹町桥旅游和山地休闲运动环线项目，带动芒棒村委会辖区内弄弄、广董、南帕冷等老村落以及少数民族民俗风情、农家乐、民宿、徒步露营、路亚垂钓等商业旅游和山地运动业态聚集发展，实现区域产业转型升级，助推乡村振兴战略实施。</t>
  </si>
  <si>
    <t>1.促进文旅产业发展，壮大集体经济
2.保护和发展特殊历史文化；                  
3.受益群众648户2565人；
4.群众知晓率≧90%，群众满意度≧90%。
5.优化生产生活环境，建设现代化边境小康村。</t>
  </si>
  <si>
    <t>瑞丽国际陆港新城公路港建设项目(二期)</t>
  </si>
  <si>
    <t>项目占地面积172亩，总建筑面积72000m，新建综合仓储区、货运配载区、车辆维修中心、服务中心及配套附属设施。</t>
  </si>
  <si>
    <t>1.预计实现年产值2亿元，年纳税800万元
2.增加200余个就业岗位，带动周边村民近2000人增加收入；
3.培育文明乡风、良好家风、淳朴民风；
4.群众知晓率≧90%，群众满意度≧90%。
5.提升人居环境，现代化边境小康村。</t>
  </si>
  <si>
    <t>养殖业基地</t>
  </si>
  <si>
    <t>畹町镇2022年农业产业蜜蜂养殖项目</t>
  </si>
  <si>
    <t>"龙头企业+合作社+农户"模式，养殖种群健康、群势强、品种优良的中华蜜蜂555箱，按照自愿认领的原则，村集体评估后发放蜂箱，采用新型专利蜂箱（防飞逃、防土蜂、防敌害）进行养殖，每箱蜜蜂4脾。自养模式：可通过自己销售或交予公司销售，公司按照80元/千克进行保底现款收购（橡胶蜜除外）；代养模式：代养期限3年，每年公司按照每箱蜜蜂出蜜3千克分给农户，农户可自留、自销或者由公司按照保底价收购。</t>
  </si>
  <si>
    <t>发展养殖产业，促进农户经济收入，预计村集体收益4万元/年
发展特色养殖产业，建设现代化边境小康村。绿色产业，实现人与自然和谐共生，提升人居环境。</t>
  </si>
  <si>
    <t>畹町镇芒棒村委会回环德昂酸茶种植基地</t>
  </si>
  <si>
    <t>由村集体合作社+农户模式，建设回环德昂酸茶种植加工基地</t>
  </si>
  <si>
    <t>1.推进回环德昂族特色旅游村建设，促进文旅产业发展，提升农户收入。
2.促进特色民族文化传承与发展；          
3.受益群众99户408人；
4.群众知晓率≧90%，群众满意度≧90%。
5.充分保护和利用自然生态资源</t>
  </si>
  <si>
    <t>畹町镇回环村小组人居环境提升工程项目</t>
  </si>
  <si>
    <t>铺设产业发展引水管3000米；村内路灯更换维修85盏；州级文物保护单位消防安全治理工程，2个12方消防水池、6个微型消防站、加装消火栓15个、消防改造等</t>
  </si>
  <si>
    <t>1.推进回环德昂族特色旅游村建设，促进文旅产业发展，提升农户收入。
2.促进特色民族文化传承与发展；           
3.受益群众99户408人；
4.群众知晓率≧90%，群众满意度≧90%。
5.充分保护和利用自然生态资源</t>
  </si>
  <si>
    <t>畹町镇混板村委会混板村法坡民俗文化旅游特色村项目</t>
  </si>
  <si>
    <t>法坡</t>
  </si>
  <si>
    <t xml:space="preserve">1.建立约800平方米的休闲区，预计投入150万元；法坡村入口小景观，预计投入20万元；
2.法坡村民小组新建公交站台1个，预计投入15.6万元；
3.法坡村民小组村内新建休息区。拆除空心砖房1座，新建休息区，预计投入20.7万元。
</t>
  </si>
  <si>
    <t>1.完善基础设施，提供生活生产便利，有效促进产业发展，提高经济收入；
2.坚持从实际出发，尊重农民意愿，为农民提供舒适、方便的生活环境，引导农村节能减排。项目建成后，基础设施进一步得到完善，人居环境进一步改善，符合乡村振兴“村庄宜居”的要求，农民幸福感和满意度得到提升，社会效益明显；           3.受益群众151户617人；
4.群众知晓率≧90%，群众满意度≧90%。
5.改善村庄绿化美化，提升人居环境，生态效益明显。</t>
  </si>
  <si>
    <t>畹町镇芒棒村委会回龙稻谷加工厂项目</t>
  </si>
  <si>
    <t>占地2亩（原回龙养牛场），土地符合村庄规划。计划总投资350万，建设加工厂房、存储仓库及购买加工设备。</t>
  </si>
  <si>
    <t>1.有效促进农业、工业、旅游业协同发展，提升村集体经济收入和周边农户收入
2.促进农村剩余劳动力就业，带动芒棒片区7个村民小组的就业；
3.受益群众76户320人；
4.群众知晓率≧90%，群众满意度≧90%。
5.绿色产业，实现人与自然和谐共生，提升人居环境。</t>
  </si>
  <si>
    <t>金融保险配套项目</t>
  </si>
  <si>
    <t>畹町镇芒棒村委会（党员、妇女、合作社）村级创业孵化基金项目</t>
  </si>
  <si>
    <t>芒另、芒棒、回弄、南帕冷、广董、弄弄、回环</t>
  </si>
  <si>
    <t>芒棒村委会下辖芒另、芒棒、回弄、南帕冷、广董、弄弄、回环7个村民小组。全村属于抵边村寨，国土面积55.5平方公里，耕地面积4496亩，边境线长14公里，共有657户农户，总人口2564人。产业发展较为单一，整体发展较为落后。村民有迫切的创业致富愿望，但普遍存在发展资金不足的问题，严重制约了农业生产发展壮大。
项目通过上级财政拨款形成村委会集体经济创业孵化基金，通过集体内部村民信用联保、集体评议审核、有偿使用基金、收益留存壮大的方式，支持集体内部党员、妇女、合作社开展种养殖业、第三产业、服务业、新经济领域创业活动。</t>
  </si>
  <si>
    <t>1.帮助农户解决资金短缺问题，促进产业规模化发展，助力增产致富，同时发展壮大集体经济；
2.强化村民自治，鼓励创业，探索和实践农村“格莱珉模式”，形成可持续化发展的普惠金融模式；
3.受益群众51户211人；
4.群众知晓率≧90%，群众满意度≧90%。
5.优化生产生活环境，建设现代化边境小康村。</t>
  </si>
  <si>
    <t>瑞丽市畹町镇混板村委会华俄农村生活污水治理工程</t>
  </si>
  <si>
    <t>本项目主要涉及两方面的工程内容，分别是污水收集工程、污水治理工程。其中污水收集工程内容为配套污水排水管网及附属设施建设：新建污水收集管网8405m，其中，污水收集主管（DN300）1691m，污水收集支管（DN200）2214m，入户管（DN100）4500m；新建检查井（Φ700）80座，沉泥井（Φ700）54座，出户沉泥井（Φ315）120座，隔油池1座；污水治理工程内容为：新建“大三格”污水处理系统2座，处理规模30m³/d。计划投资380.93万元。
1.新建排污混凝土暗沟
（带盖板、含拆除混凝土地板）
2.新建DN400水泥管；
3.新建砖砌化粪池1座（6立方）；
4.外接PVC150排污管（含开挖及预埋）。计划投资6.4万元。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</si>
  <si>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139户411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</si>
  <si>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瑞丽市畹町镇混板村委会混板农村生活污水治理工程</t>
  </si>
  <si>
    <t>本项目主要涉及两方面的工程内容，分别是污水收集工程、污水治理工程。其中污水收集工程内容为配套污水排水管网及附属设施建设：新建污水收集管网8376m，其中，污水收集主管（DN300）1196m，污水收集支管（DN200）2410m，入户管（DN100）4770m；新建检查井（Φ700）82座，沉泥井（Φ700）37座，出户沉泥井（Φ315）127座，隔油池1座；污水治理工程内容为配套污水处理系统建设：新建“大三格”污水处理系统1座，污水处理规模70m³/d。
计划投资384.87万元。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</si>
  <si>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144户526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</si>
  <si>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瑞丽市畹町镇芒棒村委会芒棒农村生活污水治理工程</t>
  </si>
  <si>
    <t>本项目主要涉及两方面的工程内容，分别是污水收集工程、污水治理工程。其中污水收集工程内容为配套污水排水管网及附属设施建设：新建污水收集管网7245m，其中，污水收集主管（DN300）1170m，污水收集支管（DN200）2025m，入户管（DN100）4050m；新建检查井（Φ700）64座，沉泥井（Φ700）34座，出户沉泥井（Φ315）108座，隔油池1座；污水治理工程内容为配套污水处理系统建设：新建“大三格”污水处理系统1座，污水处理规模70m³/d。
计划投资350.37万元。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</si>
  <si>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133户513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</si>
  <si>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瑞丽市畹町镇芒棒村委会芒另农村生活污水治理工程</t>
  </si>
  <si>
    <t>芒另</t>
  </si>
  <si>
    <t>本项目主要涉及两方面的工程内容，分别是污水收集工程、污水治理工程。其中污水收集工程内容为配套污水排水管网及附属设施建设：新建污水收集管网7068m，其中，污水收集主管（DN300）1231m，污水收集支管（DN200）1967m，入户管（DN100）3870m；新建检查井（Φ700）65座，沉泥井（Φ700）32座，出户沉泥井（Φ315）103座，隔油池1座；污水治理工程内容为2个村配套污水处理系统建设：新建“大三格”污水处理系统1座，处理规模60m³/d。
计划投资309.56万元。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</si>
  <si>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128户503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</si>
  <si>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畹町镇回龙村高标准农田土壤及田埂改良项目</t>
  </si>
  <si>
    <t>回龙高标准农田土壤及田埂改良320亩，3000元/亩，计划投资96万元</t>
  </si>
  <si>
    <t>1.有效解决回龙高标准农田土壤及田埂问题，促进农业、工业、旅游业协同发展，提升村集体经济收入和周边农户收入；
2.促进农村剩余劳动力就业，带动芒棒片区7个村民小组的就业；
3.受益群众76户320人；
4.群众知晓率≧90%，群众满意度≧90%。
5.绿色产业，实现人与自然和谐共生，提升人居环境。</t>
  </si>
  <si>
    <t>农村公共服务</t>
  </si>
  <si>
    <t>公共照明设施</t>
  </si>
  <si>
    <t>畹町镇芒棒村委会新建照明设备项目</t>
  </si>
  <si>
    <r>
      <rPr>
        <sz val="11"/>
        <rFont val="宋体"/>
        <charset val="134"/>
        <scheme val="minor"/>
      </rPr>
      <t>芒棒村委会新建照明设备</t>
    </r>
    <r>
      <rPr>
        <sz val="11"/>
        <color indexed="10"/>
        <rFont val="宋体"/>
        <charset val="134"/>
        <scheme val="minor"/>
      </rPr>
      <t>170</t>
    </r>
    <r>
      <rPr>
        <sz val="11"/>
        <rFont val="宋体"/>
        <charset val="134"/>
        <scheme val="minor"/>
      </rPr>
      <t>套，</t>
    </r>
    <r>
      <rPr>
        <sz val="11"/>
        <color indexed="10"/>
        <rFont val="宋体"/>
        <charset val="134"/>
        <scheme val="minor"/>
      </rPr>
      <t>4000</t>
    </r>
    <r>
      <rPr>
        <sz val="11"/>
        <rFont val="宋体"/>
        <charset val="134"/>
        <scheme val="minor"/>
      </rPr>
      <t>元/套，原老路灯维修</t>
    </r>
    <r>
      <rPr>
        <sz val="11"/>
        <color indexed="10"/>
        <rFont val="宋体"/>
        <charset val="134"/>
        <scheme val="minor"/>
      </rPr>
      <t>200套，2500/</t>
    </r>
    <r>
      <rPr>
        <sz val="11"/>
        <color indexed="8"/>
        <rFont val="宋体"/>
        <charset val="134"/>
        <scheme val="minor"/>
      </rPr>
      <t>套，</t>
    </r>
    <r>
      <rPr>
        <sz val="11"/>
        <rFont val="宋体"/>
        <charset val="134"/>
        <scheme val="minor"/>
      </rPr>
      <t>计划投资</t>
    </r>
    <r>
      <rPr>
        <sz val="11"/>
        <color indexed="10"/>
        <rFont val="宋体"/>
        <charset val="134"/>
        <scheme val="minor"/>
      </rPr>
      <t>118</t>
    </r>
    <r>
      <rPr>
        <sz val="11"/>
        <rFont val="宋体"/>
        <charset val="134"/>
        <scheme val="minor"/>
      </rPr>
      <t>万元</t>
    </r>
  </si>
  <si>
    <t>1.促进人居环境替身，文旅产业发展，壮大集体经济
2.保护和发展特殊历史文化；                  
3.受益群众648户2565人；
4.群众知晓率≧90%，群众满意度≧90%。
5.优化生产生活环境，建设现代化边境小康村。</t>
  </si>
  <si>
    <t>农村公共照明设施维修维护</t>
  </si>
  <si>
    <t>公共照明设施120套</t>
  </si>
  <si>
    <t>1.项目实施后，将有效改善村落环境，有效保障村民出行安全，减少交通事故等意外事故发生，间接减少村民医疗费用支出。
2.提高安装工人、运输工人等农民工短期收入水平；
3.提高村民生活安全感、幸福感；
4.提高村民对政府服务的满意度。
5.提升人居环境，现代化边境小康村。</t>
  </si>
  <si>
    <t>法坡村民小组污水治理</t>
  </si>
  <si>
    <t xml:space="preserve">1.117-118联防所钢制检修门（1米*2米），500元/道；
2.进水口至屠宰场人工清淤排水沟500米，80元/米；
3.屠宰场至满香撒撇店人工清淤涵洞1500米，100元/米；
4.满香撒撇店至和平队幼儿园机械清理排水沟5台班，3000元/台班；
5.法坡村民小组新建灌溉沟。新建混凝土灌溉沟；长300米；沟心宽0.4米；深0.4米，预计投资23.3万元；
6.法坡村民小组人畜饮水项目。新建饮水管道6000米；入户管4325米，涉及173户，预计投资93.3万元。
</t>
  </si>
  <si>
    <t>1.项目实施后，将有效改善村落环境，提高水资源质量、食品安全、减少病虫害、防止洪涝灾害，提高人们的健康水平，降低居民的疾病发生率，将间接减少村民医疗费用的支出。
2.完善乡村治理体系，促进美基础设施进一步得到完善，人居环境进一步改善，符合乡村振兴“村庄宜居”的要求；
3.促进健康与卫生。改善水质，减少疾病发生；
4.群众知晓率≧90%，群众满意度≧90%。
5.提升人居环境，现代化边境小康村。</t>
  </si>
  <si>
    <t>法坡村民小组道路维修</t>
  </si>
  <si>
    <t>1.法坡村民小组农田机耕路。新建道路长800米；宽4米；厚0.2米，预计投资116.1万元；
2.法坡村民小组进村道路拆除重建。拆除及恢复路面；80米；宽6.5米；厚度0.3米；双侧做路沿石，预计投资14.1万元；
3.法坡村民小组村内道路硬化。新建道路长650米；宽5.5米；厚0.2米；预计投资87.6万元。</t>
  </si>
  <si>
    <t>1.项目实施后，将有效改善村落环境，便利交通，保障出行安全，将间接减少村民医疗费用的支出，有利于农业持续性发展，便利农作物运输，提高农民收入。
2.完善乡村治理体系，促进美基础设施进一步得到完善，人居环境进一步改善，符合乡村振兴“村庄宜居”的要求；
3.促进农业农村可持续发展，提高农民生活水平；
4.群众知晓率≧90%，群众满意度≧90%。
5.提升人居环境，现代化边境小康村。</t>
  </si>
  <si>
    <t>公共照明设施80套</t>
  </si>
  <si>
    <t>混板村委会各村小组公厕维修维护</t>
  </si>
  <si>
    <t>1.基础设施维护、保养、检修等各项费用15万元;
2.混板村民小组村内道路修复。拆除原砼混凝土20米；宽4.5米；厚度0.2米（含拆除、装车、外运）；新建道路长200米；宽4.5米；厚0.2米。850元/米。计划投资17.7万元。</t>
  </si>
  <si>
    <t>1.项目实施后，将有效改善村委会整体卫生环境，减少病虫害、登革热以及各种因不卫生感染疾病的风险，间接减少村民医疗费用支出。
2.新增就业机会；
3.提升农村环境卫生；
4.提高村民满意度。
5.提升人居环境，现代化边境小康村。</t>
  </si>
  <si>
    <t>公共照明设施100套</t>
  </si>
  <si>
    <t>立新村民小组公厕排水修复</t>
  </si>
  <si>
    <t>修复渗水地面，修复排水管道</t>
  </si>
  <si>
    <t>立新村民小组村内道路硬化</t>
  </si>
  <si>
    <t>新建道路长40米；宽4.5米；厚0.2米；
路单侧现做排水暗沟</t>
  </si>
  <si>
    <t>1.项目实施后，将有效改善村落环境，方便村民出行，提高出行便利与安全，减少交通事故发生，将间接减少村民医疗费用的支出。
2.完善乡村治理体系，促进美基础设施进一步得到完善，人居环境进一步改善，符合乡村振兴“村庄宜居”的要求；
3.增强交通便利性、安全性，吸引投资与产业发展，促进乡村旅游；
4.群众知晓率≧90%，群众满意度≧90%。
5.提升人居环境，现代化边境小康村。</t>
  </si>
  <si>
    <t>芒满村民小组村内道路</t>
  </si>
  <si>
    <t>1.新建道路长70米；宽3米；厚0.2米，预计投资7.7万元；
2.新建公厕1座；长12米；宽6米；砖混结构；拆除原有水池1座；长13米；宽7米，预计投资21万元；
3.芒满村民小组废旧鱼塘改造，预计投资300万元。</t>
  </si>
  <si>
    <t>1.项目实施后，将有效改善村落环境，方便村民出行，提高出行便利与安全，减少交通事故发生，改善村委会整体卫生环境，减少病虫害、登革热以及各种因不卫生感染疾病的风险，将间接减少村民医疗费用的支出。
2.完善乡村治理体系，促进美基础设施进一步得到完善，人居环境进一步改善，符合乡村振兴“村庄宜居”的要求；
3.增强交通便利性、安全性，吸引投资与产业发展，促进乡村旅游；
4.促进健康与卫生。有效防止登革热等病虫害，减少疾病发生。
5.提升人居环境，现代化边境小康村。</t>
  </si>
  <si>
    <t>弄片一级抽水泵站改造工程</t>
  </si>
  <si>
    <t>农用灌溉饮水工程，从瑞丽江抽水进来浇灌弄片农田，预计两千亩以上。计划投入10万元。</t>
  </si>
  <si>
    <t>1.提高农作物产量，增加农民收入。
2.完善乡村治理体系，促进美丽乡村建设；
3.建琴农民负担，提高农民幸福感、满意度。
4.合理利用水资源，实现绿色可持续发展。</t>
  </si>
  <si>
    <t>公共照明设施70套</t>
  </si>
  <si>
    <t>项目库项目分类</t>
  </si>
  <si>
    <t>对应原县级脱贫攻坚项目库项目子类型</t>
  </si>
  <si>
    <t>种植养殖加工服务</t>
  </si>
  <si>
    <t>水产养殖业发展</t>
  </si>
  <si>
    <t>林草基地建设</t>
  </si>
  <si>
    <t>生态扶贫项目</t>
  </si>
  <si>
    <t>光伏电站建设</t>
  </si>
  <si>
    <t>光伏项目</t>
  </si>
  <si>
    <t>新增</t>
  </si>
  <si>
    <t>小型农田水利设施</t>
  </si>
  <si>
    <t>产业园（区）</t>
  </si>
  <si>
    <t>产业服务支撑项目</t>
  </si>
  <si>
    <t>智慧农业</t>
  </si>
  <si>
    <t>科技服务</t>
  </si>
  <si>
    <t>人才培养</t>
  </si>
  <si>
    <t>农业社会化服务</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</si>
  <si>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</si>
  <si>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</si>
  <si>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</si>
  <si>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</si>
  <si>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</si>
  <si>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</si>
  <si>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</si>
  <si>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</si>
  <si>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就业项目</t>
  </si>
  <si>
    <t>务工补助</t>
  </si>
  <si>
    <t>交通费补助</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</si>
  <si>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</si>
  <si>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</si>
  <si>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</si>
  <si>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</si>
  <si>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</si>
  <si>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</si>
  <si>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</si>
  <si>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</si>
  <si>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</si>
  <si>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</si>
  <si>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</si>
  <si>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</si>
  <si>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</si>
  <si>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</si>
  <si>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</si>
  <si>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</si>
  <si>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</si>
  <si>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农村基础设施
（含产业配套基础设施）</t>
  </si>
  <si>
    <t>村庄规划编制（含修编）</t>
  </si>
  <si>
    <t>农村道路建设（通村路、通户路、小型桥梁等）</t>
  </si>
  <si>
    <t>通村、组硬化路及护栏</t>
  </si>
  <si>
    <t>入户路改造</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</si>
  <si>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</si>
  <si>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</si>
  <si>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</si>
  <si>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</si>
  <si>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</si>
  <si>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</si>
  <si>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</si>
  <si>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</si>
  <si>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</si>
  <si>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</si>
  <si>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</si>
  <si>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</si>
  <si>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农村垃圾治理</t>
  </si>
  <si>
    <t>学校建设或改造（含幼儿园）</t>
  </si>
  <si>
    <t>村幼儿园建设</t>
  </si>
  <si>
    <t>规划保留的村小学改造</t>
  </si>
  <si>
    <t>村卫生室标准化建设</t>
  </si>
  <si>
    <t>农村养老设施建设（养老院、幸福院、日间照料中心等）</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</si>
  <si>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</si>
  <si>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</si>
  <si>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</si>
  <si>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</si>
  <si>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</si>
  <si>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</si>
  <si>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</si>
  <si>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</si>
  <si>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</si>
  <si>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</si>
  <si>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</si>
  <si>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</si>
  <si>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</si>
  <si>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</si>
  <si>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</si>
  <si>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</si>
  <si>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</si>
  <si>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</si>
  <si>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</si>
  <si>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</si>
  <si>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</si>
  <si>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</si>
  <si>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</si>
  <si>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</si>
  <si>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</si>
  <si>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</si>
  <si>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</si>
  <si>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</si>
  <si>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</si>
  <si>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</si>
  <si>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</si>
  <si>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</si>
  <si>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</si>
  <si>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</si>
  <si>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</si>
  <si>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</si>
  <si>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</si>
  <si>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</si>
  <si>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charset val="134"/>
        <scheme val="minor"/>
      </rPr>
      <t>农村文化</t>
    </r>
    <r>
      <rPr>
        <sz val="12"/>
        <color rgb="FFFF0000"/>
        <rFont val="宋体"/>
        <charset val="134"/>
        <scheme val="minor"/>
      </rPr>
      <t>体育</t>
    </r>
    <r>
      <rPr>
        <sz val="12"/>
        <color theme="1"/>
        <rFont val="宋体"/>
        <charset val="134"/>
        <scheme val="minor"/>
      </rPr>
      <t>项目</t>
    </r>
  </si>
  <si>
    <t>项目管理费</t>
  </si>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</sst>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_ "/>
    <numFmt numFmtId="178" formatCode="0_ "/>
  </numFmts>
  <fonts count="38">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1"/>
      <color theme="1"/>
      <name val="方正黑体_GBK"/>
      <charset val="134"/>
    </font>
    <font>
      <sz val="10"/>
      <color theme="1"/>
      <name val="Times New Roman"/>
      <charset val="134"/>
    </font>
    <font>
      <sz val="22"/>
      <name val="方正小标宋_GBK"/>
      <charset val="134"/>
    </font>
    <font>
      <sz val="10"/>
      <name val="Times New Roman"/>
      <charset val="134"/>
    </font>
    <font>
      <sz val="11"/>
      <color rgb="FFFF0000"/>
      <name val="宋体"/>
      <charset val="134"/>
      <scheme val="minor"/>
    </font>
    <font>
      <sz val="11"/>
      <name val="宋体"/>
      <charset val="0"/>
      <scheme val="minor"/>
    </font>
    <font>
      <sz val="11"/>
      <color rgb="FFFF0000"/>
      <name val="宋体"/>
      <charset val="0"/>
      <scheme val="minor"/>
    </font>
    <font>
      <sz val="11"/>
      <color indexed="8"/>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FF0000"/>
      <name val="宋体"/>
      <charset val="134"/>
      <scheme val="minor"/>
    </font>
    <font>
      <sz val="11"/>
      <color indexed="1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4" fillId="0" borderId="0"/>
    <xf numFmtId="0" fontId="35" fillId="0" borderId="0">
      <alignment vertical="center"/>
    </xf>
    <xf numFmtId="0" fontId="4" fillId="0" borderId="0">
      <protection locked="0"/>
    </xf>
    <xf numFmtId="0" fontId="4" fillId="0" borderId="0">
      <alignment vertical="center"/>
    </xf>
  </cellStyleXfs>
  <cellXfs count="10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0" xfId="0" applyFont="1" applyAlignment="1">
      <alignment horizontal="center" vertical="center"/>
    </xf>
    <xf numFmtId="0" fontId="0" fillId="0" borderId="0" xfId="0" applyFont="1">
      <alignment vertical="center"/>
    </xf>
    <xf numFmtId="176" fontId="0" fillId="3"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176" fontId="8" fillId="3" borderId="0" xfId="0" applyNumberFormat="1" applyFont="1" applyFill="1" applyBorder="1" applyAlignment="1">
      <alignment horizontal="center" vertical="center" wrapText="1"/>
    </xf>
    <xf numFmtId="0" fontId="8" fillId="0" borderId="0" xfId="0" applyFont="1" applyFill="1">
      <alignment vertical="center"/>
    </xf>
    <xf numFmtId="176"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11"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NumberFormat="1" applyFont="1" applyBorder="1" applyAlignment="1">
      <alignment horizontal="center" vertical="center" wrapText="1"/>
    </xf>
    <xf numFmtId="0" fontId="0" fillId="3" borderId="1" xfId="0" applyNumberFormat="1" applyFont="1" applyFill="1" applyBorder="1" applyAlignment="1">
      <alignment horizontal="center" vertical="center" wrapText="1"/>
    </xf>
    <xf numFmtId="0" fontId="0" fillId="3" borderId="1" xfId="0" applyNumberFormat="1" applyFont="1" applyFill="1" applyBorder="1" applyAlignment="1">
      <alignment horizontal="left" vertical="center" wrapText="1"/>
    </xf>
    <xf numFmtId="176"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53"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wrapText="1"/>
    </xf>
    <xf numFmtId="178"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8" fillId="0" borderId="1" xfId="0" applyFont="1" applyFill="1" applyBorder="1" applyAlignment="1">
      <alignment horizontal="justify" vertical="center"/>
    </xf>
    <xf numFmtId="0" fontId="8" fillId="3" borderId="1" xfId="0" applyNumberFormat="1" applyFont="1" applyFill="1" applyBorder="1" applyAlignment="1">
      <alignment horizontal="left" vertical="center" wrapText="1"/>
    </xf>
    <xf numFmtId="178"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Border="1">
      <alignment vertical="center"/>
    </xf>
    <xf numFmtId="176" fontId="16" fillId="0" borderId="1" xfId="0" applyNumberFormat="1" applyFont="1" applyFill="1" applyBorder="1" applyAlignment="1">
      <alignment horizontal="left" vertical="center" wrapText="1"/>
    </xf>
    <xf numFmtId="0" fontId="0" fillId="0" borderId="1" xfId="0" applyFont="1" applyBorder="1" applyAlignment="1">
      <alignment horizontal="left" vertical="center" wrapText="1"/>
    </xf>
    <xf numFmtId="0" fontId="8" fillId="0" borderId="1" xfId="52" applyFont="1" applyFill="1" applyBorder="1" applyAlignment="1" applyProtection="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lignment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3" borderId="1" xfId="0" applyNumberFormat="1" applyFont="1" applyFill="1" applyBorder="1" applyAlignment="1">
      <alignment horizontal="center" vertical="center"/>
    </xf>
    <xf numFmtId="49" fontId="0" fillId="3"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49"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Border="1">
      <alignment vertical="center"/>
    </xf>
    <xf numFmtId="176" fontId="10" fillId="3" borderId="1" xfId="0" applyNumberFormat="1" applyFont="1" applyFill="1" applyBorder="1" applyAlignment="1">
      <alignment horizontal="center" vertical="center" wrapText="1"/>
    </xf>
    <xf numFmtId="0" fontId="0" fillId="0" borderId="1" xfId="0" applyFill="1"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6"/>
  <sheetViews>
    <sheetView tabSelected="1" zoomScaleSheetLayoutView="70" topLeftCell="E1" workbookViewId="0">
      <pane ySplit="5" topLeftCell="A26" activePane="bottomLeft" state="frozen"/>
      <selection/>
      <selection pane="bottomLeft" activeCell="E29" sqref="E29"/>
    </sheetView>
  </sheetViews>
  <sheetFormatPr defaultColWidth="9" defaultRowHeight="13.5"/>
  <cols>
    <col min="1" max="1" width="5.13333333333333" customWidth="1"/>
    <col min="3" max="3" width="8.86666666666667" customWidth="1"/>
    <col min="4" max="4" width="7.63333333333333" customWidth="1"/>
    <col min="5" max="5" width="20.75" style="38" customWidth="1"/>
    <col min="6" max="6" width="8" customWidth="1"/>
    <col min="7" max="7" width="7.5" customWidth="1"/>
    <col min="8" max="8" width="12.75" style="39" customWidth="1"/>
    <col min="9" max="9" width="47.625" customWidth="1"/>
    <col min="10" max="10" width="53.1833333333333" customWidth="1"/>
    <col min="11" max="11" width="7.25" customWidth="1"/>
    <col min="12" max="12" width="12.75" style="39" customWidth="1"/>
    <col min="13" max="13" width="7.75" customWidth="1"/>
    <col min="14" max="14" width="12.6333333333333" customWidth="1"/>
    <col min="15" max="15" width="7.09166666666667" customWidth="1"/>
    <col min="16" max="18" width="7.25833333333333" customWidth="1"/>
    <col min="19" max="19" width="7.75833333333333" customWidth="1"/>
    <col min="20" max="20" width="15.2" customWidth="1"/>
    <col min="22" max="22" width="8.18333333333333" customWidth="1"/>
    <col min="23" max="24" width="9.31666666666667" customWidth="1"/>
  </cols>
  <sheetData>
    <row r="1" s="28" customFormat="1" ht="36" customHeight="1" spans="1:25">
      <c r="A1" s="40" t="s">
        <v>0</v>
      </c>
      <c r="B1" s="40"/>
      <c r="C1" s="40"/>
      <c r="D1" s="40"/>
      <c r="E1" s="40"/>
      <c r="F1" s="40"/>
      <c r="G1" s="40"/>
      <c r="H1" s="40"/>
      <c r="I1" s="40"/>
      <c r="J1" s="40"/>
      <c r="K1" s="40"/>
      <c r="L1" s="40"/>
      <c r="M1" s="40"/>
      <c r="N1" s="40"/>
      <c r="O1" s="40"/>
      <c r="P1" s="40"/>
      <c r="Q1" s="40"/>
      <c r="R1" s="40"/>
      <c r="S1" s="40"/>
      <c r="T1" s="40"/>
      <c r="U1" s="40"/>
      <c r="V1" s="40"/>
      <c r="W1" s="40"/>
      <c r="X1" s="40"/>
      <c r="Y1" s="40"/>
    </row>
    <row r="2" s="28" customFormat="1" ht="23" customHeight="1" spans="1:25">
      <c r="A2" s="41" t="s">
        <v>1</v>
      </c>
      <c r="B2" s="41"/>
      <c r="C2" s="41"/>
      <c r="D2" s="41"/>
      <c r="E2" s="41"/>
      <c r="F2" s="41"/>
      <c r="G2" s="41"/>
      <c r="H2" s="42"/>
      <c r="I2" s="41"/>
      <c r="J2" s="41"/>
      <c r="K2" s="42" t="s">
        <v>2</v>
      </c>
      <c r="L2" s="42"/>
      <c r="M2" s="42"/>
      <c r="N2" s="42"/>
      <c r="O2" s="42"/>
      <c r="P2" s="42"/>
      <c r="Q2" s="42" t="s">
        <v>3</v>
      </c>
      <c r="R2" s="42"/>
      <c r="S2" s="42"/>
      <c r="T2" s="42"/>
      <c r="U2" s="42" t="s">
        <v>4</v>
      </c>
      <c r="V2" s="42"/>
      <c r="W2" s="42"/>
      <c r="X2" s="42"/>
      <c r="Y2" s="42"/>
    </row>
    <row r="3" s="29" customFormat="1" ht="14.25" spans="1:25">
      <c r="A3" s="43" t="s">
        <v>5</v>
      </c>
      <c r="B3" s="43" t="s">
        <v>6</v>
      </c>
      <c r="C3" s="43" t="s">
        <v>7</v>
      </c>
      <c r="D3" s="43" t="s">
        <v>8</v>
      </c>
      <c r="E3" s="43" t="s">
        <v>9</v>
      </c>
      <c r="F3" s="43" t="s">
        <v>10</v>
      </c>
      <c r="G3" s="43"/>
      <c r="H3" s="43" t="s">
        <v>11</v>
      </c>
      <c r="I3" s="43" t="s">
        <v>12</v>
      </c>
      <c r="J3" s="43" t="s">
        <v>13</v>
      </c>
      <c r="K3" s="43" t="s">
        <v>14</v>
      </c>
      <c r="L3" s="43" t="s">
        <v>15</v>
      </c>
      <c r="M3" s="43"/>
      <c r="N3" s="43" t="s">
        <v>16</v>
      </c>
      <c r="O3" s="43" t="s">
        <v>17</v>
      </c>
      <c r="P3" s="43" t="s">
        <v>18</v>
      </c>
      <c r="Q3" s="43" t="s">
        <v>19</v>
      </c>
      <c r="R3" s="43" t="s">
        <v>20</v>
      </c>
      <c r="S3" s="43" t="s">
        <v>21</v>
      </c>
      <c r="T3" s="43" t="s">
        <v>22</v>
      </c>
      <c r="U3" s="43" t="s">
        <v>23</v>
      </c>
      <c r="V3" s="43" t="s">
        <v>24</v>
      </c>
      <c r="W3" s="92" t="s">
        <v>25</v>
      </c>
      <c r="X3" s="92" t="s">
        <v>26</v>
      </c>
      <c r="Y3" s="43" t="s">
        <v>27</v>
      </c>
    </row>
    <row r="4" s="29" customFormat="1" ht="28" customHeight="1" spans="1:25">
      <c r="A4" s="43"/>
      <c r="B4" s="43"/>
      <c r="C4" s="43"/>
      <c r="D4" s="43"/>
      <c r="E4" s="43"/>
      <c r="F4" s="43" t="s">
        <v>28</v>
      </c>
      <c r="G4" s="43" t="s">
        <v>29</v>
      </c>
      <c r="H4" s="43"/>
      <c r="I4" s="43"/>
      <c r="J4" s="43"/>
      <c r="K4" s="43"/>
      <c r="L4" s="43" t="s">
        <v>30</v>
      </c>
      <c r="M4" s="43" t="s">
        <v>31</v>
      </c>
      <c r="N4" s="43"/>
      <c r="O4" s="43"/>
      <c r="P4" s="43"/>
      <c r="Q4" s="43"/>
      <c r="R4" s="43"/>
      <c r="S4" s="43"/>
      <c r="T4" s="43"/>
      <c r="U4" s="43"/>
      <c r="V4" s="43"/>
      <c r="W4" s="92"/>
      <c r="X4" s="92"/>
      <c r="Y4" s="43"/>
    </row>
    <row r="5" s="30" customFormat="1" ht="28" customHeight="1" spans="1:25">
      <c r="A5" s="44"/>
      <c r="B5" s="44" t="s">
        <v>32</v>
      </c>
      <c r="C5" s="44"/>
      <c r="D5" s="44"/>
      <c r="E5" s="44"/>
      <c r="F5" s="45"/>
      <c r="G5" s="45"/>
      <c r="H5" s="46">
        <f>SUM(H6:H67)</f>
        <v>33953.0116</v>
      </c>
      <c r="I5" s="76"/>
      <c r="J5" s="76"/>
      <c r="K5" s="76"/>
      <c r="L5" s="46">
        <f>SUM(L6:L67)</f>
        <v>33953.0116</v>
      </c>
      <c r="M5" s="46">
        <f>SUM(M6:M67)</f>
        <v>0</v>
      </c>
      <c r="N5" s="44"/>
      <c r="O5" s="44"/>
      <c r="P5" s="44"/>
      <c r="Q5" s="44"/>
      <c r="R5" s="44"/>
      <c r="S5" s="93"/>
      <c r="T5" s="44"/>
      <c r="U5" s="44"/>
      <c r="V5" s="44"/>
      <c r="W5" s="44"/>
      <c r="X5" s="44"/>
      <c r="Y5" s="44"/>
    </row>
    <row r="6" s="31" customFormat="1" ht="135" spans="1:25">
      <c r="A6" s="47">
        <v>1</v>
      </c>
      <c r="B6" s="48" t="s">
        <v>33</v>
      </c>
      <c r="C6" s="49" t="s">
        <v>34</v>
      </c>
      <c r="D6" s="47" t="s">
        <v>35</v>
      </c>
      <c r="E6" s="47" t="s">
        <v>36</v>
      </c>
      <c r="F6" s="47" t="s">
        <v>37</v>
      </c>
      <c r="G6" s="47" t="s">
        <v>38</v>
      </c>
      <c r="H6" s="50">
        <v>135</v>
      </c>
      <c r="I6" s="48" t="s">
        <v>39</v>
      </c>
      <c r="J6" s="48" t="s">
        <v>40</v>
      </c>
      <c r="K6" s="47">
        <v>2025</v>
      </c>
      <c r="L6" s="50">
        <v>135</v>
      </c>
      <c r="M6" s="77">
        <v>0</v>
      </c>
      <c r="N6" s="47" t="s">
        <v>41</v>
      </c>
      <c r="O6" s="47">
        <v>2577</v>
      </c>
      <c r="P6" s="78" t="s">
        <v>42</v>
      </c>
      <c r="Q6" s="94" t="s">
        <v>42</v>
      </c>
      <c r="R6" s="94" t="s">
        <v>42</v>
      </c>
      <c r="S6" s="94" t="s">
        <v>43</v>
      </c>
      <c r="T6" s="95" t="s">
        <v>44</v>
      </c>
      <c r="U6" s="96" t="s">
        <v>37</v>
      </c>
      <c r="V6" s="50" t="s">
        <v>45</v>
      </c>
      <c r="W6" s="96" t="s">
        <v>45</v>
      </c>
      <c r="X6" s="49" t="s">
        <v>42</v>
      </c>
      <c r="Y6" s="49"/>
    </row>
    <row r="7" s="31" customFormat="1" ht="180" customHeight="1" spans="1:25">
      <c r="A7" s="47">
        <v>2</v>
      </c>
      <c r="B7" s="47" t="s">
        <v>46</v>
      </c>
      <c r="C7" s="47" t="s">
        <v>47</v>
      </c>
      <c r="D7" s="48" t="s">
        <v>48</v>
      </c>
      <c r="E7" s="47" t="s">
        <v>49</v>
      </c>
      <c r="F7" s="47" t="s">
        <v>37</v>
      </c>
      <c r="G7" s="47" t="s">
        <v>38</v>
      </c>
      <c r="H7" s="50">
        <v>287.7</v>
      </c>
      <c r="I7" s="48" t="s">
        <v>50</v>
      </c>
      <c r="J7" s="48" t="s">
        <v>51</v>
      </c>
      <c r="K7" s="47">
        <v>2025</v>
      </c>
      <c r="L7" s="50">
        <v>287.7</v>
      </c>
      <c r="M7" s="77">
        <v>0</v>
      </c>
      <c r="N7" s="47"/>
      <c r="O7" s="47">
        <v>319</v>
      </c>
      <c r="P7" s="78" t="s">
        <v>42</v>
      </c>
      <c r="Q7" s="94" t="s">
        <v>42</v>
      </c>
      <c r="R7" s="94" t="s">
        <v>42</v>
      </c>
      <c r="S7" s="94" t="s">
        <v>43</v>
      </c>
      <c r="T7" s="95" t="s">
        <v>44</v>
      </c>
      <c r="U7" s="96" t="s">
        <v>37</v>
      </c>
      <c r="V7" s="50" t="s">
        <v>45</v>
      </c>
      <c r="W7" s="96" t="s">
        <v>45</v>
      </c>
      <c r="X7" s="49" t="s">
        <v>42</v>
      </c>
      <c r="Y7" s="49"/>
    </row>
    <row r="8" s="32" customFormat="1" ht="206" customHeight="1" spans="1:25">
      <c r="A8" s="47">
        <v>3</v>
      </c>
      <c r="B8" s="47" t="s">
        <v>46</v>
      </c>
      <c r="C8" s="47" t="s">
        <v>47</v>
      </c>
      <c r="D8" s="47" t="s">
        <v>52</v>
      </c>
      <c r="E8" s="47" t="s">
        <v>53</v>
      </c>
      <c r="F8" s="47" t="s">
        <v>37</v>
      </c>
      <c r="G8" s="47" t="s">
        <v>38</v>
      </c>
      <c r="H8" s="50">
        <v>114.7</v>
      </c>
      <c r="I8" s="48" t="s">
        <v>54</v>
      </c>
      <c r="J8" s="48" t="s">
        <v>55</v>
      </c>
      <c r="K8" s="58">
        <v>2025</v>
      </c>
      <c r="L8" s="50">
        <v>114.7</v>
      </c>
      <c r="M8" s="77"/>
      <c r="N8" s="47"/>
      <c r="O8" s="47">
        <v>636</v>
      </c>
      <c r="P8" s="79" t="s">
        <v>42</v>
      </c>
      <c r="Q8" s="62" t="s">
        <v>42</v>
      </c>
      <c r="R8" s="62" t="s">
        <v>42</v>
      </c>
      <c r="S8" s="97" t="s">
        <v>43</v>
      </c>
      <c r="T8" s="98" t="s">
        <v>44</v>
      </c>
      <c r="U8" s="99" t="s">
        <v>37</v>
      </c>
      <c r="V8" s="66" t="s">
        <v>45</v>
      </c>
      <c r="W8" s="100" t="s">
        <v>42</v>
      </c>
      <c r="X8" s="59" t="s">
        <v>42</v>
      </c>
      <c r="Y8" s="49"/>
    </row>
    <row r="9" s="33" customFormat="1" ht="241" customHeight="1" spans="1:25">
      <c r="A9" s="47">
        <v>4</v>
      </c>
      <c r="B9" s="51" t="s">
        <v>33</v>
      </c>
      <c r="C9" s="52" t="s">
        <v>56</v>
      </c>
      <c r="D9" s="51" t="s">
        <v>57</v>
      </c>
      <c r="E9" s="51" t="s">
        <v>58</v>
      </c>
      <c r="F9" s="51" t="s">
        <v>37</v>
      </c>
      <c r="G9" s="51" t="s">
        <v>59</v>
      </c>
      <c r="H9" s="53">
        <v>736</v>
      </c>
      <c r="I9" s="80" t="s">
        <v>60</v>
      </c>
      <c r="J9" s="80" t="s">
        <v>61</v>
      </c>
      <c r="K9" s="51">
        <v>2025</v>
      </c>
      <c r="L9" s="53">
        <v>736</v>
      </c>
      <c r="M9" s="81">
        <v>0</v>
      </c>
      <c r="N9" s="51" t="s">
        <v>62</v>
      </c>
      <c r="O9" s="51">
        <v>3637</v>
      </c>
      <c r="P9" s="82" t="s">
        <v>42</v>
      </c>
      <c r="Q9" s="101" t="s">
        <v>42</v>
      </c>
      <c r="R9" s="101" t="s">
        <v>42</v>
      </c>
      <c r="S9" s="101" t="s">
        <v>43</v>
      </c>
      <c r="T9" s="102" t="s">
        <v>44</v>
      </c>
      <c r="U9" s="103" t="s">
        <v>37</v>
      </c>
      <c r="V9" s="53" t="s">
        <v>45</v>
      </c>
      <c r="W9" s="103" t="s">
        <v>45</v>
      </c>
      <c r="X9" s="52" t="s">
        <v>45</v>
      </c>
      <c r="Y9" s="52"/>
    </row>
    <row r="10" s="34" customFormat="1" ht="234" customHeight="1" spans="1:25">
      <c r="A10" s="54">
        <v>5</v>
      </c>
      <c r="B10" s="55" t="s">
        <v>46</v>
      </c>
      <c r="C10" s="55" t="s">
        <v>47</v>
      </c>
      <c r="D10" s="55" t="s">
        <v>52</v>
      </c>
      <c r="E10" s="55" t="s">
        <v>63</v>
      </c>
      <c r="F10" s="55" t="s">
        <v>37</v>
      </c>
      <c r="G10" s="55" t="s">
        <v>64</v>
      </c>
      <c r="H10" s="56">
        <v>220</v>
      </c>
      <c r="I10" s="83" t="s">
        <v>65</v>
      </c>
      <c r="J10" s="55" t="s">
        <v>66</v>
      </c>
      <c r="K10" s="58">
        <v>2025</v>
      </c>
      <c r="L10" s="56">
        <v>220</v>
      </c>
      <c r="M10" s="61"/>
      <c r="N10" s="58" t="s">
        <v>41</v>
      </c>
      <c r="O10" s="61">
        <v>433</v>
      </c>
      <c r="P10" s="79" t="s">
        <v>42</v>
      </c>
      <c r="Q10" s="62" t="s">
        <v>42</v>
      </c>
      <c r="R10" s="62" t="s">
        <v>42</v>
      </c>
      <c r="S10" s="97" t="s">
        <v>43</v>
      </c>
      <c r="T10" s="72" t="s">
        <v>44</v>
      </c>
      <c r="U10" s="100" t="s">
        <v>37</v>
      </c>
      <c r="V10" s="66" t="s">
        <v>45</v>
      </c>
      <c r="W10" s="100" t="s">
        <v>45</v>
      </c>
      <c r="X10" s="59" t="s">
        <v>42</v>
      </c>
      <c r="Y10" s="58"/>
    </row>
    <row r="11" s="31" customFormat="1" ht="257" customHeight="1" spans="1:25">
      <c r="A11" s="47">
        <v>6</v>
      </c>
      <c r="B11" s="47" t="s">
        <v>33</v>
      </c>
      <c r="C11" s="49" t="s">
        <v>67</v>
      </c>
      <c r="D11" s="47" t="s">
        <v>68</v>
      </c>
      <c r="E11" s="47" t="s">
        <v>69</v>
      </c>
      <c r="F11" s="47" t="s">
        <v>37</v>
      </c>
      <c r="G11" s="47" t="s">
        <v>64</v>
      </c>
      <c r="H11" s="50">
        <v>90</v>
      </c>
      <c r="I11" s="48" t="s">
        <v>70</v>
      </c>
      <c r="J11" s="48" t="s">
        <v>71</v>
      </c>
      <c r="K11" s="47">
        <v>2025</v>
      </c>
      <c r="L11" s="50">
        <v>90</v>
      </c>
      <c r="M11" s="77">
        <v>0</v>
      </c>
      <c r="N11" s="47" t="s">
        <v>62</v>
      </c>
      <c r="O11" s="47">
        <v>433</v>
      </c>
      <c r="P11" s="78" t="s">
        <v>42</v>
      </c>
      <c r="Q11" s="94" t="s">
        <v>42</v>
      </c>
      <c r="R11" s="94" t="s">
        <v>42</v>
      </c>
      <c r="S11" s="94" t="s">
        <v>43</v>
      </c>
      <c r="T11" s="95" t="s">
        <v>44</v>
      </c>
      <c r="U11" s="96" t="s">
        <v>37</v>
      </c>
      <c r="V11" s="50" t="s">
        <v>45</v>
      </c>
      <c r="W11" s="96" t="s">
        <v>45</v>
      </c>
      <c r="X11" s="49" t="s">
        <v>45</v>
      </c>
      <c r="Y11" s="49"/>
    </row>
    <row r="12" s="30" customFormat="1" ht="243" customHeight="1" spans="1:25">
      <c r="A12" s="57">
        <v>7</v>
      </c>
      <c r="B12" s="58" t="s">
        <v>33</v>
      </c>
      <c r="C12" s="59" t="s">
        <v>67</v>
      </c>
      <c r="D12" s="58" t="s">
        <v>68</v>
      </c>
      <c r="E12" s="58" t="s">
        <v>72</v>
      </c>
      <c r="F12" s="58" t="s">
        <v>37</v>
      </c>
      <c r="G12" s="58" t="s">
        <v>64</v>
      </c>
      <c r="H12" s="60">
        <v>1400</v>
      </c>
      <c r="I12" s="61" t="s">
        <v>73</v>
      </c>
      <c r="J12" s="84" t="s">
        <v>74</v>
      </c>
      <c r="K12" s="58">
        <v>2025</v>
      </c>
      <c r="L12" s="60">
        <v>1400</v>
      </c>
      <c r="M12" s="63"/>
      <c r="N12" s="47" t="s">
        <v>62</v>
      </c>
      <c r="O12" s="63">
        <v>433</v>
      </c>
      <c r="P12" s="79" t="s">
        <v>42</v>
      </c>
      <c r="Q12" s="62" t="s">
        <v>42</v>
      </c>
      <c r="R12" s="62" t="s">
        <v>42</v>
      </c>
      <c r="S12" s="97" t="s">
        <v>43</v>
      </c>
      <c r="T12" s="98" t="s">
        <v>44</v>
      </c>
      <c r="U12" s="99" t="s">
        <v>37</v>
      </c>
      <c r="V12" s="66" t="s">
        <v>45</v>
      </c>
      <c r="W12" s="100" t="s">
        <v>42</v>
      </c>
      <c r="X12" s="59" t="s">
        <v>42</v>
      </c>
      <c r="Y12" s="63"/>
    </row>
    <row r="13" s="30" customFormat="1" ht="146" customHeight="1" spans="1:25">
      <c r="A13" s="57">
        <v>8</v>
      </c>
      <c r="B13" s="58" t="s">
        <v>33</v>
      </c>
      <c r="C13" s="59" t="s">
        <v>67</v>
      </c>
      <c r="D13" s="58" t="s">
        <v>68</v>
      </c>
      <c r="E13" s="61" t="s">
        <v>75</v>
      </c>
      <c r="F13" s="62" t="s">
        <v>37</v>
      </c>
      <c r="G13" s="58" t="s">
        <v>64</v>
      </c>
      <c r="H13" s="58">
        <v>400</v>
      </c>
      <c r="I13" s="61" t="s">
        <v>76</v>
      </c>
      <c r="J13" s="84" t="s">
        <v>77</v>
      </c>
      <c r="K13" s="58">
        <v>2025</v>
      </c>
      <c r="L13" s="58">
        <v>400</v>
      </c>
      <c r="M13" s="63"/>
      <c r="N13" s="47" t="s">
        <v>62</v>
      </c>
      <c r="O13" s="63">
        <v>433</v>
      </c>
      <c r="P13" s="78" t="s">
        <v>42</v>
      </c>
      <c r="Q13" s="94" t="s">
        <v>42</v>
      </c>
      <c r="R13" s="94" t="s">
        <v>42</v>
      </c>
      <c r="S13" s="94" t="s">
        <v>43</v>
      </c>
      <c r="T13" s="95" t="s">
        <v>44</v>
      </c>
      <c r="U13" s="96" t="s">
        <v>37</v>
      </c>
      <c r="V13" s="50" t="s">
        <v>45</v>
      </c>
      <c r="W13" s="96" t="s">
        <v>45</v>
      </c>
      <c r="X13" s="59" t="s">
        <v>42</v>
      </c>
      <c r="Y13" s="63"/>
    </row>
    <row r="14" s="30" customFormat="1" ht="109" customHeight="1" spans="1:25">
      <c r="A14" s="57">
        <v>9</v>
      </c>
      <c r="B14" s="58" t="s">
        <v>33</v>
      </c>
      <c r="C14" s="59" t="s">
        <v>56</v>
      </c>
      <c r="D14" s="58" t="s">
        <v>78</v>
      </c>
      <c r="E14" s="61" t="s">
        <v>79</v>
      </c>
      <c r="F14" s="62" t="s">
        <v>37</v>
      </c>
      <c r="G14" s="58" t="s">
        <v>80</v>
      </c>
      <c r="H14" s="58">
        <v>2000</v>
      </c>
      <c r="I14" s="61" t="s">
        <v>81</v>
      </c>
      <c r="J14" s="45" t="s">
        <v>82</v>
      </c>
      <c r="K14" s="58">
        <v>2025</v>
      </c>
      <c r="L14" s="58">
        <v>2000</v>
      </c>
      <c r="M14" s="85"/>
      <c r="N14" s="47" t="s">
        <v>62</v>
      </c>
      <c r="O14" s="85">
        <v>572</v>
      </c>
      <c r="P14" s="79" t="s">
        <v>42</v>
      </c>
      <c r="Q14" s="62" t="s">
        <v>42</v>
      </c>
      <c r="R14" s="62" t="s">
        <v>42</v>
      </c>
      <c r="S14" s="97" t="s">
        <v>43</v>
      </c>
      <c r="T14" s="98" t="s">
        <v>44</v>
      </c>
      <c r="U14" s="99" t="s">
        <v>37</v>
      </c>
      <c r="V14" s="66" t="s">
        <v>45</v>
      </c>
      <c r="W14" s="100" t="s">
        <v>42</v>
      </c>
      <c r="X14" s="59" t="s">
        <v>42</v>
      </c>
      <c r="Y14" s="85"/>
    </row>
    <row r="15" s="30" customFormat="1" ht="115" customHeight="1" spans="1:25">
      <c r="A15" s="57">
        <v>10</v>
      </c>
      <c r="B15" s="58" t="s">
        <v>33</v>
      </c>
      <c r="C15" s="59" t="s">
        <v>67</v>
      </c>
      <c r="D15" s="58" t="s">
        <v>68</v>
      </c>
      <c r="E15" s="58" t="s">
        <v>83</v>
      </c>
      <c r="F15" s="58" t="s">
        <v>37</v>
      </c>
      <c r="G15" s="62" t="s">
        <v>84</v>
      </c>
      <c r="H15" s="60">
        <v>890</v>
      </c>
      <c r="I15" s="61" t="s">
        <v>85</v>
      </c>
      <c r="J15" s="61" t="s">
        <v>86</v>
      </c>
      <c r="K15" s="58">
        <v>2025</v>
      </c>
      <c r="L15" s="60">
        <v>890</v>
      </c>
      <c r="M15" s="85"/>
      <c r="N15" s="47" t="s">
        <v>62</v>
      </c>
      <c r="O15" s="85">
        <v>2565</v>
      </c>
      <c r="P15" s="78" t="s">
        <v>42</v>
      </c>
      <c r="Q15" s="94" t="s">
        <v>42</v>
      </c>
      <c r="R15" s="94" t="s">
        <v>42</v>
      </c>
      <c r="S15" s="94" t="s">
        <v>43</v>
      </c>
      <c r="T15" s="95" t="s">
        <v>44</v>
      </c>
      <c r="U15" s="96" t="s">
        <v>37</v>
      </c>
      <c r="V15" s="50" t="s">
        <v>45</v>
      </c>
      <c r="W15" s="96" t="s">
        <v>45</v>
      </c>
      <c r="X15" s="59" t="s">
        <v>45</v>
      </c>
      <c r="Y15" s="106"/>
    </row>
    <row r="16" s="30" customFormat="1" ht="108" customHeight="1" spans="1:25">
      <c r="A16" s="57">
        <v>11</v>
      </c>
      <c r="B16" s="58" t="s">
        <v>33</v>
      </c>
      <c r="C16" s="59" t="s">
        <v>67</v>
      </c>
      <c r="D16" s="58" t="s">
        <v>68</v>
      </c>
      <c r="E16" s="58" t="s">
        <v>87</v>
      </c>
      <c r="F16" s="62" t="s">
        <v>37</v>
      </c>
      <c r="G16" s="58" t="s">
        <v>64</v>
      </c>
      <c r="H16" s="62">
        <v>300</v>
      </c>
      <c r="I16" s="61" t="s">
        <v>88</v>
      </c>
      <c r="J16" s="45" t="s">
        <v>89</v>
      </c>
      <c r="K16" s="58">
        <v>2025</v>
      </c>
      <c r="L16" s="62">
        <v>300</v>
      </c>
      <c r="M16" s="85"/>
      <c r="N16" s="47" t="s">
        <v>62</v>
      </c>
      <c r="O16" s="85">
        <v>433</v>
      </c>
      <c r="P16" s="78" t="s">
        <v>42</v>
      </c>
      <c r="Q16" s="94" t="s">
        <v>42</v>
      </c>
      <c r="R16" s="94" t="s">
        <v>42</v>
      </c>
      <c r="S16" s="94" t="s">
        <v>43</v>
      </c>
      <c r="T16" s="95" t="s">
        <v>44</v>
      </c>
      <c r="U16" s="96" t="s">
        <v>37</v>
      </c>
      <c r="V16" s="50" t="s">
        <v>45</v>
      </c>
      <c r="W16" s="96" t="s">
        <v>45</v>
      </c>
      <c r="X16" s="59" t="s">
        <v>42</v>
      </c>
      <c r="Y16" s="85"/>
    </row>
    <row r="17" s="30" customFormat="1" ht="54" spans="1:25">
      <c r="A17" s="57">
        <v>12</v>
      </c>
      <c r="B17" s="63" t="s">
        <v>46</v>
      </c>
      <c r="C17" s="64" t="s">
        <v>47</v>
      </c>
      <c r="D17" s="58" t="s">
        <v>52</v>
      </c>
      <c r="E17" s="61" t="s">
        <v>90</v>
      </c>
      <c r="F17" s="65" t="s">
        <v>37</v>
      </c>
      <c r="G17" s="58" t="s">
        <v>91</v>
      </c>
      <c r="H17" s="65">
        <v>340</v>
      </c>
      <c r="I17" s="84" t="s">
        <v>92</v>
      </c>
      <c r="J17" s="45" t="s">
        <v>93</v>
      </c>
      <c r="K17" s="58">
        <v>2025</v>
      </c>
      <c r="L17" s="65">
        <v>340</v>
      </c>
      <c r="M17" s="85"/>
      <c r="N17" s="47"/>
      <c r="O17" s="85">
        <v>1005</v>
      </c>
      <c r="P17" s="79" t="s">
        <v>42</v>
      </c>
      <c r="Q17" s="62" t="s">
        <v>42</v>
      </c>
      <c r="R17" s="62" t="s">
        <v>42</v>
      </c>
      <c r="S17" s="97" t="s">
        <v>43</v>
      </c>
      <c r="T17" s="98" t="s">
        <v>44</v>
      </c>
      <c r="U17" s="99" t="s">
        <v>37</v>
      </c>
      <c r="V17" s="66" t="s">
        <v>45</v>
      </c>
      <c r="W17" s="100" t="s">
        <v>42</v>
      </c>
      <c r="X17" s="59" t="s">
        <v>42</v>
      </c>
      <c r="Y17" s="85"/>
    </row>
    <row r="18" s="30" customFormat="1" ht="80" customHeight="1" spans="1:25">
      <c r="A18" s="57">
        <v>13</v>
      </c>
      <c r="B18" s="63" t="s">
        <v>46</v>
      </c>
      <c r="C18" s="59" t="s">
        <v>47</v>
      </c>
      <c r="D18" s="58" t="s">
        <v>52</v>
      </c>
      <c r="E18" s="58" t="s">
        <v>94</v>
      </c>
      <c r="F18" s="62" t="s">
        <v>37</v>
      </c>
      <c r="G18" s="58" t="s">
        <v>64</v>
      </c>
      <c r="H18" s="58">
        <v>350</v>
      </c>
      <c r="I18" s="61" t="s">
        <v>95</v>
      </c>
      <c r="J18" s="45" t="s">
        <v>96</v>
      </c>
      <c r="K18" s="58">
        <v>2025</v>
      </c>
      <c r="L18" s="58">
        <v>350</v>
      </c>
      <c r="M18" s="85"/>
      <c r="N18" s="47" t="s">
        <v>41</v>
      </c>
      <c r="O18" s="85">
        <v>433</v>
      </c>
      <c r="P18" s="78" t="s">
        <v>42</v>
      </c>
      <c r="Q18" s="94" t="s">
        <v>42</v>
      </c>
      <c r="R18" s="94" t="s">
        <v>42</v>
      </c>
      <c r="S18" s="94" t="s">
        <v>43</v>
      </c>
      <c r="T18" s="95" t="s">
        <v>44</v>
      </c>
      <c r="U18" s="96" t="s">
        <v>37</v>
      </c>
      <c r="V18" s="50" t="s">
        <v>45</v>
      </c>
      <c r="W18" s="96" t="s">
        <v>45</v>
      </c>
      <c r="X18" s="59" t="s">
        <v>42</v>
      </c>
      <c r="Y18" s="85"/>
    </row>
    <row r="19" s="30" customFormat="1" ht="72" customHeight="1" spans="1:25">
      <c r="A19" s="57">
        <v>14</v>
      </c>
      <c r="B19" s="66" t="s">
        <v>33</v>
      </c>
      <c r="C19" s="66" t="s">
        <v>34</v>
      </c>
      <c r="D19" s="66" t="s">
        <v>35</v>
      </c>
      <c r="E19" s="66" t="s">
        <v>97</v>
      </c>
      <c r="F19" s="66" t="s">
        <v>37</v>
      </c>
      <c r="G19" s="66" t="s">
        <v>98</v>
      </c>
      <c r="H19" s="67">
        <v>210</v>
      </c>
      <c r="I19" s="55" t="s">
        <v>99</v>
      </c>
      <c r="J19" s="55" t="s">
        <v>100</v>
      </c>
      <c r="K19" s="58">
        <v>2025</v>
      </c>
      <c r="L19" s="67">
        <v>210</v>
      </c>
      <c r="M19" s="85"/>
      <c r="N19" s="47" t="s">
        <v>41</v>
      </c>
      <c r="O19" s="85">
        <v>610</v>
      </c>
      <c r="P19" s="78" t="s">
        <v>42</v>
      </c>
      <c r="Q19" s="94" t="s">
        <v>42</v>
      </c>
      <c r="R19" s="94" t="s">
        <v>42</v>
      </c>
      <c r="S19" s="94" t="s">
        <v>43</v>
      </c>
      <c r="T19" s="95" t="s">
        <v>44</v>
      </c>
      <c r="U19" s="96" t="s">
        <v>37</v>
      </c>
      <c r="V19" s="50" t="s">
        <v>45</v>
      </c>
      <c r="W19" s="96" t="s">
        <v>45</v>
      </c>
      <c r="X19" s="59" t="s">
        <v>42</v>
      </c>
      <c r="Y19" s="106"/>
    </row>
    <row r="20" s="30" customFormat="1" ht="108" spans="1:25">
      <c r="A20" s="57">
        <v>15</v>
      </c>
      <c r="B20" s="58" t="s">
        <v>33</v>
      </c>
      <c r="C20" s="59" t="s">
        <v>56</v>
      </c>
      <c r="D20" s="58" t="s">
        <v>57</v>
      </c>
      <c r="E20" s="58" t="s">
        <v>101</v>
      </c>
      <c r="F20" s="58" t="s">
        <v>37</v>
      </c>
      <c r="G20" s="62" t="s">
        <v>102</v>
      </c>
      <c r="H20" s="60">
        <v>350</v>
      </c>
      <c r="I20" s="61" t="s">
        <v>103</v>
      </c>
      <c r="J20" s="86" t="s">
        <v>104</v>
      </c>
      <c r="K20" s="58">
        <v>2025</v>
      </c>
      <c r="L20" s="60">
        <v>350</v>
      </c>
      <c r="M20" s="85"/>
      <c r="N20" s="47" t="s">
        <v>62</v>
      </c>
      <c r="O20" s="85">
        <v>320</v>
      </c>
      <c r="P20" s="79" t="s">
        <v>42</v>
      </c>
      <c r="Q20" s="62" t="s">
        <v>42</v>
      </c>
      <c r="R20" s="62" t="s">
        <v>42</v>
      </c>
      <c r="S20" s="97" t="s">
        <v>43</v>
      </c>
      <c r="T20" s="98" t="s">
        <v>44</v>
      </c>
      <c r="U20" s="99" t="s">
        <v>37</v>
      </c>
      <c r="V20" s="66" t="s">
        <v>45</v>
      </c>
      <c r="W20" s="100" t="s">
        <v>42</v>
      </c>
      <c r="X20" s="59" t="s">
        <v>45</v>
      </c>
      <c r="Y20" s="106"/>
    </row>
    <row r="21" s="30" customFormat="1" ht="95" customHeight="1" spans="1:25">
      <c r="A21" s="57">
        <v>16</v>
      </c>
      <c r="B21" s="58" t="s">
        <v>33</v>
      </c>
      <c r="C21" s="59" t="s">
        <v>56</v>
      </c>
      <c r="D21" s="58" t="s">
        <v>105</v>
      </c>
      <c r="E21" s="58" t="s">
        <v>106</v>
      </c>
      <c r="F21" s="62" t="s">
        <v>37</v>
      </c>
      <c r="G21" s="58" t="s">
        <v>107</v>
      </c>
      <c r="H21" s="58">
        <v>659</v>
      </c>
      <c r="I21" s="61" t="s">
        <v>108</v>
      </c>
      <c r="J21" s="61" t="s">
        <v>109</v>
      </c>
      <c r="K21" s="58">
        <v>2025</v>
      </c>
      <c r="L21" s="58">
        <v>659</v>
      </c>
      <c r="M21" s="85"/>
      <c r="N21" s="47" t="s">
        <v>62</v>
      </c>
      <c r="O21" s="85">
        <v>2565</v>
      </c>
      <c r="P21" s="79" t="s">
        <v>42</v>
      </c>
      <c r="Q21" s="62" t="s">
        <v>42</v>
      </c>
      <c r="R21" s="62" t="s">
        <v>42</v>
      </c>
      <c r="S21" s="97" t="s">
        <v>43</v>
      </c>
      <c r="T21" s="98" t="s">
        <v>44</v>
      </c>
      <c r="U21" s="99" t="s">
        <v>37</v>
      </c>
      <c r="V21" s="66" t="s">
        <v>45</v>
      </c>
      <c r="W21" s="100" t="s">
        <v>42</v>
      </c>
      <c r="X21" s="59" t="s">
        <v>45</v>
      </c>
      <c r="Y21" s="106"/>
    </row>
    <row r="22" s="30" customFormat="1" ht="110" customHeight="1" spans="1:25">
      <c r="A22" s="57">
        <v>17</v>
      </c>
      <c r="B22" s="47" t="s">
        <v>33</v>
      </c>
      <c r="C22" s="49" t="s">
        <v>56</v>
      </c>
      <c r="D22" s="49" t="s">
        <v>110</v>
      </c>
      <c r="E22" s="47" t="s">
        <v>111</v>
      </c>
      <c r="F22" s="47" t="s">
        <v>37</v>
      </c>
      <c r="G22" s="47" t="s">
        <v>107</v>
      </c>
      <c r="H22" s="47">
        <v>154</v>
      </c>
      <c r="I22" s="48" t="s">
        <v>112</v>
      </c>
      <c r="J22" s="61" t="s">
        <v>113</v>
      </c>
      <c r="K22" s="58">
        <v>2025</v>
      </c>
      <c r="L22" s="47">
        <v>154</v>
      </c>
      <c r="M22" s="77"/>
      <c r="N22" s="47" t="s">
        <v>62</v>
      </c>
      <c r="O22" s="77">
        <v>2565</v>
      </c>
      <c r="P22" s="78" t="s">
        <v>42</v>
      </c>
      <c r="Q22" s="94" t="s">
        <v>42</v>
      </c>
      <c r="R22" s="94" t="s">
        <v>42</v>
      </c>
      <c r="S22" s="94" t="s">
        <v>43</v>
      </c>
      <c r="T22" s="95" t="s">
        <v>44</v>
      </c>
      <c r="U22" s="96" t="s">
        <v>37</v>
      </c>
      <c r="V22" s="50" t="s">
        <v>45</v>
      </c>
      <c r="W22" s="96" t="s">
        <v>45</v>
      </c>
      <c r="X22" s="59" t="s">
        <v>45</v>
      </c>
      <c r="Y22" s="107"/>
    </row>
    <row r="23" ht="210" customHeight="1" spans="1:25">
      <c r="A23" s="57">
        <v>18</v>
      </c>
      <c r="B23" s="66" t="s">
        <v>46</v>
      </c>
      <c r="C23" s="66" t="s">
        <v>114</v>
      </c>
      <c r="D23" s="66" t="s">
        <v>115</v>
      </c>
      <c r="E23" s="66" t="s">
        <v>116</v>
      </c>
      <c r="F23" s="66" t="s">
        <v>37</v>
      </c>
      <c r="G23" s="66" t="s">
        <v>117</v>
      </c>
      <c r="H23" s="68">
        <f>616.42+435.12+435.12+45+4.6</f>
        <v>1536.26</v>
      </c>
      <c r="I23" s="83" t="s">
        <v>118</v>
      </c>
      <c r="J23" s="55" t="s">
        <v>119</v>
      </c>
      <c r="K23" s="58">
        <v>2025</v>
      </c>
      <c r="L23" s="68">
        <f>616.42+435.12+435.12+45+4.6</f>
        <v>1536.26</v>
      </c>
      <c r="M23" s="85"/>
      <c r="N23" s="47" t="s">
        <v>41</v>
      </c>
      <c r="O23" s="85">
        <v>610</v>
      </c>
      <c r="P23" s="78" t="s">
        <v>42</v>
      </c>
      <c r="Q23" s="94" t="s">
        <v>42</v>
      </c>
      <c r="R23" s="94" t="s">
        <v>42</v>
      </c>
      <c r="S23" s="94" t="s">
        <v>43</v>
      </c>
      <c r="T23" s="95" t="s">
        <v>44</v>
      </c>
      <c r="U23" s="96" t="s">
        <v>37</v>
      </c>
      <c r="V23" s="50" t="s">
        <v>45</v>
      </c>
      <c r="W23" s="96" t="s">
        <v>45</v>
      </c>
      <c r="X23" s="59" t="s">
        <v>42</v>
      </c>
      <c r="Y23" s="106"/>
    </row>
    <row r="24" ht="67" customHeight="1" spans="1:25">
      <c r="A24" s="57">
        <v>19</v>
      </c>
      <c r="B24" s="66" t="s">
        <v>46</v>
      </c>
      <c r="C24" s="66" t="s">
        <v>47</v>
      </c>
      <c r="D24" s="66" t="s">
        <v>48</v>
      </c>
      <c r="E24" s="66" t="s">
        <v>120</v>
      </c>
      <c r="F24" s="66" t="s">
        <v>37</v>
      </c>
      <c r="G24" s="66" t="s">
        <v>121</v>
      </c>
      <c r="H24" s="66">
        <v>390</v>
      </c>
      <c r="I24" s="55" t="s">
        <v>122</v>
      </c>
      <c r="J24" s="55" t="s">
        <v>123</v>
      </c>
      <c r="K24" s="58">
        <v>2025</v>
      </c>
      <c r="L24" s="66">
        <v>390</v>
      </c>
      <c r="M24" s="85"/>
      <c r="N24" s="47"/>
      <c r="O24" s="85">
        <v>1002</v>
      </c>
      <c r="P24" s="79" t="s">
        <v>42</v>
      </c>
      <c r="Q24" s="62" t="s">
        <v>42</v>
      </c>
      <c r="R24" s="62" t="s">
        <v>42</v>
      </c>
      <c r="S24" s="97" t="s">
        <v>43</v>
      </c>
      <c r="T24" s="98" t="s">
        <v>44</v>
      </c>
      <c r="U24" s="99" t="s">
        <v>37</v>
      </c>
      <c r="V24" s="66" t="s">
        <v>45</v>
      </c>
      <c r="W24" s="100" t="s">
        <v>42</v>
      </c>
      <c r="X24" s="59" t="s">
        <v>42</v>
      </c>
      <c r="Y24" s="106"/>
    </row>
    <row r="25" ht="179" customHeight="1" spans="1:25">
      <c r="A25" s="57">
        <v>20</v>
      </c>
      <c r="B25" s="66" t="s">
        <v>46</v>
      </c>
      <c r="C25" s="66" t="s">
        <v>47</v>
      </c>
      <c r="D25" s="66" t="s">
        <v>52</v>
      </c>
      <c r="E25" s="66" t="s">
        <v>124</v>
      </c>
      <c r="F25" s="66" t="s">
        <v>37</v>
      </c>
      <c r="G25" s="66" t="s">
        <v>121</v>
      </c>
      <c r="H25" s="68">
        <f>3+2+287.84+594.08+194.25+300</f>
        <v>1381.17</v>
      </c>
      <c r="I25" s="83" t="s">
        <v>125</v>
      </c>
      <c r="J25" s="55" t="s">
        <v>126</v>
      </c>
      <c r="K25" s="58">
        <v>2025</v>
      </c>
      <c r="L25" s="68">
        <f>3+2+287.84+594.08+194.25+300</f>
        <v>1381.17</v>
      </c>
      <c r="M25" s="85"/>
      <c r="N25" s="47"/>
      <c r="O25" s="85">
        <v>1002</v>
      </c>
      <c r="P25" s="78" t="s">
        <v>42</v>
      </c>
      <c r="Q25" s="94" t="s">
        <v>42</v>
      </c>
      <c r="R25" s="94" t="s">
        <v>42</v>
      </c>
      <c r="S25" s="94" t="s">
        <v>43</v>
      </c>
      <c r="T25" s="95" t="s">
        <v>44</v>
      </c>
      <c r="U25" s="96" t="s">
        <v>37</v>
      </c>
      <c r="V25" s="50" t="s">
        <v>45</v>
      </c>
      <c r="W25" s="96" t="s">
        <v>45</v>
      </c>
      <c r="X25" s="59" t="s">
        <v>42</v>
      </c>
      <c r="Y25" s="106"/>
    </row>
    <row r="26" ht="123" customHeight="1" spans="1:25">
      <c r="A26" s="57">
        <v>21</v>
      </c>
      <c r="B26" s="61" t="s">
        <v>33</v>
      </c>
      <c r="C26" s="59" t="s">
        <v>34</v>
      </c>
      <c r="D26" s="58" t="s">
        <v>35</v>
      </c>
      <c r="E26" s="58" t="s">
        <v>127</v>
      </c>
      <c r="F26" s="62" t="s">
        <v>37</v>
      </c>
      <c r="G26" s="58" t="s">
        <v>64</v>
      </c>
      <c r="H26" s="62">
        <v>127</v>
      </c>
      <c r="I26" s="61" t="s">
        <v>128</v>
      </c>
      <c r="J26" s="87" t="s">
        <v>129</v>
      </c>
      <c r="K26" s="58">
        <v>2025</v>
      </c>
      <c r="L26" s="62">
        <v>127</v>
      </c>
      <c r="M26" s="85"/>
      <c r="N26" s="47" t="s">
        <v>41</v>
      </c>
      <c r="O26" s="85">
        <v>433</v>
      </c>
      <c r="P26" s="79" t="s">
        <v>42</v>
      </c>
      <c r="Q26" s="62" t="s">
        <v>42</v>
      </c>
      <c r="R26" s="62" t="s">
        <v>42</v>
      </c>
      <c r="S26" s="97" t="s">
        <v>43</v>
      </c>
      <c r="T26" s="98" t="s">
        <v>44</v>
      </c>
      <c r="U26" s="99" t="s">
        <v>37</v>
      </c>
      <c r="V26" s="66" t="s">
        <v>45</v>
      </c>
      <c r="W26" s="100" t="s">
        <v>42</v>
      </c>
      <c r="X26" s="59" t="s">
        <v>42</v>
      </c>
      <c r="Y26" s="85"/>
    </row>
    <row r="27" ht="54" spans="1:25">
      <c r="A27" s="57">
        <v>22</v>
      </c>
      <c r="B27" s="63" t="s">
        <v>46</v>
      </c>
      <c r="C27" s="59" t="s">
        <v>47</v>
      </c>
      <c r="D27" s="58" t="s">
        <v>52</v>
      </c>
      <c r="E27" s="58" t="s">
        <v>130</v>
      </c>
      <c r="F27" s="62" t="s">
        <v>37</v>
      </c>
      <c r="G27" s="58" t="s">
        <v>80</v>
      </c>
      <c r="H27" s="62">
        <v>330</v>
      </c>
      <c r="I27" s="61" t="s">
        <v>131</v>
      </c>
      <c r="J27" s="87" t="s">
        <v>132</v>
      </c>
      <c r="K27" s="58">
        <v>2025</v>
      </c>
      <c r="L27" s="62">
        <v>330</v>
      </c>
      <c r="M27" s="85"/>
      <c r="N27" s="47" t="s">
        <v>41</v>
      </c>
      <c r="O27" s="85">
        <v>572</v>
      </c>
      <c r="P27" s="78" t="s">
        <v>42</v>
      </c>
      <c r="Q27" s="94" t="s">
        <v>42</v>
      </c>
      <c r="R27" s="94" t="s">
        <v>42</v>
      </c>
      <c r="S27" s="94" t="s">
        <v>43</v>
      </c>
      <c r="T27" s="95" t="s">
        <v>44</v>
      </c>
      <c r="U27" s="96" t="s">
        <v>37</v>
      </c>
      <c r="V27" s="50" t="s">
        <v>45</v>
      </c>
      <c r="W27" s="96" t="s">
        <v>45</v>
      </c>
      <c r="X27" s="59" t="s">
        <v>42</v>
      </c>
      <c r="Y27" s="85"/>
    </row>
    <row r="28" ht="68" customHeight="1" spans="1:25">
      <c r="A28" s="57">
        <v>23</v>
      </c>
      <c r="B28" s="63" t="s">
        <v>46</v>
      </c>
      <c r="C28" s="59" t="s">
        <v>47</v>
      </c>
      <c r="D28" s="58" t="s">
        <v>52</v>
      </c>
      <c r="E28" s="58" t="s">
        <v>133</v>
      </c>
      <c r="F28" s="62" t="s">
        <v>37</v>
      </c>
      <c r="G28" s="58" t="s">
        <v>80</v>
      </c>
      <c r="H28" s="62">
        <v>530</v>
      </c>
      <c r="I28" s="61" t="s">
        <v>134</v>
      </c>
      <c r="J28" s="87" t="s">
        <v>135</v>
      </c>
      <c r="K28" s="58">
        <v>2025</v>
      </c>
      <c r="L28" s="62">
        <v>530</v>
      </c>
      <c r="M28" s="85"/>
      <c r="N28" s="47" t="s">
        <v>41</v>
      </c>
      <c r="O28" s="85">
        <v>572</v>
      </c>
      <c r="P28" s="79" t="s">
        <v>42</v>
      </c>
      <c r="Q28" s="62" t="s">
        <v>42</v>
      </c>
      <c r="R28" s="62" t="s">
        <v>42</v>
      </c>
      <c r="S28" s="97" t="s">
        <v>43</v>
      </c>
      <c r="T28" s="98" t="s">
        <v>44</v>
      </c>
      <c r="U28" s="99" t="s">
        <v>37</v>
      </c>
      <c r="V28" s="66" t="s">
        <v>45</v>
      </c>
      <c r="W28" s="100" t="s">
        <v>42</v>
      </c>
      <c r="X28" s="59" t="s">
        <v>42</v>
      </c>
      <c r="Y28" s="85"/>
    </row>
    <row r="29" ht="140" customHeight="1" spans="1:25">
      <c r="A29" s="57">
        <v>24</v>
      </c>
      <c r="B29" s="58" t="s">
        <v>46</v>
      </c>
      <c r="C29" s="59" t="s">
        <v>114</v>
      </c>
      <c r="D29" s="58" t="s">
        <v>136</v>
      </c>
      <c r="E29" s="58" t="s">
        <v>137</v>
      </c>
      <c r="F29" s="62" t="s">
        <v>37</v>
      </c>
      <c r="G29" s="58" t="s">
        <v>138</v>
      </c>
      <c r="H29" s="69">
        <v>842</v>
      </c>
      <c r="I29" s="61" t="s">
        <v>139</v>
      </c>
      <c r="J29" s="61" t="s">
        <v>140</v>
      </c>
      <c r="K29" s="58">
        <v>2025</v>
      </c>
      <c r="L29" s="69">
        <v>842</v>
      </c>
      <c r="M29" s="85"/>
      <c r="N29" s="85"/>
      <c r="O29" s="85">
        <v>2565</v>
      </c>
      <c r="P29" s="79" t="s">
        <v>42</v>
      </c>
      <c r="Q29" s="62" t="s">
        <v>42</v>
      </c>
      <c r="R29" s="62" t="s">
        <v>42</v>
      </c>
      <c r="S29" s="97" t="s">
        <v>43</v>
      </c>
      <c r="T29" s="98" t="s">
        <v>44</v>
      </c>
      <c r="U29" s="99" t="s">
        <v>37</v>
      </c>
      <c r="V29" s="66" t="s">
        <v>45</v>
      </c>
      <c r="W29" s="100" t="s">
        <v>42</v>
      </c>
      <c r="X29" s="59" t="s">
        <v>42</v>
      </c>
      <c r="Y29" s="106"/>
    </row>
    <row r="30" ht="81" spans="1:25">
      <c r="A30" s="57">
        <v>25</v>
      </c>
      <c r="B30" s="58" t="s">
        <v>33</v>
      </c>
      <c r="C30" s="59" t="s">
        <v>67</v>
      </c>
      <c r="D30" s="58" t="s">
        <v>68</v>
      </c>
      <c r="E30" s="58" t="s">
        <v>141</v>
      </c>
      <c r="F30" s="58" t="s">
        <v>37</v>
      </c>
      <c r="G30" s="62" t="s">
        <v>102</v>
      </c>
      <c r="H30" s="60">
        <v>410</v>
      </c>
      <c r="I30" s="61" t="s">
        <v>142</v>
      </c>
      <c r="J30" s="61" t="s">
        <v>143</v>
      </c>
      <c r="K30" s="58">
        <v>2025</v>
      </c>
      <c r="L30" s="60">
        <v>410</v>
      </c>
      <c r="M30" s="85"/>
      <c r="N30" s="47" t="s">
        <v>62</v>
      </c>
      <c r="O30" s="85">
        <v>2565</v>
      </c>
      <c r="P30" s="78" t="s">
        <v>42</v>
      </c>
      <c r="Q30" s="94" t="s">
        <v>42</v>
      </c>
      <c r="R30" s="94" t="s">
        <v>42</v>
      </c>
      <c r="S30" s="94" t="s">
        <v>43</v>
      </c>
      <c r="T30" s="95" t="s">
        <v>44</v>
      </c>
      <c r="U30" s="96" t="s">
        <v>37</v>
      </c>
      <c r="V30" s="50" t="s">
        <v>45</v>
      </c>
      <c r="W30" s="96" t="s">
        <v>45</v>
      </c>
      <c r="X30" s="59" t="s">
        <v>45</v>
      </c>
      <c r="Y30" s="106"/>
    </row>
    <row r="31" s="35" customFormat="1" ht="110" customHeight="1" spans="1:25">
      <c r="A31" s="57">
        <v>26</v>
      </c>
      <c r="B31" s="58" t="s">
        <v>33</v>
      </c>
      <c r="C31" s="59" t="s">
        <v>67</v>
      </c>
      <c r="D31" s="58" t="s">
        <v>144</v>
      </c>
      <c r="E31" s="58" t="s">
        <v>145</v>
      </c>
      <c r="F31" s="58" t="s">
        <v>37</v>
      </c>
      <c r="G31" s="62" t="s">
        <v>102</v>
      </c>
      <c r="H31" s="60">
        <v>420</v>
      </c>
      <c r="I31" s="61" t="s">
        <v>146</v>
      </c>
      <c r="J31" s="61" t="s">
        <v>147</v>
      </c>
      <c r="K31" s="58">
        <v>2025</v>
      </c>
      <c r="L31" s="60">
        <v>420</v>
      </c>
      <c r="M31" s="85"/>
      <c r="N31" s="47" t="s">
        <v>41</v>
      </c>
      <c r="O31" s="85">
        <v>320</v>
      </c>
      <c r="P31" s="79" t="s">
        <v>42</v>
      </c>
      <c r="Q31" s="62" t="s">
        <v>42</v>
      </c>
      <c r="R31" s="62" t="s">
        <v>42</v>
      </c>
      <c r="S31" s="97" t="s">
        <v>43</v>
      </c>
      <c r="T31" s="98" t="s">
        <v>44</v>
      </c>
      <c r="U31" s="99" t="s">
        <v>37</v>
      </c>
      <c r="V31" s="66" t="s">
        <v>45</v>
      </c>
      <c r="W31" s="100" t="s">
        <v>42</v>
      </c>
      <c r="X31" s="59" t="s">
        <v>42</v>
      </c>
      <c r="Y31" s="106"/>
    </row>
    <row r="32" ht="135" spans="1:25">
      <c r="A32" s="57">
        <v>27</v>
      </c>
      <c r="B32" s="66" t="s">
        <v>46</v>
      </c>
      <c r="C32" s="66" t="s">
        <v>47</v>
      </c>
      <c r="D32" s="66" t="s">
        <v>48</v>
      </c>
      <c r="E32" s="66" t="s">
        <v>148</v>
      </c>
      <c r="F32" s="66" t="s">
        <v>37</v>
      </c>
      <c r="G32" s="66" t="s">
        <v>149</v>
      </c>
      <c r="H32" s="56">
        <f>260+20.4+308</f>
        <v>588.4</v>
      </c>
      <c r="I32" s="83" t="s">
        <v>150</v>
      </c>
      <c r="J32" s="55" t="s">
        <v>151</v>
      </c>
      <c r="K32" s="58">
        <v>2025</v>
      </c>
      <c r="L32" s="56">
        <f>260+20.4+308</f>
        <v>588.4</v>
      </c>
      <c r="M32" s="85"/>
      <c r="N32" s="47"/>
      <c r="O32" s="85"/>
      <c r="P32" s="79" t="s">
        <v>42</v>
      </c>
      <c r="Q32" s="62" t="s">
        <v>42</v>
      </c>
      <c r="R32" s="62" t="s">
        <v>42</v>
      </c>
      <c r="S32" s="97" t="s">
        <v>43</v>
      </c>
      <c r="T32" s="98" t="s">
        <v>44</v>
      </c>
      <c r="U32" s="99" t="s">
        <v>37</v>
      </c>
      <c r="V32" s="66" t="s">
        <v>45</v>
      </c>
      <c r="W32" s="100" t="s">
        <v>42</v>
      </c>
      <c r="X32" s="59" t="s">
        <v>42</v>
      </c>
      <c r="Y32" s="106"/>
    </row>
    <row r="33" ht="256.5" spans="1:25">
      <c r="A33" s="57">
        <v>28</v>
      </c>
      <c r="B33" s="66" t="s">
        <v>46</v>
      </c>
      <c r="C33" s="66" t="s">
        <v>47</v>
      </c>
      <c r="D33" s="66" t="s">
        <v>52</v>
      </c>
      <c r="E33" s="66" t="s">
        <v>152</v>
      </c>
      <c r="F33" s="66" t="s">
        <v>37</v>
      </c>
      <c r="G33" s="66" t="s">
        <v>153</v>
      </c>
      <c r="H33" s="68">
        <f>27+65+100+50+20.4+124.4+58.1</f>
        <v>444.9</v>
      </c>
      <c r="I33" s="83" t="s">
        <v>154</v>
      </c>
      <c r="J33" s="55" t="s">
        <v>155</v>
      </c>
      <c r="K33" s="58">
        <v>2025</v>
      </c>
      <c r="L33" s="68">
        <f>27+65+100+50+20.4+124.4+58.1</f>
        <v>444.9</v>
      </c>
      <c r="M33" s="85"/>
      <c r="N33" s="47" t="s">
        <v>41</v>
      </c>
      <c r="O33" s="85">
        <v>419</v>
      </c>
      <c r="P33" s="78" t="s">
        <v>42</v>
      </c>
      <c r="Q33" s="94" t="s">
        <v>42</v>
      </c>
      <c r="R33" s="94" t="s">
        <v>42</v>
      </c>
      <c r="S33" s="94" t="s">
        <v>43</v>
      </c>
      <c r="T33" s="95" t="s">
        <v>44</v>
      </c>
      <c r="U33" s="96" t="s">
        <v>37</v>
      </c>
      <c r="V33" s="50" t="s">
        <v>45</v>
      </c>
      <c r="W33" s="96" t="s">
        <v>45</v>
      </c>
      <c r="X33" s="59" t="s">
        <v>42</v>
      </c>
      <c r="Y33" s="85"/>
    </row>
    <row r="34" ht="124" customHeight="1" spans="1:25">
      <c r="A34" s="57">
        <v>29</v>
      </c>
      <c r="B34" s="58" t="s">
        <v>33</v>
      </c>
      <c r="C34" s="59" t="s">
        <v>67</v>
      </c>
      <c r="D34" s="58" t="s">
        <v>68</v>
      </c>
      <c r="E34" s="58" t="s">
        <v>156</v>
      </c>
      <c r="F34" s="62" t="s">
        <v>37</v>
      </c>
      <c r="G34" s="58" t="s">
        <v>157</v>
      </c>
      <c r="H34" s="58">
        <v>850</v>
      </c>
      <c r="I34" s="61" t="s">
        <v>158</v>
      </c>
      <c r="J34" s="61" t="s">
        <v>159</v>
      </c>
      <c r="K34" s="58">
        <v>2025</v>
      </c>
      <c r="L34" s="58">
        <v>850</v>
      </c>
      <c r="M34" s="85"/>
      <c r="N34" s="47" t="s">
        <v>62</v>
      </c>
      <c r="O34" s="85">
        <v>408</v>
      </c>
      <c r="P34" s="78" t="s">
        <v>42</v>
      </c>
      <c r="Q34" s="94" t="s">
        <v>42</v>
      </c>
      <c r="R34" s="94" t="s">
        <v>42</v>
      </c>
      <c r="S34" s="94" t="s">
        <v>43</v>
      </c>
      <c r="T34" s="95" t="s">
        <v>44</v>
      </c>
      <c r="U34" s="96" t="s">
        <v>37</v>
      </c>
      <c r="V34" s="50" t="s">
        <v>45</v>
      </c>
      <c r="W34" s="96" t="s">
        <v>45</v>
      </c>
      <c r="X34" s="59" t="s">
        <v>45</v>
      </c>
      <c r="Y34" s="106"/>
    </row>
    <row r="35" ht="102" customHeight="1" spans="1:25">
      <c r="A35" s="57">
        <v>30</v>
      </c>
      <c r="B35" s="58" t="s">
        <v>160</v>
      </c>
      <c r="C35" s="59" t="s">
        <v>160</v>
      </c>
      <c r="D35" s="58" t="s">
        <v>161</v>
      </c>
      <c r="E35" s="58" t="s">
        <v>162</v>
      </c>
      <c r="F35" s="62" t="s">
        <v>37</v>
      </c>
      <c r="G35" s="58" t="s">
        <v>84</v>
      </c>
      <c r="H35" s="58">
        <v>726</v>
      </c>
      <c r="I35" s="61" t="s">
        <v>163</v>
      </c>
      <c r="J35" s="61" t="s">
        <v>164</v>
      </c>
      <c r="K35" s="58">
        <v>2025</v>
      </c>
      <c r="L35" s="58">
        <v>726</v>
      </c>
      <c r="M35" s="85"/>
      <c r="N35" s="47" t="s">
        <v>62</v>
      </c>
      <c r="O35" s="85">
        <v>323</v>
      </c>
      <c r="P35" s="79" t="s">
        <v>42</v>
      </c>
      <c r="Q35" s="62" t="s">
        <v>42</v>
      </c>
      <c r="R35" s="62" t="s">
        <v>42</v>
      </c>
      <c r="S35" s="97" t="s">
        <v>43</v>
      </c>
      <c r="T35" s="98" t="s">
        <v>44</v>
      </c>
      <c r="U35" s="99" t="s">
        <v>37</v>
      </c>
      <c r="V35" s="66" t="s">
        <v>45</v>
      </c>
      <c r="W35" s="100" t="s">
        <v>42</v>
      </c>
      <c r="X35" s="59" t="s">
        <v>45</v>
      </c>
      <c r="Y35" s="106"/>
    </row>
    <row r="36" ht="92" customHeight="1" spans="1:25">
      <c r="A36" s="57">
        <v>31</v>
      </c>
      <c r="B36" s="58" t="s">
        <v>33</v>
      </c>
      <c r="C36" s="59" t="s">
        <v>67</v>
      </c>
      <c r="D36" s="58" t="s">
        <v>68</v>
      </c>
      <c r="E36" s="58" t="s">
        <v>165</v>
      </c>
      <c r="F36" s="58" t="s">
        <v>37</v>
      </c>
      <c r="G36" s="62" t="s">
        <v>102</v>
      </c>
      <c r="H36" s="60">
        <v>200</v>
      </c>
      <c r="I36" s="61" t="s">
        <v>166</v>
      </c>
      <c r="J36" s="61" t="s">
        <v>167</v>
      </c>
      <c r="K36" s="58">
        <v>2025</v>
      </c>
      <c r="L36" s="60">
        <v>200</v>
      </c>
      <c r="M36" s="85"/>
      <c r="N36" s="47" t="s">
        <v>41</v>
      </c>
      <c r="O36" s="85">
        <v>320</v>
      </c>
      <c r="P36" s="78" t="s">
        <v>42</v>
      </c>
      <c r="Q36" s="94" t="s">
        <v>42</v>
      </c>
      <c r="R36" s="94" t="s">
        <v>42</v>
      </c>
      <c r="S36" s="94" t="s">
        <v>43</v>
      </c>
      <c r="T36" s="95" t="s">
        <v>44</v>
      </c>
      <c r="U36" s="96" t="s">
        <v>37</v>
      </c>
      <c r="V36" s="50" t="s">
        <v>45</v>
      </c>
      <c r="W36" s="96" t="s">
        <v>45</v>
      </c>
      <c r="X36" s="59" t="s">
        <v>42</v>
      </c>
      <c r="Y36" s="106"/>
    </row>
    <row r="37" ht="150" customHeight="1" spans="1:25">
      <c r="A37" s="57">
        <v>32</v>
      </c>
      <c r="B37" s="66" t="s">
        <v>46</v>
      </c>
      <c r="C37" s="66" t="s">
        <v>114</v>
      </c>
      <c r="D37" s="66" t="s">
        <v>115</v>
      </c>
      <c r="E37" s="66" t="s">
        <v>168</v>
      </c>
      <c r="F37" s="66" t="s">
        <v>37</v>
      </c>
      <c r="G37" s="66" t="s">
        <v>59</v>
      </c>
      <c r="H37" s="68">
        <f>126.16+95</f>
        <v>221.16</v>
      </c>
      <c r="I37" s="83" t="s">
        <v>169</v>
      </c>
      <c r="J37" s="55" t="s">
        <v>170</v>
      </c>
      <c r="K37" s="58">
        <v>2025</v>
      </c>
      <c r="L37" s="68">
        <f>126.16+95</f>
        <v>221.16</v>
      </c>
      <c r="M37" s="85"/>
      <c r="N37" s="47" t="s">
        <v>41</v>
      </c>
      <c r="O37" s="85">
        <v>503</v>
      </c>
      <c r="P37" s="79" t="s">
        <v>42</v>
      </c>
      <c r="Q37" s="62" t="s">
        <v>42</v>
      </c>
      <c r="R37" s="62" t="s">
        <v>42</v>
      </c>
      <c r="S37" s="97" t="s">
        <v>43</v>
      </c>
      <c r="T37" s="98" t="s">
        <v>44</v>
      </c>
      <c r="U37" s="99" t="s">
        <v>37</v>
      </c>
      <c r="V37" s="66" t="s">
        <v>45</v>
      </c>
      <c r="W37" s="100" t="s">
        <v>42</v>
      </c>
      <c r="X37" s="59" t="s">
        <v>42</v>
      </c>
      <c r="Y37" s="106"/>
    </row>
    <row r="38" ht="108" customHeight="1" spans="1:25">
      <c r="A38" s="57">
        <v>33</v>
      </c>
      <c r="B38" s="66" t="s">
        <v>46</v>
      </c>
      <c r="C38" s="66" t="s">
        <v>47</v>
      </c>
      <c r="D38" s="66" t="s">
        <v>52</v>
      </c>
      <c r="E38" s="66" t="s">
        <v>171</v>
      </c>
      <c r="F38" s="66" t="s">
        <v>37</v>
      </c>
      <c r="G38" s="66" t="s">
        <v>117</v>
      </c>
      <c r="H38" s="68">
        <f>55+33.2</f>
        <v>88.2</v>
      </c>
      <c r="I38" s="83" t="s">
        <v>172</v>
      </c>
      <c r="J38" s="55" t="s">
        <v>173</v>
      </c>
      <c r="K38" s="58">
        <v>2025</v>
      </c>
      <c r="L38" s="68">
        <f>55+33.2</f>
        <v>88.2</v>
      </c>
      <c r="M38" s="85"/>
      <c r="N38" s="47"/>
      <c r="O38" s="85">
        <v>610</v>
      </c>
      <c r="P38" s="79" t="s">
        <v>42</v>
      </c>
      <c r="Q38" s="62" t="s">
        <v>42</v>
      </c>
      <c r="R38" s="62" t="s">
        <v>42</v>
      </c>
      <c r="S38" s="97" t="s">
        <v>43</v>
      </c>
      <c r="T38" s="98" t="s">
        <v>44</v>
      </c>
      <c r="U38" s="99" t="s">
        <v>37</v>
      </c>
      <c r="V38" s="66" t="s">
        <v>45</v>
      </c>
      <c r="W38" s="100" t="s">
        <v>42</v>
      </c>
      <c r="X38" s="59" t="s">
        <v>42</v>
      </c>
      <c r="Y38" s="106"/>
    </row>
    <row r="39" ht="164" customHeight="1" spans="1:25">
      <c r="A39" s="57">
        <v>34</v>
      </c>
      <c r="B39" s="66" t="s">
        <v>46</v>
      </c>
      <c r="C39" s="66" t="s">
        <v>47</v>
      </c>
      <c r="D39" s="66" t="s">
        <v>52</v>
      </c>
      <c r="E39" s="66" t="s">
        <v>174</v>
      </c>
      <c r="F39" s="66" t="s">
        <v>37</v>
      </c>
      <c r="G39" s="66" t="s">
        <v>98</v>
      </c>
      <c r="H39" s="68">
        <f>40+538.8</f>
        <v>578.8</v>
      </c>
      <c r="I39" s="83" t="s">
        <v>175</v>
      </c>
      <c r="J39" s="55" t="s">
        <v>176</v>
      </c>
      <c r="K39" s="58">
        <v>2025</v>
      </c>
      <c r="L39" s="68">
        <f>40+538.8</f>
        <v>578.8</v>
      </c>
      <c r="M39" s="85"/>
      <c r="N39" s="47"/>
      <c r="O39" s="85">
        <v>610</v>
      </c>
      <c r="P39" s="79" t="s">
        <v>42</v>
      </c>
      <c r="Q39" s="62" t="s">
        <v>42</v>
      </c>
      <c r="R39" s="62" t="s">
        <v>42</v>
      </c>
      <c r="S39" s="97" t="s">
        <v>43</v>
      </c>
      <c r="T39" s="98" t="s">
        <v>44</v>
      </c>
      <c r="U39" s="99" t="s">
        <v>37</v>
      </c>
      <c r="V39" s="66" t="s">
        <v>45</v>
      </c>
      <c r="W39" s="100" t="s">
        <v>42</v>
      </c>
      <c r="X39" s="59" t="s">
        <v>42</v>
      </c>
      <c r="Y39" s="106"/>
    </row>
    <row r="40" ht="231" customHeight="1" spans="1:25">
      <c r="A40" s="57">
        <v>35</v>
      </c>
      <c r="B40" s="58" t="s">
        <v>33</v>
      </c>
      <c r="C40" s="59" t="s">
        <v>67</v>
      </c>
      <c r="D40" s="58" t="s">
        <v>68</v>
      </c>
      <c r="E40" s="58" t="s">
        <v>177</v>
      </c>
      <c r="F40" s="62" t="s">
        <v>37</v>
      </c>
      <c r="G40" s="58" t="s">
        <v>102</v>
      </c>
      <c r="H40" s="58">
        <v>900</v>
      </c>
      <c r="I40" s="61" t="s">
        <v>178</v>
      </c>
      <c r="J40" s="61" t="s">
        <v>179</v>
      </c>
      <c r="K40" s="58">
        <v>2025</v>
      </c>
      <c r="L40" s="58">
        <v>900</v>
      </c>
      <c r="M40" s="85"/>
      <c r="N40" s="47" t="s">
        <v>62</v>
      </c>
      <c r="O40" s="85">
        <v>2565</v>
      </c>
      <c r="P40" s="79" t="s">
        <v>42</v>
      </c>
      <c r="Q40" s="62" t="s">
        <v>42</v>
      </c>
      <c r="R40" s="62" t="s">
        <v>42</v>
      </c>
      <c r="S40" s="97" t="s">
        <v>43</v>
      </c>
      <c r="T40" s="98" t="s">
        <v>44</v>
      </c>
      <c r="U40" s="99" t="s">
        <v>37</v>
      </c>
      <c r="V40" s="66" t="s">
        <v>45</v>
      </c>
      <c r="W40" s="100" t="s">
        <v>42</v>
      </c>
      <c r="X40" s="59" t="s">
        <v>45</v>
      </c>
      <c r="Y40" s="106"/>
    </row>
    <row r="41" ht="82" customHeight="1" spans="1:25">
      <c r="A41" s="57">
        <v>36</v>
      </c>
      <c r="B41" s="66" t="s">
        <v>33</v>
      </c>
      <c r="C41" s="66" t="s">
        <v>34</v>
      </c>
      <c r="D41" s="66" t="s">
        <v>33</v>
      </c>
      <c r="E41" s="66" t="s">
        <v>180</v>
      </c>
      <c r="F41" s="66" t="s">
        <v>37</v>
      </c>
      <c r="G41" s="66" t="s">
        <v>121</v>
      </c>
      <c r="H41" s="66">
        <v>10800</v>
      </c>
      <c r="I41" s="55" t="s">
        <v>181</v>
      </c>
      <c r="J41" s="55" t="s">
        <v>182</v>
      </c>
      <c r="K41" s="58">
        <v>2025</v>
      </c>
      <c r="L41" s="66">
        <v>10800</v>
      </c>
      <c r="M41" s="85"/>
      <c r="N41" s="47" t="s">
        <v>62</v>
      </c>
      <c r="O41" s="85">
        <v>1002</v>
      </c>
      <c r="P41" s="79" t="s">
        <v>42</v>
      </c>
      <c r="Q41" s="62" t="s">
        <v>42</v>
      </c>
      <c r="R41" s="62" t="s">
        <v>42</v>
      </c>
      <c r="S41" s="97" t="s">
        <v>43</v>
      </c>
      <c r="T41" s="98" t="s">
        <v>44</v>
      </c>
      <c r="U41" s="99" t="s">
        <v>37</v>
      </c>
      <c r="V41" s="66" t="s">
        <v>45</v>
      </c>
      <c r="W41" s="100" t="s">
        <v>42</v>
      </c>
      <c r="X41" s="59" t="s">
        <v>45</v>
      </c>
      <c r="Y41" s="106"/>
    </row>
    <row r="42" ht="123" customHeight="1" spans="1:25">
      <c r="A42" s="57">
        <v>37</v>
      </c>
      <c r="B42" s="58" t="s">
        <v>33</v>
      </c>
      <c r="C42" s="59" t="s">
        <v>67</v>
      </c>
      <c r="D42" s="58" t="s">
        <v>183</v>
      </c>
      <c r="E42" s="61" t="s">
        <v>184</v>
      </c>
      <c r="F42" s="62" t="s">
        <v>37</v>
      </c>
      <c r="G42" s="58"/>
      <c r="H42" s="58">
        <v>150</v>
      </c>
      <c r="I42" s="58" t="s">
        <v>185</v>
      </c>
      <c r="J42" s="61" t="s">
        <v>186</v>
      </c>
      <c r="K42" s="58">
        <v>2025</v>
      </c>
      <c r="L42" s="58">
        <v>150</v>
      </c>
      <c r="M42" s="85"/>
      <c r="N42" s="47" t="s">
        <v>62</v>
      </c>
      <c r="O42" s="85"/>
      <c r="P42" s="78" t="s">
        <v>42</v>
      </c>
      <c r="Q42" s="94" t="s">
        <v>42</v>
      </c>
      <c r="R42" s="94" t="s">
        <v>42</v>
      </c>
      <c r="S42" s="94" t="s">
        <v>43</v>
      </c>
      <c r="T42" s="95" t="s">
        <v>44</v>
      </c>
      <c r="U42" s="96" t="s">
        <v>37</v>
      </c>
      <c r="V42" s="50" t="s">
        <v>45</v>
      </c>
      <c r="W42" s="96" t="s">
        <v>45</v>
      </c>
      <c r="X42" s="59" t="s">
        <v>45</v>
      </c>
      <c r="Y42" s="106"/>
    </row>
    <row r="43" ht="96" customHeight="1" spans="1:25">
      <c r="A43" s="57">
        <v>38</v>
      </c>
      <c r="B43" s="58" t="s">
        <v>33</v>
      </c>
      <c r="C43" s="59" t="s">
        <v>67</v>
      </c>
      <c r="D43" s="58" t="s">
        <v>144</v>
      </c>
      <c r="E43" s="61" t="s">
        <v>187</v>
      </c>
      <c r="F43" s="62" t="s">
        <v>37</v>
      </c>
      <c r="G43" s="58" t="s">
        <v>157</v>
      </c>
      <c r="H43" s="62">
        <v>390</v>
      </c>
      <c r="I43" s="61" t="s">
        <v>188</v>
      </c>
      <c r="J43" s="61" t="s">
        <v>189</v>
      </c>
      <c r="K43" s="58">
        <v>2025</v>
      </c>
      <c r="L43" s="62">
        <v>390</v>
      </c>
      <c r="M43" s="85"/>
      <c r="N43" s="47" t="s">
        <v>62</v>
      </c>
      <c r="O43" s="85">
        <v>408</v>
      </c>
      <c r="P43" s="79" t="s">
        <v>42</v>
      </c>
      <c r="Q43" s="62" t="s">
        <v>42</v>
      </c>
      <c r="R43" s="62" t="s">
        <v>42</v>
      </c>
      <c r="S43" s="97" t="s">
        <v>43</v>
      </c>
      <c r="T43" s="98" t="s">
        <v>44</v>
      </c>
      <c r="U43" s="99" t="s">
        <v>37</v>
      </c>
      <c r="V43" s="66" t="s">
        <v>45</v>
      </c>
      <c r="W43" s="100" t="s">
        <v>42</v>
      </c>
      <c r="X43" s="59" t="s">
        <v>45</v>
      </c>
      <c r="Y43" s="106"/>
    </row>
    <row r="44" s="35" customFormat="1" ht="93" customHeight="1" spans="1:25">
      <c r="A44" s="57">
        <v>39</v>
      </c>
      <c r="B44" s="58" t="s">
        <v>46</v>
      </c>
      <c r="C44" s="58" t="s">
        <v>34</v>
      </c>
      <c r="D44" s="58" t="s">
        <v>52</v>
      </c>
      <c r="E44" s="61" t="s">
        <v>190</v>
      </c>
      <c r="F44" s="62" t="s">
        <v>37</v>
      </c>
      <c r="G44" s="58" t="s">
        <v>157</v>
      </c>
      <c r="H44" s="62">
        <v>50</v>
      </c>
      <c r="I44" s="61" t="s">
        <v>191</v>
      </c>
      <c r="J44" s="61" t="s">
        <v>192</v>
      </c>
      <c r="K44" s="58">
        <v>2025</v>
      </c>
      <c r="L44" s="62">
        <v>50</v>
      </c>
      <c r="M44" s="85"/>
      <c r="N44" s="47" t="s">
        <v>41</v>
      </c>
      <c r="O44" s="85">
        <v>408</v>
      </c>
      <c r="P44" s="78" t="s">
        <v>42</v>
      </c>
      <c r="Q44" s="94" t="s">
        <v>42</v>
      </c>
      <c r="R44" s="94" t="s">
        <v>42</v>
      </c>
      <c r="S44" s="94" t="s">
        <v>43</v>
      </c>
      <c r="T44" s="95" t="s">
        <v>44</v>
      </c>
      <c r="U44" s="96" t="s">
        <v>37</v>
      </c>
      <c r="V44" s="50" t="s">
        <v>45</v>
      </c>
      <c r="W44" s="96" t="s">
        <v>45</v>
      </c>
      <c r="X44" s="59" t="s">
        <v>42</v>
      </c>
      <c r="Y44" s="106"/>
    </row>
    <row r="45" s="35" customFormat="1" ht="137" customHeight="1" spans="1:25">
      <c r="A45" s="57">
        <v>40</v>
      </c>
      <c r="B45" s="66" t="s">
        <v>33</v>
      </c>
      <c r="C45" s="66" t="s">
        <v>67</v>
      </c>
      <c r="D45" s="66" t="s">
        <v>68</v>
      </c>
      <c r="E45" s="66" t="s">
        <v>193</v>
      </c>
      <c r="F45" s="66" t="s">
        <v>37</v>
      </c>
      <c r="G45" s="66" t="s">
        <v>194</v>
      </c>
      <c r="H45" s="67">
        <v>206.3</v>
      </c>
      <c r="I45" s="88" t="s">
        <v>195</v>
      </c>
      <c r="J45" s="55" t="s">
        <v>196</v>
      </c>
      <c r="K45" s="58">
        <v>2025</v>
      </c>
      <c r="L45" s="67">
        <v>206.3</v>
      </c>
      <c r="M45" s="85"/>
      <c r="N45" s="47" t="s">
        <v>41</v>
      </c>
      <c r="O45" s="85">
        <v>617</v>
      </c>
      <c r="P45" s="78" t="s">
        <v>42</v>
      </c>
      <c r="Q45" s="94" t="s">
        <v>42</v>
      </c>
      <c r="R45" s="94" t="s">
        <v>42</v>
      </c>
      <c r="S45" s="94" t="s">
        <v>43</v>
      </c>
      <c r="T45" s="95" t="s">
        <v>44</v>
      </c>
      <c r="U45" s="96" t="s">
        <v>37</v>
      </c>
      <c r="V45" s="50" t="s">
        <v>45</v>
      </c>
      <c r="W45" s="96" t="s">
        <v>45</v>
      </c>
      <c r="X45" s="59" t="s">
        <v>42</v>
      </c>
      <c r="Y45" s="85"/>
    </row>
    <row r="46" s="35" customFormat="1" ht="108" customHeight="1" spans="1:25">
      <c r="A46" s="57">
        <v>41</v>
      </c>
      <c r="B46" s="58" t="s">
        <v>33</v>
      </c>
      <c r="C46" s="59" t="s">
        <v>56</v>
      </c>
      <c r="D46" s="58" t="s">
        <v>57</v>
      </c>
      <c r="E46" s="58" t="s">
        <v>197</v>
      </c>
      <c r="F46" s="58" t="s">
        <v>37</v>
      </c>
      <c r="G46" s="62" t="s">
        <v>102</v>
      </c>
      <c r="H46" s="60">
        <v>350</v>
      </c>
      <c r="I46" s="61" t="s">
        <v>198</v>
      </c>
      <c r="J46" s="61" t="s">
        <v>199</v>
      </c>
      <c r="K46" s="58">
        <v>2025</v>
      </c>
      <c r="L46" s="60">
        <v>350</v>
      </c>
      <c r="M46" s="85"/>
      <c r="N46" s="47" t="s">
        <v>62</v>
      </c>
      <c r="O46" s="85">
        <v>320</v>
      </c>
      <c r="P46" s="79" t="s">
        <v>42</v>
      </c>
      <c r="Q46" s="62" t="s">
        <v>42</v>
      </c>
      <c r="R46" s="62" t="s">
        <v>42</v>
      </c>
      <c r="S46" s="97" t="s">
        <v>43</v>
      </c>
      <c r="T46" s="98" t="s">
        <v>44</v>
      </c>
      <c r="U46" s="99" t="s">
        <v>37</v>
      </c>
      <c r="V46" s="66" t="s">
        <v>45</v>
      </c>
      <c r="W46" s="100" t="s">
        <v>42</v>
      </c>
      <c r="X46" s="59" t="s">
        <v>45</v>
      </c>
      <c r="Y46" s="106"/>
    </row>
    <row r="47" ht="178" customHeight="1" spans="1:25">
      <c r="A47" s="57">
        <v>42</v>
      </c>
      <c r="B47" s="58" t="s">
        <v>33</v>
      </c>
      <c r="C47" s="59" t="s">
        <v>200</v>
      </c>
      <c r="D47" s="58" t="s">
        <v>160</v>
      </c>
      <c r="E47" s="58" t="s">
        <v>201</v>
      </c>
      <c r="F47" s="62" t="s">
        <v>37</v>
      </c>
      <c r="G47" s="58" t="s">
        <v>202</v>
      </c>
      <c r="H47" s="58">
        <v>150</v>
      </c>
      <c r="I47" s="61" t="s">
        <v>203</v>
      </c>
      <c r="J47" s="61" t="s">
        <v>204</v>
      </c>
      <c r="K47" s="58">
        <v>2025</v>
      </c>
      <c r="L47" s="58">
        <v>150</v>
      </c>
      <c r="M47" s="85"/>
      <c r="N47" s="85"/>
      <c r="O47" s="85">
        <v>211</v>
      </c>
      <c r="P47" s="78" t="s">
        <v>42</v>
      </c>
      <c r="Q47" s="94" t="s">
        <v>42</v>
      </c>
      <c r="R47" s="94" t="s">
        <v>42</v>
      </c>
      <c r="S47" s="94" t="s">
        <v>43</v>
      </c>
      <c r="T47" s="95" t="s">
        <v>44</v>
      </c>
      <c r="U47" s="96" t="s">
        <v>37</v>
      </c>
      <c r="V47" s="50" t="s">
        <v>45</v>
      </c>
      <c r="W47" s="96" t="s">
        <v>45</v>
      </c>
      <c r="X47" s="59" t="s">
        <v>42</v>
      </c>
      <c r="Y47" s="106"/>
    </row>
    <row r="48" ht="243" customHeight="1" spans="1:25">
      <c r="A48" s="57">
        <v>43</v>
      </c>
      <c r="B48" s="59" t="s">
        <v>46</v>
      </c>
      <c r="C48" s="59" t="s">
        <v>47</v>
      </c>
      <c r="D48" s="59" t="s">
        <v>48</v>
      </c>
      <c r="E48" s="66" t="s">
        <v>205</v>
      </c>
      <c r="F48" s="66" t="s">
        <v>37</v>
      </c>
      <c r="G48" s="66" t="s">
        <v>153</v>
      </c>
      <c r="H48" s="56">
        <f>380.93+6.4</f>
        <v>387.33</v>
      </c>
      <c r="I48" s="83" t="s">
        <v>206</v>
      </c>
      <c r="J48" s="55" t="s">
        <v>207</v>
      </c>
      <c r="K48" s="58">
        <v>2025</v>
      </c>
      <c r="L48" s="56">
        <f>380.93+6.4</f>
        <v>387.33</v>
      </c>
      <c r="M48" s="85"/>
      <c r="N48" s="47"/>
      <c r="O48" s="85">
        <v>419</v>
      </c>
      <c r="P48" s="79" t="s">
        <v>42</v>
      </c>
      <c r="Q48" s="62" t="s">
        <v>42</v>
      </c>
      <c r="R48" s="62" t="s">
        <v>42</v>
      </c>
      <c r="S48" s="97" t="s">
        <v>43</v>
      </c>
      <c r="T48" s="98" t="s">
        <v>44</v>
      </c>
      <c r="U48" s="99" t="s">
        <v>37</v>
      </c>
      <c r="V48" s="66" t="s">
        <v>45</v>
      </c>
      <c r="W48" s="100" t="s">
        <v>42</v>
      </c>
      <c r="X48" s="59" t="s">
        <v>42</v>
      </c>
      <c r="Y48" s="85"/>
    </row>
    <row r="49" ht="244" customHeight="1" spans="1:25">
      <c r="A49" s="57">
        <v>44</v>
      </c>
      <c r="B49" s="59" t="s">
        <v>46</v>
      </c>
      <c r="C49" s="59" t="s">
        <v>47</v>
      </c>
      <c r="D49" s="59" t="s">
        <v>48</v>
      </c>
      <c r="E49" s="66" t="s">
        <v>208</v>
      </c>
      <c r="F49" s="66" t="s">
        <v>37</v>
      </c>
      <c r="G49" s="66" t="s">
        <v>59</v>
      </c>
      <c r="H49" s="66">
        <v>384.87</v>
      </c>
      <c r="I49" s="55" t="s">
        <v>209</v>
      </c>
      <c r="J49" s="55" t="s">
        <v>210</v>
      </c>
      <c r="K49" s="58">
        <v>2025</v>
      </c>
      <c r="L49" s="66">
        <v>384.87</v>
      </c>
      <c r="M49" s="85"/>
      <c r="N49" s="47"/>
      <c r="O49" s="85">
        <v>503</v>
      </c>
      <c r="P49" s="78" t="s">
        <v>42</v>
      </c>
      <c r="Q49" s="94" t="s">
        <v>42</v>
      </c>
      <c r="R49" s="94" t="s">
        <v>42</v>
      </c>
      <c r="S49" s="94" t="s">
        <v>43</v>
      </c>
      <c r="T49" s="95" t="s">
        <v>44</v>
      </c>
      <c r="U49" s="96" t="s">
        <v>37</v>
      </c>
      <c r="V49" s="50" t="s">
        <v>45</v>
      </c>
      <c r="W49" s="96" t="s">
        <v>45</v>
      </c>
      <c r="X49" s="59" t="s">
        <v>42</v>
      </c>
      <c r="Y49" s="106"/>
    </row>
    <row r="50" s="36" customFormat="1" ht="243" customHeight="1" spans="1:25">
      <c r="A50" s="57">
        <v>45</v>
      </c>
      <c r="B50" s="64" t="s">
        <v>46</v>
      </c>
      <c r="C50" s="64" t="s">
        <v>47</v>
      </c>
      <c r="D50" s="64" t="s">
        <v>48</v>
      </c>
      <c r="E50" s="70" t="s">
        <v>211</v>
      </c>
      <c r="F50" s="62" t="s">
        <v>37</v>
      </c>
      <c r="G50" s="71" t="s">
        <v>107</v>
      </c>
      <c r="H50" s="71">
        <v>350.37</v>
      </c>
      <c r="I50" s="71" t="s">
        <v>212</v>
      </c>
      <c r="J50" s="89" t="s">
        <v>213</v>
      </c>
      <c r="K50" s="58">
        <v>2025</v>
      </c>
      <c r="L50" s="71">
        <v>350.37</v>
      </c>
      <c r="M50" s="85"/>
      <c r="N50" s="85"/>
      <c r="O50" s="85">
        <v>513</v>
      </c>
      <c r="P50" s="79" t="s">
        <v>42</v>
      </c>
      <c r="Q50" s="62" t="s">
        <v>42</v>
      </c>
      <c r="R50" s="62" t="s">
        <v>42</v>
      </c>
      <c r="S50" s="97" t="s">
        <v>43</v>
      </c>
      <c r="T50" s="98" t="s">
        <v>44</v>
      </c>
      <c r="U50" s="99" t="s">
        <v>37</v>
      </c>
      <c r="V50" s="66" t="s">
        <v>45</v>
      </c>
      <c r="W50" s="100" t="s">
        <v>42</v>
      </c>
      <c r="X50" s="59" t="s">
        <v>42</v>
      </c>
      <c r="Y50" s="106"/>
    </row>
    <row r="51" ht="247" customHeight="1" spans="1:25">
      <c r="A51" s="57">
        <v>46</v>
      </c>
      <c r="B51" s="64" t="s">
        <v>46</v>
      </c>
      <c r="C51" s="64" t="s">
        <v>47</v>
      </c>
      <c r="D51" s="64" t="s">
        <v>48</v>
      </c>
      <c r="E51" s="70" t="s">
        <v>214</v>
      </c>
      <c r="F51" s="62" t="s">
        <v>37</v>
      </c>
      <c r="G51" s="71" t="s">
        <v>215</v>
      </c>
      <c r="H51" s="71">
        <v>309.56</v>
      </c>
      <c r="I51" s="71" t="s">
        <v>216</v>
      </c>
      <c r="J51" s="89" t="s">
        <v>217</v>
      </c>
      <c r="K51" s="58">
        <v>2025</v>
      </c>
      <c r="L51" s="71">
        <v>309.56</v>
      </c>
      <c r="M51" s="85"/>
      <c r="N51" s="85"/>
      <c r="O51" s="85">
        <v>503</v>
      </c>
      <c r="P51" s="78" t="s">
        <v>42</v>
      </c>
      <c r="Q51" s="94" t="s">
        <v>42</v>
      </c>
      <c r="R51" s="94" t="s">
        <v>42</v>
      </c>
      <c r="S51" s="94" t="s">
        <v>43</v>
      </c>
      <c r="T51" s="95" t="s">
        <v>44</v>
      </c>
      <c r="U51" s="96" t="s">
        <v>37</v>
      </c>
      <c r="V51" s="50" t="s">
        <v>45</v>
      </c>
      <c r="W51" s="96" t="s">
        <v>45</v>
      </c>
      <c r="X51" s="59" t="s">
        <v>42</v>
      </c>
      <c r="Y51" s="106"/>
    </row>
    <row r="52" ht="109" customHeight="1" spans="1:25">
      <c r="A52" s="57">
        <v>47</v>
      </c>
      <c r="B52" s="59" t="s">
        <v>33</v>
      </c>
      <c r="C52" s="58" t="s">
        <v>67</v>
      </c>
      <c r="D52" s="58" t="s">
        <v>144</v>
      </c>
      <c r="E52" s="66" t="s">
        <v>218</v>
      </c>
      <c r="F52" s="59" t="s">
        <v>37</v>
      </c>
      <c r="G52" s="72" t="s">
        <v>102</v>
      </c>
      <c r="H52" s="73">
        <v>96</v>
      </c>
      <c r="I52" s="55" t="s">
        <v>219</v>
      </c>
      <c r="J52" s="55" t="s">
        <v>220</v>
      </c>
      <c r="K52" s="58">
        <v>2025</v>
      </c>
      <c r="L52" s="73">
        <v>96</v>
      </c>
      <c r="M52" s="85"/>
      <c r="N52" s="47" t="s">
        <v>41</v>
      </c>
      <c r="O52" s="85">
        <v>320</v>
      </c>
      <c r="P52" s="79" t="s">
        <v>42</v>
      </c>
      <c r="Q52" s="62" t="s">
        <v>42</v>
      </c>
      <c r="R52" s="62" t="s">
        <v>42</v>
      </c>
      <c r="S52" s="97" t="s">
        <v>43</v>
      </c>
      <c r="T52" s="98" t="s">
        <v>44</v>
      </c>
      <c r="U52" s="99" t="s">
        <v>37</v>
      </c>
      <c r="V52" s="66" t="s">
        <v>45</v>
      </c>
      <c r="W52" s="100" t="s">
        <v>42</v>
      </c>
      <c r="X52" s="59" t="s">
        <v>42</v>
      </c>
      <c r="Y52" s="106"/>
    </row>
    <row r="53" ht="94.5" spans="1:25">
      <c r="A53" s="57">
        <v>48</v>
      </c>
      <c r="B53" s="59" t="s">
        <v>46</v>
      </c>
      <c r="C53" s="58" t="s">
        <v>221</v>
      </c>
      <c r="D53" s="58" t="s">
        <v>222</v>
      </c>
      <c r="E53" s="66" t="s">
        <v>223</v>
      </c>
      <c r="F53" s="59" t="s">
        <v>37</v>
      </c>
      <c r="G53" s="58" t="s">
        <v>202</v>
      </c>
      <c r="H53" s="74">
        <v>118</v>
      </c>
      <c r="I53" s="55" t="s">
        <v>224</v>
      </c>
      <c r="J53" s="61" t="s">
        <v>225</v>
      </c>
      <c r="K53" s="58">
        <v>2025</v>
      </c>
      <c r="L53" s="73">
        <v>118</v>
      </c>
      <c r="M53" s="85"/>
      <c r="N53" s="85"/>
      <c r="O53" s="85">
        <v>2565</v>
      </c>
      <c r="P53" s="78" t="s">
        <v>42</v>
      </c>
      <c r="Q53" s="94" t="s">
        <v>42</v>
      </c>
      <c r="R53" s="94" t="s">
        <v>42</v>
      </c>
      <c r="S53" s="94" t="s">
        <v>43</v>
      </c>
      <c r="T53" s="95" t="s">
        <v>44</v>
      </c>
      <c r="U53" s="96" t="s">
        <v>37</v>
      </c>
      <c r="V53" s="50" t="s">
        <v>45</v>
      </c>
      <c r="W53" s="96" t="s">
        <v>45</v>
      </c>
      <c r="X53" s="59" t="s">
        <v>42</v>
      </c>
      <c r="Y53" s="106"/>
    </row>
    <row r="54" s="37" customFormat="1" ht="111" customHeight="1" spans="1:25">
      <c r="A54" s="75">
        <v>49</v>
      </c>
      <c r="B54" s="58" t="s">
        <v>46</v>
      </c>
      <c r="C54" s="58" t="s">
        <v>47</v>
      </c>
      <c r="D54" s="58" t="s">
        <v>52</v>
      </c>
      <c r="E54" s="58" t="s">
        <v>226</v>
      </c>
      <c r="F54" s="58" t="s">
        <v>37</v>
      </c>
      <c r="G54" s="58" t="s">
        <v>194</v>
      </c>
      <c r="H54" s="58">
        <v>60</v>
      </c>
      <c r="I54" s="61" t="s">
        <v>227</v>
      </c>
      <c r="J54" s="61" t="s">
        <v>228</v>
      </c>
      <c r="K54" s="58">
        <v>2025</v>
      </c>
      <c r="L54" s="58">
        <v>60</v>
      </c>
      <c r="M54" s="90"/>
      <c r="N54" s="63"/>
      <c r="O54" s="90">
        <v>617</v>
      </c>
      <c r="P54" s="79" t="s">
        <v>42</v>
      </c>
      <c r="Q54" s="62" t="s">
        <v>42</v>
      </c>
      <c r="R54" s="62" t="s">
        <v>42</v>
      </c>
      <c r="S54" s="97" t="s">
        <v>43</v>
      </c>
      <c r="T54" s="98" t="s">
        <v>44</v>
      </c>
      <c r="U54" s="99" t="s">
        <v>37</v>
      </c>
      <c r="V54" s="66" t="s">
        <v>45</v>
      </c>
      <c r="W54" s="100" t="s">
        <v>42</v>
      </c>
      <c r="X54" s="59" t="s">
        <v>42</v>
      </c>
      <c r="Y54" s="90"/>
    </row>
    <row r="55" s="37" customFormat="1" ht="176" customHeight="1" spans="1:25">
      <c r="A55" s="75">
        <v>50</v>
      </c>
      <c r="B55" s="58" t="s">
        <v>46</v>
      </c>
      <c r="C55" s="58" t="s">
        <v>47</v>
      </c>
      <c r="D55" s="58" t="s">
        <v>52</v>
      </c>
      <c r="E55" s="58" t="s">
        <v>229</v>
      </c>
      <c r="F55" s="58" t="s">
        <v>37</v>
      </c>
      <c r="G55" s="58" t="s">
        <v>194</v>
      </c>
      <c r="H55" s="58">
        <v>137.7</v>
      </c>
      <c r="I55" s="61" t="s">
        <v>230</v>
      </c>
      <c r="J55" s="61" t="s">
        <v>231</v>
      </c>
      <c r="K55" s="58">
        <v>2025</v>
      </c>
      <c r="L55" s="58">
        <v>137.7</v>
      </c>
      <c r="M55" s="90"/>
      <c r="N55" s="63"/>
      <c r="O55" s="90">
        <v>617</v>
      </c>
      <c r="P55" s="91" t="s">
        <v>42</v>
      </c>
      <c r="Q55" s="65" t="s">
        <v>42</v>
      </c>
      <c r="R55" s="65" t="s">
        <v>42</v>
      </c>
      <c r="S55" s="65" t="s">
        <v>43</v>
      </c>
      <c r="T55" s="104" t="s">
        <v>44</v>
      </c>
      <c r="U55" s="105" t="s">
        <v>37</v>
      </c>
      <c r="V55" s="71" t="s">
        <v>45</v>
      </c>
      <c r="W55" s="105" t="s">
        <v>45</v>
      </c>
      <c r="X55" s="59" t="s">
        <v>42</v>
      </c>
      <c r="Y55" s="90"/>
    </row>
    <row r="56" s="37" customFormat="1" ht="121" customHeight="1" spans="1:25">
      <c r="A56" s="75">
        <v>51</v>
      </c>
      <c r="B56" s="58" t="s">
        <v>46</v>
      </c>
      <c r="C56" s="58" t="s">
        <v>47</v>
      </c>
      <c r="D56" s="58" t="s">
        <v>52</v>
      </c>
      <c r="E56" s="66" t="s">
        <v>232</v>
      </c>
      <c r="F56" s="58" t="s">
        <v>37</v>
      </c>
      <c r="G56" s="58" t="s">
        <v>194</v>
      </c>
      <c r="H56" s="67">
        <v>217.8</v>
      </c>
      <c r="I56" s="55" t="s">
        <v>233</v>
      </c>
      <c r="J56" s="55" t="s">
        <v>234</v>
      </c>
      <c r="K56" s="58">
        <v>2025</v>
      </c>
      <c r="L56" s="67">
        <v>217.8</v>
      </c>
      <c r="M56" s="90"/>
      <c r="N56" s="63" t="s">
        <v>41</v>
      </c>
      <c r="O56" s="90">
        <v>617</v>
      </c>
      <c r="P56" s="79" t="s">
        <v>42</v>
      </c>
      <c r="Q56" s="62" t="s">
        <v>42</v>
      </c>
      <c r="R56" s="62" t="s">
        <v>42</v>
      </c>
      <c r="S56" s="97" t="s">
        <v>43</v>
      </c>
      <c r="T56" s="98" t="s">
        <v>44</v>
      </c>
      <c r="U56" s="99" t="s">
        <v>37</v>
      </c>
      <c r="V56" s="66" t="s">
        <v>45</v>
      </c>
      <c r="W56" s="100" t="s">
        <v>42</v>
      </c>
      <c r="X56" s="59" t="s">
        <v>42</v>
      </c>
      <c r="Y56" s="90"/>
    </row>
    <row r="57" s="37" customFormat="1" ht="107" customHeight="1" spans="1:25">
      <c r="A57" s="75">
        <v>52</v>
      </c>
      <c r="B57" s="58" t="s">
        <v>46</v>
      </c>
      <c r="C57" s="58" t="s">
        <v>47</v>
      </c>
      <c r="D57" s="58" t="s">
        <v>52</v>
      </c>
      <c r="E57" s="58" t="s">
        <v>226</v>
      </c>
      <c r="F57" s="58" t="s">
        <v>37</v>
      </c>
      <c r="G57" s="58" t="s">
        <v>153</v>
      </c>
      <c r="H57" s="58">
        <v>40</v>
      </c>
      <c r="I57" s="61" t="s">
        <v>235</v>
      </c>
      <c r="J57" s="61" t="s">
        <v>228</v>
      </c>
      <c r="K57" s="58">
        <v>2025</v>
      </c>
      <c r="L57" s="58">
        <v>40</v>
      </c>
      <c r="M57" s="90"/>
      <c r="N57" s="63"/>
      <c r="O57" s="90">
        <v>419</v>
      </c>
      <c r="P57" s="91" t="s">
        <v>42</v>
      </c>
      <c r="Q57" s="65" t="s">
        <v>42</v>
      </c>
      <c r="R57" s="65" t="s">
        <v>42</v>
      </c>
      <c r="S57" s="65" t="s">
        <v>43</v>
      </c>
      <c r="T57" s="104" t="s">
        <v>44</v>
      </c>
      <c r="U57" s="105" t="s">
        <v>37</v>
      </c>
      <c r="V57" s="71" t="s">
        <v>45</v>
      </c>
      <c r="W57" s="105" t="s">
        <v>45</v>
      </c>
      <c r="X57" s="59" t="s">
        <v>42</v>
      </c>
      <c r="Y57" s="108"/>
    </row>
    <row r="58" s="37" customFormat="1" ht="111" customHeight="1" spans="1:25">
      <c r="A58" s="75">
        <v>53</v>
      </c>
      <c r="B58" s="66" t="s">
        <v>46</v>
      </c>
      <c r="C58" s="66" t="s">
        <v>47</v>
      </c>
      <c r="D58" s="66" t="s">
        <v>52</v>
      </c>
      <c r="E58" s="66" t="s">
        <v>236</v>
      </c>
      <c r="F58" s="66" t="s">
        <v>37</v>
      </c>
      <c r="G58" s="66" t="s">
        <v>59</v>
      </c>
      <c r="H58" s="66">
        <v>32.7</v>
      </c>
      <c r="I58" s="55" t="s">
        <v>237</v>
      </c>
      <c r="J58" s="55" t="s">
        <v>238</v>
      </c>
      <c r="K58" s="58">
        <v>2025</v>
      </c>
      <c r="L58" s="66">
        <v>32.7</v>
      </c>
      <c r="M58" s="90"/>
      <c r="N58" s="63" t="s">
        <v>41</v>
      </c>
      <c r="O58" s="90">
        <v>503</v>
      </c>
      <c r="P58" s="79" t="s">
        <v>42</v>
      </c>
      <c r="Q58" s="62" t="s">
        <v>42</v>
      </c>
      <c r="R58" s="62" t="s">
        <v>42</v>
      </c>
      <c r="S58" s="97" t="s">
        <v>43</v>
      </c>
      <c r="T58" s="98" t="s">
        <v>44</v>
      </c>
      <c r="U58" s="99" t="s">
        <v>37</v>
      </c>
      <c r="V58" s="66" t="s">
        <v>45</v>
      </c>
      <c r="W58" s="100" t="s">
        <v>42</v>
      </c>
      <c r="X58" s="59" t="s">
        <v>42</v>
      </c>
      <c r="Y58" s="108"/>
    </row>
    <row r="59" s="37" customFormat="1" ht="109" customHeight="1" spans="1:25">
      <c r="A59" s="75">
        <v>54</v>
      </c>
      <c r="B59" s="58" t="s">
        <v>46</v>
      </c>
      <c r="C59" s="58" t="s">
        <v>47</v>
      </c>
      <c r="D59" s="58" t="s">
        <v>52</v>
      </c>
      <c r="E59" s="58" t="s">
        <v>226</v>
      </c>
      <c r="F59" s="58" t="s">
        <v>37</v>
      </c>
      <c r="G59" s="58" t="s">
        <v>59</v>
      </c>
      <c r="H59" s="58">
        <v>50</v>
      </c>
      <c r="I59" s="61" t="s">
        <v>239</v>
      </c>
      <c r="J59" s="61" t="s">
        <v>228</v>
      </c>
      <c r="K59" s="58">
        <v>2025</v>
      </c>
      <c r="L59" s="58">
        <v>50</v>
      </c>
      <c r="M59" s="90"/>
      <c r="N59" s="63"/>
      <c r="O59" s="90">
        <v>503</v>
      </c>
      <c r="P59" s="91" t="s">
        <v>42</v>
      </c>
      <c r="Q59" s="65" t="s">
        <v>42</v>
      </c>
      <c r="R59" s="65" t="s">
        <v>42</v>
      </c>
      <c r="S59" s="65" t="s">
        <v>43</v>
      </c>
      <c r="T59" s="104" t="s">
        <v>44</v>
      </c>
      <c r="U59" s="105" t="s">
        <v>37</v>
      </c>
      <c r="V59" s="71" t="s">
        <v>45</v>
      </c>
      <c r="W59" s="105" t="s">
        <v>45</v>
      </c>
      <c r="X59" s="59" t="s">
        <v>42</v>
      </c>
      <c r="Y59" s="108"/>
    </row>
    <row r="60" s="37" customFormat="1" ht="107" customHeight="1" spans="1:25">
      <c r="A60" s="75">
        <v>55</v>
      </c>
      <c r="B60" s="58" t="s">
        <v>46</v>
      </c>
      <c r="C60" s="58" t="s">
        <v>47</v>
      </c>
      <c r="D60" s="66" t="s">
        <v>48</v>
      </c>
      <c r="E60" s="66" t="s">
        <v>240</v>
      </c>
      <c r="F60" s="58" t="s">
        <v>37</v>
      </c>
      <c r="G60" s="58" t="s">
        <v>149</v>
      </c>
      <c r="H60" s="58">
        <v>1.554</v>
      </c>
      <c r="I60" s="55" t="s">
        <v>241</v>
      </c>
      <c r="J60" s="55" t="s">
        <v>238</v>
      </c>
      <c r="K60" s="58">
        <v>2025</v>
      </c>
      <c r="L60" s="58">
        <v>1.554</v>
      </c>
      <c r="M60" s="90"/>
      <c r="N60" s="63"/>
      <c r="O60" s="90"/>
      <c r="P60" s="91" t="s">
        <v>42</v>
      </c>
      <c r="Q60" s="65" t="s">
        <v>42</v>
      </c>
      <c r="R60" s="65" t="s">
        <v>42</v>
      </c>
      <c r="S60" s="65" t="s">
        <v>43</v>
      </c>
      <c r="T60" s="104" t="s">
        <v>44</v>
      </c>
      <c r="U60" s="105" t="s">
        <v>37</v>
      </c>
      <c r="V60" s="71" t="s">
        <v>45</v>
      </c>
      <c r="W60" s="105" t="s">
        <v>45</v>
      </c>
      <c r="X60" s="59" t="s">
        <v>42</v>
      </c>
      <c r="Y60" s="108"/>
    </row>
    <row r="61" s="37" customFormat="1" ht="135" customHeight="1" spans="1:25">
      <c r="A61" s="75">
        <v>56</v>
      </c>
      <c r="B61" s="58" t="s">
        <v>46</v>
      </c>
      <c r="C61" s="58" t="s">
        <v>47</v>
      </c>
      <c r="D61" s="58" t="s">
        <v>52</v>
      </c>
      <c r="E61" s="66" t="s">
        <v>242</v>
      </c>
      <c r="F61" s="58" t="s">
        <v>37</v>
      </c>
      <c r="G61" s="58" t="s">
        <v>149</v>
      </c>
      <c r="H61" s="58">
        <v>6.8376</v>
      </c>
      <c r="I61" s="89" t="s">
        <v>243</v>
      </c>
      <c r="J61" s="61" t="s">
        <v>244</v>
      </c>
      <c r="K61" s="58">
        <v>2025</v>
      </c>
      <c r="L61" s="58">
        <v>6.8376</v>
      </c>
      <c r="M61" s="90"/>
      <c r="N61" s="63" t="s">
        <v>41</v>
      </c>
      <c r="O61" s="90"/>
      <c r="P61" s="79" t="s">
        <v>42</v>
      </c>
      <c r="Q61" s="62" t="s">
        <v>42</v>
      </c>
      <c r="R61" s="62" t="s">
        <v>42</v>
      </c>
      <c r="S61" s="97" t="s">
        <v>43</v>
      </c>
      <c r="T61" s="98" t="s">
        <v>44</v>
      </c>
      <c r="U61" s="99" t="s">
        <v>37</v>
      </c>
      <c r="V61" s="66" t="s">
        <v>45</v>
      </c>
      <c r="W61" s="100" t="s">
        <v>42</v>
      </c>
      <c r="X61" s="59" t="s">
        <v>42</v>
      </c>
      <c r="Y61" s="108"/>
    </row>
    <row r="62" s="37" customFormat="1" ht="110" customHeight="1" spans="1:25">
      <c r="A62" s="75">
        <v>57</v>
      </c>
      <c r="B62" s="58" t="s">
        <v>46</v>
      </c>
      <c r="C62" s="58" t="s">
        <v>47</v>
      </c>
      <c r="D62" s="58" t="s">
        <v>52</v>
      </c>
      <c r="E62" s="58" t="s">
        <v>226</v>
      </c>
      <c r="F62" s="58" t="s">
        <v>37</v>
      </c>
      <c r="G62" s="58" t="s">
        <v>121</v>
      </c>
      <c r="H62" s="58">
        <v>50</v>
      </c>
      <c r="I62" s="61" t="s">
        <v>239</v>
      </c>
      <c r="J62" s="61" t="s">
        <v>228</v>
      </c>
      <c r="K62" s="58">
        <v>2025</v>
      </c>
      <c r="L62" s="58">
        <v>50</v>
      </c>
      <c r="M62" s="90"/>
      <c r="N62" s="63"/>
      <c r="O62" s="90">
        <v>1002</v>
      </c>
      <c r="P62" s="91" t="s">
        <v>42</v>
      </c>
      <c r="Q62" s="65" t="s">
        <v>42</v>
      </c>
      <c r="R62" s="65" t="s">
        <v>42</v>
      </c>
      <c r="S62" s="65" t="s">
        <v>43</v>
      </c>
      <c r="T62" s="104" t="s">
        <v>44</v>
      </c>
      <c r="U62" s="105" t="s">
        <v>37</v>
      </c>
      <c r="V62" s="71" t="s">
        <v>45</v>
      </c>
      <c r="W62" s="105" t="s">
        <v>45</v>
      </c>
      <c r="X62" s="59" t="s">
        <v>42</v>
      </c>
      <c r="Y62" s="108"/>
    </row>
    <row r="63" s="37" customFormat="1" ht="164" customHeight="1" spans="1:25">
      <c r="A63" s="75">
        <v>58</v>
      </c>
      <c r="B63" s="58" t="s">
        <v>46</v>
      </c>
      <c r="C63" s="58" t="s">
        <v>47</v>
      </c>
      <c r="D63" s="58" t="s">
        <v>52</v>
      </c>
      <c r="E63" s="58" t="s">
        <v>245</v>
      </c>
      <c r="F63" s="58" t="s">
        <v>37</v>
      </c>
      <c r="G63" s="58" t="s">
        <v>121</v>
      </c>
      <c r="H63" s="58">
        <v>328.7</v>
      </c>
      <c r="I63" s="61" t="s">
        <v>246</v>
      </c>
      <c r="J63" s="61" t="s">
        <v>247</v>
      </c>
      <c r="K63" s="58">
        <v>2025</v>
      </c>
      <c r="L63" s="58">
        <v>328.7</v>
      </c>
      <c r="M63" s="90"/>
      <c r="N63" s="63" t="s">
        <v>41</v>
      </c>
      <c r="O63" s="90">
        <v>1002</v>
      </c>
      <c r="P63" s="79" t="s">
        <v>42</v>
      </c>
      <c r="Q63" s="62" t="s">
        <v>42</v>
      </c>
      <c r="R63" s="62" t="s">
        <v>42</v>
      </c>
      <c r="S63" s="97" t="s">
        <v>43</v>
      </c>
      <c r="T63" s="98" t="s">
        <v>44</v>
      </c>
      <c r="U63" s="99" t="s">
        <v>37</v>
      </c>
      <c r="V63" s="66" t="s">
        <v>45</v>
      </c>
      <c r="W63" s="100" t="s">
        <v>42</v>
      </c>
      <c r="X63" s="59" t="s">
        <v>42</v>
      </c>
      <c r="Y63" s="108"/>
    </row>
    <row r="64" s="37" customFormat="1" ht="108" customHeight="1" spans="1:25">
      <c r="A64" s="75">
        <v>59</v>
      </c>
      <c r="B64" s="58" t="s">
        <v>46</v>
      </c>
      <c r="C64" s="58" t="s">
        <v>47</v>
      </c>
      <c r="D64" s="58" t="s">
        <v>52</v>
      </c>
      <c r="E64" s="58" t="s">
        <v>226</v>
      </c>
      <c r="F64" s="58" t="s">
        <v>37</v>
      </c>
      <c r="G64" s="58" t="s">
        <v>117</v>
      </c>
      <c r="H64" s="58">
        <v>40</v>
      </c>
      <c r="I64" s="61" t="s">
        <v>235</v>
      </c>
      <c r="J64" s="61" t="s">
        <v>228</v>
      </c>
      <c r="K64" s="58">
        <v>2025</v>
      </c>
      <c r="L64" s="58">
        <v>40</v>
      </c>
      <c r="M64" s="90"/>
      <c r="N64" s="63"/>
      <c r="O64" s="90">
        <v>610</v>
      </c>
      <c r="P64" s="91" t="s">
        <v>42</v>
      </c>
      <c r="Q64" s="65" t="s">
        <v>42</v>
      </c>
      <c r="R64" s="65" t="s">
        <v>42</v>
      </c>
      <c r="S64" s="65" t="s">
        <v>43</v>
      </c>
      <c r="T64" s="104" t="s">
        <v>44</v>
      </c>
      <c r="U64" s="105" t="s">
        <v>37</v>
      </c>
      <c r="V64" s="71" t="s">
        <v>45</v>
      </c>
      <c r="W64" s="105" t="s">
        <v>45</v>
      </c>
      <c r="X64" s="59" t="s">
        <v>42</v>
      </c>
      <c r="Y64" s="108"/>
    </row>
    <row r="65" s="37" customFormat="1" ht="67" customHeight="1" spans="1:25">
      <c r="A65" s="75">
        <v>60</v>
      </c>
      <c r="B65" s="58" t="s">
        <v>33</v>
      </c>
      <c r="C65" s="58" t="s">
        <v>34</v>
      </c>
      <c r="D65" s="58" t="s">
        <v>35</v>
      </c>
      <c r="E65" s="58" t="s">
        <v>248</v>
      </c>
      <c r="F65" s="58" t="s">
        <v>37</v>
      </c>
      <c r="G65" s="58" t="s">
        <v>117</v>
      </c>
      <c r="H65" s="67">
        <v>10</v>
      </c>
      <c r="I65" s="55" t="s">
        <v>249</v>
      </c>
      <c r="J65" s="55" t="s">
        <v>250</v>
      </c>
      <c r="K65" s="58">
        <v>2025</v>
      </c>
      <c r="L65" s="67">
        <v>10</v>
      </c>
      <c r="M65" s="90"/>
      <c r="N65" s="63" t="s">
        <v>41</v>
      </c>
      <c r="O65" s="90">
        <v>610</v>
      </c>
      <c r="P65" s="79" t="s">
        <v>42</v>
      </c>
      <c r="Q65" s="62" t="s">
        <v>42</v>
      </c>
      <c r="R65" s="62" t="s">
        <v>42</v>
      </c>
      <c r="S65" s="97" t="s">
        <v>43</v>
      </c>
      <c r="T65" s="98" t="s">
        <v>44</v>
      </c>
      <c r="U65" s="99" t="s">
        <v>37</v>
      </c>
      <c r="V65" s="66" t="s">
        <v>45</v>
      </c>
      <c r="W65" s="100" t="s">
        <v>42</v>
      </c>
      <c r="X65" s="59" t="s">
        <v>42</v>
      </c>
      <c r="Y65" s="108"/>
    </row>
    <row r="66" s="37" customFormat="1" ht="112" customHeight="1" spans="1:25">
      <c r="A66" s="75">
        <v>61</v>
      </c>
      <c r="B66" s="58" t="s">
        <v>46</v>
      </c>
      <c r="C66" s="58" t="s">
        <v>47</v>
      </c>
      <c r="D66" s="58" t="s">
        <v>52</v>
      </c>
      <c r="E66" s="58" t="s">
        <v>226</v>
      </c>
      <c r="F66" s="58" t="s">
        <v>37</v>
      </c>
      <c r="G66" s="58" t="s">
        <v>98</v>
      </c>
      <c r="H66" s="58">
        <v>35</v>
      </c>
      <c r="I66" s="61" t="s">
        <v>251</v>
      </c>
      <c r="J66" s="61" t="s">
        <v>228</v>
      </c>
      <c r="K66" s="58">
        <v>2025</v>
      </c>
      <c r="L66" s="58">
        <v>35</v>
      </c>
      <c r="M66" s="90"/>
      <c r="N66" s="63"/>
      <c r="O66" s="90">
        <v>610</v>
      </c>
      <c r="P66" s="91" t="s">
        <v>42</v>
      </c>
      <c r="Q66" s="65" t="s">
        <v>42</v>
      </c>
      <c r="R66" s="65" t="s">
        <v>42</v>
      </c>
      <c r="S66" s="65" t="s">
        <v>43</v>
      </c>
      <c r="T66" s="104" t="s">
        <v>44</v>
      </c>
      <c r="U66" s="105" t="s">
        <v>37</v>
      </c>
      <c r="V66" s="71" t="s">
        <v>45</v>
      </c>
      <c r="W66" s="105" t="s">
        <v>45</v>
      </c>
      <c r="X66" s="59" t="s">
        <v>42</v>
      </c>
      <c r="Y66" s="108"/>
    </row>
  </sheetData>
  <autoFilter xmlns:etc="http://www.wps.cn/officeDocument/2017/etCustomData" ref="A5:Y66" etc:filterBottomFollowUsedRange="0">
    <sortState ref="A5:Y66">
      <sortCondition ref="A5"/>
    </sortState>
    <extLst/>
  </autoFilter>
  <sortState ref="A7:Y131">
    <sortCondition ref="B7:B131"/>
    <sortCondition ref="C7:C131"/>
    <sortCondition ref="D7:D131"/>
    <sortCondition ref="U7:U131"/>
  </sortState>
  <mergeCells count="29">
    <mergeCell ref="A1:Y1"/>
    <mergeCell ref="A2:J2"/>
    <mergeCell ref="K2:P2"/>
    <mergeCell ref="Q2:T2"/>
    <mergeCell ref="U2:Y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C27:D27 B31:D31 B63:B66 B6:D16 B25:D26 B44:D49 B51:D62 C65:D66"/>
  </dataValidations>
  <pageMargins left="0.393055555555556" right="0.393055555555556" top="0.393055555555556" bottom="0.393055555555556" header="0.5" footer="0.5"/>
  <pageSetup paperSize="8" scale="6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66" activePane="bottomLeft" state="frozen"/>
      <selection/>
      <selection pane="bottomLeft" activeCell="D15" sqref="D15"/>
    </sheetView>
  </sheetViews>
  <sheetFormatPr defaultColWidth="9.78333333333333" defaultRowHeight="14.25" outlineLevelCol="4"/>
  <cols>
    <col min="1" max="1" width="7.60833333333333" style="1" customWidth="1"/>
    <col min="2" max="2" width="5.35" style="1" customWidth="1"/>
    <col min="3" max="3" width="7.7" style="4" customWidth="1"/>
    <col min="4" max="4" width="40.7833333333333" style="1" customWidth="1"/>
    <col min="5" max="5" width="30.3666666666667" style="5" customWidth="1"/>
    <col min="6" max="16378" width="9.78333333333333" style="1"/>
    <col min="16379" max="16384" width="9.78333333333333" style="6"/>
  </cols>
  <sheetData>
    <row r="1" s="1" customFormat="1" spans="3:5">
      <c r="C1" s="4"/>
      <c r="E1" s="5"/>
    </row>
    <row r="2" s="2" customFormat="1" ht="33" customHeight="1" spans="1:5">
      <c r="A2" s="7" t="s">
        <v>252</v>
      </c>
      <c r="B2" s="7"/>
      <c r="C2" s="7"/>
      <c r="D2" s="7"/>
      <c r="E2" s="7"/>
    </row>
    <row r="3" s="2" customFormat="1" ht="11" customHeight="1" spans="1:5">
      <c r="A3" s="7"/>
      <c r="B3" s="7"/>
      <c r="C3" s="7"/>
      <c r="D3" s="7"/>
      <c r="E3" s="8"/>
    </row>
    <row r="4" s="3" customFormat="1" ht="28.5" spans="1:5">
      <c r="A4" s="9" t="s">
        <v>5</v>
      </c>
      <c r="B4" s="10" t="s">
        <v>6</v>
      </c>
      <c r="C4" s="9" t="s">
        <v>7</v>
      </c>
      <c r="D4" s="10" t="s">
        <v>8</v>
      </c>
      <c r="E4" s="10" t="s">
        <v>253</v>
      </c>
    </row>
    <row r="5" s="1" customFormat="1" spans="1:5">
      <c r="A5" s="11">
        <v>1</v>
      </c>
      <c r="B5" s="12" t="s">
        <v>33</v>
      </c>
      <c r="C5" s="11" t="s">
        <v>67</v>
      </c>
      <c r="D5" s="13" t="s">
        <v>144</v>
      </c>
      <c r="E5" s="14" t="s">
        <v>254</v>
      </c>
    </row>
    <row r="6" s="1" customFormat="1" spans="1:5">
      <c r="A6" s="11">
        <v>2</v>
      </c>
      <c r="B6" s="15"/>
      <c r="C6" s="11"/>
      <c r="D6" s="13" t="s">
        <v>183</v>
      </c>
      <c r="E6" s="14"/>
    </row>
    <row r="7" s="1" customFormat="1" spans="1:5">
      <c r="A7" s="11">
        <v>3</v>
      </c>
      <c r="B7" s="15"/>
      <c r="C7" s="11"/>
      <c r="D7" s="13" t="s">
        <v>255</v>
      </c>
      <c r="E7" s="14"/>
    </row>
    <row r="8" s="1" customFormat="1" spans="1:5">
      <c r="A8" s="11">
        <v>4</v>
      </c>
      <c r="B8" s="15"/>
      <c r="C8" s="11"/>
      <c r="D8" s="13" t="s">
        <v>256</v>
      </c>
      <c r="E8" s="14" t="s">
        <v>257</v>
      </c>
    </row>
    <row r="9" s="1" customFormat="1" spans="1:5">
      <c r="A9" s="11">
        <v>5</v>
      </c>
      <c r="B9" s="15"/>
      <c r="C9" s="11"/>
      <c r="D9" s="13" t="s">
        <v>68</v>
      </c>
      <c r="E9" s="14" t="s">
        <v>68</v>
      </c>
    </row>
    <row r="10" s="1" customFormat="1" spans="1:5">
      <c r="A10" s="11">
        <v>6</v>
      </c>
      <c r="B10" s="15"/>
      <c r="C10" s="11"/>
      <c r="D10" s="13" t="s">
        <v>258</v>
      </c>
      <c r="E10" s="14" t="s">
        <v>259</v>
      </c>
    </row>
    <row r="11" s="1" customFormat="1" spans="1:5">
      <c r="A11" s="11">
        <v>7</v>
      </c>
      <c r="B11" s="15"/>
      <c r="C11" s="11" t="s">
        <v>56</v>
      </c>
      <c r="D11" s="13" t="s">
        <v>105</v>
      </c>
      <c r="E11" s="14" t="s">
        <v>260</v>
      </c>
    </row>
    <row r="12" s="1" customFormat="1" spans="1:5">
      <c r="A12" s="11">
        <v>8</v>
      </c>
      <c r="B12" s="15"/>
      <c r="C12" s="11"/>
      <c r="D12" s="16" t="s">
        <v>57</v>
      </c>
      <c r="E12" s="14" t="s">
        <v>260</v>
      </c>
    </row>
    <row r="13" s="1" customFormat="1" spans="1:5">
      <c r="A13" s="11">
        <v>9</v>
      </c>
      <c r="B13" s="15"/>
      <c r="C13" s="11"/>
      <c r="D13" s="13" t="s">
        <v>110</v>
      </c>
      <c r="E13" s="14" t="s">
        <v>260</v>
      </c>
    </row>
    <row r="14" s="1" customFormat="1" spans="1:5">
      <c r="A14" s="11">
        <v>10</v>
      </c>
      <c r="B14" s="15"/>
      <c r="C14" s="11"/>
      <c r="D14" s="13" t="s">
        <v>78</v>
      </c>
      <c r="E14" s="14" t="s">
        <v>260</v>
      </c>
    </row>
    <row r="15" s="1" customFormat="1" spans="1:5">
      <c r="A15" s="11">
        <v>11</v>
      </c>
      <c r="B15" s="15"/>
      <c r="C15" s="11" t="s">
        <v>34</v>
      </c>
      <c r="D15" s="13" t="s">
        <v>35</v>
      </c>
      <c r="E15" s="14" t="s">
        <v>261</v>
      </c>
    </row>
    <row r="16" s="1" customFormat="1" spans="1:5">
      <c r="A16" s="11">
        <v>12</v>
      </c>
      <c r="B16" s="15"/>
      <c r="C16" s="11"/>
      <c r="D16" s="13" t="s">
        <v>262</v>
      </c>
      <c r="E16" s="14" t="s">
        <v>260</v>
      </c>
    </row>
    <row r="17" s="1" customFormat="1" spans="1:5">
      <c r="A17" s="11">
        <v>13</v>
      </c>
      <c r="B17" s="15"/>
      <c r="C17" s="11" t="s">
        <v>263</v>
      </c>
      <c r="D17" s="13" t="s">
        <v>264</v>
      </c>
      <c r="E17" s="14" t="s">
        <v>260</v>
      </c>
    </row>
    <row r="18" s="1" customFormat="1" spans="1:5">
      <c r="A18" s="11">
        <v>14</v>
      </c>
      <c r="B18" s="15"/>
      <c r="C18" s="11"/>
      <c r="D18" s="13" t="s">
        <v>265</v>
      </c>
      <c r="E18" s="14" t="s">
        <v>260</v>
      </c>
    </row>
    <row r="19" s="1" customFormat="1" spans="1:5">
      <c r="A19" s="11">
        <v>15</v>
      </c>
      <c r="B19" s="15"/>
      <c r="C19" s="11"/>
      <c r="D19" s="13" t="s">
        <v>266</v>
      </c>
      <c r="E19" s="14" t="s">
        <v>260</v>
      </c>
    </row>
    <row r="20" s="1" customFormat="1" spans="1:5">
      <c r="A20" s="11">
        <v>16</v>
      </c>
      <c r="B20" s="15"/>
      <c r="C20" s="11"/>
      <c r="D20" s="13" t="s">
        <v>267</v>
      </c>
      <c r="E20" s="14" t="s">
        <v>260</v>
      </c>
    </row>
    <row r="21" s="1" customFormat="1" spans="1:5">
      <c r="A21" s="11">
        <v>17</v>
      </c>
      <c r="B21" s="15"/>
      <c r="C21" s="17" t="s">
        <v>200</v>
      </c>
      <c r="D21" s="13" t="s">
        <v>268</v>
      </c>
      <c r="E21" s="14" t="s">
        <v>269</v>
      </c>
    </row>
    <row r="22" s="1" customFormat="1" spans="1:5">
      <c r="A22" s="11">
        <v>18</v>
      </c>
      <c r="B22" s="15"/>
      <c r="C22" s="18"/>
      <c r="D22" s="13" t="s">
        <v>270</v>
      </c>
      <c r="E22" s="14" t="s">
        <v>271</v>
      </c>
    </row>
    <row r="23" s="1" customFormat="1" spans="1:5">
      <c r="A23" s="11">
        <v>19</v>
      </c>
      <c r="B23" s="15"/>
      <c r="C23" s="18"/>
      <c r="D23" s="13" t="s">
        <v>272</v>
      </c>
      <c r="E23" s="14" t="s">
        <v>273</v>
      </c>
    </row>
    <row r="24" s="1" customFormat="1" ht="28.5" spans="1:5">
      <c r="A24" s="11">
        <v>20</v>
      </c>
      <c r="B24" s="15"/>
      <c r="C24" s="18"/>
      <c r="D24" s="13" t="s">
        <v>274</v>
      </c>
      <c r="E24" s="14" t="s">
        <v>275</v>
      </c>
    </row>
    <row r="25" s="1" customFormat="1" spans="1:5">
      <c r="A25" s="11">
        <v>21</v>
      </c>
      <c r="B25" s="19"/>
      <c r="C25" s="20"/>
      <c r="D25" s="13" t="s">
        <v>160</v>
      </c>
      <c r="E25" s="14" t="s">
        <v>260</v>
      </c>
    </row>
    <row r="26" s="1" customFormat="1" spans="1:5">
      <c r="A26" s="11">
        <v>22</v>
      </c>
      <c r="B26" s="21" t="s">
        <v>276</v>
      </c>
      <c r="C26" s="21" t="s">
        <v>277</v>
      </c>
      <c r="D26" s="13" t="s">
        <v>278</v>
      </c>
      <c r="E26" s="14" t="s">
        <v>279</v>
      </c>
    </row>
    <row r="27" s="1" customFormat="1" spans="1:5">
      <c r="A27" s="11">
        <v>23</v>
      </c>
      <c r="B27" s="21"/>
      <c r="C27" s="21"/>
      <c r="D27" s="13" t="s">
        <v>280</v>
      </c>
      <c r="E27" s="14"/>
    </row>
    <row r="28" s="1" customFormat="1" spans="1:5">
      <c r="A28" s="11">
        <v>24</v>
      </c>
      <c r="B28" s="21"/>
      <c r="C28" s="21" t="s">
        <v>281</v>
      </c>
      <c r="D28" s="13" t="s">
        <v>282</v>
      </c>
      <c r="E28" s="14" t="s">
        <v>283</v>
      </c>
    </row>
    <row r="29" s="1" customFormat="1" spans="1:5">
      <c r="A29" s="11">
        <v>25</v>
      </c>
      <c r="B29" s="21"/>
      <c r="C29" s="21"/>
      <c r="D29" s="13" t="s">
        <v>284</v>
      </c>
      <c r="E29" s="14" t="s">
        <v>284</v>
      </c>
    </row>
    <row r="30" s="1" customFormat="1" spans="1:5">
      <c r="A30" s="11">
        <v>26</v>
      </c>
      <c r="B30" s="21"/>
      <c r="C30" s="21"/>
      <c r="D30" s="13" t="s">
        <v>285</v>
      </c>
      <c r="E30" s="14" t="s">
        <v>260</v>
      </c>
    </row>
    <row r="31" s="1" customFormat="1" spans="1:5">
      <c r="A31" s="11">
        <v>27</v>
      </c>
      <c r="B31" s="21"/>
      <c r="C31" s="21" t="s">
        <v>286</v>
      </c>
      <c r="D31" s="13" t="s">
        <v>287</v>
      </c>
      <c r="E31" s="14" t="s">
        <v>288</v>
      </c>
    </row>
    <row r="32" s="1" customFormat="1" spans="1:5">
      <c r="A32" s="11">
        <v>28</v>
      </c>
      <c r="B32" s="21"/>
      <c r="C32" s="21"/>
      <c r="D32" s="22" t="s">
        <v>289</v>
      </c>
      <c r="E32" s="23" t="s">
        <v>290</v>
      </c>
    </row>
    <row r="33" s="1" customFormat="1" spans="1:5">
      <c r="A33" s="11">
        <v>29</v>
      </c>
      <c r="B33" s="21"/>
      <c r="C33" s="21" t="s">
        <v>291</v>
      </c>
      <c r="D33" s="22" t="s">
        <v>292</v>
      </c>
      <c r="E33" s="14" t="s">
        <v>260</v>
      </c>
    </row>
    <row r="34" s="1" customFormat="1" spans="1:5">
      <c r="A34" s="11">
        <v>30</v>
      </c>
      <c r="B34" s="21"/>
      <c r="C34" s="21"/>
      <c r="D34" s="22" t="s">
        <v>293</v>
      </c>
      <c r="E34" s="14" t="s">
        <v>260</v>
      </c>
    </row>
    <row r="35" s="1" customFormat="1" spans="1:5">
      <c r="A35" s="11">
        <v>31</v>
      </c>
      <c r="B35" s="21"/>
      <c r="C35" s="21"/>
      <c r="D35" s="22" t="s">
        <v>294</v>
      </c>
      <c r="E35" s="14" t="s">
        <v>260</v>
      </c>
    </row>
    <row r="36" s="1" customFormat="1" ht="28.5" spans="1:5">
      <c r="A36" s="11">
        <v>32</v>
      </c>
      <c r="B36" s="21"/>
      <c r="C36" s="11" t="s">
        <v>295</v>
      </c>
      <c r="D36" s="14" t="s">
        <v>295</v>
      </c>
      <c r="E36" s="23" t="s">
        <v>295</v>
      </c>
    </row>
    <row r="37" s="1" customFormat="1" spans="1:5">
      <c r="A37" s="11">
        <v>33</v>
      </c>
      <c r="B37" s="17" t="s">
        <v>46</v>
      </c>
      <c r="C37" s="12" t="s">
        <v>296</v>
      </c>
      <c r="D37" s="22" t="s">
        <v>297</v>
      </c>
      <c r="E37" s="14" t="s">
        <v>260</v>
      </c>
    </row>
    <row r="38" s="1" customFormat="1" spans="1:5">
      <c r="A38" s="11">
        <v>34</v>
      </c>
      <c r="B38" s="18"/>
      <c r="C38" s="15"/>
      <c r="D38" s="14" t="s">
        <v>298</v>
      </c>
      <c r="E38" s="14" t="s">
        <v>299</v>
      </c>
    </row>
    <row r="39" s="1" customFormat="1" spans="1:5">
      <c r="A39" s="11">
        <v>35</v>
      </c>
      <c r="B39" s="18"/>
      <c r="C39" s="15"/>
      <c r="D39" s="14"/>
      <c r="E39" s="14" t="s">
        <v>300</v>
      </c>
    </row>
    <row r="40" s="1" customFormat="1" spans="1:5">
      <c r="A40" s="11">
        <v>36</v>
      </c>
      <c r="B40" s="18"/>
      <c r="C40" s="15"/>
      <c r="D40" s="13" t="s">
        <v>115</v>
      </c>
      <c r="E40" s="14" t="s">
        <v>301</v>
      </c>
    </row>
    <row r="41" s="1" customFormat="1" spans="1:5">
      <c r="A41" s="11">
        <v>37</v>
      </c>
      <c r="B41" s="18"/>
      <c r="C41" s="15"/>
      <c r="D41" s="13" t="s">
        <v>302</v>
      </c>
      <c r="E41" s="23" t="s">
        <v>303</v>
      </c>
    </row>
    <row r="42" s="1" customFormat="1" spans="1:5">
      <c r="A42" s="17">
        <v>38</v>
      </c>
      <c r="B42" s="18"/>
      <c r="C42" s="15"/>
      <c r="D42" s="14" t="s">
        <v>304</v>
      </c>
      <c r="E42" s="23" t="s">
        <v>305</v>
      </c>
    </row>
    <row r="43" s="1" customFormat="1" spans="1:5">
      <c r="A43" s="20"/>
      <c r="B43" s="18"/>
      <c r="C43" s="15"/>
      <c r="D43" s="14"/>
      <c r="E43" s="23" t="s">
        <v>306</v>
      </c>
    </row>
    <row r="44" s="1" customFormat="1" ht="28.5" spans="1:5">
      <c r="A44" s="11">
        <v>39</v>
      </c>
      <c r="B44" s="18"/>
      <c r="C44" s="15"/>
      <c r="D44" s="13" t="s">
        <v>307</v>
      </c>
      <c r="E44" s="23" t="s">
        <v>308</v>
      </c>
    </row>
    <row r="45" s="1" customFormat="1" ht="42.75" spans="1:5">
      <c r="A45" s="11">
        <v>40</v>
      </c>
      <c r="B45" s="18"/>
      <c r="C45" s="15"/>
      <c r="D45" s="22" t="s">
        <v>309</v>
      </c>
      <c r="E45" s="14" t="s">
        <v>260</v>
      </c>
    </row>
    <row r="46" s="1" customFormat="1" spans="1:5">
      <c r="A46" s="11">
        <v>41</v>
      </c>
      <c r="B46" s="18"/>
      <c r="C46" s="15"/>
      <c r="D46" s="22" t="s">
        <v>310</v>
      </c>
      <c r="E46" s="14" t="s">
        <v>260</v>
      </c>
    </row>
    <row r="47" s="1" customFormat="1" spans="1:5">
      <c r="A47" s="11">
        <v>42</v>
      </c>
      <c r="B47" s="18"/>
      <c r="C47" s="19"/>
      <c r="D47" s="22" t="s">
        <v>160</v>
      </c>
      <c r="E47" s="14" t="s">
        <v>260</v>
      </c>
    </row>
    <row r="48" s="1" customFormat="1" spans="1:5">
      <c r="A48" s="11">
        <v>43</v>
      </c>
      <c r="B48" s="18"/>
      <c r="C48" s="21" t="s">
        <v>47</v>
      </c>
      <c r="D48" s="13" t="s">
        <v>311</v>
      </c>
      <c r="E48" s="14" t="s">
        <v>312</v>
      </c>
    </row>
    <row r="49" s="1" customFormat="1" spans="1:5">
      <c r="A49" s="11">
        <v>44</v>
      </c>
      <c r="B49" s="18"/>
      <c r="C49" s="21"/>
      <c r="D49" s="13" t="s">
        <v>48</v>
      </c>
      <c r="E49" s="14" t="s">
        <v>260</v>
      </c>
    </row>
    <row r="50" s="1" customFormat="1" spans="1:5">
      <c r="A50" s="11">
        <v>45</v>
      </c>
      <c r="B50" s="18"/>
      <c r="C50" s="21"/>
      <c r="D50" s="13" t="s">
        <v>313</v>
      </c>
      <c r="E50" s="14" t="s">
        <v>260</v>
      </c>
    </row>
    <row r="51" s="1" customFormat="1" spans="1:5">
      <c r="A51" s="11">
        <v>46</v>
      </c>
      <c r="B51" s="18"/>
      <c r="C51" s="21"/>
      <c r="D51" s="13" t="s">
        <v>52</v>
      </c>
      <c r="E51" s="14" t="s">
        <v>260</v>
      </c>
    </row>
    <row r="52" s="1" customFormat="1" spans="1:5">
      <c r="A52" s="17">
        <v>47</v>
      </c>
      <c r="B52" s="18"/>
      <c r="C52" s="21" t="s">
        <v>221</v>
      </c>
      <c r="D52" s="14" t="s">
        <v>314</v>
      </c>
      <c r="E52" s="23" t="s">
        <v>315</v>
      </c>
    </row>
    <row r="53" s="1" customFormat="1" spans="1:5">
      <c r="A53" s="20"/>
      <c r="B53" s="18"/>
      <c r="C53" s="21"/>
      <c r="D53" s="14"/>
      <c r="E53" s="23" t="s">
        <v>316</v>
      </c>
    </row>
    <row r="54" s="1" customFormat="1" spans="1:5">
      <c r="A54" s="11">
        <v>48</v>
      </c>
      <c r="B54" s="18"/>
      <c r="C54" s="21"/>
      <c r="D54" s="13" t="s">
        <v>317</v>
      </c>
      <c r="E54" s="23" t="s">
        <v>317</v>
      </c>
    </row>
    <row r="55" s="1" customFormat="1" ht="28.5" spans="1:5">
      <c r="A55" s="11">
        <v>49</v>
      </c>
      <c r="B55" s="18"/>
      <c r="C55" s="21"/>
      <c r="D55" s="13" t="s">
        <v>318</v>
      </c>
      <c r="E55" s="14" t="s">
        <v>260</v>
      </c>
    </row>
    <row r="56" s="1" customFormat="1" spans="1:5">
      <c r="A56" s="11">
        <v>50</v>
      </c>
      <c r="B56" s="18"/>
      <c r="C56" s="21"/>
      <c r="D56" s="13" t="s">
        <v>222</v>
      </c>
      <c r="E56" s="14" t="s">
        <v>260</v>
      </c>
    </row>
    <row r="57" s="1" customFormat="1" spans="1:5">
      <c r="A57" s="11">
        <v>51</v>
      </c>
      <c r="B57" s="18"/>
      <c r="C57" s="21"/>
      <c r="D57" s="13" t="s">
        <v>319</v>
      </c>
      <c r="E57" s="14" t="s">
        <v>260</v>
      </c>
    </row>
    <row r="58" s="1" customFormat="1" ht="42.75" spans="1:5">
      <c r="A58" s="11">
        <v>52</v>
      </c>
      <c r="B58" s="20"/>
      <c r="C58" s="21"/>
      <c r="D58" s="13" t="s">
        <v>320</v>
      </c>
      <c r="E58" s="23" t="s">
        <v>321</v>
      </c>
    </row>
    <row r="59" s="1" customFormat="1" spans="1:5">
      <c r="A59" s="11">
        <v>53</v>
      </c>
      <c r="B59" s="11" t="s">
        <v>322</v>
      </c>
      <c r="C59" s="11" t="s">
        <v>322</v>
      </c>
      <c r="D59" s="13" t="s">
        <v>323</v>
      </c>
      <c r="E59" s="14" t="s">
        <v>260</v>
      </c>
    </row>
    <row r="60" s="1" customFormat="1" spans="1:5">
      <c r="A60" s="11">
        <v>54</v>
      </c>
      <c r="B60" s="11"/>
      <c r="C60" s="11"/>
      <c r="D60" s="13" t="s">
        <v>324</v>
      </c>
      <c r="E60" s="14" t="s">
        <v>260</v>
      </c>
    </row>
    <row r="61" s="1" customFormat="1" spans="1:5">
      <c r="A61" s="11">
        <v>55</v>
      </c>
      <c r="B61" s="11"/>
      <c r="C61" s="11"/>
      <c r="D61" s="22" t="s">
        <v>325</v>
      </c>
      <c r="E61" s="14" t="s">
        <v>260</v>
      </c>
    </row>
    <row r="62" s="1" customFormat="1" spans="1:5">
      <c r="A62" s="11">
        <v>56</v>
      </c>
      <c r="B62" s="17" t="s">
        <v>326</v>
      </c>
      <c r="C62" s="21" t="s">
        <v>327</v>
      </c>
      <c r="D62" s="24" t="s">
        <v>328</v>
      </c>
      <c r="E62" s="14" t="s">
        <v>329</v>
      </c>
    </row>
    <row r="63" s="1" customFormat="1" spans="1:5">
      <c r="A63" s="11">
        <v>57</v>
      </c>
      <c r="B63" s="18"/>
      <c r="C63" s="12" t="s">
        <v>330</v>
      </c>
      <c r="D63" s="13" t="s">
        <v>331</v>
      </c>
      <c r="E63" s="14" t="s">
        <v>331</v>
      </c>
    </row>
    <row r="64" s="1" customFormat="1" spans="1:5">
      <c r="A64" s="11">
        <v>58</v>
      </c>
      <c r="B64" s="18"/>
      <c r="C64" s="15"/>
      <c r="D64" s="13" t="s">
        <v>332</v>
      </c>
      <c r="E64" s="14" t="s">
        <v>332</v>
      </c>
    </row>
    <row r="65" s="1" customFormat="1" spans="1:5">
      <c r="A65" s="11">
        <v>59</v>
      </c>
      <c r="B65" s="18"/>
      <c r="C65" s="19"/>
      <c r="D65" s="13" t="s">
        <v>333</v>
      </c>
      <c r="E65" s="14" t="s">
        <v>333</v>
      </c>
    </row>
    <row r="66" s="1" customFormat="1" spans="1:5">
      <c r="A66" s="11">
        <v>60</v>
      </c>
      <c r="B66" s="18"/>
      <c r="C66" s="21" t="s">
        <v>334</v>
      </c>
      <c r="D66" s="13" t="s">
        <v>335</v>
      </c>
      <c r="E66" s="14" t="s">
        <v>335</v>
      </c>
    </row>
    <row r="67" s="1" customFormat="1" spans="1:5">
      <c r="A67" s="11">
        <v>61</v>
      </c>
      <c r="B67" s="18"/>
      <c r="C67" s="21"/>
      <c r="D67" s="13" t="s">
        <v>336</v>
      </c>
      <c r="E67" s="14" t="s">
        <v>336</v>
      </c>
    </row>
    <row r="68" s="1" customFormat="1" spans="1:5">
      <c r="A68" s="11">
        <v>62</v>
      </c>
      <c r="B68" s="18"/>
      <c r="C68" s="21"/>
      <c r="D68" s="13" t="s">
        <v>337</v>
      </c>
      <c r="E68" s="14" t="s">
        <v>337</v>
      </c>
    </row>
    <row r="69" s="1" customFormat="1" spans="1:5">
      <c r="A69" s="11">
        <v>63</v>
      </c>
      <c r="B69" s="18"/>
      <c r="C69" s="21"/>
      <c r="D69" s="13" t="s">
        <v>338</v>
      </c>
      <c r="E69" s="14" t="s">
        <v>338</v>
      </c>
    </row>
    <row r="70" s="1" customFormat="1" spans="1:5">
      <c r="A70" s="11">
        <v>64</v>
      </c>
      <c r="B70" s="18"/>
      <c r="C70" s="21"/>
      <c r="D70" s="13" t="s">
        <v>339</v>
      </c>
      <c r="E70" s="14" t="s">
        <v>339</v>
      </c>
    </row>
    <row r="71" s="1" customFormat="1" spans="1:5">
      <c r="A71" s="11">
        <v>65</v>
      </c>
      <c r="B71" s="18"/>
      <c r="C71" s="21"/>
      <c r="D71" s="13" t="s">
        <v>340</v>
      </c>
      <c r="E71" s="14" t="s">
        <v>341</v>
      </c>
    </row>
    <row r="72" s="1" customFormat="1" spans="1:5">
      <c r="A72" s="11">
        <v>66</v>
      </c>
      <c r="B72" s="18"/>
      <c r="C72" s="21" t="s">
        <v>342</v>
      </c>
      <c r="D72" s="13" t="s">
        <v>343</v>
      </c>
      <c r="E72" s="14" t="s">
        <v>343</v>
      </c>
    </row>
    <row r="73" s="1" customFormat="1" spans="1:5">
      <c r="A73" s="11">
        <v>67</v>
      </c>
      <c r="B73" s="18"/>
      <c r="C73" s="21"/>
      <c r="D73" s="13" t="s">
        <v>344</v>
      </c>
      <c r="E73" s="14" t="s">
        <v>344</v>
      </c>
    </row>
    <row r="74" s="1" customFormat="1" spans="1:5">
      <c r="A74" s="11">
        <v>68</v>
      </c>
      <c r="B74" s="18"/>
      <c r="C74" s="21"/>
      <c r="D74" s="13" t="s">
        <v>345</v>
      </c>
      <c r="E74" s="14" t="s">
        <v>345</v>
      </c>
    </row>
    <row r="75" s="1" customFormat="1" spans="1:5">
      <c r="A75" s="11">
        <v>69</v>
      </c>
      <c r="B75" s="18"/>
      <c r="C75" s="21"/>
      <c r="D75" s="13" t="s">
        <v>346</v>
      </c>
      <c r="E75" s="14" t="s">
        <v>346</v>
      </c>
    </row>
    <row r="76" s="1" customFormat="1" spans="1:5">
      <c r="A76" s="11">
        <v>70</v>
      </c>
      <c r="B76" s="18"/>
      <c r="C76" s="21"/>
      <c r="D76" s="13" t="s">
        <v>347</v>
      </c>
      <c r="E76" s="14" t="s">
        <v>347</v>
      </c>
    </row>
    <row r="77" s="1" customFormat="1" spans="1:5">
      <c r="A77" s="11">
        <v>71</v>
      </c>
      <c r="B77" s="20"/>
      <c r="C77" s="21"/>
      <c r="D77" s="16" t="s">
        <v>348</v>
      </c>
      <c r="E77" s="25" t="s">
        <v>260</v>
      </c>
    </row>
    <row r="78" s="1" customFormat="1" spans="1:5">
      <c r="A78" s="11">
        <v>72</v>
      </c>
      <c r="B78" s="21" t="s">
        <v>349</v>
      </c>
      <c r="C78" s="21" t="s">
        <v>350</v>
      </c>
      <c r="D78" s="24" t="s">
        <v>351</v>
      </c>
      <c r="E78" s="14" t="s">
        <v>260</v>
      </c>
    </row>
    <row r="79" s="1" customFormat="1" spans="1:5">
      <c r="A79" s="11">
        <v>73</v>
      </c>
      <c r="B79" s="21"/>
      <c r="C79" s="21"/>
      <c r="D79" s="24" t="s">
        <v>352</v>
      </c>
      <c r="E79" s="14" t="s">
        <v>260</v>
      </c>
    </row>
    <row r="80" s="1" customFormat="1" spans="1:5">
      <c r="A80" s="11">
        <v>74</v>
      </c>
      <c r="B80" s="21"/>
      <c r="C80" s="21" t="s">
        <v>353</v>
      </c>
      <c r="D80" s="24" t="s">
        <v>354</v>
      </c>
      <c r="E80" s="14" t="s">
        <v>260</v>
      </c>
    </row>
    <row r="81" s="1" customFormat="1" spans="1:5">
      <c r="A81" s="11">
        <v>75</v>
      </c>
      <c r="B81" s="21"/>
      <c r="C81" s="21"/>
      <c r="D81" s="24" t="s">
        <v>355</v>
      </c>
      <c r="E81" s="14" t="s">
        <v>260</v>
      </c>
    </row>
    <row r="82" s="1" customFormat="1" spans="1:5">
      <c r="A82" s="11">
        <v>76</v>
      </c>
      <c r="B82" s="21"/>
      <c r="C82" s="21"/>
      <c r="D82" s="24" t="s">
        <v>356</v>
      </c>
      <c r="E82" s="14" t="s">
        <v>260</v>
      </c>
    </row>
    <row r="83" s="1" customFormat="1" spans="1:5">
      <c r="A83" s="11">
        <v>77</v>
      </c>
      <c r="B83" s="21"/>
      <c r="C83" s="21"/>
      <c r="D83" s="26" t="s">
        <v>357</v>
      </c>
      <c r="E83" s="14" t="s">
        <v>260</v>
      </c>
    </row>
    <row r="84" s="1" customFormat="1" ht="42.75" spans="1:5">
      <c r="A84" s="11">
        <v>78</v>
      </c>
      <c r="B84" s="21" t="s">
        <v>358</v>
      </c>
      <c r="C84" s="21" t="s">
        <v>358</v>
      </c>
      <c r="D84" s="24" t="s">
        <v>358</v>
      </c>
      <c r="E84" s="27" t="s">
        <v>358</v>
      </c>
    </row>
    <row r="85" s="1" customFormat="1" spans="1:5">
      <c r="A85" s="11">
        <v>79</v>
      </c>
      <c r="B85" s="11" t="s">
        <v>160</v>
      </c>
      <c r="C85" s="11" t="s">
        <v>160</v>
      </c>
      <c r="D85" s="24" t="s">
        <v>161</v>
      </c>
      <c r="E85" s="14" t="s">
        <v>260</v>
      </c>
    </row>
    <row r="86" s="1" customFormat="1" spans="1:5">
      <c r="A86" s="11">
        <v>80</v>
      </c>
      <c r="B86" s="11"/>
      <c r="C86" s="11"/>
      <c r="D86" s="13" t="s">
        <v>359</v>
      </c>
      <c r="E86" s="14" t="s">
        <v>260</v>
      </c>
    </row>
    <row r="87" s="1" customFormat="1" spans="1:5">
      <c r="A87" s="11"/>
      <c r="B87" s="11"/>
      <c r="C87" s="11"/>
      <c r="D87" s="13" t="s">
        <v>360</v>
      </c>
      <c r="E87" s="27" t="s">
        <v>360</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Cinderee</cp:lastModifiedBy>
  <dcterms:created xsi:type="dcterms:W3CDTF">2023-10-26T07:22:00Z</dcterms:created>
  <dcterms:modified xsi:type="dcterms:W3CDTF">2025-03-25T09:18:50Z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9206B1E0806744B4954BDD95B0CB4D6F_13</vt:lpwstr>
  </property>
  <property fmtid="{D5CDD505-2E9C-101B-9397-08002B2CF9AE}" pid="3" name="KSOProductBuildVer">
    <vt:lpwstr>2052-12.1.0.20305</vt:lpwstr>
  </property>
  <property fmtid="{D5CDD505-2E9C-101B-9397-08002B2CF9AE}" pid="4" name="KSOReadingLayout">
    <vt:bool>true</vt:bool>
  </property>
</Properties>
</file>