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869" firstSheet="9"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瑞丽）" sheetId="13" r:id="rId13"/>
    <sheet name="县对下转移支付绩效目标表09-2（瑞丽）" sheetId="14" r:id="rId14"/>
    <sheet name="新增资产配置表10" sheetId="15" r:id="rId15"/>
    <sheet name="上级补助项目支出预算表11" sheetId="16" r:id="rId16"/>
    <sheet name="部门项目中期规划预算表12" sheetId="17" r:id="rId17"/>
  </sheets>
  <definedNames>
    <definedName name="_xlnm._FilterDatabase" localSheetId="6" hidden="1">部门基本支出预算表04!$A$4:$W$42</definedName>
    <definedName name="_xlnm._FilterDatabase" localSheetId="7" hidden="1">'部门项目支出预算表05-1'!$A$4:$W$40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<sst xmlns="http://schemas.openxmlformats.org/spreadsheetml/2006/main" count="1413" uniqueCount="508">
  <si>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</si>
  <si>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</si>
  <si>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</si>
  <si>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</si>
  <si>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</si>
  <si>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</si>
  <si>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</si>
  <si>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</si>
  <si>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</si>
  <si>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</si>
  <si>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</si>
  <si>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</si>
  <si>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</si>
  <si>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</si>
  <si>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</si>
  <si>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</si>
  <si>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</si>
  <si>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</si>
  <si>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</si>
  <si>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</si>
  <si>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</si>
  <si>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</si>
  <si>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</si>
  <si>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</si>
  <si>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</si>
  <si>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</si>
  <si>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</si>
  <si>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</si>
  <si>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</si>
  <si>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</si>
  <si>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</si>
  <si>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</si>
  <si>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</si>
  <si>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</si>
  <si>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</si>
  <si>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</si>
  <si>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</si>
  <si>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</si>
  <si>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</si>
  <si>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</si>
  <si>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</si>
  <si>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</si>
  <si>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</si>
  <si>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</si>
  <si>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</si>
  <si>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</si>
  <si>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</si>
  <si>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</si>
  <si>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</si>
  <si>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</si>
  <si>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</si>
  <si>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</si>
  <si>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</si>
  <si>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</si>
  <si>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</si>
  <si>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</si>
  <si>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</si>
  <si>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</si>
  <si>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</si>
  <si>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</si>
  <si>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</si>
  <si>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</si>
  <si>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</si>
  <si>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</si>
  <si>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</si>
  <si>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</si>
  <si>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</si>
  <si>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</si>
  <si>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</si>
  <si>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</si>
  <si>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</si>
  <si>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105020</t>
  </si>
  <si>
    <t>瑞丽市畹町镇中心小学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</si>
  <si>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</si>
  <si>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</si>
  <si>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</si>
  <si>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</si>
  <si>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</si>
  <si>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</si>
  <si>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</si>
  <si>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</si>
  <si>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</si>
  <si>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</si>
  <si>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</si>
  <si>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</si>
  <si>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</si>
  <si>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</si>
  <si>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</si>
  <si>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</si>
  <si>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</si>
  <si>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</si>
  <si>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</si>
  <si>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</si>
  <si>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</si>
  <si>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</si>
  <si>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</si>
  <si>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</si>
  <si>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</si>
  <si>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</si>
  <si>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</si>
  <si>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</si>
  <si>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</si>
  <si>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</si>
  <si>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</si>
  <si>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</si>
  <si>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</si>
  <si>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</si>
  <si>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</si>
  <si>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</si>
  <si>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</si>
  <si>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</si>
  <si>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</si>
  <si>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</si>
  <si>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</si>
  <si>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</si>
  <si>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</si>
  <si>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</si>
  <si>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</si>
  <si>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</si>
  <si>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</si>
  <si>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</si>
  <si>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</si>
  <si>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</si>
  <si>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</si>
  <si>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</si>
  <si>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</si>
  <si>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</si>
  <si>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</si>
  <si>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</si>
  <si>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</si>
  <si>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</si>
  <si>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</si>
  <si>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</si>
  <si>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</si>
  <si>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</si>
  <si>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</si>
  <si>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</si>
  <si>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</si>
  <si>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</si>
  <si>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</si>
  <si>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</si>
  <si>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</si>
  <si>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</si>
  <si>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</si>
  <si>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</si>
  <si>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</si>
  <si>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</si>
  <si>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</si>
  <si>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</si>
  <si>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</si>
  <si>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</si>
  <si>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</si>
  <si>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</si>
  <si>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</si>
  <si>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</si>
  <si>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</si>
  <si>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</si>
  <si>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</si>
  <si>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</si>
  <si>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</si>
  <si>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</si>
  <si>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</si>
  <si>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</si>
  <si>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</si>
  <si>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</si>
  <si>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</si>
  <si>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</si>
  <si>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</si>
  <si>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</si>
  <si>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</si>
  <si>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</si>
  <si>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</si>
  <si>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</si>
  <si>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</si>
  <si>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</si>
  <si>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</si>
  <si>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</si>
  <si>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</si>
  <si>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</si>
  <si>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</si>
  <si>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</si>
  <si>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</si>
  <si>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</si>
  <si>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</si>
  <si>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</si>
  <si>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</si>
  <si>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</si>
  <si>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</si>
  <si>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</si>
  <si>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</si>
  <si>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</si>
  <si>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</si>
  <si>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</si>
  <si>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</si>
  <si>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</si>
  <si>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</si>
  <si>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</si>
  <si>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</si>
  <si>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</si>
  <si>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</si>
  <si>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</si>
  <si>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</si>
  <si>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</si>
  <si>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</si>
  <si>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</si>
  <si>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</si>
  <si>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</si>
  <si>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</si>
  <si>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</si>
  <si>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</si>
  <si>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</si>
  <si>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</si>
  <si>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</si>
  <si>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</si>
  <si>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</si>
  <si>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</si>
  <si>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</si>
  <si>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</si>
  <si>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</si>
  <si>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</si>
  <si>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533102221100000220211</t>
  </si>
  <si>
    <t>奖励性绩效</t>
  </si>
  <si>
    <t>30107</t>
  </si>
  <si>
    <t>绩效工资</t>
  </si>
  <si>
    <t>533102210000000021899</t>
  </si>
  <si>
    <t>奖金（事业）</t>
  </si>
  <si>
    <t>533102210000000021897</t>
  </si>
  <si>
    <t>基本工资（事业）</t>
  </si>
  <si>
    <t>30101</t>
  </si>
  <si>
    <t>基本工资</t>
  </si>
  <si>
    <t>533102231100001459924</t>
  </si>
  <si>
    <t>集中连片乡村教师生活补助</t>
  </si>
  <si>
    <t>30102</t>
  </si>
  <si>
    <t>津贴补贴</t>
  </si>
  <si>
    <t>533102210000000021900</t>
  </si>
  <si>
    <t>津贴补贴（事业）</t>
  </si>
  <si>
    <t>533102241100002145723</t>
  </si>
  <si>
    <t>事业人员优秀奖励</t>
  </si>
  <si>
    <t>533102221100000220209</t>
  </si>
  <si>
    <t>基础性绩效</t>
  </si>
  <si>
    <t>533102210000000021904</t>
  </si>
  <si>
    <t>基本养老保险</t>
  </si>
  <si>
    <t>30108</t>
  </si>
  <si>
    <t>机关事业单位基本养老保险缴费</t>
  </si>
  <si>
    <t>533102210000000021901</t>
  </si>
  <si>
    <t>大病补充保险</t>
  </si>
  <si>
    <t>30110</t>
  </si>
  <si>
    <t>职工基本医疗保险缴费</t>
  </si>
  <si>
    <t>533102210000000021907</t>
  </si>
  <si>
    <t>事业医疗保险</t>
  </si>
  <si>
    <t>533102210000000021905</t>
  </si>
  <si>
    <t>生育保险</t>
  </si>
  <si>
    <t>533102210000000021903</t>
  </si>
  <si>
    <t>30111</t>
  </si>
  <si>
    <t>公务员医疗补助缴费</t>
  </si>
  <si>
    <t>533102210000000021902</t>
  </si>
  <si>
    <t>工伤保险</t>
  </si>
  <si>
    <t>30112</t>
  </si>
  <si>
    <t>其他社会保障缴费</t>
  </si>
  <si>
    <t>533102210000000021906</t>
  </si>
  <si>
    <t>失业保险</t>
  </si>
  <si>
    <t>533102210000000021910</t>
  </si>
  <si>
    <t>30113</t>
  </si>
  <si>
    <t>533102251100003654698</t>
  </si>
  <si>
    <t>编外人员经费</t>
  </si>
  <si>
    <t>30199</t>
  </si>
  <si>
    <t>其他工资福利支出</t>
  </si>
  <si>
    <t>533102261100005057088</t>
  </si>
  <si>
    <t>教育部门编外聘用人员经费（非教师）</t>
  </si>
  <si>
    <t>533102251100003654695</t>
  </si>
  <si>
    <t>教育部门编外聘用人员保险（非教师）</t>
  </si>
  <si>
    <t>533102210000000022574</t>
  </si>
  <si>
    <t>一般公用经费</t>
  </si>
  <si>
    <t>30201</t>
  </si>
  <si>
    <t>办公费</t>
  </si>
  <si>
    <t>30206</t>
  </si>
  <si>
    <t>电费</t>
  </si>
  <si>
    <t>30226</t>
  </si>
  <si>
    <t>劳务费</t>
  </si>
  <si>
    <t>30218</t>
  </si>
  <si>
    <t>专用材料费</t>
  </si>
  <si>
    <t>533102241100002181268</t>
  </si>
  <si>
    <t>公用经费安排的公务接待费</t>
  </si>
  <si>
    <t>30217</t>
  </si>
  <si>
    <t>533102261100005057110</t>
  </si>
  <si>
    <t>公用经费安排的其他工资福利支出</t>
  </si>
  <si>
    <t>30114</t>
  </si>
  <si>
    <t>医疗费</t>
  </si>
  <si>
    <t>533102210000000021918</t>
  </si>
  <si>
    <t>退休公用经费</t>
  </si>
  <si>
    <t>533102210000000021916</t>
  </si>
  <si>
    <t>工会经费</t>
  </si>
  <si>
    <t>30228</t>
  </si>
  <si>
    <t>预算05-1表</t>
  </si>
  <si>
    <t>项目分类</t>
  </si>
  <si>
    <t>项目单位</t>
  </si>
  <si>
    <t>经济科目编码</t>
  </si>
  <si>
    <t>经济科目名称</t>
  </si>
  <si>
    <t>本年拨款</t>
  </si>
  <si>
    <t>其中：本次下达</t>
  </si>
  <si>
    <t>补报学前保育费非税征管成本补助经费</t>
  </si>
  <si>
    <t>事业发展类</t>
  </si>
  <si>
    <t>533102261100005278367</t>
  </si>
  <si>
    <t>城乡义务教育寄宿制小学（或初中）公用经费</t>
  </si>
  <si>
    <t>民生类</t>
  </si>
  <si>
    <t>533102241100002174394</t>
  </si>
  <si>
    <t>城乡义务教育普通小学公用经费</t>
  </si>
  <si>
    <t>533102231100001122673</t>
  </si>
  <si>
    <t>初中或（小学）特教和随班就读残疾学生公用经费</t>
  </si>
  <si>
    <t>533102231100001122796</t>
  </si>
  <si>
    <t>单位资金安排其他项目自有资金</t>
  </si>
  <si>
    <t>533102251100003645909</t>
  </si>
  <si>
    <t>单位自有资金课后延时服务专项经费</t>
  </si>
  <si>
    <t>533102231100001122825</t>
  </si>
  <si>
    <t>基层党组织开展活动经费</t>
  </si>
  <si>
    <t>533102241100002173751</t>
  </si>
  <si>
    <t>机关事业单位职工及军人抚恤金补助专项经费</t>
  </si>
  <si>
    <t>533102251100003658976</t>
  </si>
  <si>
    <t>30304</t>
  </si>
  <si>
    <t>抚恤金</t>
  </si>
  <si>
    <t>瑞丽市免除学前大班保育教育配套经费</t>
  </si>
  <si>
    <t>533102261100005281595</t>
  </si>
  <si>
    <t>小学教育家庭经济困难非寄宿学生生活补助经费</t>
  </si>
  <si>
    <t>533102231100001122799</t>
  </si>
  <si>
    <t>30308</t>
  </si>
  <si>
    <t>助学金</t>
  </si>
  <si>
    <t>小学教育家庭经济困难寄宿学生生活补助经费</t>
  </si>
  <si>
    <t>533102241100002174458</t>
  </si>
  <si>
    <t>学前教育公用经费</t>
  </si>
  <si>
    <t>533102241100002174490</t>
  </si>
  <si>
    <t>30216</t>
  </si>
  <si>
    <t>培训费</t>
  </si>
  <si>
    <t>31002</t>
  </si>
  <si>
    <t>办公设备购置</t>
  </si>
  <si>
    <t>学前教育家庭经济困难学生生活补助经费</t>
  </si>
  <si>
    <t>533102241100002174520</t>
  </si>
  <si>
    <t>义务教育学生营养改善计划专项经费</t>
  </si>
  <si>
    <t>533102231100001122810</t>
  </si>
  <si>
    <t>预算05-2表</t>
  </si>
  <si>
    <t>单位名称、项目名称</t>
  </si>
  <si>
    <t>项目年度绩效目标</t>
  </si>
  <si>
    <t>一级指标</t>
  </si>
  <si>
    <t>二级指标</t>
  </si>
  <si>
    <t>三级指标</t>
  </si>
  <si>
    <t>指标性质</t>
  </si>
  <si>
    <t>指标值</t>
  </si>
  <si>
    <t>度量单位</t>
  </si>
  <si>
    <t>指标属性</t>
  </si>
  <si>
    <t>指标内容</t>
  </si>
  <si>
    <t>免除公办幼儿园学前一年在园儿童保育教育费。对教育部门批准设立的民办幼儿园就读的适龄儿童，参照当地同类型公办幼儿园免除水平，相应减免保育教育费。云南省免费学前教育政策，根据中央政策要求适时完善。按照国办发[2025〕27号文件精神和我省有关政策规定，迪庆州、怒江州继续执行现行学前教育免费政策。</t>
  </si>
  <si>
    <t>产出指标</t>
  </si>
  <si>
    <t>质量指标</t>
  </si>
  <si>
    <t>补助范围占在校学生数比例</t>
  </si>
  <si>
    <t>&gt;=</t>
  </si>
  <si>
    <t>98</t>
  </si>
  <si>
    <t>%</t>
  </si>
  <si>
    <t>定量指标</t>
  </si>
  <si>
    <t>享受免除保教费的对象为当年8月31日及以前年满5周岁及以上的大班实际在园幼儿数</t>
  </si>
  <si>
    <t>效益指标</t>
  </si>
  <si>
    <t>社会效益</t>
  </si>
  <si>
    <t>补助对象知晓率</t>
  </si>
  <si>
    <t>享受免除保教费的对象为当年8月31日及以前年满5周岁及以上的大班实际在园幼儿数。</t>
  </si>
  <si>
    <t>满意度指标</t>
  </si>
  <si>
    <t>服务对象满意度</t>
  </si>
  <si>
    <t>家长满意度</t>
  </si>
  <si>
    <t>95</t>
  </si>
  <si>
    <t xml:space="preserve">机关事业单位职工及军人抚恤补助专项经费				</t>
  </si>
  <si>
    <t>项目受益人数</t>
  </si>
  <si>
    <t>=</t>
  </si>
  <si>
    <t>人</t>
  </si>
  <si>
    <t xml:space="preserve">	
项目受益人数2人</t>
  </si>
  <si>
    <t>家属</t>
  </si>
  <si>
    <t>家属满意度95%以上</t>
  </si>
  <si>
    <t>教职工家属满意度</t>
  </si>
  <si>
    <t>教职工家属满意度95%以上</t>
  </si>
  <si>
    <t>单位自由资金纳入预算收支补充办公费</t>
  </si>
  <si>
    <t>数量指标</t>
  </si>
  <si>
    <t>自有资金收入</t>
  </si>
  <si>
    <t>500000</t>
  </si>
  <si>
    <t>元</t>
  </si>
  <si>
    <t>促进学校教育事业发展</t>
  </si>
  <si>
    <t>补充学校经费</t>
  </si>
  <si>
    <t>有效保障</t>
  </si>
  <si>
    <t>定性指标</t>
  </si>
  <si>
    <t>满意度</t>
  </si>
  <si>
    <t>学校教育事业发展</t>
  </si>
  <si>
    <t>残疾学生3人，按时、足额下达 初中或（小学）特教和随班就读残疾学。 初中或（小学）特教和随班就读残疾学生公小学6000元/生.年，确保我州所有城乡义务教育学校 初中或（小学）特教和随班就读残疾学生公用经费</t>
  </si>
  <si>
    <t>享受公用经费</t>
  </si>
  <si>
    <t>126</t>
  </si>
  <si>
    <t>享受城乡义务教育学校公用经费补助小学126元</t>
  </si>
  <si>
    <t>补助对象政策知晓率</t>
  </si>
  <si>
    <t>100</t>
  </si>
  <si>
    <t>补助对象政策知晓率100%</t>
  </si>
  <si>
    <t>学校满意度</t>
  </si>
  <si>
    <t>学校满意度95%</t>
  </si>
  <si>
    <t>按时、足额下达城乡义务教育学校生均公用经费补助资金。城乡义务教育学校生均公用经费拨款标准按照小学720元/生.年，对寄宿制学校按照寄宿学生数每生每年再增加300元的公用经费补助，</t>
  </si>
  <si>
    <t>寄宿学生公用经费补助</t>
  </si>
  <si>
    <t>293</t>
  </si>
  <si>
    <t>享受义务教育寄宿学生公用经费补助学校21所</t>
  </si>
  <si>
    <t>九年义务教育巩固率</t>
  </si>
  <si>
    <t>群众满意度</t>
  </si>
  <si>
    <t>"目标1：资助学前家庭经济困难幼儿园，减轻贫困家庭的经济负担，提高学前幼儿入园率。
 目标2：加大宣传力度，让党的惠民政策深入民心。
 目标3：严肃财经纪律，落实好资助政策，保证资金安全，督促学校按时发放资金，专款专用。
 目标4：提高贫困家庭经济收入，助力家庭脱贫。"</t>
  </si>
  <si>
    <t>资助人数</t>
  </si>
  <si>
    <t>60</t>
  </si>
  <si>
    <t>减轻贫困学生家庭负担</t>
  </si>
  <si>
    <t>全市资助人数</t>
  </si>
  <si>
    <t>资助人数60人</t>
  </si>
  <si>
    <t>秋季学期起，全州建立公办幼儿园生均公用经费财政拨款制度。州属公办幼儿园生均公用经费拨款标准按照400 元/生·年执行。各县市根据地方财力情况，在不低于400元生·年最低拨款标准的前提下研究制定本县市公办幼儿园生均公用经费财政拨款标准，确保不低于600 元/生·年的省定标准。确保学前教育学校公用经费补助资金能够有效保障学校正常运转，不因资金短缺而影响学校正常的教育教学秩序，确保教师培训所需资金得到有效保障。</t>
  </si>
  <si>
    <t>享受学前教育公用经费</t>
  </si>
  <si>
    <t>62</t>
  </si>
  <si>
    <t>享受城乡义务教育学校公用经费补助小学39所</t>
  </si>
  <si>
    <t>以在校学生人数为依据。</t>
  </si>
  <si>
    <t>项目受益学生人数</t>
  </si>
  <si>
    <t>35</t>
  </si>
  <si>
    <t>学前教育事业全面发展</t>
  </si>
  <si>
    <t>学生人数220人，标准为1250元.年/生，非按时、足额下达城乡义务教育学校生均公用经费补助资金。</t>
  </si>
  <si>
    <t>小学阶段资助人数（人）</t>
  </si>
  <si>
    <t>150</t>
  </si>
  <si>
    <t>提高九年义务教育巩固率</t>
  </si>
  <si>
    <t>将机关党支部开展活动经费列入本单位预算</t>
  </si>
  <si>
    <t>在职党员</t>
  </si>
  <si>
    <t>项目受益19人</t>
  </si>
  <si>
    <t>经济效益</t>
  </si>
  <si>
    <t>补充党员经费</t>
  </si>
  <si>
    <t>96</t>
  </si>
  <si>
    <t>非寄宿学生生活补助人数为63人，标准为625元.年/生，按时、足额下达城乡义务教育学校生均公用经费补助资金。</t>
  </si>
  <si>
    <t>40</t>
  </si>
  <si>
    <t>小学阶段资助人数（15人）</t>
  </si>
  <si>
    <t>家庭经济困难学生资助政策</t>
  </si>
  <si>
    <t>建立减轻家庭经济困难学生资助政策体系长效机制长期</t>
  </si>
  <si>
    <t>家长满意度95%</t>
  </si>
  <si>
    <t>以在校学生人数为依据，按时、足额下达城乡义务教育学校生均公用经费补助资金。城乡义务教育学校生均公用经费拨款标准按照小学720元/生.年，初中940元/生.年的标准执行,对寄宿制学校按照寄宿学生数每生每年再增加200元的公用经费补助。</t>
  </si>
  <si>
    <t>享受人数</t>
  </si>
  <si>
    <t>947</t>
  </si>
  <si>
    <t>享受人数947人</t>
  </si>
  <si>
    <t>九年义务教育巩固率95%</t>
  </si>
  <si>
    <t>享受公用经费补助义务教育阶段学校满意度95%</t>
  </si>
  <si>
    <t>扩展学生各种特长，带动老师们对学生课后服务积极性。</t>
  </si>
  <si>
    <t>收费标准最高不超过300 元</t>
  </si>
  <si>
    <t>540000</t>
  </si>
  <si>
    <t>提高学生对学习兴趣，热爱学校，扩展学生各种特长，带动老师们对学生课后服务积极性。</t>
  </si>
  <si>
    <t>收费范围占在校学生数比例</t>
  </si>
  <si>
    <t>90</t>
  </si>
  <si>
    <t>在校学生知晓率</t>
  </si>
  <si>
    <t>1.严肃财经纪律，保障资金安全，确保全市城乡所有义务教育阶学校正常免费供应营养。
2.规范营养计划管理，确保安全。
3.加强运营监管，进一步改善义务教育学生营养状况，逐步提高学生健康水平。
4.完善实名制信息和价格信息公开，确保营养计划政策落实到位。</t>
  </si>
  <si>
    <t>补助学生数</t>
  </si>
  <si>
    <t>906</t>
  </si>
  <si>
    <t>补助学生数436人</t>
  </si>
  <si>
    <t>小学阶段补助人数所占比例</t>
  </si>
  <si>
    <t>小学阶段补助人数所占比例100%</t>
  </si>
  <si>
    <t>确保城乡义务教育阶段学生入学</t>
  </si>
  <si>
    <t>100%</t>
  </si>
  <si>
    <t>有效减轻贫困学生家庭负担，确保城乡义务教育阶段学生入学</t>
  </si>
  <si>
    <t>享受营养餐学生满意度</t>
  </si>
  <si>
    <t>享受营养餐学生家长满意度95%</t>
  </si>
  <si>
    <t>预算06表</t>
  </si>
  <si>
    <t>政府性基金预算支出预算表</t>
  </si>
  <si>
    <t>单位名称：德宏傣族景颇族自治州残疾人联合会</t>
  </si>
  <si>
    <t>本年政府性基金预算支出</t>
  </si>
  <si>
    <t>合  计</t>
  </si>
  <si>
    <t>备注：因2026年本部门无部门政府性基金预算支出，本表无数据，此表公开空表。</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</si>
  <si>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</si>
  <si>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</si>
  <si>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</si>
  <si>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</si>
  <si>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</si>
  <si>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</si>
  <si>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</si>
  <si>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</si>
  <si>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</si>
  <si>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</si>
  <si>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</si>
  <si>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</si>
  <si>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备注：因2026年本部门无部门政府采购预算，本表无数据，此表公开空表。</t>
  </si>
  <si>
    <t>预算08表</t>
  </si>
  <si>
    <t>政府购买服务项目</t>
  </si>
  <si>
    <t>政府购买服务目录</t>
  </si>
  <si>
    <t>备注：因2026年本部门无部门政府购买服务预算，本表无数据，此表公开空表。</t>
  </si>
  <si>
    <t>预算09-1表</t>
  </si>
  <si>
    <t>单位名称（项目）</t>
  </si>
  <si>
    <t>地区</t>
  </si>
  <si>
    <t>政府性基金</t>
  </si>
  <si>
    <t>畹町镇</t>
  </si>
  <si>
    <t>弄岛镇</t>
  </si>
  <si>
    <t>姐相镇</t>
  </si>
  <si>
    <t>户育乡</t>
  </si>
  <si>
    <t>勐秀乡</t>
  </si>
  <si>
    <t>备注：因2026年本部门无县对下转移支付预算，本表无数据，此表公开空表。</t>
  </si>
  <si>
    <t>预算09-2表</t>
  </si>
  <si>
    <t/>
  </si>
  <si>
    <t>备注：因2026年本部门无县对下转移支付绩效目标，本表无数据，此表公开空表。</t>
  </si>
  <si>
    <t>预算10表</t>
  </si>
  <si>
    <t>资产类别</t>
  </si>
  <si>
    <t>资产分类代码.名称</t>
  </si>
  <si>
    <t>资产名称</t>
  </si>
  <si>
    <t>计量单位</t>
  </si>
  <si>
    <t>财政部门批复数（元）</t>
  </si>
  <si>
    <t>单价</t>
  </si>
  <si>
    <t>金额</t>
  </si>
  <si>
    <t>备注：因2026年本部门无新增资产配置预算，本表无数据，此表公开空表。</t>
  </si>
  <si>
    <t>预算11表</t>
  </si>
  <si>
    <t>上级补助</t>
  </si>
  <si>
    <t>备注：因2026年本部门无上级转移支付补助项目支出预算，本表无数据，此表公开空表。</t>
  </si>
  <si>
    <t>预算12表</t>
  </si>
  <si>
    <t>项目级次</t>
  </si>
  <si>
    <t>312 民生类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</si>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</sst>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9">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10"/>
      <name val="宋体"/>
      <charset val="134"/>
    </font>
    <font>
      <sz val="9"/>
      <name val="宋体"/>
      <charset val="1"/>
    </font>
    <font>
      <b/>
      <sz val="22"/>
      <color rgb="FF000000"/>
      <name val="宋体"/>
      <charset val="134"/>
    </font>
    <font>
      <sz val="9"/>
      <color rgb="FF000000"/>
      <name val="宋体"/>
      <charset val="1"/>
    </font>
    <font>
      <sz val="10"/>
      <name val="宋体"/>
      <charset val="1"/>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name val="Calibri"/>
      <charset val="134"/>
    </font>
    <font>
      <sz val="11"/>
      <color rgb="FF000000"/>
      <name val="SimSun"/>
      <charset val="134"/>
    </font>
    <font>
      <sz val="11"/>
      <name val="SimSun"/>
      <charset val="134"/>
    </font>
    <font>
      <b/>
      <sz val="2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2" borderId="14"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5" applyNumberFormat="0" applyFill="0" applyAlignment="0" applyProtection="0">
      <alignment vertical="center"/>
    </xf>
    <xf numFmtId="0" fontId="35" fillId="0" borderId="15" applyNumberFormat="0" applyFill="0" applyAlignment="0" applyProtection="0">
      <alignment vertical="center"/>
    </xf>
    <xf numFmtId="0" fontId="36" fillId="0" borderId="16" applyNumberFormat="0" applyFill="0" applyAlignment="0" applyProtection="0">
      <alignment vertical="center"/>
    </xf>
    <xf numFmtId="0" fontId="36" fillId="0" borderId="0" applyNumberFormat="0" applyFill="0" applyBorder="0" applyAlignment="0" applyProtection="0">
      <alignment vertical="center"/>
    </xf>
    <xf numFmtId="0" fontId="37" fillId="3" borderId="17" applyNumberFormat="0" applyAlignment="0" applyProtection="0">
      <alignment vertical="center"/>
    </xf>
    <xf numFmtId="0" fontId="38" fillId="4" borderId="18" applyNumberFormat="0" applyAlignment="0" applyProtection="0">
      <alignment vertical="center"/>
    </xf>
    <xf numFmtId="0" fontId="39" fillId="4" borderId="17" applyNumberFormat="0" applyAlignment="0" applyProtection="0">
      <alignment vertical="center"/>
    </xf>
    <xf numFmtId="0" fontId="40" fillId="5" borderId="19" applyNumberFormat="0" applyAlignment="0" applyProtection="0">
      <alignment vertical="center"/>
    </xf>
    <xf numFmtId="0" fontId="41" fillId="0" borderId="20" applyNumberFormat="0" applyFill="0" applyAlignment="0" applyProtection="0">
      <alignment vertical="center"/>
    </xf>
    <xf numFmtId="0" fontId="42" fillId="0" borderId="21" applyNumberFormat="0" applyFill="0" applyAlignment="0" applyProtection="0">
      <alignment vertical="center"/>
    </xf>
    <xf numFmtId="0" fontId="43" fillId="6" borderId="0" applyNumberFormat="0" applyBorder="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7"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6"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xf numFmtId="0" fontId="48" fillId="0" borderId="0">
      <alignment vertical="top"/>
      <protection locked="0"/>
    </xf>
  </cellStyleXfs>
  <cellXfs count="181">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vertical="top"/>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6" fillId="0" borderId="0" xfId="57" applyFont="1" applyFill="1" applyBorder="1" applyAlignment="1" applyProtection="1"/>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vertical="top"/>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7" fillId="0" borderId="0" xfId="57" applyFont="1" applyFill="1" applyBorder="1" applyAlignment="1" applyProtection="1">
      <alignment vertical="top"/>
      <protection locked="0"/>
    </xf>
    <xf numFmtId="0" fontId="4" fillId="0" borderId="0" xfId="0" applyFont="1" applyBorder="1" applyAlignment="1">
      <alignment horizontal="right" vertical="center"/>
    </xf>
    <xf numFmtId="0" fontId="8"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9" fillId="0" borderId="8" xfId="57" applyFont="1" applyFill="1" applyBorder="1" applyAlignment="1" applyProtection="1">
      <alignment horizontal="left" vertical="center"/>
    </xf>
    <xf numFmtId="0" fontId="9" fillId="0" borderId="9" xfId="57" applyFont="1" applyFill="1" applyBorder="1" applyAlignment="1" applyProtection="1">
      <alignment horizontal="left" vertical="center"/>
    </xf>
    <xf numFmtId="0" fontId="1" fillId="0" borderId="0" xfId="57" applyFont="1" applyFill="1" applyBorder="1" applyAlignment="1" applyProtection="1">
      <alignment vertical="top"/>
      <protection locked="0"/>
    </xf>
    <xf numFmtId="0" fontId="4" fillId="0" borderId="0" xfId="0" applyFont="1" applyAlignment="1" applyProtection="1">
      <alignment horizontal="right" vertical="center"/>
      <protection locked="0"/>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6" fillId="0" borderId="0" xfId="57" applyFont="1" applyFill="1" applyBorder="1" applyAlignment="1" applyProtection="1">
      <alignment vertical="center"/>
    </xf>
    <xf numFmtId="0" fontId="3" fillId="0" borderId="0" xfId="0" applyFont="1" applyBorder="1" applyAlignment="1" applyProtection="1">
      <alignment horizontal="center" vertical="center"/>
      <protection locked="0"/>
    </xf>
    <xf numFmtId="0" fontId="5" fillId="0" borderId="0" xfId="0" applyBorder="1" applyAlignment="1">
      <alignment horizontal="right" vertical="top"/>
    </xf>
    <xf numFmtId="0" fontId="4" fillId="0" borderId="0" xfId="0" applyFont="1" applyBorder="1" applyAlignment="1">
      <alignment horizontal="left" vertical="center" wrapText="1"/>
    </xf>
    <xf numFmtId="0" fontId="5" fillId="0" borderId="0" xfId="0" applyBorder="1" applyAlignment="1">
      <alignment vertical="top" wrapText="1"/>
    </xf>
    <xf numFmtId="0" fontId="5" fillId="0" borderId="1" xfId="0" applyBorder="1" applyAlignment="1">
      <alignment horizontal="center" vertical="center"/>
    </xf>
    <xf numFmtId="0" fontId="5" fillId="0" borderId="6" xfId="0" applyBorder="1" applyAlignment="1">
      <alignment horizontal="center" vertical="center"/>
    </xf>
    <xf numFmtId="3" fontId="5" fillId="0" borderId="7" xfId="0" applyNumberFormat="1" applyBorder="1" applyAlignment="1">
      <alignment horizontal="center" vertical="center"/>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49" fontId="10" fillId="0" borderId="0" xfId="57" applyNumberFormat="1" applyFont="1" applyFill="1" applyBorder="1" applyAlignment="1" applyProtection="1"/>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vertical="top"/>
      <protection locked="0"/>
    </xf>
    <xf numFmtId="0" fontId="4" fillId="0" borderId="0" xfId="0" applyFont="1" applyBorder="1" applyAlignment="1">
      <alignment horizontal="right" vertical="top"/>
    </xf>
    <xf numFmtId="0" fontId="5" fillId="0" borderId="9"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10" xfId="0" applyBorder="1" applyAlignment="1">
      <alignment horizontal="center" vertical="center" wrapText="1"/>
    </xf>
    <xf numFmtId="0" fontId="5" fillId="0" borderId="10"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protection locked="0"/>
    </xf>
    <xf numFmtId="0" fontId="5" fillId="0" borderId="11"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wrapText="1"/>
      <protection locked="0"/>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right" vertical="center"/>
    </xf>
    <xf numFmtId="0" fontId="4" fillId="0" borderId="13" xfId="0" applyFont="1" applyBorder="1" applyAlignment="1">
      <alignment horizontal="center" vertical="center"/>
    </xf>
    <xf numFmtId="0" fontId="4" fillId="0" borderId="11" xfId="0" applyFont="1" applyBorder="1" applyAlignment="1">
      <alignment horizontal="left" vertical="center"/>
    </xf>
    <xf numFmtId="0" fontId="10" fillId="0" borderId="0" xfId="57" applyFont="1" applyFill="1" applyBorder="1" applyAlignment="1" applyProtection="1"/>
    <xf numFmtId="0" fontId="11" fillId="0" borderId="0" xfId="0" applyFont="1" applyBorder="1" applyAlignment="1" applyProtection="1">
      <alignment horizontal="right" vertical="top"/>
      <protection locked="0"/>
    </xf>
    <xf numFmtId="49" fontId="11" fillId="0" borderId="0" xfId="0" applyNumberFormat="1" applyFont="1" applyBorder="1" applyAlignment="1" applyProtection="1">
      <protection locked="0"/>
    </xf>
    <xf numFmtId="0" fontId="12" fillId="0" borderId="0"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protection locked="0"/>
    </xf>
    <xf numFmtId="0" fontId="12" fillId="0" borderId="0" xfId="0" applyFont="1" applyBorder="1" applyAlignment="1">
      <alignment horizontal="center" vertical="center"/>
    </xf>
    <xf numFmtId="0" fontId="13" fillId="0" borderId="0" xfId="0" applyFont="1" applyBorder="1" applyAlignment="1" applyProtection="1">
      <alignment horizontal="left" vertical="center"/>
      <protection locked="0"/>
    </xf>
    <xf numFmtId="0" fontId="14" fillId="0" borderId="0" xfId="0" applyFont="1" applyBorder="1" applyAlignment="1" applyProtection="1">
      <alignment horizontal="right" vertical="top"/>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5" fillId="0" borderId="0" xfId="53" applyFont="1" applyBorder="1">
      <alignment horizontal="left" vertical="center" wrapText="1"/>
    </xf>
    <xf numFmtId="49" fontId="15" fillId="0" borderId="0" xfId="53" applyFont="1" applyBorder="1" applyAlignment="1">
      <alignment horizontal="right" vertical="center" wrapText="1"/>
    </xf>
    <xf numFmtId="49" fontId="16" fillId="0" borderId="0" xfId="53" applyFont="1" applyBorder="1" applyAlignment="1">
      <alignment horizontal="center" vertical="center" wrapText="1"/>
    </xf>
    <xf numFmtId="49" fontId="15" fillId="0" borderId="7" xfId="53" applyFont="1" applyAlignment="1">
      <alignment horizontal="center" vertical="center" wrapText="1"/>
    </xf>
    <xf numFmtId="49" fontId="15" fillId="0" borderId="7" xfId="53" applyFont="1">
      <alignment horizontal="left" vertical="center" wrapText="1"/>
    </xf>
    <xf numFmtId="49" fontId="15" fillId="0" borderId="0" xfId="0" applyNumberFormat="1" applyFont="1" applyBorder="1" applyAlignment="1">
      <alignment horizontal="right" vertical="center" wrapText="1"/>
    </xf>
    <xf numFmtId="49" fontId="15" fillId="0" borderId="0" xfId="0" applyNumberFormat="1" applyFont="1" applyBorder="1" applyAlignment="1">
      <alignment horizontal="left" vertical="center" wrapText="1"/>
    </xf>
    <xf numFmtId="49" fontId="15" fillId="0" borderId="0" xfId="0" applyNumberFormat="1" applyFont="1" applyBorder="1" applyAlignment="1">
      <alignment horizontal="center" vertical="center" wrapText="1"/>
    </xf>
    <xf numFmtId="49" fontId="15" fillId="0" borderId="7" xfId="0" applyNumberFormat="1" applyFont="1"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7" fillId="0" borderId="0" xfId="0" applyFont="1" applyBorder="1">
      <alignment vertical="top"/>
    </xf>
    <xf numFmtId="0" fontId="18" fillId="0" borderId="0" xfId="0" applyBorder="1">
      <alignment vertical="top"/>
    </xf>
    <xf numFmtId="0" fontId="19" fillId="0" borderId="0" xfId="0" applyFont="1" applyBorder="1">
      <alignment vertical="top"/>
    </xf>
    <xf numFmtId="0" fontId="18" fillId="0" borderId="0" xfId="0" applyBorder="1" applyAlignment="1">
      <alignment horizontal="right" vertical="center"/>
    </xf>
    <xf numFmtId="0" fontId="16" fillId="0" borderId="0" xfId="0" applyFont="1" applyBorder="1" applyAlignment="1">
      <alignment horizontal="center" vertical="center"/>
    </xf>
    <xf numFmtId="0" fontId="20" fillId="0" borderId="0" xfId="0" applyFont="1" applyBorder="1" applyAlignment="1">
      <alignment horizontal="center" vertical="center"/>
    </xf>
    <xf numFmtId="0" fontId="18" fillId="0" borderId="7" xfId="0" applyBorder="1" applyAlignment="1">
      <alignment horizontal="center" vertical="center" wrapText="1"/>
    </xf>
    <xf numFmtId="0" fontId="19" fillId="0" borderId="7" xfId="0" applyFont="1" applyBorder="1" applyAlignment="1">
      <alignment horizontal="center" vertical="center" wrapText="1"/>
    </xf>
    <xf numFmtId="178" fontId="1" fillId="0" borderId="7" xfId="54" applyFont="1">
      <alignment horizontal="right" vertical="center"/>
    </xf>
    <xf numFmtId="0" fontId="18" fillId="0" borderId="7" xfId="0" applyBorder="1" applyAlignment="1">
      <alignment horizontal="center" vertical="center"/>
    </xf>
    <xf numFmtId="0" fontId="2" fillId="0" borderId="0" xfId="0" applyFont="1" applyBorder="1" applyAlignment="1">
      <alignment horizontal="center" vertical="top" wrapText="1"/>
    </xf>
    <xf numFmtId="0" fontId="2" fillId="0" borderId="0" xfId="0" applyFont="1" applyBorder="1" applyAlignment="1">
      <alignment vertical="top" wrapText="1"/>
    </xf>
    <xf numFmtId="0" fontId="2" fillId="0" borderId="0" xfId="0" applyFont="1" applyBorder="1" applyAlignment="1">
      <alignment horizontal="right" vertical="top" wrapText="1"/>
    </xf>
    <xf numFmtId="0" fontId="21" fillId="0" borderId="0" xfId="0" applyFont="1" applyBorder="1" applyAlignment="1">
      <alignment horizontal="center" vertical="center" wrapText="1"/>
    </xf>
    <xf numFmtId="0" fontId="5" fillId="0" borderId="0" xfId="0" applyBorder="1" applyAlignment="1">
      <alignment horizontal="left" vertical="top" wrapText="1"/>
    </xf>
    <xf numFmtId="0" fontId="22" fillId="0" borderId="7" xfId="0" applyFont="1" applyBorder="1" applyAlignment="1">
      <alignment horizontal="center" vertical="center" wrapText="1"/>
    </xf>
    <xf numFmtId="0" fontId="22" fillId="0" borderId="2" xfId="0" applyFont="1" applyBorder="1" applyAlignment="1">
      <alignment horizontal="center" vertical="center" wrapText="1"/>
    </xf>
    <xf numFmtId="4" fontId="22" fillId="0" borderId="7" xfId="0" applyNumberFormat="1" applyFont="1" applyBorder="1" applyAlignment="1">
      <alignment vertical="center"/>
    </xf>
    <xf numFmtId="4" fontId="22" fillId="0" borderId="2" xfId="0" applyNumberFormat="1" applyFont="1" applyBorder="1" applyAlignment="1">
      <alignment vertical="center"/>
    </xf>
    <xf numFmtId="0" fontId="0" fillId="0" borderId="0" xfId="0" applyFill="1" applyBorder="1">
      <alignment vertical="top"/>
    </xf>
    <xf numFmtId="49" fontId="15" fillId="0" borderId="0" xfId="53" applyFont="1" applyFill="1" applyBorder="1">
      <alignment horizontal="left" vertical="center" wrapText="1"/>
    </xf>
    <xf numFmtId="49" fontId="15" fillId="0" borderId="0" xfId="53" applyFont="1" applyFill="1" applyBorder="1" applyAlignment="1">
      <alignment horizontal="right" vertical="center" wrapText="1"/>
    </xf>
    <xf numFmtId="49" fontId="16" fillId="0" borderId="0" xfId="0" applyNumberFormat="1" applyFont="1" applyFill="1" applyBorder="1" applyAlignment="1">
      <alignment horizontal="center" vertical="center" wrapText="1"/>
    </xf>
    <xf numFmtId="49" fontId="18" fillId="0" borderId="0" xfId="0" applyNumberFormat="1" applyFill="1" applyBorder="1" applyAlignment="1">
      <alignment horizontal="left" vertical="center" wrapText="1"/>
    </xf>
    <xf numFmtId="49" fontId="23" fillId="0" borderId="7" xfId="53" applyFont="1" applyFill="1" applyAlignment="1">
      <alignment horizontal="center" vertical="center" wrapText="1"/>
    </xf>
    <xf numFmtId="49" fontId="23" fillId="0" borderId="7" xfId="53" applyFont="1" applyFill="1">
      <alignment horizontal="left" vertical="center" wrapText="1"/>
    </xf>
    <xf numFmtId="178" fontId="23" fillId="0" borderId="7" xfId="54" applyFont="1" applyFill="1">
      <alignment horizontal="right" vertical="center"/>
    </xf>
    <xf numFmtId="49" fontId="23" fillId="0" borderId="7" xfId="53" applyFont="1" applyFill="1" applyAlignment="1">
      <alignment horizontal="left" vertical="center" wrapText="1" indent="1"/>
    </xf>
    <xf numFmtId="49" fontId="23" fillId="0" borderId="7" xfId="53" applyFont="1" applyFill="1" applyAlignment="1">
      <alignment horizontal="left" vertical="center" wrapText="1" indent="2"/>
    </xf>
    <xf numFmtId="0" fontId="24" fillId="0" borderId="0" xfId="0" applyFont="1" applyBorder="1" applyAlignment="1">
      <alignment horizontal="center" vertical="center"/>
    </xf>
    <xf numFmtId="0" fontId="25"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6"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0" fontId="15" fillId="0" borderId="0" xfId="0" applyFont="1" applyBorder="1" applyAlignment="1">
      <alignment horizontal="right" vertical="center"/>
    </xf>
    <xf numFmtId="0" fontId="27" fillId="0" borderId="0" xfId="0" applyFont="1" applyBorder="1" applyAlignment="1">
      <alignment horizontal="center" vertical="center"/>
    </xf>
    <xf numFmtId="0" fontId="15" fillId="0" borderId="0" xfId="0" applyFont="1" applyBorder="1" applyAlignment="1">
      <alignment horizontal="left" vertical="top"/>
    </xf>
    <xf numFmtId="0" fontId="18" fillId="0" borderId="7" xfId="0" applyBorder="1" applyAlignment="1">
      <alignment vertical="center"/>
    </xf>
    <xf numFmtId="178" fontId="15" fillId="0" borderId="7" xfId="0" applyNumberFormat="1" applyFont="1" applyBorder="1" applyAlignment="1">
      <alignment horizontal="righ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opLeftCell="A11" workbookViewId="0">
      <selection activeCell="B37" sqref="B37"/>
    </sheetView>
  </sheetViews>
  <sheetFormatPr defaultColWidth="10.2857142857143" defaultRowHeight="15" customHeight="1" outlineLevelCol="3"/>
  <cols>
    <col min="1" max="4" width="33.2857142857143" customWidth="1"/>
  </cols>
  <sheetData>
    <row r="1" ht="18.75" customHeight="1" spans="1:4">
      <c r="A1" s="130"/>
      <c r="B1" s="130"/>
      <c r="C1" s="130"/>
      <c r="D1" s="176" t="s">
        <v>0</v>
      </c>
    </row>
    <row r="2" ht="42" customHeight="1" spans="1:4">
      <c r="A2" s="177" t="str">
        <f>"2026"&amp;"年财务收支预算总表"</f>
        <v>2026年财务收支预算总表</v>
      </c>
      <c r="B2" s="177"/>
      <c r="C2" s="177"/>
      <c r="D2" s="177"/>
    </row>
    <row r="3" ht="18.75" customHeight="1" spans="1:4">
      <c r="A3" s="178" t="str">
        <f>"单位名称："&amp;"瑞丽市畹町镇中心小学"</f>
        <v>单位名称：瑞丽市畹町镇中心小学</v>
      </c>
      <c r="B3" s="178"/>
      <c r="C3" s="130"/>
      <c r="D3" s="176" t="s">
        <v>1</v>
      </c>
    </row>
    <row r="4" ht="18.75" customHeight="1" spans="1:4">
      <c r="A4" s="138" t="s">
        <v>2</v>
      </c>
      <c r="B4" s="138"/>
      <c r="C4" s="138" t="s">
        <v>3</v>
      </c>
      <c r="D4" s="138"/>
    </row>
    <row r="5" ht="18.75" customHeight="1" spans="1:4">
      <c r="A5" s="138" t="s">
        <v>4</v>
      </c>
      <c r="B5" s="138" t="str">
        <f t="shared" ref="B5:D5" si="0">"2026"&amp;"年预算金额"</f>
        <v>2026年预算金额</v>
      </c>
      <c r="C5" s="138" t="s">
        <v>5</v>
      </c>
      <c r="D5" s="138" t="str">
        <f t="shared" si="0"/>
        <v>2026年预算金额</v>
      </c>
    </row>
    <row r="6" ht="18.75" customHeight="1" spans="1:4">
      <c r="A6" s="179" t="s">
        <v>6</v>
      </c>
      <c r="B6" s="180">
        <v>12124681.58</v>
      </c>
      <c r="C6" s="179" t="s">
        <v>7</v>
      </c>
      <c r="D6" s="180"/>
    </row>
    <row r="7" ht="18.75" customHeight="1" spans="1:4">
      <c r="A7" s="179" t="s">
        <v>8</v>
      </c>
      <c r="B7" s="180"/>
      <c r="C7" s="179" t="s">
        <v>9</v>
      </c>
      <c r="D7" s="180"/>
    </row>
    <row r="8" ht="18.75" customHeight="1" spans="1:4">
      <c r="A8" s="179" t="s">
        <v>10</v>
      </c>
      <c r="B8" s="180"/>
      <c r="C8" s="179" t="s">
        <v>11</v>
      </c>
      <c r="D8" s="180"/>
    </row>
    <row r="9" ht="18.75" customHeight="1" spans="1:4">
      <c r="A9" s="179" t="s">
        <v>12</v>
      </c>
      <c r="B9" s="180"/>
      <c r="C9" s="179" t="s">
        <v>13</v>
      </c>
      <c r="D9" s="180"/>
    </row>
    <row r="10" ht="18.75" customHeight="1" spans="1:4">
      <c r="A10" s="179" t="s">
        <v>14</v>
      </c>
      <c r="B10" s="180">
        <v>1040000</v>
      </c>
      <c r="C10" s="179" t="s">
        <v>15</v>
      </c>
      <c r="D10" s="180">
        <v>10155858.66</v>
      </c>
    </row>
    <row r="11" ht="18.75" customHeight="1" spans="1:4">
      <c r="A11" s="179" t="s">
        <v>16</v>
      </c>
      <c r="B11" s="180"/>
      <c r="C11" s="179" t="s">
        <v>17</v>
      </c>
      <c r="D11" s="180"/>
    </row>
    <row r="12" ht="18.75" customHeight="1" spans="1:4">
      <c r="A12" s="179" t="s">
        <v>18</v>
      </c>
      <c r="B12" s="180"/>
      <c r="C12" s="179" t="s">
        <v>19</v>
      </c>
      <c r="D12" s="180"/>
    </row>
    <row r="13" ht="18.75" customHeight="1" spans="1:4">
      <c r="A13" s="179" t="s">
        <v>20</v>
      </c>
      <c r="B13" s="180"/>
      <c r="C13" s="179" t="s">
        <v>21</v>
      </c>
      <c r="D13" s="180">
        <v>1255804.28</v>
      </c>
    </row>
    <row r="14" ht="18.75" customHeight="1" spans="1:4">
      <c r="A14" s="179" t="s">
        <v>22</v>
      </c>
      <c r="B14" s="180"/>
      <c r="C14" s="179" t="s">
        <v>23</v>
      </c>
      <c r="D14" s="180">
        <v>948404</v>
      </c>
    </row>
    <row r="15" ht="18.75" customHeight="1" spans="1:4">
      <c r="A15" s="179" t="s">
        <v>24</v>
      </c>
      <c r="B15" s="180">
        <v>1040000</v>
      </c>
      <c r="C15" s="179" t="s">
        <v>25</v>
      </c>
      <c r="D15" s="180"/>
    </row>
    <row r="16" ht="18.75" customHeight="1" spans="1:4">
      <c r="A16" s="179"/>
      <c r="B16" s="179"/>
      <c r="C16" s="179" t="s">
        <v>26</v>
      </c>
      <c r="D16" s="180"/>
    </row>
    <row r="17" ht="18.75" customHeight="1" spans="1:4">
      <c r="A17" s="179"/>
      <c r="B17" s="179"/>
      <c r="C17" s="179" t="s">
        <v>27</v>
      </c>
      <c r="D17" s="180"/>
    </row>
    <row r="18" ht="18.75" customHeight="1" spans="1:4">
      <c r="A18" s="179"/>
      <c r="B18" s="179"/>
      <c r="C18" s="179" t="s">
        <v>28</v>
      </c>
      <c r="D18" s="180"/>
    </row>
    <row r="19" ht="18.75" customHeight="1" spans="1:4">
      <c r="A19" s="179"/>
      <c r="B19" s="179"/>
      <c r="C19" s="179" t="s">
        <v>29</v>
      </c>
      <c r="D19" s="180"/>
    </row>
    <row r="20" ht="18.75" customHeight="1" spans="1:4">
      <c r="A20" s="179"/>
      <c r="B20" s="179"/>
      <c r="C20" s="179" t="s">
        <v>30</v>
      </c>
      <c r="D20" s="180"/>
    </row>
    <row r="21" ht="18.75" customHeight="1" spans="1:4">
      <c r="A21" s="179"/>
      <c r="B21" s="179"/>
      <c r="C21" s="179" t="s">
        <v>31</v>
      </c>
      <c r="D21" s="180"/>
    </row>
    <row r="22" ht="18.75" customHeight="1" spans="1:4">
      <c r="A22" s="179"/>
      <c r="B22" s="179"/>
      <c r="C22" s="179" t="s">
        <v>32</v>
      </c>
      <c r="D22" s="180"/>
    </row>
    <row r="23" ht="18.75" customHeight="1" spans="1:4">
      <c r="A23" s="179"/>
      <c r="B23" s="179"/>
      <c r="C23" s="179" t="s">
        <v>33</v>
      </c>
      <c r="D23" s="180"/>
    </row>
    <row r="24" ht="18.75" customHeight="1" spans="1:4">
      <c r="A24" s="179"/>
      <c r="B24" s="179"/>
      <c r="C24" s="179" t="s">
        <v>34</v>
      </c>
      <c r="D24" s="180">
        <v>804614.64</v>
      </c>
    </row>
    <row r="25" ht="18.75" customHeight="1" spans="1:4">
      <c r="A25" s="179"/>
      <c r="B25" s="179"/>
      <c r="C25" s="179" t="s">
        <v>35</v>
      </c>
      <c r="D25" s="180"/>
    </row>
    <row r="26" ht="18.75" customHeight="1" spans="1:4">
      <c r="A26" s="179"/>
      <c r="B26" s="179"/>
      <c r="C26" s="179" t="s">
        <v>36</v>
      </c>
      <c r="D26" s="180"/>
    </row>
    <row r="27" ht="18.75" customHeight="1" spans="1:4">
      <c r="A27" s="179"/>
      <c r="B27" s="179"/>
      <c r="C27" s="179" t="s">
        <v>37</v>
      </c>
      <c r="D27" s="180"/>
    </row>
    <row r="28" ht="18.75" customHeight="1" spans="1:4">
      <c r="A28" s="179"/>
      <c r="B28" s="179"/>
      <c r="C28" s="179" t="s">
        <v>38</v>
      </c>
      <c r="D28" s="180"/>
    </row>
    <row r="29" ht="18.75" customHeight="1" spans="1:4">
      <c r="A29" s="179"/>
      <c r="B29" s="179"/>
      <c r="C29" s="179" t="s">
        <v>39</v>
      </c>
      <c r="D29" s="180"/>
    </row>
    <row r="30" ht="18.75" customHeight="1" spans="1:4">
      <c r="A30" s="179"/>
      <c r="B30" s="179"/>
      <c r="C30" s="179" t="s">
        <v>40</v>
      </c>
      <c r="D30" s="180"/>
    </row>
    <row r="31" ht="18.75" customHeight="1" spans="1:4">
      <c r="A31" s="179"/>
      <c r="B31" s="179"/>
      <c r="C31" s="179" t="s">
        <v>41</v>
      </c>
      <c r="D31" s="180"/>
    </row>
    <row r="32" ht="18.75" customHeight="1" spans="1:4">
      <c r="A32" s="179"/>
      <c r="B32" s="180"/>
      <c r="C32" s="179" t="s">
        <v>42</v>
      </c>
      <c r="D32" s="180"/>
    </row>
    <row r="33" ht="18.75" customHeight="1" spans="1:4">
      <c r="A33" s="179" t="s">
        <v>43</v>
      </c>
      <c r="B33" s="180">
        <v>13164681.58</v>
      </c>
      <c r="C33" s="179" t="s">
        <v>44</v>
      </c>
      <c r="D33" s="180">
        <v>13164681.58</v>
      </c>
    </row>
    <row r="34" ht="18.75" customHeight="1" spans="1:4">
      <c r="A34" s="179" t="s">
        <v>45</v>
      </c>
      <c r="B34" s="180"/>
      <c r="C34" s="179" t="s">
        <v>46</v>
      </c>
      <c r="D34" s="180"/>
    </row>
    <row r="35" ht="18.75" customHeight="1" spans="1:4">
      <c r="A35" s="179" t="s">
        <v>47</v>
      </c>
      <c r="B35" s="180"/>
      <c r="C35" s="179" t="s">
        <v>47</v>
      </c>
      <c r="D35" s="180"/>
    </row>
    <row r="36" ht="18.75" customHeight="1" spans="1:4">
      <c r="A36" s="179" t="s">
        <v>48</v>
      </c>
      <c r="B36" s="180"/>
      <c r="C36" s="179" t="s">
        <v>49</v>
      </c>
      <c r="D36" s="180"/>
    </row>
    <row r="37" ht="18.75" customHeight="1" spans="1:4">
      <c r="A37" s="179" t="s">
        <v>50</v>
      </c>
      <c r="B37" s="180">
        <v>13164681.58</v>
      </c>
      <c r="C37" s="179" t="s">
        <v>51</v>
      </c>
      <c r="D37" s="180">
        <v>13164681.58</v>
      </c>
    </row>
  </sheetData>
  <mergeCells count="4">
    <mergeCell ref="A2:D2"/>
    <mergeCell ref="A3:B3"/>
    <mergeCell ref="A4:B4"/>
    <mergeCell ref="C4:D4"/>
  </mergeCells>
  <pageMargins left="0.75" right="0.75" top="1" bottom="1" header="0.511805555555556" footer="0.511805555555556"/>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E23" sqref="E23"/>
    </sheetView>
  </sheetViews>
  <sheetFormatPr defaultColWidth="9.14285714285714" defaultRowHeight="14.25" customHeight="1" outlineLevelCol="5"/>
  <cols>
    <col min="1" max="6" width="24.3428571428571" customWidth="1"/>
  </cols>
  <sheetData>
    <row r="1" ht="12" customHeight="1" spans="1:6">
      <c r="A1" s="107">
        <v>1</v>
      </c>
      <c r="B1" s="108">
        <v>0</v>
      </c>
      <c r="C1" s="107">
        <v>1</v>
      </c>
      <c r="D1" s="79"/>
      <c r="E1" s="79"/>
      <c r="F1" s="87" t="s">
        <v>455</v>
      </c>
    </row>
    <row r="2" ht="26.25" customHeight="1" spans="1:6">
      <c r="A2" s="109" t="str">
        <f>"2026"&amp;"年部门政府性基金预算支出预算表"</f>
        <v>2026年部门政府性基金预算支出预算表</v>
      </c>
      <c r="B2" s="109" t="s">
        <v>456</v>
      </c>
      <c r="C2" s="110"/>
      <c r="D2" s="111"/>
      <c r="E2" s="111"/>
      <c r="F2" s="111"/>
    </row>
    <row r="3" ht="18" customHeight="1" spans="1:6">
      <c r="A3" s="112" t="str">
        <f>"单位名称："&amp;"瑞丽市畹町镇中心小学"</f>
        <v>单位名称：瑞丽市畹町镇中心小学</v>
      </c>
      <c r="B3" s="112" t="s">
        <v>457</v>
      </c>
      <c r="C3" s="113"/>
      <c r="D3" s="79"/>
      <c r="E3" s="79"/>
      <c r="F3" s="87" t="s">
        <v>1</v>
      </c>
    </row>
    <row r="4" ht="19.5" customHeight="1" spans="1:6">
      <c r="A4" s="64" t="s">
        <v>197</v>
      </c>
      <c r="B4" s="114" t="s">
        <v>74</v>
      </c>
      <c r="C4" s="64" t="s">
        <v>75</v>
      </c>
      <c r="D4" s="37" t="s">
        <v>458</v>
      </c>
      <c r="E4" s="37"/>
      <c r="F4" s="37"/>
    </row>
    <row r="5" ht="18.55" customHeight="1" spans="1:6">
      <c r="A5" s="64"/>
      <c r="B5" s="114"/>
      <c r="C5" s="64"/>
      <c r="D5" s="37" t="s">
        <v>56</v>
      </c>
      <c r="E5" s="37" t="s">
        <v>78</v>
      </c>
      <c r="F5" s="37" t="s">
        <v>79</v>
      </c>
    </row>
    <row r="6" ht="20.25" customHeight="1" spans="1:6">
      <c r="A6" s="64">
        <v>1</v>
      </c>
      <c r="B6" s="115" t="s">
        <v>86</v>
      </c>
      <c r="C6" s="115" t="s">
        <v>87</v>
      </c>
      <c r="D6" s="115" t="s">
        <v>88</v>
      </c>
      <c r="E6" s="115" t="s">
        <v>89</v>
      </c>
      <c r="F6" s="115" t="s">
        <v>90</v>
      </c>
    </row>
    <row r="7" ht="30" customHeight="1" spans="1:6">
      <c r="A7" s="35"/>
      <c r="B7" s="114"/>
      <c r="C7" s="35"/>
      <c r="D7" s="76"/>
      <c r="E7" s="116"/>
      <c r="F7" s="116"/>
    </row>
    <row r="8" ht="30" customHeight="1" spans="1:6">
      <c r="A8" s="22"/>
      <c r="B8" s="22"/>
      <c r="C8" s="22"/>
      <c r="D8" s="76"/>
      <c r="E8" s="116"/>
      <c r="F8" s="116"/>
    </row>
    <row r="9" ht="30" customHeight="1" spans="1:6">
      <c r="A9" s="20" t="s">
        <v>459</v>
      </c>
      <c r="B9" s="20" t="s">
        <v>459</v>
      </c>
      <c r="C9" s="20" t="s">
        <v>459</v>
      </c>
      <c r="D9" s="76"/>
      <c r="E9" s="116"/>
      <c r="F9" s="116"/>
    </row>
    <row r="10" s="84" customFormat="1" customHeight="1" spans="1:6">
      <c r="A10" s="29" t="s">
        <v>460</v>
      </c>
      <c r="C10" s="106"/>
      <c r="D10" s="106"/>
      <c r="E10" s="106"/>
      <c r="F10" s="106"/>
    </row>
  </sheetData>
  <mergeCells count="7">
    <mergeCell ref="A2:F2"/>
    <mergeCell ref="A3:C3"/>
    <mergeCell ref="D4:F4"/>
    <mergeCell ref="A9:C9"/>
    <mergeCell ref="A4:A5"/>
    <mergeCell ref="B4:B5"/>
    <mergeCell ref="C4:C5"/>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H25" sqref="H25"/>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85"/>
      <c r="P1" s="85"/>
      <c r="Q1" s="44" t="s">
        <v>461</v>
      </c>
    </row>
    <row r="2" ht="27.75" customHeight="1" spans="1:17">
      <c r="A2" s="45" t="str">
        <f>"2026"&amp;"年部门政府采购预算表"</f>
        <v>2026年部门政府采购预算表</v>
      </c>
      <c r="B2" s="30"/>
      <c r="C2" s="30"/>
      <c r="D2" s="30"/>
      <c r="E2" s="30"/>
      <c r="F2" s="30"/>
      <c r="G2" s="30"/>
      <c r="H2" s="30"/>
      <c r="I2" s="30"/>
      <c r="J2" s="30"/>
      <c r="K2" s="68"/>
      <c r="L2" s="30"/>
      <c r="M2" s="30"/>
      <c r="N2" s="30"/>
      <c r="O2" s="68"/>
      <c r="P2" s="68"/>
      <c r="Q2" s="30"/>
    </row>
    <row r="3" ht="18.75" customHeight="1" spans="1:17">
      <c r="A3" s="46" t="str">
        <f>"单位名称："&amp;"瑞丽市畹町镇中心小学"</f>
        <v>单位名称：瑞丽市畹町镇中心小学</v>
      </c>
      <c r="B3" s="33"/>
      <c r="C3" s="33"/>
      <c r="D3" s="33"/>
      <c r="E3" s="33"/>
      <c r="F3" s="33"/>
      <c r="G3" s="33"/>
      <c r="H3" s="33"/>
      <c r="I3" s="33"/>
      <c r="J3" s="33"/>
      <c r="K3" s="1"/>
      <c r="L3" s="1"/>
      <c r="M3" s="1"/>
      <c r="N3" s="1"/>
      <c r="O3" s="86"/>
      <c r="P3" s="86"/>
      <c r="Q3" s="87" t="s">
        <v>53</v>
      </c>
    </row>
    <row r="4" ht="15.75" customHeight="1" spans="1:17">
      <c r="A4" s="11" t="s">
        <v>462</v>
      </c>
      <c r="B4" s="88" t="s">
        <v>463</v>
      </c>
      <c r="C4" s="88" t="s">
        <v>464</v>
      </c>
      <c r="D4" s="88" t="s">
        <v>465</v>
      </c>
      <c r="E4" s="88" t="s">
        <v>466</v>
      </c>
      <c r="F4" s="88" t="s">
        <v>467</v>
      </c>
      <c r="G4" s="49" t="s">
        <v>204</v>
      </c>
      <c r="H4" s="49"/>
      <c r="I4" s="49"/>
      <c r="J4" s="49"/>
      <c r="K4" s="89"/>
      <c r="L4" s="49"/>
      <c r="M4" s="49"/>
      <c r="N4" s="49"/>
      <c r="O4" s="90"/>
      <c r="P4" s="89"/>
      <c r="Q4" s="50"/>
    </row>
    <row r="5" ht="17.25" customHeight="1" spans="1:17">
      <c r="A5" s="16"/>
      <c r="B5" s="91"/>
      <c r="C5" s="91"/>
      <c r="D5" s="91"/>
      <c r="E5" s="91"/>
      <c r="F5" s="91"/>
      <c r="G5" s="91" t="s">
        <v>56</v>
      </c>
      <c r="H5" s="91" t="s">
        <v>60</v>
      </c>
      <c r="I5" s="91" t="s">
        <v>468</v>
      </c>
      <c r="J5" s="91" t="s">
        <v>469</v>
      </c>
      <c r="K5" s="92" t="s">
        <v>470</v>
      </c>
      <c r="L5" s="93" t="s">
        <v>471</v>
      </c>
      <c r="M5" s="93"/>
      <c r="N5" s="93"/>
      <c r="O5" s="94"/>
      <c r="P5" s="95"/>
      <c r="Q5" s="96"/>
    </row>
    <row r="6" ht="90" customHeight="1" spans="1:17">
      <c r="A6" s="18"/>
      <c r="B6" s="96"/>
      <c r="C6" s="96"/>
      <c r="D6" s="96"/>
      <c r="E6" s="96"/>
      <c r="F6" s="96"/>
      <c r="G6" s="96"/>
      <c r="H6" s="96" t="s">
        <v>59</v>
      </c>
      <c r="I6" s="96"/>
      <c r="J6" s="96"/>
      <c r="K6" s="97"/>
      <c r="L6" s="96" t="s">
        <v>59</v>
      </c>
      <c r="M6" s="96" t="s">
        <v>66</v>
      </c>
      <c r="N6" s="96" t="s">
        <v>472</v>
      </c>
      <c r="O6" s="35" t="s">
        <v>68</v>
      </c>
      <c r="P6" s="97" t="s">
        <v>69</v>
      </c>
      <c r="Q6" s="96" t="s">
        <v>70</v>
      </c>
    </row>
    <row r="7" ht="15" customHeight="1" spans="1:17">
      <c r="A7" s="73">
        <v>1</v>
      </c>
      <c r="B7" s="98">
        <v>2</v>
      </c>
      <c r="C7" s="98">
        <v>3</v>
      </c>
      <c r="D7" s="98">
        <v>4</v>
      </c>
      <c r="E7" s="98">
        <v>5</v>
      </c>
      <c r="F7" s="98">
        <v>6</v>
      </c>
      <c r="G7" s="99">
        <v>7</v>
      </c>
      <c r="H7" s="99">
        <v>8</v>
      </c>
      <c r="I7" s="99">
        <v>9</v>
      </c>
      <c r="J7" s="99">
        <v>10</v>
      </c>
      <c r="K7" s="99">
        <v>11</v>
      </c>
      <c r="L7" s="99">
        <v>12</v>
      </c>
      <c r="M7" s="99">
        <v>13</v>
      </c>
      <c r="N7" s="99">
        <v>14</v>
      </c>
      <c r="O7" s="99">
        <v>15</v>
      </c>
      <c r="P7" s="99">
        <v>16</v>
      </c>
      <c r="Q7" s="99">
        <v>17</v>
      </c>
    </row>
    <row r="8" ht="52.5" customHeight="1" spans="1:17">
      <c r="A8" s="100"/>
      <c r="B8" s="101"/>
      <c r="C8" s="101"/>
      <c r="D8" s="102"/>
      <c r="E8" s="103"/>
      <c r="F8" s="23"/>
      <c r="G8" s="23"/>
      <c r="H8" s="23"/>
      <c r="I8" s="23"/>
      <c r="J8" s="23"/>
      <c r="K8" s="23"/>
      <c r="L8" s="23"/>
      <c r="M8" s="23"/>
      <c r="N8" s="23"/>
      <c r="O8" s="23"/>
      <c r="P8" s="23"/>
      <c r="Q8" s="23"/>
    </row>
    <row r="9" ht="52.5" customHeight="1" spans="1:17">
      <c r="A9" s="100"/>
      <c r="B9" s="101"/>
      <c r="C9" s="101"/>
      <c r="D9" s="102"/>
      <c r="E9" s="103"/>
      <c r="F9" s="23"/>
      <c r="G9" s="23"/>
      <c r="H9" s="23"/>
      <c r="I9" s="23"/>
      <c r="J9" s="23"/>
      <c r="K9" s="23"/>
      <c r="L9" s="23"/>
      <c r="M9" s="23"/>
      <c r="N9" s="23"/>
      <c r="O9" s="23"/>
      <c r="P9" s="23"/>
      <c r="Q9" s="23"/>
    </row>
    <row r="10" ht="30" customHeight="1" spans="1:17">
      <c r="A10" s="104" t="s">
        <v>459</v>
      </c>
      <c r="B10" s="105"/>
      <c r="C10" s="105"/>
      <c r="D10" s="105"/>
      <c r="E10" s="103"/>
      <c r="F10" s="23"/>
      <c r="G10" s="23"/>
      <c r="H10" s="23"/>
      <c r="I10" s="23"/>
      <c r="J10" s="23"/>
      <c r="K10" s="23"/>
      <c r="L10" s="23"/>
      <c r="M10" s="23"/>
      <c r="N10" s="23"/>
      <c r="O10" s="23"/>
      <c r="P10" s="23"/>
      <c r="Q10" s="23"/>
    </row>
    <row r="11" s="84" customFormat="1" customHeight="1" spans="1:17">
      <c r="A11" s="29" t="s">
        <v>473</v>
      </c>
      <c r="C11" s="106"/>
      <c r="D11" s="106"/>
      <c r="E11" s="106"/>
      <c r="F11" s="106"/>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11"/>
  <sheetViews>
    <sheetView showZeros="0" workbookViewId="0">
      <selection activeCell="I13" sqref="I13"/>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9.28571428571429" customWidth="1"/>
    <col min="7" max="7" width="9.42857142857143" customWidth="1"/>
    <col min="8" max="8" width="9.91428571428571" customWidth="1"/>
    <col min="9" max="14" width="11.3428571428571" customWidth="1"/>
  </cols>
  <sheetData>
    <row r="1" ht="17.25" customHeight="1" spans="1:19">
      <c r="A1" s="3"/>
      <c r="B1" s="3"/>
      <c r="C1" s="3"/>
      <c r="D1" s="3"/>
      <c r="E1" s="3"/>
      <c r="F1" s="3"/>
      <c r="G1" s="3"/>
      <c r="H1" s="77"/>
      <c r="I1" s="1"/>
      <c r="J1" s="1"/>
      <c r="K1" s="77"/>
      <c r="L1" s="1"/>
      <c r="M1" s="78"/>
      <c r="N1" s="78" t="s">
        <v>474</v>
      </c>
    </row>
    <row r="2" ht="36" customHeight="1" spans="1:19">
      <c r="A2" s="30" t="str">
        <f>"2026"&amp;"年部门政府购买服务预算表"</f>
        <v>2026年部门政府购买服务预算表</v>
      </c>
      <c r="B2" s="30"/>
      <c r="C2" s="30"/>
      <c r="D2" s="30"/>
      <c r="E2" s="30"/>
      <c r="F2" s="30"/>
      <c r="G2" s="30"/>
      <c r="H2" s="30"/>
      <c r="I2" s="30"/>
      <c r="J2" s="30"/>
      <c r="K2" s="30"/>
      <c r="L2" s="30"/>
      <c r="M2" s="30"/>
      <c r="N2" s="30"/>
    </row>
    <row r="3" ht="21.75" customHeight="1" spans="1:19">
      <c r="A3" s="32" t="str">
        <f>"单位名称："&amp;"瑞丽市畹町镇中心小学"</f>
        <v>单位名称：瑞丽市畹町镇中心小学</v>
      </c>
      <c r="B3" s="33"/>
      <c r="C3" s="33"/>
      <c r="D3" s="33"/>
      <c r="E3" s="33"/>
      <c r="F3" s="33"/>
      <c r="G3" s="33"/>
      <c r="H3" s="77"/>
      <c r="I3" s="1"/>
      <c r="J3" s="1"/>
      <c r="K3" s="77"/>
      <c r="L3" s="1"/>
      <c r="M3" s="79"/>
      <c r="N3" s="44" t="s">
        <v>53</v>
      </c>
    </row>
    <row r="4" ht="15.75" customHeight="1" spans="1:19">
      <c r="A4" s="11" t="s">
        <v>462</v>
      </c>
      <c r="B4" s="11" t="s">
        <v>475</v>
      </c>
      <c r="C4" s="11" t="s">
        <v>476</v>
      </c>
      <c r="D4" s="12" t="s">
        <v>204</v>
      </c>
      <c r="E4" s="13"/>
      <c r="F4" s="13"/>
      <c r="G4" s="13"/>
      <c r="H4" s="13"/>
      <c r="I4" s="13"/>
      <c r="J4" s="13"/>
      <c r="K4" s="13"/>
      <c r="L4" s="13"/>
      <c r="M4" s="13"/>
      <c r="N4" s="14"/>
    </row>
    <row r="5" ht="17.25" customHeight="1" spans="1:19">
      <c r="A5" s="16"/>
      <c r="B5" s="16"/>
      <c r="C5" s="16"/>
      <c r="D5" s="80" t="s">
        <v>56</v>
      </c>
      <c r="E5" s="11" t="s">
        <v>60</v>
      </c>
      <c r="F5" s="11" t="s">
        <v>468</v>
      </c>
      <c r="G5" s="11" t="s">
        <v>469</v>
      </c>
      <c r="H5" s="11" t="s">
        <v>470</v>
      </c>
      <c r="I5" s="12" t="s">
        <v>471</v>
      </c>
      <c r="J5" s="13"/>
      <c r="K5" s="13"/>
      <c r="L5" s="13"/>
      <c r="M5" s="13"/>
      <c r="N5" s="14"/>
    </row>
    <row r="6" ht="81" customHeight="1" spans="1:19">
      <c r="A6" s="18"/>
      <c r="B6" s="18"/>
      <c r="C6" s="18"/>
      <c r="D6" s="73"/>
      <c r="E6" s="16" t="s">
        <v>59</v>
      </c>
      <c r="F6" s="18"/>
      <c r="G6" s="18"/>
      <c r="H6" s="73"/>
      <c r="I6" s="16" t="s">
        <v>59</v>
      </c>
      <c r="J6" s="16" t="s">
        <v>66</v>
      </c>
      <c r="K6" s="16" t="s">
        <v>67</v>
      </c>
      <c r="L6" s="16" t="s">
        <v>68</v>
      </c>
      <c r="M6" s="16" t="s">
        <v>69</v>
      </c>
      <c r="N6" s="16" t="s">
        <v>70</v>
      </c>
    </row>
    <row r="7" ht="15" customHeight="1" spans="1:19">
      <c r="A7" s="37">
        <v>1</v>
      </c>
      <c r="B7" s="37">
        <v>2</v>
      </c>
      <c r="C7" s="37">
        <v>3</v>
      </c>
      <c r="D7" s="37">
        <v>7</v>
      </c>
      <c r="E7" s="37">
        <v>8</v>
      </c>
      <c r="F7" s="37">
        <v>9</v>
      </c>
      <c r="G7" s="37">
        <v>10</v>
      </c>
      <c r="H7" s="37">
        <v>11</v>
      </c>
      <c r="I7" s="37">
        <v>12</v>
      </c>
      <c r="J7" s="37">
        <v>13</v>
      </c>
      <c r="K7" s="37">
        <v>14</v>
      </c>
      <c r="L7" s="37">
        <v>15</v>
      </c>
      <c r="M7" s="37">
        <v>16</v>
      </c>
      <c r="N7" s="37">
        <v>17</v>
      </c>
    </row>
    <row r="8" ht="52.5" customHeight="1" spans="1:19">
      <c r="A8" s="81"/>
      <c r="B8" s="81"/>
      <c r="C8" s="81"/>
      <c r="D8" s="23"/>
      <c r="E8" s="23"/>
      <c r="F8" s="23"/>
      <c r="G8" s="23"/>
      <c r="H8" s="23"/>
      <c r="I8" s="23"/>
      <c r="J8" s="23"/>
      <c r="K8" s="23"/>
      <c r="L8" s="23"/>
      <c r="M8" s="23"/>
      <c r="N8" s="23"/>
    </row>
    <row r="9" ht="52.5" customHeight="1" spans="1:19">
      <c r="A9" s="82"/>
      <c r="B9" s="82"/>
      <c r="C9" s="82"/>
      <c r="D9" s="23"/>
      <c r="E9" s="23"/>
      <c r="F9" s="23"/>
      <c r="G9" s="23"/>
      <c r="H9" s="23"/>
      <c r="I9" s="23"/>
      <c r="J9" s="23"/>
      <c r="K9" s="23"/>
      <c r="L9" s="23"/>
      <c r="M9" s="23"/>
      <c r="N9" s="23"/>
    </row>
    <row r="10" ht="30" customHeight="1" spans="1:19">
      <c r="A10" s="12" t="s">
        <v>56</v>
      </c>
      <c r="B10" s="83"/>
      <c r="C10" s="83"/>
      <c r="D10" s="23"/>
      <c r="E10" s="23"/>
      <c r="F10" s="23"/>
      <c r="G10" s="23"/>
      <c r="H10" s="23"/>
      <c r="I10" s="23"/>
      <c r="J10" s="23"/>
      <c r="K10" s="23"/>
      <c r="L10" s="23"/>
      <c r="M10" s="23"/>
      <c r="N10" s="23"/>
    </row>
    <row r="11" s="29" customFormat="1" customHeight="1" spans="1:19">
      <c r="A11" s="29" t="s">
        <v>477</v>
      </c>
      <c r="D11" s="58"/>
      <c r="E11" s="58"/>
      <c r="F11" s="58"/>
      <c r="K11" s="58"/>
      <c r="O11" s="58"/>
      <c r="P11" s="58"/>
      <c r="Q11" s="58"/>
      <c r="S11" s="58"/>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C11"/>
  <sheetViews>
    <sheetView showZeros="0" workbookViewId="0">
      <selection activeCell="F24" sqref="F24"/>
    </sheetView>
  </sheetViews>
  <sheetFormatPr defaultColWidth="9.14285714285714" defaultRowHeight="14.25" customHeight="1"/>
  <cols>
    <col min="1" max="1" width="29.2" customWidth="1"/>
    <col min="2" max="9" width="11.4190476190476" customWidth="1"/>
  </cols>
  <sheetData>
    <row r="1" ht="13.5" customHeight="1" spans="1:237">
      <c r="A1" s="3"/>
      <c r="B1" s="3"/>
      <c r="C1" s="3"/>
      <c r="D1" s="1"/>
      <c r="E1" s="4"/>
      <c r="F1" s="4"/>
      <c r="G1" s="4"/>
      <c r="H1" s="4"/>
      <c r="I1" s="4" t="s">
        <v>478</v>
      </c>
    </row>
    <row r="2" ht="27.75" customHeight="1" spans="1:237">
      <c r="A2" s="45" t="str">
        <f>"2026"&amp;"年县对下转移支付预算表"</f>
        <v>2026年县对下转移支付预算表</v>
      </c>
      <c r="B2" s="30"/>
      <c r="C2" s="30"/>
      <c r="D2" s="68"/>
      <c r="E2" s="68"/>
      <c r="F2" s="68"/>
      <c r="G2" s="68"/>
      <c r="H2" s="68"/>
      <c r="I2" s="68"/>
    </row>
    <row r="3" customHeight="1" spans="1:237">
      <c r="A3" s="1"/>
      <c r="B3" s="69"/>
      <c r="C3" s="69"/>
      <c r="D3" s="34"/>
      <c r="E3" s="34"/>
      <c r="F3" s="34"/>
      <c r="G3" s="34"/>
      <c r="H3" s="34"/>
      <c r="I3" s="44" t="s">
        <v>1</v>
      </c>
    </row>
    <row r="4" ht="18" customHeight="1" spans="1:237">
      <c r="A4" s="70" t="str">
        <f>"单位名称："&amp;"瑞丽市畹町镇中心小学"</f>
        <v>单位名称：瑞丽市畹町镇中心小学</v>
      </c>
      <c r="B4" s="71"/>
      <c r="C4" s="71"/>
      <c r="D4" s="34"/>
      <c r="E4" s="34"/>
      <c r="F4" s="34"/>
      <c r="G4" s="34"/>
      <c r="H4" s="34"/>
      <c r="I4" s="34"/>
    </row>
    <row r="5" ht="19.5" customHeight="1" spans="1:237">
      <c r="A5" s="72" t="s">
        <v>479</v>
      </c>
      <c r="B5" s="37" t="s">
        <v>204</v>
      </c>
      <c r="C5" s="37"/>
      <c r="D5" s="64"/>
      <c r="E5" s="64" t="s">
        <v>480</v>
      </c>
      <c r="F5" s="64"/>
      <c r="G5" s="64"/>
      <c r="H5" s="64"/>
      <c r="I5" s="64"/>
    </row>
    <row r="6" ht="40.5" customHeight="1" spans="1:237">
      <c r="A6" s="73"/>
      <c r="B6" s="37" t="s">
        <v>56</v>
      </c>
      <c r="C6" s="36" t="s">
        <v>60</v>
      </c>
      <c r="D6" s="35" t="s">
        <v>481</v>
      </c>
      <c r="E6" s="35" t="s">
        <v>482</v>
      </c>
      <c r="F6" s="35" t="s">
        <v>483</v>
      </c>
      <c r="G6" s="35" t="s">
        <v>484</v>
      </c>
      <c r="H6" s="35" t="s">
        <v>485</v>
      </c>
      <c r="I6" s="35" t="s">
        <v>486</v>
      </c>
    </row>
    <row r="7" ht="19.5" customHeight="1" spans="1:237">
      <c r="A7" s="37">
        <v>1</v>
      </c>
      <c r="B7" s="37">
        <v>2</v>
      </c>
      <c r="C7" s="74">
        <v>3</v>
      </c>
      <c r="D7" s="75">
        <v>4</v>
      </c>
      <c r="E7" s="74">
        <v>5</v>
      </c>
      <c r="F7" s="75">
        <v>6</v>
      </c>
      <c r="G7" s="74">
        <v>7</v>
      </c>
      <c r="H7" s="75">
        <v>8</v>
      </c>
      <c r="I7" s="74">
        <v>9</v>
      </c>
    </row>
    <row r="8" ht="19.5" customHeight="1" spans="1:237">
      <c r="A8" s="38"/>
      <c r="B8" s="76"/>
      <c r="C8" s="76"/>
      <c r="D8" s="76"/>
      <c r="E8" s="76"/>
      <c r="F8" s="76"/>
      <c r="G8" s="76"/>
      <c r="H8" s="76"/>
      <c r="I8" s="76"/>
    </row>
    <row r="9" ht="19.5" customHeight="1" spans="1:237">
      <c r="A9" s="38"/>
      <c r="B9" s="76"/>
      <c r="C9" s="76"/>
      <c r="D9" s="76"/>
      <c r="E9" s="76"/>
      <c r="F9" s="76"/>
      <c r="G9" s="76"/>
      <c r="H9" s="76"/>
      <c r="I9" s="76"/>
    </row>
    <row r="10" ht="19.5" customHeight="1" spans="1:237">
      <c r="A10" s="53" t="s">
        <v>56</v>
      </c>
      <c r="B10" s="76"/>
      <c r="C10" s="76"/>
      <c r="D10" s="76"/>
      <c r="E10" s="76"/>
      <c r="F10" s="76"/>
      <c r="G10" s="76"/>
      <c r="H10" s="76"/>
      <c r="I10" s="76"/>
    </row>
    <row r="11" s="29" customFormat="1" customHeight="1" spans="1:237">
      <c r="A11" s="29" t="s">
        <v>487</v>
      </c>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c r="CX11" s="58"/>
      <c r="CY11" s="58"/>
      <c r="CZ11" s="58"/>
      <c r="DA11" s="58"/>
      <c r="DB11" s="58"/>
      <c r="DC11" s="58"/>
      <c r="DD11" s="58"/>
      <c r="DE11" s="58"/>
      <c r="DF11" s="58"/>
      <c r="DG11" s="58"/>
      <c r="DH11" s="58"/>
      <c r="DI11" s="58"/>
      <c r="DJ11" s="58"/>
      <c r="DK11" s="58"/>
      <c r="DL11" s="58"/>
      <c r="DM11" s="58"/>
      <c r="DN11" s="58"/>
      <c r="DO11" s="58"/>
      <c r="DP11" s="58"/>
      <c r="DQ11" s="58"/>
      <c r="DR11" s="58"/>
      <c r="DS11" s="58"/>
      <c r="DT11" s="58"/>
      <c r="DU11" s="58"/>
      <c r="DV11" s="58"/>
      <c r="DW11" s="58"/>
      <c r="DX11" s="58"/>
      <c r="DY11" s="58"/>
      <c r="DZ11" s="58"/>
      <c r="EA11" s="58"/>
      <c r="EB11" s="58"/>
      <c r="EC11" s="58"/>
      <c r="ED11" s="58"/>
      <c r="EE11" s="58"/>
      <c r="EF11" s="58"/>
      <c r="EG11" s="58"/>
      <c r="EH11" s="58"/>
      <c r="EI11" s="58"/>
      <c r="EJ11" s="58"/>
      <c r="EK11" s="58"/>
      <c r="EL11" s="58"/>
      <c r="EM11" s="58"/>
      <c r="EN11" s="58"/>
      <c r="EO11" s="58"/>
      <c r="EP11" s="58"/>
      <c r="EQ11" s="58"/>
      <c r="ER11" s="58"/>
      <c r="ES11" s="58"/>
      <c r="ET11" s="58"/>
      <c r="EU11" s="58"/>
      <c r="EV11" s="58"/>
      <c r="EW11" s="58"/>
      <c r="EX11" s="58"/>
      <c r="EY11" s="58"/>
      <c r="EZ11" s="58"/>
      <c r="FA11" s="58"/>
      <c r="FB11" s="58"/>
      <c r="FC11" s="58"/>
      <c r="FD11" s="58"/>
      <c r="FE11" s="58"/>
      <c r="FF11" s="58"/>
      <c r="FG11" s="58"/>
      <c r="FH11" s="58"/>
      <c r="FI11" s="58"/>
      <c r="FJ11" s="58"/>
      <c r="FK11" s="58"/>
      <c r="FL11" s="58"/>
      <c r="FM11" s="58"/>
      <c r="FN11" s="58"/>
      <c r="FO11" s="58"/>
      <c r="FP11" s="58"/>
      <c r="FQ11" s="58"/>
      <c r="FR11" s="58"/>
      <c r="FS11" s="58"/>
      <c r="FT11" s="58"/>
      <c r="FU11" s="58"/>
      <c r="FV11" s="58"/>
      <c r="FW11" s="58"/>
      <c r="FX11" s="58"/>
      <c r="FY11" s="58"/>
      <c r="FZ11" s="58"/>
      <c r="GA11" s="58"/>
      <c r="GB11" s="58"/>
      <c r="GC11" s="58"/>
      <c r="GD11" s="58"/>
      <c r="GE11" s="58"/>
      <c r="GF11" s="58"/>
      <c r="GG11" s="58"/>
      <c r="GH11" s="58"/>
      <c r="GI11" s="58"/>
      <c r="GJ11" s="58"/>
      <c r="GK11" s="58"/>
      <c r="GL11" s="58"/>
      <c r="GM11" s="58"/>
      <c r="GN11" s="58"/>
      <c r="GO11" s="58"/>
      <c r="GP11" s="58"/>
      <c r="GQ11" s="58"/>
      <c r="GR11" s="58"/>
      <c r="GS11" s="58"/>
      <c r="GT11" s="58"/>
      <c r="GU11" s="58"/>
      <c r="GV11" s="58"/>
      <c r="GW11" s="58"/>
      <c r="GX11" s="58"/>
      <c r="GY11" s="58"/>
      <c r="GZ11" s="58"/>
      <c r="HA11" s="58"/>
      <c r="HB11" s="58"/>
      <c r="HC11" s="58"/>
      <c r="HD11" s="58"/>
      <c r="HE11" s="58"/>
      <c r="HF11" s="58"/>
      <c r="HG11" s="58"/>
      <c r="HH11" s="58"/>
      <c r="HI11" s="58"/>
      <c r="HJ11" s="58"/>
      <c r="HK11" s="58"/>
      <c r="HL11" s="58"/>
      <c r="HM11" s="58"/>
      <c r="HN11" s="58"/>
      <c r="HO11" s="58"/>
      <c r="HP11" s="58"/>
      <c r="HQ11" s="58"/>
      <c r="HR11" s="58"/>
      <c r="HS11" s="58"/>
      <c r="HT11" s="58"/>
      <c r="HU11" s="58"/>
      <c r="HV11" s="58"/>
      <c r="HW11" s="58"/>
      <c r="HX11" s="58"/>
      <c r="HY11" s="58"/>
      <c r="HZ11" s="58"/>
      <c r="IA11" s="58"/>
      <c r="IB11" s="58"/>
      <c r="IC11" s="58"/>
    </row>
  </sheetData>
  <mergeCells count="5">
    <mergeCell ref="A2:I2"/>
    <mergeCell ref="A4:D4"/>
    <mergeCell ref="B5:D5"/>
    <mergeCell ref="E5:I5"/>
    <mergeCell ref="A5:A6"/>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L8"/>
  <sheetViews>
    <sheetView showZeros="0" workbookViewId="0">
      <selection activeCell="G25" sqref="G25"/>
    </sheetView>
  </sheetViews>
  <sheetFormatPr defaultColWidth="9.14285714285714" defaultRowHeight="12" customHeight="1" outlineLevelRow="7"/>
  <cols>
    <col min="1" max="10" width="13.2" customWidth="1"/>
  </cols>
  <sheetData>
    <row r="1" customHeight="1" spans="1:12">
      <c r="J1" s="59" t="s">
        <v>488</v>
      </c>
    </row>
    <row r="2" ht="28.5" customHeight="1" spans="1:12">
      <c r="A2" s="60" t="str">
        <f>"2026"&amp;"年县对下转移支付绩效目标表"</f>
        <v>2026年县对下转移支付绩效目标表</v>
      </c>
      <c r="B2" s="5"/>
      <c r="C2" s="5"/>
      <c r="D2" s="5"/>
      <c r="E2" s="5"/>
      <c r="F2" s="61"/>
      <c r="G2" s="5"/>
      <c r="H2" s="61"/>
      <c r="I2" s="61"/>
      <c r="J2" s="5"/>
    </row>
    <row r="3" ht="17.25" customHeight="1" spans="1:12">
      <c r="A3" s="6" t="str">
        <f>"单位名称："&amp;"瑞丽市畹町镇中心小学"</f>
        <v>单位名称：瑞丽市畹町镇中心小学</v>
      </c>
      <c r="B3" s="62"/>
      <c r="C3" s="62"/>
      <c r="D3" s="62"/>
      <c r="E3" s="62"/>
      <c r="F3" s="63"/>
      <c r="G3" s="62"/>
      <c r="H3" s="63"/>
    </row>
    <row r="4" ht="44.25" customHeight="1" spans="1:12">
      <c r="A4" s="36" t="s">
        <v>339</v>
      </c>
      <c r="B4" s="36" t="s">
        <v>340</v>
      </c>
      <c r="C4" s="36" t="s">
        <v>341</v>
      </c>
      <c r="D4" s="36" t="s">
        <v>342</v>
      </c>
      <c r="E4" s="36" t="s">
        <v>343</v>
      </c>
      <c r="F4" s="64" t="s">
        <v>344</v>
      </c>
      <c r="G4" s="36" t="s">
        <v>345</v>
      </c>
      <c r="H4" s="64" t="s">
        <v>346</v>
      </c>
      <c r="I4" s="64" t="s">
        <v>347</v>
      </c>
      <c r="J4" s="36" t="s">
        <v>348</v>
      </c>
    </row>
    <row r="5" ht="14.25" customHeight="1" spans="1:12">
      <c r="A5" s="36">
        <v>1</v>
      </c>
      <c r="B5" s="36">
        <v>2</v>
      </c>
      <c r="C5" s="36">
        <v>3</v>
      </c>
      <c r="D5" s="36">
        <v>4</v>
      </c>
      <c r="E5" s="36">
        <v>5</v>
      </c>
      <c r="F5" s="64">
        <v>6</v>
      </c>
      <c r="G5" s="36">
        <v>7</v>
      </c>
      <c r="H5" s="64">
        <v>8</v>
      </c>
      <c r="I5" s="64">
        <v>9</v>
      </c>
      <c r="J5" s="36">
        <v>10</v>
      </c>
    </row>
    <row r="6" ht="32.7" customHeight="1" spans="1:12">
      <c r="A6" s="38"/>
      <c r="B6" s="51"/>
      <c r="C6" s="51"/>
      <c r="D6" s="51"/>
      <c r="E6" s="65"/>
      <c r="F6" s="66"/>
      <c r="G6" s="65"/>
      <c r="H6" s="66"/>
      <c r="I6" s="66"/>
      <c r="J6" s="65"/>
    </row>
    <row r="7" ht="32.7" customHeight="1" spans="1:12">
      <c r="A7" s="38"/>
      <c r="B7" s="22"/>
      <c r="C7" s="22" t="s">
        <v>489</v>
      </c>
      <c r="D7" s="22" t="s">
        <v>489</v>
      </c>
      <c r="E7" s="38" t="s">
        <v>489</v>
      </c>
      <c r="F7" s="22" t="s">
        <v>489</v>
      </c>
      <c r="G7" s="38" t="s">
        <v>489</v>
      </c>
      <c r="H7" s="22" t="s">
        <v>489</v>
      </c>
      <c r="I7" s="22" t="s">
        <v>489</v>
      </c>
      <c r="J7" s="38" t="s">
        <v>489</v>
      </c>
    </row>
    <row r="8" s="58" customFormat="1" customHeight="1" spans="1:12">
      <c r="A8" s="29" t="s">
        <v>490</v>
      </c>
      <c r="C8" s="67"/>
      <c r="D8" s="67"/>
      <c r="E8" s="67"/>
      <c r="F8" s="67"/>
      <c r="H8" s="67"/>
      <c r="K8" s="67"/>
      <c r="L8"/>
    </row>
  </sheetData>
  <mergeCells count="2">
    <mergeCell ref="A2:J2"/>
    <mergeCell ref="A3:H3"/>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G24" sqref="G24"/>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4" t="s">
        <v>491</v>
      </c>
    </row>
    <row r="2" ht="28.5" customHeight="1" spans="1:8">
      <c r="A2" s="45" t="str">
        <f>"2026"&amp;"年新增资产配置表"</f>
        <v>2026年新增资产配置表</v>
      </c>
      <c r="B2" s="30"/>
      <c r="C2" s="30"/>
      <c r="D2" s="30"/>
      <c r="E2" s="30"/>
      <c r="F2" s="30"/>
      <c r="G2" s="30"/>
      <c r="H2" s="30"/>
    </row>
    <row r="3" ht="13.5" customHeight="1" spans="1:8">
      <c r="A3" s="46" t="str">
        <f>"单位名称："&amp;"瑞丽市畹町镇中心小学"</f>
        <v>单位名称：瑞丽市畹町镇中心小学</v>
      </c>
      <c r="B3" s="32"/>
      <c r="C3" s="47"/>
      <c r="D3" s="1"/>
      <c r="E3" s="1"/>
      <c r="F3" s="1"/>
      <c r="G3" s="1"/>
      <c r="H3" s="1"/>
    </row>
    <row r="4" ht="18" customHeight="1" spans="1:8">
      <c r="A4" s="11" t="s">
        <v>197</v>
      </c>
      <c r="B4" s="11" t="s">
        <v>492</v>
      </c>
      <c r="C4" s="11" t="s">
        <v>493</v>
      </c>
      <c r="D4" s="11" t="s">
        <v>494</v>
      </c>
      <c r="E4" s="11" t="s">
        <v>495</v>
      </c>
      <c r="F4" s="48" t="s">
        <v>496</v>
      </c>
      <c r="G4" s="49"/>
      <c r="H4" s="50"/>
    </row>
    <row r="5" ht="18" customHeight="1" spans="1:8">
      <c r="A5" s="18"/>
      <c r="B5" s="18"/>
      <c r="C5" s="18"/>
      <c r="D5" s="18"/>
      <c r="E5" s="18"/>
      <c r="F5" s="36" t="s">
        <v>466</v>
      </c>
      <c r="G5" s="36" t="s">
        <v>497</v>
      </c>
      <c r="H5" s="36" t="s">
        <v>498</v>
      </c>
    </row>
    <row r="6" ht="21" customHeight="1" spans="1:8">
      <c r="A6" s="36">
        <v>1</v>
      </c>
      <c r="B6" s="36">
        <v>2</v>
      </c>
      <c r="C6" s="36">
        <v>3</v>
      </c>
      <c r="D6" s="36">
        <v>4</v>
      </c>
      <c r="E6" s="36">
        <v>5</v>
      </c>
      <c r="F6" s="36">
        <v>6</v>
      </c>
      <c r="G6" s="36">
        <v>7</v>
      </c>
      <c r="H6" s="36">
        <v>8</v>
      </c>
    </row>
    <row r="7" ht="33" customHeight="1" spans="1:8">
      <c r="A7" s="51"/>
      <c r="B7" s="51"/>
      <c r="C7" s="51"/>
      <c r="D7" s="51"/>
      <c r="E7" s="51"/>
      <c r="F7" s="39"/>
      <c r="G7" s="52"/>
      <c r="H7" s="52"/>
    </row>
    <row r="8" ht="24" customHeight="1" spans="1:8">
      <c r="A8" s="53" t="s">
        <v>56</v>
      </c>
      <c r="B8" s="54"/>
      <c r="C8" s="54"/>
      <c r="D8" s="54"/>
      <c r="E8" s="54"/>
      <c r="F8" s="40"/>
      <c r="G8" s="55"/>
      <c r="H8" s="55"/>
    </row>
    <row r="9" s="43" customFormat="1" ht="21.75" customHeight="1" spans="1:8">
      <c r="A9" s="29" t="s">
        <v>499</v>
      </c>
      <c r="B9" s="56"/>
      <c r="C9" s="56"/>
      <c r="D9" s="56"/>
      <c r="E9" s="56"/>
      <c r="F9" s="56"/>
      <c r="G9" s="56"/>
      <c r="H9" s="57"/>
    </row>
  </sheetData>
  <mergeCells count="9">
    <mergeCell ref="A2:H2"/>
    <mergeCell ref="A3:C3"/>
    <mergeCell ref="F4:H4"/>
    <mergeCell ref="A8:E8"/>
    <mergeCell ref="A4:A5"/>
    <mergeCell ref="B4:B5"/>
    <mergeCell ref="C4:C5"/>
    <mergeCell ref="D4:D5"/>
    <mergeCell ref="E4:E5"/>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L11"/>
  <sheetViews>
    <sheetView showZeros="0" workbookViewId="0">
      <selection activeCell="G20" sqref="G20"/>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2">
      <c r="A1" s="1"/>
      <c r="B1" s="1"/>
      <c r="C1" s="1"/>
      <c r="D1" s="2"/>
      <c r="E1" s="2"/>
      <c r="F1" s="2"/>
      <c r="G1" s="2"/>
      <c r="H1" s="3"/>
      <c r="I1" s="3"/>
      <c r="J1" s="3"/>
      <c r="K1" s="4" t="s">
        <v>500</v>
      </c>
    </row>
    <row r="2" ht="27.75" customHeight="1" spans="1:12">
      <c r="A2" s="30" t="str">
        <f>"2026"&amp;"年上级转移支付补助项目支出预算表"</f>
        <v>2026年上级转移支付补助项目支出预算表</v>
      </c>
      <c r="B2" s="30"/>
      <c r="C2" s="30"/>
      <c r="D2" s="30"/>
      <c r="E2" s="30"/>
      <c r="F2" s="30"/>
      <c r="G2" s="30"/>
      <c r="H2" s="30"/>
      <c r="I2" s="30"/>
      <c r="J2" s="30"/>
      <c r="K2" s="30"/>
    </row>
    <row r="3" ht="13.5" customHeight="1" spans="1:12">
      <c r="A3" s="31" t="str">
        <f>"单位名称："&amp;"瑞丽市畹町镇中心小学"</f>
        <v>单位名称：瑞丽市畹町镇中心小学</v>
      </c>
      <c r="B3" s="32"/>
      <c r="C3" s="32"/>
      <c r="D3" s="32"/>
      <c r="E3" s="32"/>
      <c r="F3" s="32"/>
      <c r="G3" s="32"/>
      <c r="H3" s="33"/>
      <c r="I3" s="33"/>
      <c r="J3" s="33"/>
      <c r="K3" s="34" t="s">
        <v>53</v>
      </c>
    </row>
    <row r="4" ht="21.75" customHeight="1" spans="1:12">
      <c r="A4" s="35" t="s">
        <v>294</v>
      </c>
      <c r="B4" s="35" t="s">
        <v>199</v>
      </c>
      <c r="C4" s="35" t="s">
        <v>295</v>
      </c>
      <c r="D4" s="36" t="s">
        <v>200</v>
      </c>
      <c r="E4" s="36" t="s">
        <v>201</v>
      </c>
      <c r="F4" s="36" t="s">
        <v>296</v>
      </c>
      <c r="G4" s="36" t="s">
        <v>297</v>
      </c>
      <c r="H4" s="37" t="s">
        <v>56</v>
      </c>
      <c r="I4" s="37" t="s">
        <v>501</v>
      </c>
      <c r="J4" s="37"/>
      <c r="K4" s="37"/>
    </row>
    <row r="5" ht="21.75" customHeight="1" spans="1:12">
      <c r="A5" s="35"/>
      <c r="B5" s="35"/>
      <c r="C5" s="35"/>
      <c r="D5" s="36"/>
      <c r="E5" s="36"/>
      <c r="F5" s="36"/>
      <c r="G5" s="36"/>
      <c r="H5" s="37"/>
      <c r="I5" s="36" t="s">
        <v>60</v>
      </c>
      <c r="J5" s="36" t="s">
        <v>61</v>
      </c>
      <c r="K5" s="36" t="s">
        <v>62</v>
      </c>
    </row>
    <row r="6" ht="40.5" customHeight="1" spans="1:12">
      <c r="A6" s="35"/>
      <c r="B6" s="35"/>
      <c r="C6" s="35"/>
      <c r="D6" s="36"/>
      <c r="E6" s="36"/>
      <c r="F6" s="36"/>
      <c r="G6" s="36"/>
      <c r="H6" s="37"/>
      <c r="I6" s="36" t="s">
        <v>59</v>
      </c>
      <c r="J6" s="36"/>
      <c r="K6" s="36"/>
    </row>
    <row r="7" ht="15" customHeight="1" spans="1:12">
      <c r="A7" s="19">
        <v>1</v>
      </c>
      <c r="B7" s="19">
        <v>2</v>
      </c>
      <c r="C7" s="19">
        <v>3</v>
      </c>
      <c r="D7" s="19">
        <v>4</v>
      </c>
      <c r="E7" s="19">
        <v>5</v>
      </c>
      <c r="F7" s="19">
        <v>6</v>
      </c>
      <c r="G7" s="19">
        <v>7</v>
      </c>
      <c r="H7" s="19">
        <v>8</v>
      </c>
      <c r="I7" s="19">
        <v>9</v>
      </c>
      <c r="J7" s="20">
        <v>10</v>
      </c>
      <c r="K7" s="20">
        <v>11</v>
      </c>
    </row>
    <row r="8" ht="52.5" customHeight="1" spans="1:12">
      <c r="A8" s="38"/>
      <c r="B8" s="22"/>
      <c r="C8" s="38"/>
      <c r="D8" s="38"/>
      <c r="E8" s="38"/>
      <c r="F8" s="38"/>
      <c r="G8" s="38"/>
      <c r="H8" s="23"/>
      <c r="I8" s="23"/>
      <c r="J8" s="23"/>
      <c r="K8" s="39"/>
    </row>
    <row r="9" ht="52.5" customHeight="1" spans="1:12">
      <c r="A9" s="22"/>
      <c r="B9" s="22"/>
      <c r="C9" s="22"/>
      <c r="D9" s="22"/>
      <c r="E9" s="22"/>
      <c r="F9" s="22"/>
      <c r="G9" s="22"/>
      <c r="H9" s="23"/>
      <c r="I9" s="23"/>
      <c r="J9" s="23"/>
      <c r="K9" s="40"/>
    </row>
    <row r="10" ht="30" customHeight="1" spans="1:12">
      <c r="A10" s="41" t="s">
        <v>459</v>
      </c>
      <c r="B10" s="42"/>
      <c r="C10" s="42"/>
      <c r="D10" s="42"/>
      <c r="E10" s="42"/>
      <c r="F10" s="42"/>
      <c r="G10" s="42"/>
      <c r="H10" s="23"/>
      <c r="I10" s="23"/>
      <c r="J10" s="23"/>
      <c r="K10" s="40"/>
    </row>
    <row r="11" s="29" customFormat="1" customHeight="1" spans="1:12">
      <c r="A11" s="29" t="s">
        <v>502</v>
      </c>
      <c r="B11"/>
      <c r="C11"/>
      <c r="D11"/>
      <c r="E11"/>
      <c r="F11"/>
      <c r="G11"/>
      <c r="H11"/>
      <c r="I11"/>
      <c r="J11"/>
      <c r="K11"/>
      <c r="L11"/>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0"/>
  <sheetViews>
    <sheetView showZeros="0" tabSelected="1" topLeftCell="A12" workbookViewId="0">
      <selection activeCell="J10" sqref="J10"/>
    </sheetView>
  </sheetViews>
  <sheetFormatPr defaultColWidth="9.14285714285714" defaultRowHeight="14.25" customHeight="1" outlineLevelCol="6"/>
  <cols>
    <col min="1" max="2" width="20.047619047619" customWidth="1"/>
    <col min="3" max="3" width="26" customWidth="1"/>
    <col min="4" max="4" width="20.047619047619" customWidth="1"/>
    <col min="5" max="7" width="21.047619047619" customWidth="1"/>
  </cols>
  <sheetData>
    <row r="1" ht="13.5" customHeight="1" spans="1:7">
      <c r="A1" s="1"/>
      <c r="B1" s="1"/>
      <c r="C1" s="1"/>
      <c r="D1" s="2"/>
      <c r="E1" s="3"/>
      <c r="F1" s="3"/>
      <c r="G1" s="4" t="s">
        <v>503</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"单位名称："&amp;"瑞丽市畹町镇中心小学"</f>
        <v>单位名称：瑞丽市畹町镇中心小学</v>
      </c>
      <c r="B3" s="7"/>
      <c r="C3" s="7"/>
      <c r="D3" s="7"/>
      <c r="E3" s="8"/>
      <c r="F3" s="8"/>
      <c r="G3" s="9" t="s">
        <v>53</v>
      </c>
    </row>
    <row r="4" ht="21.75" customHeight="1" spans="1:7">
      <c r="A4" s="10" t="s">
        <v>295</v>
      </c>
      <c r="B4" s="10" t="s">
        <v>294</v>
      </c>
      <c r="C4" s="10" t="s">
        <v>199</v>
      </c>
      <c r="D4" s="11" t="s">
        <v>504</v>
      </c>
      <c r="E4" s="12" t="s">
        <v>60</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189868.62</v>
      </c>
      <c r="F8" s="23"/>
      <c r="G8" s="23"/>
    </row>
    <row r="9" ht="52.5" customHeight="1" spans="1:7">
      <c r="A9" s="24"/>
      <c r="B9" s="22" t="s">
        <v>505</v>
      </c>
      <c r="C9" s="22" t="s">
        <v>306</v>
      </c>
      <c r="D9" s="22" t="s">
        <v>506</v>
      </c>
      <c r="E9" s="23">
        <v>14303.52</v>
      </c>
      <c r="F9" s="23"/>
      <c r="G9" s="23"/>
    </row>
    <row r="10" ht="52.5" customHeight="1" spans="1:7">
      <c r="A10" s="25"/>
      <c r="B10" s="22" t="s">
        <v>505</v>
      </c>
      <c r="C10" s="22" t="s">
        <v>308</v>
      </c>
      <c r="D10" s="22" t="s">
        <v>506</v>
      </c>
      <c r="E10" s="23">
        <v>378</v>
      </c>
      <c r="F10" s="23"/>
      <c r="G10" s="23"/>
    </row>
    <row r="11" ht="52.5" customHeight="1" spans="1:7">
      <c r="A11" s="25"/>
      <c r="B11" s="22" t="s">
        <v>505</v>
      </c>
      <c r="C11" s="22" t="s">
        <v>322</v>
      </c>
      <c r="D11" s="22" t="s">
        <v>506</v>
      </c>
      <c r="E11" s="23">
        <v>1312.4</v>
      </c>
      <c r="F11" s="23"/>
      <c r="G11" s="23"/>
    </row>
    <row r="12" ht="52.5" customHeight="1" spans="1:7">
      <c r="A12" s="25"/>
      <c r="B12" s="22" t="s">
        <v>505</v>
      </c>
      <c r="C12" s="22" t="s">
        <v>336</v>
      </c>
      <c r="D12" s="22" t="s">
        <v>506</v>
      </c>
      <c r="E12" s="23">
        <v>99330</v>
      </c>
      <c r="F12" s="23"/>
      <c r="G12" s="23"/>
    </row>
    <row r="13" ht="52.5" customHeight="1" spans="1:7">
      <c r="A13" s="25"/>
      <c r="B13" s="22" t="s">
        <v>505</v>
      </c>
      <c r="C13" s="22" t="s">
        <v>303</v>
      </c>
      <c r="D13" s="22" t="s">
        <v>506</v>
      </c>
      <c r="E13" s="23">
        <v>1845.9</v>
      </c>
      <c r="F13" s="23"/>
      <c r="G13" s="23"/>
    </row>
    <row r="14" ht="52.5" customHeight="1" spans="1:7">
      <c r="A14" s="25"/>
      <c r="B14" s="22" t="s">
        <v>505</v>
      </c>
      <c r="C14" s="22" t="s">
        <v>326</v>
      </c>
      <c r="D14" s="22" t="s">
        <v>506</v>
      </c>
      <c r="E14" s="23">
        <v>11550.88</v>
      </c>
      <c r="F14" s="23"/>
      <c r="G14" s="23"/>
    </row>
    <row r="15" ht="52.5" customHeight="1" spans="1:7">
      <c r="A15" s="25"/>
      <c r="B15" s="22" t="s">
        <v>505</v>
      </c>
      <c r="C15" s="22" t="s">
        <v>334</v>
      </c>
      <c r="D15" s="22" t="s">
        <v>506</v>
      </c>
      <c r="E15" s="23">
        <v>1890</v>
      </c>
      <c r="F15" s="23"/>
      <c r="G15" s="23"/>
    </row>
    <row r="16" ht="52.5" customHeight="1" spans="1:7">
      <c r="A16" s="25"/>
      <c r="B16" s="22" t="s">
        <v>505</v>
      </c>
      <c r="C16" s="22" t="s">
        <v>316</v>
      </c>
      <c r="D16" s="22" t="s">
        <v>506</v>
      </c>
      <c r="E16" s="23">
        <v>15281.76</v>
      </c>
      <c r="F16" s="23"/>
      <c r="G16" s="23"/>
    </row>
    <row r="17" ht="52.5" customHeight="1" spans="1:7">
      <c r="A17" s="25"/>
      <c r="B17" s="22" t="s">
        <v>507</v>
      </c>
      <c r="C17" s="22" t="s">
        <v>314</v>
      </c>
      <c r="D17" s="22" t="s">
        <v>506</v>
      </c>
      <c r="E17" s="23">
        <v>2850</v>
      </c>
      <c r="F17" s="23"/>
      <c r="G17" s="23"/>
    </row>
    <row r="18" ht="52.5" customHeight="1" spans="1:7">
      <c r="A18" s="25"/>
      <c r="B18" s="22" t="s">
        <v>507</v>
      </c>
      <c r="C18" s="22" t="s">
        <v>328</v>
      </c>
      <c r="D18" s="22" t="s">
        <v>506</v>
      </c>
      <c r="E18" s="23">
        <v>37200</v>
      </c>
      <c r="F18" s="23"/>
      <c r="G18" s="23"/>
    </row>
    <row r="19" ht="52.5" customHeight="1" spans="1:7">
      <c r="A19" s="25"/>
      <c r="B19" s="22" t="s">
        <v>507</v>
      </c>
      <c r="C19" s="22" t="s">
        <v>320</v>
      </c>
      <c r="D19" s="22" t="s">
        <v>506</v>
      </c>
      <c r="E19" s="23">
        <v>3926.16</v>
      </c>
      <c r="F19" s="23"/>
      <c r="G19" s="23"/>
    </row>
    <row r="20" ht="30" customHeight="1" spans="1:7">
      <c r="A20" s="26" t="s">
        <v>56</v>
      </c>
      <c r="B20" s="27" t="s">
        <v>489</v>
      </c>
      <c r="C20" s="27"/>
      <c r="D20" s="28"/>
      <c r="E20" s="23">
        <v>189868.62</v>
      </c>
      <c r="F20" s="23"/>
      <c r="G20" s="23"/>
    </row>
  </sheetData>
  <mergeCells count="11">
    <mergeCell ref="A2:G2"/>
    <mergeCell ref="A3:D3"/>
    <mergeCell ref="E4:G4"/>
    <mergeCell ref="A20:D20"/>
    <mergeCell ref="A4:A6"/>
    <mergeCell ref="B4:B6"/>
    <mergeCell ref="C4:C6"/>
    <mergeCell ref="D4:D6"/>
    <mergeCell ref="E5:E6"/>
    <mergeCell ref="F5:F6"/>
    <mergeCell ref="G5:G6"/>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I15" sqref="I15"/>
    </sheetView>
  </sheetViews>
  <sheetFormatPr defaultColWidth="9.14285714285714" defaultRowHeight="12" customHeight="1"/>
  <cols>
    <col min="1" max="1" width="11.1428571428571" customWidth="1"/>
    <col min="2" max="2" width="18.8571428571429" customWidth="1"/>
    <col min="3" max="3" width="16.8571428571429" customWidth="1"/>
    <col min="4" max="4" width="16.4285714285714" customWidth="1"/>
    <col min="5" max="5" width="15.8571428571429" customWidth="1"/>
    <col min="6" max="6" width="8.47619047619048" customWidth="1"/>
    <col min="7" max="7" width="5.34285714285714" customWidth="1"/>
    <col min="8" max="8" width="8.47619047619048" customWidth="1"/>
    <col min="9" max="9" width="14.1428571428571" customWidth="1"/>
    <col min="10" max="12" width="11.9142857142857" customWidth="1"/>
    <col min="13" max="13" width="9.2" customWidth="1"/>
    <col min="14" max="14" width="14.5714285714286" customWidth="1"/>
    <col min="15" max="15" width="4.47619047619048" customWidth="1"/>
    <col min="16" max="19" width="4.91428571428571" customWidth="1"/>
  </cols>
  <sheetData>
    <row r="1" ht="16.5" customHeight="1" spans="1:19">
      <c r="A1" s="172"/>
      <c r="B1" s="1"/>
      <c r="C1" s="1"/>
      <c r="D1" s="1"/>
      <c r="E1" s="1"/>
      <c r="F1" s="1"/>
      <c r="G1" s="1"/>
      <c r="H1" s="1"/>
      <c r="I1" s="77"/>
      <c r="J1" s="1"/>
      <c r="K1" s="1"/>
      <c r="L1" s="1"/>
      <c r="M1" s="1"/>
      <c r="N1" s="1"/>
      <c r="O1" s="1"/>
      <c r="P1" s="78" t="s">
        <v>52</v>
      </c>
      <c r="Q1" s="78" t="s">
        <v>52</v>
      </c>
    </row>
    <row r="2" ht="36.75" customHeight="1" spans="1:19">
      <c r="A2" s="30" t="str">
        <f>"2026"&amp;"年部门收入预算表"</f>
        <v>2026年部门收入预算表</v>
      </c>
      <c r="B2" s="30"/>
      <c r="C2" s="30"/>
      <c r="D2" s="30"/>
      <c r="E2" s="30"/>
      <c r="F2" s="30"/>
      <c r="G2" s="30"/>
      <c r="H2" s="30"/>
      <c r="I2" s="30"/>
      <c r="J2" s="30"/>
      <c r="K2" s="30"/>
      <c r="L2" s="30"/>
      <c r="M2" s="30"/>
      <c r="N2" s="30"/>
      <c r="O2" s="30"/>
      <c r="P2" s="30"/>
      <c r="Q2" s="30"/>
      <c r="R2" s="30"/>
      <c r="S2" s="30"/>
    </row>
    <row r="3" ht="18" customHeight="1" spans="1:19">
      <c r="A3" s="32" t="str">
        <f>"单位名称："&amp;"瑞丽市畹町镇中心小学"</f>
        <v>单位名称：瑞丽市畹町镇中心小学</v>
      </c>
      <c r="B3" s="32"/>
      <c r="C3" s="47"/>
      <c r="D3" s="47"/>
      <c r="E3" s="47"/>
      <c r="F3" s="47"/>
      <c r="G3" s="47"/>
      <c r="H3" s="47"/>
      <c r="I3" s="47"/>
      <c r="J3" s="47"/>
      <c r="K3" s="47"/>
      <c r="L3" s="47"/>
      <c r="M3" s="47"/>
      <c r="N3" s="47"/>
      <c r="O3" s="47"/>
      <c r="P3" s="78" t="s">
        <v>53</v>
      </c>
      <c r="Q3" s="78"/>
    </row>
    <row r="4" ht="21" customHeight="1" spans="1:19">
      <c r="A4" s="11" t="s">
        <v>54</v>
      </c>
      <c r="B4" s="11" t="s">
        <v>55</v>
      </c>
      <c r="C4" s="11" t="s">
        <v>56</v>
      </c>
      <c r="D4" s="48" t="s">
        <v>57</v>
      </c>
      <c r="E4" s="49"/>
      <c r="F4" s="49"/>
      <c r="G4" s="49"/>
      <c r="H4" s="49"/>
      <c r="I4" s="13"/>
      <c r="J4" s="49"/>
      <c r="K4" s="49"/>
      <c r="L4" s="49"/>
      <c r="M4" s="49"/>
      <c r="N4" s="50"/>
      <c r="O4" s="48" t="s">
        <v>58</v>
      </c>
      <c r="P4" s="49"/>
      <c r="Q4" s="49"/>
      <c r="R4" s="49"/>
      <c r="S4" s="50"/>
    </row>
    <row r="5" ht="41.25" customHeight="1" spans="1:19">
      <c r="A5" s="16"/>
      <c r="B5" s="16"/>
      <c r="C5" s="16"/>
      <c r="D5" s="16" t="s">
        <v>59</v>
      </c>
      <c r="E5" s="16" t="s">
        <v>60</v>
      </c>
      <c r="F5" s="16" t="s">
        <v>61</v>
      </c>
      <c r="G5" s="16" t="s">
        <v>62</v>
      </c>
      <c r="H5" s="11" t="s">
        <v>63</v>
      </c>
      <c r="I5" s="173" t="s">
        <v>64</v>
      </c>
      <c r="J5" s="173"/>
      <c r="K5" s="173"/>
      <c r="L5" s="173"/>
      <c r="M5" s="173"/>
      <c r="N5" s="173"/>
      <c r="O5" s="11" t="s">
        <v>59</v>
      </c>
      <c r="P5" s="11" t="s">
        <v>60</v>
      </c>
      <c r="Q5" s="11" t="s">
        <v>61</v>
      </c>
      <c r="R5" s="11" t="s">
        <v>62</v>
      </c>
      <c r="S5" s="11" t="s">
        <v>65</v>
      </c>
    </row>
    <row r="6" ht="129" customHeight="1" spans="1:19">
      <c r="A6" s="73"/>
      <c r="B6" s="73"/>
      <c r="C6" s="73"/>
      <c r="D6" s="80"/>
      <c r="E6" s="80"/>
      <c r="F6" s="80"/>
      <c r="G6" s="73"/>
      <c r="H6" s="73"/>
      <c r="I6" s="37" t="s">
        <v>59</v>
      </c>
      <c r="J6" s="35" t="s">
        <v>66</v>
      </c>
      <c r="K6" s="35" t="s">
        <v>67</v>
      </c>
      <c r="L6" s="10" t="s">
        <v>68</v>
      </c>
      <c r="M6" s="10" t="s">
        <v>69</v>
      </c>
      <c r="N6" s="10" t="s">
        <v>70</v>
      </c>
      <c r="O6" s="80"/>
      <c r="P6" s="80"/>
      <c r="Q6" s="80"/>
      <c r="R6" s="80"/>
      <c r="S6" s="80"/>
    </row>
    <row r="7" ht="21" customHeight="1" spans="1:19">
      <c r="A7" s="37">
        <v>1</v>
      </c>
      <c r="B7" s="37">
        <v>2</v>
      </c>
      <c r="C7" s="37">
        <v>3</v>
      </c>
      <c r="D7" s="37">
        <v>4</v>
      </c>
      <c r="E7" s="37">
        <v>5</v>
      </c>
      <c r="F7" s="37">
        <v>6</v>
      </c>
      <c r="G7" s="37">
        <v>7</v>
      </c>
      <c r="H7" s="37">
        <v>8</v>
      </c>
      <c r="I7" s="37">
        <v>9</v>
      </c>
      <c r="J7" s="37">
        <v>10</v>
      </c>
      <c r="K7" s="37">
        <v>11</v>
      </c>
      <c r="L7" s="37">
        <v>12</v>
      </c>
      <c r="M7" s="37">
        <v>13</v>
      </c>
      <c r="N7" s="37">
        <v>14</v>
      </c>
      <c r="O7" s="37">
        <v>15</v>
      </c>
      <c r="P7" s="37">
        <v>16</v>
      </c>
      <c r="Q7" s="37">
        <v>17</v>
      </c>
      <c r="R7" s="37">
        <v>18</v>
      </c>
      <c r="S7" s="64">
        <v>19</v>
      </c>
    </row>
    <row r="8" ht="52.5" customHeight="1" spans="1:19">
      <c r="A8" s="174" t="s">
        <v>71</v>
      </c>
      <c r="B8" s="174" t="s">
        <v>72</v>
      </c>
      <c r="C8" s="23">
        <v>13164681.58</v>
      </c>
      <c r="D8" s="23">
        <v>13164681.58</v>
      </c>
      <c r="E8" s="23">
        <v>12124681.58</v>
      </c>
      <c r="F8" s="23"/>
      <c r="G8" s="23"/>
      <c r="H8" s="23"/>
      <c r="I8" s="23">
        <v>1040000</v>
      </c>
      <c r="J8" s="23"/>
      <c r="K8" s="23"/>
      <c r="L8" s="23"/>
      <c r="M8" s="23"/>
      <c r="N8" s="23">
        <v>1040000</v>
      </c>
      <c r="O8" s="23"/>
      <c r="P8" s="23"/>
      <c r="Q8" s="23"/>
      <c r="R8" s="23"/>
      <c r="S8" s="23"/>
    </row>
    <row r="9" ht="30" customHeight="1" spans="1:19">
      <c r="A9" s="12" t="s">
        <v>56</v>
      </c>
      <c r="B9" s="175"/>
      <c r="C9" s="163">
        <v>13164681.58</v>
      </c>
      <c r="D9" s="163">
        <v>13164681.58</v>
      </c>
      <c r="E9" s="163">
        <v>12124681.58</v>
      </c>
      <c r="F9" s="163"/>
      <c r="G9" s="163"/>
      <c r="H9" s="163"/>
      <c r="I9" s="163">
        <v>1040000</v>
      </c>
      <c r="J9" s="163"/>
      <c r="K9" s="163"/>
      <c r="L9" s="163"/>
      <c r="M9" s="163"/>
      <c r="N9" s="163">
        <v>1040000</v>
      </c>
      <c r="O9" s="163"/>
      <c r="P9" s="163"/>
      <c r="Q9" s="163"/>
      <c r="R9" s="163"/>
      <c r="S9" s="163"/>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workbookViewId="0">
      <selection activeCell="F41" sqref="F41"/>
    </sheetView>
  </sheetViews>
  <sheetFormatPr defaultColWidth="8.84761904761905" defaultRowHeight="15" customHeight="1"/>
  <cols>
    <col min="1" max="1" width="15.4285714285714" customWidth="1"/>
    <col min="2" max="2" width="21.4285714285714" customWidth="1"/>
    <col min="3" max="3" width="16" customWidth="1"/>
    <col min="4" max="4" width="18.2857142857143" customWidth="1"/>
    <col min="5" max="5" width="17.2857142857143" customWidth="1"/>
    <col min="6" max="6" width="16.8571428571429" customWidth="1"/>
    <col min="7" max="7" width="12.6285714285714" customWidth="1"/>
    <col min="8" max="8" width="4.34285714285714" customWidth="1"/>
    <col min="9" max="9" width="7.28571428571429" customWidth="1"/>
    <col min="10" max="10" width="16.4285714285714" customWidth="1"/>
    <col min="11" max="13" width="12.7714285714286" customWidth="1"/>
    <col min="14" max="14" width="5.77142857142857" customWidth="1"/>
    <col min="15" max="15" width="15.4285714285714" customWidth="1"/>
  </cols>
  <sheetData>
    <row r="1" ht="18.75" customHeight="1" spans="1:15">
      <c r="A1" s="165"/>
      <c r="B1" s="165"/>
      <c r="C1" s="165"/>
      <c r="D1" s="165"/>
      <c r="E1" s="165"/>
      <c r="F1" s="165"/>
      <c r="G1" s="165"/>
      <c r="H1" s="165"/>
      <c r="I1" s="165"/>
      <c r="J1" s="165"/>
      <c r="K1" s="165"/>
      <c r="L1" s="165"/>
      <c r="M1" s="165"/>
      <c r="N1" s="44" t="s">
        <v>73</v>
      </c>
      <c r="O1" s="44"/>
    </row>
    <row r="2" ht="36" customHeight="1" spans="1:15">
      <c r="A2" s="166" t="str">
        <f>"2026"&amp;"年部门支出预算表"</f>
        <v>2026年部门支出预算表</v>
      </c>
      <c r="B2" s="166"/>
      <c r="C2" s="166"/>
      <c r="D2" s="166"/>
      <c r="E2" s="166"/>
      <c r="F2" s="166"/>
      <c r="G2" s="166"/>
      <c r="H2" s="166"/>
      <c r="I2" s="166"/>
      <c r="J2" s="166"/>
      <c r="K2" s="166"/>
      <c r="L2" s="166"/>
      <c r="M2" s="166"/>
      <c r="N2" s="166"/>
      <c r="O2" s="166"/>
    </row>
    <row r="3" ht="18.75" customHeight="1" spans="1:15">
      <c r="A3" s="32" t="str">
        <f>"单位名称："&amp;"瑞丽市畹町镇中心小学"</f>
        <v>单位名称：瑞丽市畹町镇中心小学</v>
      </c>
      <c r="B3" s="32"/>
      <c r="C3" s="32"/>
      <c r="D3" s="32"/>
      <c r="E3" s="32"/>
      <c r="F3" s="32"/>
      <c r="G3" s="165"/>
      <c r="H3" s="165"/>
      <c r="I3" s="165"/>
      <c r="J3" s="165"/>
      <c r="K3" s="165"/>
      <c r="L3" s="165"/>
      <c r="M3" s="165"/>
      <c r="N3" s="44" t="s">
        <v>1</v>
      </c>
      <c r="O3" s="44"/>
    </row>
    <row r="4" ht="31.5" customHeight="1" spans="1:15">
      <c r="A4" s="167" t="s">
        <v>74</v>
      </c>
      <c r="B4" s="167" t="s">
        <v>75</v>
      </c>
      <c r="C4" s="167" t="s">
        <v>56</v>
      </c>
      <c r="D4" s="167" t="s">
        <v>60</v>
      </c>
      <c r="E4" s="167"/>
      <c r="F4" s="167"/>
      <c r="G4" s="167" t="s">
        <v>61</v>
      </c>
      <c r="H4" s="167" t="s">
        <v>62</v>
      </c>
      <c r="I4" s="167" t="s">
        <v>76</v>
      </c>
      <c r="J4" s="167" t="s">
        <v>77</v>
      </c>
      <c r="K4" s="167"/>
      <c r="L4" s="167"/>
      <c r="M4" s="167"/>
      <c r="N4" s="167"/>
      <c r="O4" s="167"/>
    </row>
    <row r="5" ht="95" customHeight="1" spans="1:15">
      <c r="A5" s="167"/>
      <c r="B5" s="167"/>
      <c r="C5" s="167"/>
      <c r="D5" s="167" t="s">
        <v>59</v>
      </c>
      <c r="E5" s="167" t="s">
        <v>78</v>
      </c>
      <c r="F5" s="167" t="s">
        <v>79</v>
      </c>
      <c r="G5" s="167"/>
      <c r="H5" s="167"/>
      <c r="I5" s="167"/>
      <c r="J5" s="167" t="s">
        <v>59</v>
      </c>
      <c r="K5" s="167" t="s">
        <v>80</v>
      </c>
      <c r="L5" s="167" t="s">
        <v>81</v>
      </c>
      <c r="M5" s="167" t="s">
        <v>82</v>
      </c>
      <c r="N5" s="167" t="s">
        <v>83</v>
      </c>
      <c r="O5" s="167" t="s">
        <v>84</v>
      </c>
    </row>
    <row r="6" ht="18.75" customHeight="1" spans="1:15">
      <c r="A6" s="168" t="s">
        <v>85</v>
      </c>
      <c r="B6" s="168" t="s">
        <v>86</v>
      </c>
      <c r="C6" s="168" t="s">
        <v>87</v>
      </c>
      <c r="D6" s="168" t="s">
        <v>88</v>
      </c>
      <c r="E6" s="168" t="s">
        <v>89</v>
      </c>
      <c r="F6" s="168" t="s">
        <v>90</v>
      </c>
      <c r="G6" s="168" t="s">
        <v>91</v>
      </c>
      <c r="H6" s="168" t="s">
        <v>92</v>
      </c>
      <c r="I6" s="168" t="s">
        <v>93</v>
      </c>
      <c r="J6" s="168" t="s">
        <v>94</v>
      </c>
      <c r="K6" s="168" t="s">
        <v>95</v>
      </c>
      <c r="L6" s="168" t="s">
        <v>96</v>
      </c>
      <c r="M6" s="168" t="s">
        <v>97</v>
      </c>
      <c r="N6" s="168" t="s">
        <v>98</v>
      </c>
      <c r="O6" s="168" t="s">
        <v>99</v>
      </c>
    </row>
    <row r="7" ht="52.5" customHeight="1" spans="1:15">
      <c r="A7" s="169" t="s">
        <v>100</v>
      </c>
      <c r="B7" s="169" t="s">
        <v>101</v>
      </c>
      <c r="C7" s="127">
        <v>10155858.66</v>
      </c>
      <c r="D7" s="127">
        <v>9115858.66</v>
      </c>
      <c r="E7" s="127">
        <v>8801271.8</v>
      </c>
      <c r="F7" s="127">
        <v>314586.86</v>
      </c>
      <c r="G7" s="127"/>
      <c r="H7" s="127"/>
      <c r="I7" s="127"/>
      <c r="J7" s="127">
        <v>1040000</v>
      </c>
      <c r="K7" s="127"/>
      <c r="L7" s="127"/>
      <c r="M7" s="127"/>
      <c r="N7" s="127"/>
      <c r="O7" s="127">
        <v>1040000</v>
      </c>
    </row>
    <row r="8" ht="52.5" customHeight="1" spans="1:15">
      <c r="A8" s="170" t="s">
        <v>102</v>
      </c>
      <c r="B8" s="170" t="s">
        <v>103</v>
      </c>
      <c r="C8" s="127">
        <v>10155480.66</v>
      </c>
      <c r="D8" s="127">
        <v>9115480.66</v>
      </c>
      <c r="E8" s="127">
        <v>8801271.8</v>
      </c>
      <c r="F8" s="127">
        <v>314208.86</v>
      </c>
      <c r="G8" s="127"/>
      <c r="H8" s="127"/>
      <c r="I8" s="127"/>
      <c r="J8" s="127">
        <v>1040000</v>
      </c>
      <c r="K8" s="127"/>
      <c r="L8" s="127"/>
      <c r="M8" s="127"/>
      <c r="N8" s="127"/>
      <c r="O8" s="127">
        <v>1040000</v>
      </c>
    </row>
    <row r="9" ht="52.5" customHeight="1" spans="1:15">
      <c r="A9" s="171" t="s">
        <v>104</v>
      </c>
      <c r="B9" s="171" t="s">
        <v>105</v>
      </c>
      <c r="C9" s="127">
        <v>183016.16</v>
      </c>
      <c r="D9" s="127">
        <v>183016.16</v>
      </c>
      <c r="E9" s="127"/>
      <c r="F9" s="127">
        <v>183016.16</v>
      </c>
      <c r="G9" s="127"/>
      <c r="H9" s="127"/>
      <c r="I9" s="127"/>
      <c r="J9" s="127"/>
      <c r="K9" s="127"/>
      <c r="L9" s="127"/>
      <c r="M9" s="127"/>
      <c r="N9" s="127"/>
      <c r="O9" s="127"/>
    </row>
    <row r="10" ht="52.5" customHeight="1" spans="1:15">
      <c r="A10" s="171" t="s">
        <v>106</v>
      </c>
      <c r="B10" s="171" t="s">
        <v>107</v>
      </c>
      <c r="C10" s="127">
        <v>9972464.5</v>
      </c>
      <c r="D10" s="127">
        <v>8932464.5</v>
      </c>
      <c r="E10" s="127">
        <v>8801271.8</v>
      </c>
      <c r="F10" s="127">
        <v>131192.7</v>
      </c>
      <c r="G10" s="127"/>
      <c r="H10" s="127"/>
      <c r="I10" s="127"/>
      <c r="J10" s="127">
        <v>1040000</v>
      </c>
      <c r="K10" s="127"/>
      <c r="L10" s="127"/>
      <c r="M10" s="127"/>
      <c r="N10" s="127"/>
      <c r="O10" s="127">
        <v>1040000</v>
      </c>
    </row>
    <row r="11" ht="52.5" customHeight="1" spans="1:15">
      <c r="A11" s="170" t="s">
        <v>108</v>
      </c>
      <c r="B11" s="170" t="s">
        <v>109</v>
      </c>
      <c r="C11" s="127">
        <v>378</v>
      </c>
      <c r="D11" s="127">
        <v>378</v>
      </c>
      <c r="E11" s="127"/>
      <c r="F11" s="127">
        <v>378</v>
      </c>
      <c r="G11" s="127"/>
      <c r="H11" s="127"/>
      <c r="I11" s="127"/>
      <c r="J11" s="127"/>
      <c r="K11" s="127"/>
      <c r="L11" s="127"/>
      <c r="M11" s="127"/>
      <c r="N11" s="127"/>
      <c r="O11" s="127"/>
    </row>
    <row r="12" ht="52.5" customHeight="1" spans="1:15">
      <c r="A12" s="171" t="s">
        <v>110</v>
      </c>
      <c r="B12" s="171" t="s">
        <v>111</v>
      </c>
      <c r="C12" s="127">
        <v>378</v>
      </c>
      <c r="D12" s="127">
        <v>378</v>
      </c>
      <c r="E12" s="127"/>
      <c r="F12" s="127">
        <v>378</v>
      </c>
      <c r="G12" s="127"/>
      <c r="H12" s="127"/>
      <c r="I12" s="127"/>
      <c r="J12" s="127"/>
      <c r="K12" s="127"/>
      <c r="L12" s="127"/>
      <c r="M12" s="127"/>
      <c r="N12" s="127"/>
      <c r="O12" s="127"/>
    </row>
    <row r="13" ht="52.5" customHeight="1" spans="1:15">
      <c r="A13" s="169" t="s">
        <v>112</v>
      </c>
      <c r="B13" s="169" t="s">
        <v>113</v>
      </c>
      <c r="C13" s="127">
        <v>1255804.28</v>
      </c>
      <c r="D13" s="127">
        <v>1255804.28</v>
      </c>
      <c r="E13" s="127">
        <v>1240522.52</v>
      </c>
      <c r="F13" s="127">
        <v>15281.76</v>
      </c>
      <c r="G13" s="127"/>
      <c r="H13" s="127"/>
      <c r="I13" s="127"/>
      <c r="J13" s="127"/>
      <c r="K13" s="127"/>
      <c r="L13" s="127"/>
      <c r="M13" s="127"/>
      <c r="N13" s="127"/>
      <c r="O13" s="127"/>
    </row>
    <row r="14" ht="52.5" customHeight="1" spans="1:15">
      <c r="A14" s="170" t="s">
        <v>114</v>
      </c>
      <c r="B14" s="170" t="s">
        <v>115</v>
      </c>
      <c r="C14" s="127">
        <v>1106419.52</v>
      </c>
      <c r="D14" s="127">
        <v>1106419.52</v>
      </c>
      <c r="E14" s="127">
        <v>1106419.52</v>
      </c>
      <c r="F14" s="127"/>
      <c r="G14" s="127"/>
      <c r="H14" s="127"/>
      <c r="I14" s="127"/>
      <c r="J14" s="127"/>
      <c r="K14" s="127"/>
      <c r="L14" s="127"/>
      <c r="M14" s="127"/>
      <c r="N14" s="127"/>
      <c r="O14" s="127"/>
    </row>
    <row r="15" ht="52.5" customHeight="1" spans="1:15">
      <c r="A15" s="171" t="s">
        <v>116</v>
      </c>
      <c r="B15" s="171" t="s">
        <v>117</v>
      </c>
      <c r="C15" s="127">
        <v>33600</v>
      </c>
      <c r="D15" s="127">
        <v>33600</v>
      </c>
      <c r="E15" s="127">
        <v>33600</v>
      </c>
      <c r="F15" s="127"/>
      <c r="G15" s="127"/>
      <c r="H15" s="127"/>
      <c r="I15" s="127"/>
      <c r="J15" s="127"/>
      <c r="K15" s="127"/>
      <c r="L15" s="127"/>
      <c r="M15" s="127"/>
      <c r="N15" s="127"/>
      <c r="O15" s="127"/>
    </row>
    <row r="16" ht="52.5" customHeight="1" spans="1:15">
      <c r="A16" s="171" t="s">
        <v>118</v>
      </c>
      <c r="B16" s="171" t="s">
        <v>119</v>
      </c>
      <c r="C16" s="127">
        <v>1072819.52</v>
      </c>
      <c r="D16" s="127">
        <v>1072819.52</v>
      </c>
      <c r="E16" s="127">
        <v>1072819.52</v>
      </c>
      <c r="F16" s="127"/>
      <c r="G16" s="127"/>
      <c r="H16" s="127"/>
      <c r="I16" s="127"/>
      <c r="J16" s="127"/>
      <c r="K16" s="127"/>
      <c r="L16" s="127"/>
      <c r="M16" s="127"/>
      <c r="N16" s="127"/>
      <c r="O16" s="127"/>
    </row>
    <row r="17" ht="52.5" customHeight="1" spans="1:15">
      <c r="A17" s="170" t="s">
        <v>120</v>
      </c>
      <c r="B17" s="170" t="s">
        <v>121</v>
      </c>
      <c r="C17" s="127">
        <v>15281.76</v>
      </c>
      <c r="D17" s="127">
        <v>15281.76</v>
      </c>
      <c r="E17" s="127"/>
      <c r="F17" s="127">
        <v>15281.76</v>
      </c>
      <c r="G17" s="127"/>
      <c r="H17" s="127"/>
      <c r="I17" s="127"/>
      <c r="J17" s="127"/>
      <c r="K17" s="127"/>
      <c r="L17" s="127"/>
      <c r="M17" s="127"/>
      <c r="N17" s="127"/>
      <c r="O17" s="127"/>
    </row>
    <row r="18" ht="52.5" customHeight="1" spans="1:15">
      <c r="A18" s="171" t="s">
        <v>122</v>
      </c>
      <c r="B18" s="171" t="s">
        <v>123</v>
      </c>
      <c r="C18" s="127">
        <v>15281.76</v>
      </c>
      <c r="D18" s="127">
        <v>15281.76</v>
      </c>
      <c r="E18" s="127"/>
      <c r="F18" s="127">
        <v>15281.76</v>
      </c>
      <c r="G18" s="127"/>
      <c r="H18" s="127"/>
      <c r="I18" s="127"/>
      <c r="J18" s="127"/>
      <c r="K18" s="127"/>
      <c r="L18" s="127"/>
      <c r="M18" s="127"/>
      <c r="N18" s="127"/>
      <c r="O18" s="127"/>
    </row>
    <row r="19" ht="52.5" customHeight="1" spans="1:15">
      <c r="A19" s="170" t="s">
        <v>124</v>
      </c>
      <c r="B19" s="170" t="s">
        <v>125</v>
      </c>
      <c r="C19" s="127">
        <v>134103</v>
      </c>
      <c r="D19" s="127">
        <v>134103</v>
      </c>
      <c r="E19" s="127">
        <v>134103</v>
      </c>
      <c r="F19" s="127"/>
      <c r="G19" s="127"/>
      <c r="H19" s="127"/>
      <c r="I19" s="127"/>
      <c r="J19" s="127"/>
      <c r="K19" s="127"/>
      <c r="L19" s="127"/>
      <c r="M19" s="127"/>
      <c r="N19" s="127"/>
      <c r="O19" s="127"/>
    </row>
    <row r="20" ht="52.5" customHeight="1" spans="1:15">
      <c r="A20" s="171" t="s">
        <v>126</v>
      </c>
      <c r="B20" s="171" t="s">
        <v>125</v>
      </c>
      <c r="C20" s="127">
        <v>134103</v>
      </c>
      <c r="D20" s="127">
        <v>134103</v>
      </c>
      <c r="E20" s="127">
        <v>134103</v>
      </c>
      <c r="F20" s="127"/>
      <c r="G20" s="127"/>
      <c r="H20" s="127"/>
      <c r="I20" s="127"/>
      <c r="J20" s="127"/>
      <c r="K20" s="127"/>
      <c r="L20" s="127"/>
      <c r="M20" s="127"/>
      <c r="N20" s="127"/>
      <c r="O20" s="127"/>
    </row>
    <row r="21" ht="52.5" customHeight="1" spans="1:15">
      <c r="A21" s="169" t="s">
        <v>127</v>
      </c>
      <c r="B21" s="169" t="s">
        <v>128</v>
      </c>
      <c r="C21" s="127">
        <v>948404</v>
      </c>
      <c r="D21" s="127">
        <v>948404</v>
      </c>
      <c r="E21" s="127">
        <v>948404</v>
      </c>
      <c r="F21" s="127"/>
      <c r="G21" s="127"/>
      <c r="H21" s="127"/>
      <c r="I21" s="127"/>
      <c r="J21" s="127"/>
      <c r="K21" s="127"/>
      <c r="L21" s="127"/>
      <c r="M21" s="127"/>
      <c r="N21" s="127"/>
      <c r="O21" s="127"/>
    </row>
    <row r="22" ht="52.5" customHeight="1" spans="1:15">
      <c r="A22" s="170" t="s">
        <v>129</v>
      </c>
      <c r="B22" s="170" t="s">
        <v>130</v>
      </c>
      <c r="C22" s="127">
        <v>948404</v>
      </c>
      <c r="D22" s="127">
        <v>948404</v>
      </c>
      <c r="E22" s="127">
        <v>948404</v>
      </c>
      <c r="F22" s="127"/>
      <c r="G22" s="127"/>
      <c r="H22" s="127"/>
      <c r="I22" s="127"/>
      <c r="J22" s="127"/>
      <c r="K22" s="127"/>
      <c r="L22" s="127"/>
      <c r="M22" s="127"/>
      <c r="N22" s="127"/>
      <c r="O22" s="127"/>
    </row>
    <row r="23" ht="52.5" customHeight="1" spans="1:15">
      <c r="A23" s="171" t="s">
        <v>131</v>
      </c>
      <c r="B23" s="171" t="s">
        <v>132</v>
      </c>
      <c r="C23" s="127"/>
      <c r="D23" s="127"/>
      <c r="E23" s="127"/>
      <c r="F23" s="127"/>
      <c r="G23" s="127"/>
      <c r="H23" s="127"/>
      <c r="I23" s="127"/>
      <c r="J23" s="127"/>
      <c r="K23" s="127"/>
      <c r="L23" s="127"/>
      <c r="M23" s="127"/>
      <c r="N23" s="127"/>
      <c r="O23" s="127"/>
    </row>
    <row r="24" ht="52.5" customHeight="1" spans="1:15">
      <c r="A24" s="171" t="s">
        <v>133</v>
      </c>
      <c r="B24" s="171" t="s">
        <v>134</v>
      </c>
      <c r="C24" s="127">
        <v>466929</v>
      </c>
      <c r="D24" s="127">
        <v>466929</v>
      </c>
      <c r="E24" s="127">
        <v>466929</v>
      </c>
      <c r="F24" s="127"/>
      <c r="G24" s="127"/>
      <c r="H24" s="127"/>
      <c r="I24" s="127"/>
      <c r="J24" s="127"/>
      <c r="K24" s="127"/>
      <c r="L24" s="127"/>
      <c r="M24" s="127"/>
      <c r="N24" s="127"/>
      <c r="O24" s="127"/>
    </row>
    <row r="25" ht="52.5" customHeight="1" spans="1:15">
      <c r="A25" s="171" t="s">
        <v>135</v>
      </c>
      <c r="B25" s="171" t="s">
        <v>136</v>
      </c>
      <c r="C25" s="127">
        <v>421128</v>
      </c>
      <c r="D25" s="127">
        <v>421128</v>
      </c>
      <c r="E25" s="127">
        <v>421128</v>
      </c>
      <c r="F25" s="127"/>
      <c r="G25" s="127"/>
      <c r="H25" s="127"/>
      <c r="I25" s="127"/>
      <c r="J25" s="127"/>
      <c r="K25" s="127"/>
      <c r="L25" s="127"/>
      <c r="M25" s="127"/>
      <c r="N25" s="127"/>
      <c r="O25" s="127"/>
    </row>
    <row r="26" ht="52.5" customHeight="1" spans="1:15">
      <c r="A26" s="171" t="s">
        <v>137</v>
      </c>
      <c r="B26" s="171" t="s">
        <v>138</v>
      </c>
      <c r="C26" s="127">
        <v>60347</v>
      </c>
      <c r="D26" s="127">
        <v>60347</v>
      </c>
      <c r="E26" s="127">
        <v>60347</v>
      </c>
      <c r="F26" s="127"/>
      <c r="G26" s="127"/>
      <c r="H26" s="127"/>
      <c r="I26" s="127"/>
      <c r="J26" s="127"/>
      <c r="K26" s="127"/>
      <c r="L26" s="127"/>
      <c r="M26" s="127"/>
      <c r="N26" s="127"/>
      <c r="O26" s="127"/>
    </row>
    <row r="27" ht="52.5" customHeight="1" spans="1:15">
      <c r="A27" s="169" t="s">
        <v>139</v>
      </c>
      <c r="B27" s="169" t="s">
        <v>140</v>
      </c>
      <c r="C27" s="127">
        <v>804614.64</v>
      </c>
      <c r="D27" s="127">
        <v>804614.64</v>
      </c>
      <c r="E27" s="127">
        <v>804614.64</v>
      </c>
      <c r="F27" s="127"/>
      <c r="G27" s="127"/>
      <c r="H27" s="127"/>
      <c r="I27" s="127"/>
      <c r="J27" s="127"/>
      <c r="K27" s="127"/>
      <c r="L27" s="127"/>
      <c r="M27" s="127"/>
      <c r="N27" s="127"/>
      <c r="O27" s="127"/>
    </row>
    <row r="28" ht="52.5" customHeight="1" spans="1:15">
      <c r="A28" s="170" t="s">
        <v>141</v>
      </c>
      <c r="B28" s="170" t="s">
        <v>142</v>
      </c>
      <c r="C28" s="127">
        <v>804614.64</v>
      </c>
      <c r="D28" s="127">
        <v>804614.64</v>
      </c>
      <c r="E28" s="127">
        <v>804614.64</v>
      </c>
      <c r="F28" s="127"/>
      <c r="G28" s="127"/>
      <c r="H28" s="127"/>
      <c r="I28" s="127"/>
      <c r="J28" s="127"/>
      <c r="K28" s="127"/>
      <c r="L28" s="127"/>
      <c r="M28" s="127"/>
      <c r="N28" s="127"/>
      <c r="O28" s="127"/>
    </row>
    <row r="29" ht="52.5" customHeight="1" spans="1:15">
      <c r="A29" s="171" t="s">
        <v>143</v>
      </c>
      <c r="B29" s="171" t="s">
        <v>144</v>
      </c>
      <c r="C29" s="127">
        <v>804614.64</v>
      </c>
      <c r="D29" s="127">
        <v>804614.64</v>
      </c>
      <c r="E29" s="127">
        <v>804614.64</v>
      </c>
      <c r="F29" s="127"/>
      <c r="G29" s="127"/>
      <c r="H29" s="127"/>
      <c r="I29" s="127"/>
      <c r="J29" s="127"/>
      <c r="K29" s="127"/>
      <c r="L29" s="127"/>
      <c r="M29" s="127"/>
      <c r="N29" s="127"/>
      <c r="O29" s="127"/>
    </row>
    <row r="30" ht="30" customHeight="1" spans="1:15">
      <c r="A30" s="168" t="s">
        <v>56</v>
      </c>
      <c r="B30" s="168"/>
      <c r="C30" s="127">
        <v>13164681.58</v>
      </c>
      <c r="D30" s="127">
        <v>12124681.58</v>
      </c>
      <c r="E30" s="127">
        <v>11794812.96</v>
      </c>
      <c r="F30" s="127">
        <v>329868.62</v>
      </c>
      <c r="G30" s="127"/>
      <c r="H30" s="127"/>
      <c r="I30" s="127"/>
      <c r="J30" s="127">
        <v>1040000</v>
      </c>
      <c r="K30" s="127"/>
      <c r="L30" s="127"/>
      <c r="M30" s="127"/>
      <c r="N30" s="127"/>
      <c r="O30" s="127">
        <v>1040000</v>
      </c>
    </row>
  </sheetData>
  <mergeCells count="13">
    <mergeCell ref="N1:O1"/>
    <mergeCell ref="A2:O2"/>
    <mergeCell ref="A3:F3"/>
    <mergeCell ref="N3:O3"/>
    <mergeCell ref="D4:F4"/>
    <mergeCell ref="J4:O4"/>
    <mergeCell ref="A30:B30"/>
    <mergeCell ref="A4:A5"/>
    <mergeCell ref="B4:B5"/>
    <mergeCell ref="C4:C5"/>
    <mergeCell ref="G4:G5"/>
    <mergeCell ref="H4:H5"/>
    <mergeCell ref="I4:I5"/>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C24" sqref="C24"/>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7"/>
      <c r="B1" s="47"/>
      <c r="C1" s="47"/>
      <c r="D1" s="78" t="s">
        <v>145</v>
      </c>
    </row>
    <row r="2" ht="30.75" customHeight="1" spans="1:4">
      <c r="A2" s="158" t="str">
        <f>"2026"&amp;"年部门财政拨款收支预算总表"</f>
        <v>2026年部门财政拨款收支预算总表</v>
      </c>
      <c r="B2" s="158"/>
      <c r="C2" s="158"/>
      <c r="D2" s="158"/>
    </row>
    <row r="3" ht="18.75" customHeight="1" spans="1:4">
      <c r="A3" s="32" t="str">
        <f>"单位名称："&amp;"瑞丽市畹町镇中心小学"</f>
        <v>单位名称：瑞丽市畹町镇中心小学</v>
      </c>
      <c r="B3" s="159"/>
      <c r="C3" s="159"/>
      <c r="D3" s="79" t="s">
        <v>1</v>
      </c>
    </row>
    <row r="4" ht="19.5" customHeight="1" spans="1:4">
      <c r="A4" s="12" t="s">
        <v>146</v>
      </c>
      <c r="B4" s="14"/>
      <c r="C4" s="12" t="s">
        <v>147</v>
      </c>
      <c r="D4" s="14"/>
    </row>
    <row r="5" ht="21.75" customHeight="1" spans="1:4">
      <c r="A5" s="72" t="s">
        <v>148</v>
      </c>
      <c r="B5" s="11" t="s">
        <v>149</v>
      </c>
      <c r="C5" s="72" t="s">
        <v>150</v>
      </c>
      <c r="D5" s="11" t="s">
        <v>149</v>
      </c>
    </row>
    <row r="6" ht="17.25" customHeight="1" spans="1:4">
      <c r="A6" s="73"/>
      <c r="B6" s="18"/>
      <c r="C6" s="73"/>
      <c r="D6" s="18"/>
    </row>
    <row r="7" ht="19.5" customHeight="1" spans="1:4">
      <c r="A7" s="81" t="s">
        <v>151</v>
      </c>
      <c r="B7" s="23">
        <v>12124681.58</v>
      </c>
      <c r="C7" s="81" t="s">
        <v>152</v>
      </c>
      <c r="D7" s="23">
        <v>12124681.58</v>
      </c>
    </row>
    <row r="8" ht="19.5" customHeight="1" spans="1:4">
      <c r="A8" s="81" t="s">
        <v>153</v>
      </c>
      <c r="B8" s="23">
        <v>12124681.58</v>
      </c>
      <c r="C8" s="160" t="s">
        <v>154</v>
      </c>
      <c r="D8" s="23"/>
    </row>
    <row r="9" ht="19.5" customHeight="1" spans="1:4">
      <c r="A9" s="161" t="s">
        <v>155</v>
      </c>
      <c r="B9" s="23"/>
      <c r="C9" s="160" t="s">
        <v>156</v>
      </c>
      <c r="D9" s="23"/>
    </row>
    <row r="10" ht="19.5" customHeight="1" spans="1:4">
      <c r="A10" s="161" t="s">
        <v>157</v>
      </c>
      <c r="B10" s="23"/>
      <c r="C10" s="160" t="s">
        <v>158</v>
      </c>
      <c r="D10" s="23"/>
    </row>
    <row r="11" ht="19.5" customHeight="1" spans="1:4">
      <c r="A11" s="161" t="s">
        <v>159</v>
      </c>
      <c r="B11" s="23"/>
      <c r="C11" s="160" t="s">
        <v>160</v>
      </c>
      <c r="D11" s="23"/>
    </row>
    <row r="12" ht="19.5" customHeight="1" spans="1:4">
      <c r="A12" s="161" t="s">
        <v>153</v>
      </c>
      <c r="B12" s="23"/>
      <c r="C12" s="160" t="s">
        <v>161</v>
      </c>
      <c r="D12" s="23">
        <v>9115858.66</v>
      </c>
    </row>
    <row r="13" ht="19.5" customHeight="1" spans="1:4">
      <c r="A13" s="161" t="s">
        <v>155</v>
      </c>
      <c r="B13" s="23"/>
      <c r="C13" s="160" t="s">
        <v>162</v>
      </c>
      <c r="D13" s="23"/>
    </row>
    <row r="14" ht="19.5" customHeight="1" spans="1:4">
      <c r="A14" s="161" t="s">
        <v>157</v>
      </c>
      <c r="B14" s="23"/>
      <c r="C14" s="160" t="s">
        <v>163</v>
      </c>
      <c r="D14" s="23"/>
    </row>
    <row r="15" ht="19.5" customHeight="1" spans="1:4">
      <c r="A15" s="162"/>
      <c r="B15" s="23"/>
      <c r="C15" s="160" t="s">
        <v>164</v>
      </c>
      <c r="D15" s="23">
        <v>1255804.28</v>
      </c>
    </row>
    <row r="16" ht="19.5" customHeight="1" spans="1:4">
      <c r="A16" s="162"/>
      <c r="B16" s="23"/>
      <c r="C16" s="160" t="s">
        <v>165</v>
      </c>
      <c r="D16" s="23">
        <v>948404</v>
      </c>
    </row>
    <row r="17" ht="19.5" customHeight="1" spans="1:4">
      <c r="A17" s="162"/>
      <c r="B17" s="23"/>
      <c r="C17" s="160" t="s">
        <v>166</v>
      </c>
      <c r="D17" s="23"/>
    </row>
    <row r="18" ht="19.5" customHeight="1" spans="1:4">
      <c r="A18" s="162"/>
      <c r="B18" s="23"/>
      <c r="C18" s="160" t="s">
        <v>167</v>
      </c>
      <c r="D18" s="23"/>
    </row>
    <row r="19" ht="19.5" customHeight="1" spans="1:4">
      <c r="A19" s="162"/>
      <c r="B19" s="23"/>
      <c r="C19" s="160" t="s">
        <v>168</v>
      </c>
      <c r="D19" s="23"/>
    </row>
    <row r="20" ht="19.5" customHeight="1" spans="1:4">
      <c r="A20" s="81"/>
      <c r="B20" s="23"/>
      <c r="C20" s="160" t="s">
        <v>169</v>
      </c>
      <c r="D20" s="23"/>
    </row>
    <row r="21" ht="19.5" customHeight="1" spans="1:4">
      <c r="A21" s="81"/>
      <c r="B21" s="23"/>
      <c r="C21" s="81" t="s">
        <v>170</v>
      </c>
      <c r="D21" s="23"/>
    </row>
    <row r="22" ht="19.5" customHeight="1" spans="1:4">
      <c r="A22" s="81"/>
      <c r="B22" s="23"/>
      <c r="C22" s="81" t="s">
        <v>171</v>
      </c>
      <c r="D22" s="23"/>
    </row>
    <row r="23" ht="19.5" customHeight="1" spans="1:4">
      <c r="A23" s="81"/>
      <c r="B23" s="23"/>
      <c r="C23" s="81" t="s">
        <v>172</v>
      </c>
      <c r="D23" s="23"/>
    </row>
    <row r="24" ht="19.5" customHeight="1" spans="1:4">
      <c r="A24" s="81"/>
      <c r="B24" s="23"/>
      <c r="C24" s="81" t="s">
        <v>173</v>
      </c>
      <c r="D24" s="23"/>
    </row>
    <row r="25" ht="19.5" customHeight="1" spans="1:4">
      <c r="A25" s="81"/>
      <c r="B25" s="23"/>
      <c r="C25" s="81" t="s">
        <v>174</v>
      </c>
      <c r="D25" s="23"/>
    </row>
    <row r="26" ht="19.5" customHeight="1" spans="1:4">
      <c r="A26" s="160"/>
      <c r="B26" s="23"/>
      <c r="C26" s="81" t="s">
        <v>175</v>
      </c>
      <c r="D26" s="23">
        <v>804614.64</v>
      </c>
    </row>
    <row r="27" ht="19.5" customHeight="1" spans="1:4">
      <c r="A27" s="81"/>
      <c r="B27" s="23"/>
      <c r="C27" s="81" t="s">
        <v>176</v>
      </c>
      <c r="D27" s="23"/>
    </row>
    <row r="28" customHeight="1" spans="1:4">
      <c r="A28" s="81"/>
      <c r="B28" s="23"/>
      <c r="C28" s="161" t="s">
        <v>177</v>
      </c>
      <c r="D28" s="23"/>
    </row>
    <row r="29" ht="19.5" customHeight="1" spans="1:4">
      <c r="A29" s="81"/>
      <c r="B29" s="23"/>
      <c r="C29" s="81" t="s">
        <v>178</v>
      </c>
      <c r="D29" s="23"/>
    </row>
    <row r="30" ht="19.5" customHeight="1" spans="1:4">
      <c r="A30" s="160"/>
      <c r="B30" s="23"/>
      <c r="C30" s="81" t="s">
        <v>179</v>
      </c>
      <c r="D30" s="23"/>
    </row>
    <row r="31" ht="18" customHeight="1" spans="1:4">
      <c r="A31" s="160"/>
      <c r="B31" s="23"/>
      <c r="C31" s="81" t="s">
        <v>180</v>
      </c>
      <c r="D31" s="23"/>
    </row>
    <row r="32" ht="18" customHeight="1" spans="1:4">
      <c r="A32" s="160"/>
      <c r="B32" s="23"/>
      <c r="C32" s="161" t="s">
        <v>181</v>
      </c>
      <c r="D32" s="23"/>
    </row>
    <row r="33" ht="18" customHeight="1" spans="1:4">
      <c r="A33" s="160"/>
      <c r="B33" s="23"/>
      <c r="C33" s="161" t="s">
        <v>182</v>
      </c>
      <c r="D33" s="23"/>
    </row>
    <row r="34" ht="19.5" customHeight="1" spans="1:4">
      <c r="A34" s="160"/>
      <c r="B34" s="163"/>
      <c r="C34" s="81" t="s">
        <v>183</v>
      </c>
      <c r="D34" s="163"/>
    </row>
    <row r="35" ht="19.5" customHeight="1" spans="1:4">
      <c r="A35" s="160"/>
      <c r="B35" s="23"/>
      <c r="C35" s="81" t="s">
        <v>184</v>
      </c>
      <c r="D35" s="23"/>
    </row>
    <row r="36" ht="19.5" customHeight="1" spans="1:4">
      <c r="A36" s="164" t="s">
        <v>50</v>
      </c>
      <c r="B36" s="23">
        <v>12124681.58</v>
      </c>
      <c r="C36" s="164" t="s">
        <v>51</v>
      </c>
      <c r="D36" s="23">
        <v>12124681.58</v>
      </c>
    </row>
  </sheetData>
  <mergeCells count="8">
    <mergeCell ref="A2:D2"/>
    <mergeCell ref="A3:B3"/>
    <mergeCell ref="A4:B4"/>
    <mergeCell ref="C4:D4"/>
    <mergeCell ref="A5:A6"/>
    <mergeCell ref="B5:B6"/>
    <mergeCell ref="C5:C6"/>
    <mergeCell ref="D5:D6"/>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9"/>
  <sheetViews>
    <sheetView showZeros="0" workbookViewId="0">
      <selection activeCell="G29" sqref="G29"/>
    </sheetView>
  </sheetViews>
  <sheetFormatPr defaultColWidth="10.2857142857143" defaultRowHeight="15" customHeight="1" outlineLevelCol="6"/>
  <cols>
    <col min="1" max="1" width="26.3428571428571" style="148" customWidth="1"/>
    <col min="2" max="2" width="42.1428571428571" style="148" customWidth="1"/>
    <col min="3" max="3" width="22" style="148" customWidth="1"/>
    <col min="4" max="4" width="22.8571428571429" style="148" customWidth="1"/>
    <col min="5" max="5" width="22.4285714285714" style="148" customWidth="1"/>
    <col min="6" max="7" width="19.2857142857143" style="148" customWidth="1"/>
    <col min="8" max="16384" width="10.2857142857143" style="148"/>
  </cols>
  <sheetData>
    <row r="1" ht="18.75" customHeight="1" spans="1:7">
      <c r="A1" s="149"/>
      <c r="B1" s="149"/>
      <c r="C1" s="149"/>
      <c r="D1" s="149"/>
      <c r="E1" s="149"/>
      <c r="F1" s="149"/>
      <c r="G1" s="150" t="s">
        <v>185</v>
      </c>
    </row>
    <row r="2" ht="33" customHeight="1" spans="1:7">
      <c r="A2" s="151" t="str">
        <f>"2026"&amp;"年一般公共预算支出预算表（按功能科目分类）"</f>
        <v>2026年一般公共预算支出预算表（按功能科目分类）</v>
      </c>
      <c r="B2" s="151"/>
      <c r="C2" s="151"/>
      <c r="D2" s="151"/>
      <c r="E2" s="151"/>
      <c r="F2" s="151"/>
      <c r="G2" s="151"/>
    </row>
    <row r="3" ht="18.75" customHeight="1" spans="1:7">
      <c r="A3" s="152" t="str">
        <f>"单位名称："&amp;"瑞丽市畹町镇中心小学"</f>
        <v>单位名称：瑞丽市畹町镇中心小学</v>
      </c>
      <c r="B3" s="152"/>
      <c r="C3" s="149"/>
      <c r="D3" s="149"/>
      <c r="E3" s="149"/>
      <c r="F3" s="149"/>
      <c r="G3" s="150" t="s">
        <v>1</v>
      </c>
    </row>
    <row r="4" ht="18.75" customHeight="1" spans="1:7">
      <c r="A4" s="153" t="s">
        <v>186</v>
      </c>
      <c r="B4" s="153"/>
      <c r="C4" s="153" t="s">
        <v>56</v>
      </c>
      <c r="D4" s="153" t="s">
        <v>78</v>
      </c>
      <c r="E4" s="153"/>
      <c r="F4" s="153"/>
      <c r="G4" s="153" t="s">
        <v>79</v>
      </c>
    </row>
    <row r="5" ht="18.75" customHeight="1" spans="1:7">
      <c r="A5" s="153" t="s">
        <v>74</v>
      </c>
      <c r="B5" s="153" t="s">
        <v>75</v>
      </c>
      <c r="C5" s="153"/>
      <c r="D5" s="153" t="s">
        <v>59</v>
      </c>
      <c r="E5" s="153" t="s">
        <v>187</v>
      </c>
      <c r="F5" s="153" t="s">
        <v>188</v>
      </c>
      <c r="G5" s="153"/>
    </row>
    <row r="6" ht="18.75" customHeight="1" spans="1:7">
      <c r="A6" s="153" t="s">
        <v>85</v>
      </c>
      <c r="B6" s="153" t="s">
        <v>86</v>
      </c>
      <c r="C6" s="153" t="s">
        <v>87</v>
      </c>
      <c r="D6" s="153" t="s">
        <v>88</v>
      </c>
      <c r="E6" s="153" t="s">
        <v>89</v>
      </c>
      <c r="F6" s="153" t="s">
        <v>90</v>
      </c>
      <c r="G6" s="153" t="s">
        <v>91</v>
      </c>
    </row>
    <row r="7" ht="18.75" customHeight="1" spans="1:7">
      <c r="A7" s="154" t="s">
        <v>100</v>
      </c>
      <c r="B7" s="154" t="s">
        <v>101</v>
      </c>
      <c r="C7" s="155">
        <v>9115858.66</v>
      </c>
      <c r="D7" s="155">
        <v>8801271.8</v>
      </c>
      <c r="E7" s="155">
        <v>8520470</v>
      </c>
      <c r="F7" s="155">
        <v>280801.8</v>
      </c>
      <c r="G7" s="155">
        <v>314586.86</v>
      </c>
    </row>
    <row r="8" ht="18.75" customHeight="1" outlineLevel="1" spans="1:7">
      <c r="A8" s="156" t="s">
        <v>102</v>
      </c>
      <c r="B8" s="156" t="s">
        <v>103</v>
      </c>
      <c r="C8" s="155">
        <v>9115480.66</v>
      </c>
      <c r="D8" s="155">
        <v>8801271.8</v>
      </c>
      <c r="E8" s="155">
        <v>8520470</v>
      </c>
      <c r="F8" s="155">
        <v>280801.8</v>
      </c>
      <c r="G8" s="155">
        <v>314208.86</v>
      </c>
    </row>
    <row r="9" s="148" customFormat="1" ht="18.75" customHeight="1" outlineLevel="2" spans="1:7">
      <c r="A9" s="157" t="s">
        <v>104</v>
      </c>
      <c r="B9" s="157" t="s">
        <v>105</v>
      </c>
      <c r="C9" s="155">
        <v>183016.16</v>
      </c>
      <c r="D9" s="155"/>
      <c r="E9" s="155"/>
      <c r="F9" s="155"/>
      <c r="G9" s="155">
        <v>183016.16</v>
      </c>
    </row>
    <row r="10" s="148" customFormat="1" ht="18.75" customHeight="1" outlineLevel="2" spans="1:7">
      <c r="A10" s="157" t="s">
        <v>106</v>
      </c>
      <c r="B10" s="157" t="s">
        <v>107</v>
      </c>
      <c r="C10" s="155">
        <v>8932464.5</v>
      </c>
      <c r="D10" s="155">
        <v>8801271.8</v>
      </c>
      <c r="E10" s="155">
        <v>8520470</v>
      </c>
      <c r="F10" s="155">
        <v>280801.8</v>
      </c>
      <c r="G10" s="155">
        <v>131192.7</v>
      </c>
    </row>
    <row r="11" ht="18.75" customHeight="1" outlineLevel="1" spans="1:7">
      <c r="A11" s="156" t="s">
        <v>108</v>
      </c>
      <c r="B11" s="156" t="s">
        <v>109</v>
      </c>
      <c r="C11" s="155">
        <v>378</v>
      </c>
      <c r="D11" s="155"/>
      <c r="E11" s="155"/>
      <c r="F11" s="155"/>
      <c r="G11" s="155">
        <v>378</v>
      </c>
    </row>
    <row r="12" s="148" customFormat="1" ht="18.75" customHeight="1" outlineLevel="2" spans="1:7">
      <c r="A12" s="157" t="s">
        <v>110</v>
      </c>
      <c r="B12" s="157" t="s">
        <v>111</v>
      </c>
      <c r="C12" s="155">
        <v>378</v>
      </c>
      <c r="D12" s="155"/>
      <c r="E12" s="155"/>
      <c r="F12" s="155"/>
      <c r="G12" s="155">
        <v>378</v>
      </c>
    </row>
    <row r="13" ht="18.75" customHeight="1" spans="1:7">
      <c r="A13" s="154" t="s">
        <v>112</v>
      </c>
      <c r="B13" s="154" t="s">
        <v>113</v>
      </c>
      <c r="C13" s="155">
        <v>1255804.28</v>
      </c>
      <c r="D13" s="155">
        <v>1240522.52</v>
      </c>
      <c r="E13" s="155">
        <v>1216922.52</v>
      </c>
      <c r="F13" s="155">
        <v>23600</v>
      </c>
      <c r="G13" s="155">
        <v>15281.76</v>
      </c>
    </row>
    <row r="14" ht="18.75" customHeight="1" outlineLevel="1" spans="1:7">
      <c r="A14" s="156" t="s">
        <v>114</v>
      </c>
      <c r="B14" s="156" t="s">
        <v>115</v>
      </c>
      <c r="C14" s="155">
        <v>1106419.52</v>
      </c>
      <c r="D14" s="155">
        <v>1106419.52</v>
      </c>
      <c r="E14" s="155">
        <v>1082819.52</v>
      </c>
      <c r="F14" s="155">
        <v>23600</v>
      </c>
      <c r="G14" s="155"/>
    </row>
    <row r="15" s="148" customFormat="1" ht="18.75" customHeight="1" outlineLevel="2" spans="1:7">
      <c r="A15" s="157" t="s">
        <v>116</v>
      </c>
      <c r="B15" s="157" t="s">
        <v>117</v>
      </c>
      <c r="C15" s="155">
        <v>33600</v>
      </c>
      <c r="D15" s="155">
        <v>33600</v>
      </c>
      <c r="E15" s="155">
        <v>10000</v>
      </c>
      <c r="F15" s="155">
        <v>23600</v>
      </c>
      <c r="G15" s="155"/>
    </row>
    <row r="16" s="148" customFormat="1" ht="18.75" customHeight="1" outlineLevel="2" spans="1:7">
      <c r="A16" s="157" t="s">
        <v>118</v>
      </c>
      <c r="B16" s="157" t="s">
        <v>119</v>
      </c>
      <c r="C16" s="155">
        <v>1072819.52</v>
      </c>
      <c r="D16" s="155">
        <v>1072819.52</v>
      </c>
      <c r="E16" s="155">
        <v>1072819.52</v>
      </c>
      <c r="F16" s="155"/>
      <c r="G16" s="155"/>
    </row>
    <row r="17" ht="18.75" customHeight="1" outlineLevel="1" spans="1:7">
      <c r="A17" s="156" t="s">
        <v>120</v>
      </c>
      <c r="B17" s="156" t="s">
        <v>121</v>
      </c>
      <c r="C17" s="155">
        <v>15281.76</v>
      </c>
      <c r="D17" s="155"/>
      <c r="E17" s="155"/>
      <c r="F17" s="155"/>
      <c r="G17" s="155">
        <v>15281.76</v>
      </c>
    </row>
    <row r="18" s="148" customFormat="1" ht="18.75" customHeight="1" outlineLevel="2" spans="1:7">
      <c r="A18" s="157" t="s">
        <v>122</v>
      </c>
      <c r="B18" s="157" t="s">
        <v>123</v>
      </c>
      <c r="C18" s="155">
        <v>15281.76</v>
      </c>
      <c r="D18" s="155"/>
      <c r="E18" s="155"/>
      <c r="F18" s="155"/>
      <c r="G18" s="155">
        <v>15281.76</v>
      </c>
    </row>
    <row r="19" ht="18.75" customHeight="1" outlineLevel="1" spans="1:7">
      <c r="A19" s="156" t="s">
        <v>124</v>
      </c>
      <c r="B19" s="156" t="s">
        <v>125</v>
      </c>
      <c r="C19" s="155">
        <v>134103</v>
      </c>
      <c r="D19" s="155">
        <v>134103</v>
      </c>
      <c r="E19" s="155">
        <v>134103</v>
      </c>
      <c r="F19" s="155"/>
      <c r="G19" s="155"/>
    </row>
    <row r="20" s="148" customFormat="1" ht="18.75" customHeight="1" outlineLevel="2" spans="1:7">
      <c r="A20" s="157" t="s">
        <v>126</v>
      </c>
      <c r="B20" s="157" t="s">
        <v>125</v>
      </c>
      <c r="C20" s="155">
        <v>134103</v>
      </c>
      <c r="D20" s="155">
        <v>134103</v>
      </c>
      <c r="E20" s="155">
        <v>134103</v>
      </c>
      <c r="F20" s="155"/>
      <c r="G20" s="155"/>
    </row>
    <row r="21" ht="18.75" customHeight="1" spans="1:7">
      <c r="A21" s="154" t="s">
        <v>127</v>
      </c>
      <c r="B21" s="154" t="s">
        <v>128</v>
      </c>
      <c r="C21" s="155">
        <v>948404</v>
      </c>
      <c r="D21" s="155">
        <v>948404</v>
      </c>
      <c r="E21" s="155">
        <v>948404</v>
      </c>
      <c r="F21" s="155"/>
      <c r="G21" s="155"/>
    </row>
    <row r="22" ht="18.75" customHeight="1" outlineLevel="1" spans="1:7">
      <c r="A22" s="156" t="s">
        <v>129</v>
      </c>
      <c r="B22" s="156" t="s">
        <v>130</v>
      </c>
      <c r="C22" s="155">
        <v>948404</v>
      </c>
      <c r="D22" s="155">
        <v>948404</v>
      </c>
      <c r="E22" s="155">
        <v>948404</v>
      </c>
      <c r="F22" s="155"/>
      <c r="G22" s="155"/>
    </row>
    <row r="23" s="148" customFormat="1" ht="18.75" customHeight="1" outlineLevel="2" spans="1:7">
      <c r="A23" s="157" t="s">
        <v>133</v>
      </c>
      <c r="B23" s="157" t="s">
        <v>134</v>
      </c>
      <c r="C23" s="155">
        <v>466929</v>
      </c>
      <c r="D23" s="155">
        <v>466929</v>
      </c>
      <c r="E23" s="155">
        <v>466929</v>
      </c>
      <c r="F23" s="155"/>
      <c r="G23" s="155"/>
    </row>
    <row r="24" s="148" customFormat="1" ht="18.75" customHeight="1" outlineLevel="2" spans="1:7">
      <c r="A24" s="157" t="s">
        <v>135</v>
      </c>
      <c r="B24" s="157" t="s">
        <v>136</v>
      </c>
      <c r="C24" s="155">
        <v>421128</v>
      </c>
      <c r="D24" s="155">
        <v>421128</v>
      </c>
      <c r="E24" s="155">
        <v>421128</v>
      </c>
      <c r="F24" s="155"/>
      <c r="G24" s="155"/>
    </row>
    <row r="25" s="148" customFormat="1" ht="18.75" customHeight="1" outlineLevel="2" spans="1:7">
      <c r="A25" s="157" t="s">
        <v>137</v>
      </c>
      <c r="B25" s="157" t="s">
        <v>138</v>
      </c>
      <c r="C25" s="155">
        <v>60347</v>
      </c>
      <c r="D25" s="155">
        <v>60347</v>
      </c>
      <c r="E25" s="155">
        <v>60347</v>
      </c>
      <c r="F25" s="155"/>
      <c r="G25" s="155"/>
    </row>
    <row r="26" ht="18.75" customHeight="1" spans="1:7">
      <c r="A26" s="154" t="s">
        <v>139</v>
      </c>
      <c r="B26" s="154" t="s">
        <v>140</v>
      </c>
      <c r="C26" s="155">
        <v>804614.64</v>
      </c>
      <c r="D26" s="155">
        <v>804614.64</v>
      </c>
      <c r="E26" s="155">
        <v>804614.64</v>
      </c>
      <c r="F26" s="155"/>
      <c r="G26" s="155"/>
    </row>
    <row r="27" ht="18.75" customHeight="1" outlineLevel="1" spans="1:7">
      <c r="A27" s="156" t="s">
        <v>141</v>
      </c>
      <c r="B27" s="156" t="s">
        <v>142</v>
      </c>
      <c r="C27" s="155">
        <v>804614.64</v>
      </c>
      <c r="D27" s="155">
        <v>804614.64</v>
      </c>
      <c r="E27" s="155">
        <v>804614.64</v>
      </c>
      <c r="F27" s="155"/>
      <c r="G27" s="155"/>
    </row>
    <row r="28" s="148" customFormat="1" ht="18.75" customHeight="1" outlineLevel="2" spans="1:7">
      <c r="A28" s="157" t="s">
        <v>143</v>
      </c>
      <c r="B28" s="157" t="s">
        <v>144</v>
      </c>
      <c r="C28" s="155">
        <v>804614.64</v>
      </c>
      <c r="D28" s="155">
        <v>804614.64</v>
      </c>
      <c r="E28" s="155">
        <v>804614.64</v>
      </c>
      <c r="F28" s="155"/>
      <c r="G28" s="155"/>
    </row>
    <row r="29" ht="18.75" customHeight="1" spans="1:7">
      <c r="A29" s="153" t="s">
        <v>56</v>
      </c>
      <c r="B29" s="153"/>
      <c r="C29" s="155">
        <v>12124681.58</v>
      </c>
      <c r="D29" s="155">
        <v>11794812.96</v>
      </c>
      <c r="E29" s="155">
        <v>11490411.16</v>
      </c>
      <c r="F29" s="155">
        <v>304401.8</v>
      </c>
      <c r="G29" s="155">
        <v>329868.62</v>
      </c>
    </row>
  </sheetData>
  <mergeCells count="7">
    <mergeCell ref="A2:G2"/>
    <mergeCell ref="A3:C3"/>
    <mergeCell ref="A4:B4"/>
    <mergeCell ref="D4:F4"/>
    <mergeCell ref="A29:B29"/>
    <mergeCell ref="C4:C5"/>
    <mergeCell ref="G4:G5"/>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F20" sqref="F20"/>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9"/>
      <c r="B1" s="139"/>
      <c r="C1" s="140"/>
      <c r="D1" s="1"/>
      <c r="E1" s="1"/>
      <c r="F1" s="141" t="s">
        <v>189</v>
      </c>
    </row>
    <row r="2" ht="33.75" customHeight="1" spans="1:6">
      <c r="A2" s="142" t="str">
        <f>"2026"&amp;"年一般公共预算“三公”经费支出预算表"</f>
        <v>2026年一般公共预算“三公”经费支出预算表</v>
      </c>
      <c r="B2" s="142"/>
      <c r="C2" s="142"/>
      <c r="D2" s="142"/>
      <c r="E2" s="142"/>
      <c r="F2" s="142"/>
    </row>
    <row r="3" ht="21.75" customHeight="1" spans="1:6">
      <c r="A3" s="143" t="str">
        <f>"单位名称："&amp;"瑞丽市畹町镇中心小学"</f>
        <v>单位名称：瑞丽市畹町镇中心小学</v>
      </c>
      <c r="B3" s="139"/>
      <c r="C3" s="140"/>
      <c r="D3" s="3"/>
      <c r="E3" s="1"/>
      <c r="F3" s="141" t="s">
        <v>53</v>
      </c>
    </row>
    <row r="4" ht="19.5" customHeight="1" spans="1:6">
      <c r="A4" s="11" t="s">
        <v>190</v>
      </c>
      <c r="B4" s="72" t="s">
        <v>191</v>
      </c>
      <c r="C4" s="12" t="s">
        <v>192</v>
      </c>
      <c r="D4" s="13"/>
      <c r="E4" s="14"/>
      <c r="F4" s="72" t="s">
        <v>193</v>
      </c>
    </row>
    <row r="5" ht="19.5" customHeight="1" spans="1:6">
      <c r="A5" s="18"/>
      <c r="B5" s="73"/>
      <c r="C5" s="37" t="s">
        <v>59</v>
      </c>
      <c r="D5" s="37" t="s">
        <v>194</v>
      </c>
      <c r="E5" s="37" t="s">
        <v>195</v>
      </c>
      <c r="F5" s="73"/>
    </row>
    <row r="6" ht="18.75" customHeight="1" spans="1:6">
      <c r="A6" s="144">
        <v>1</v>
      </c>
      <c r="B6" s="144">
        <v>2</v>
      </c>
      <c r="C6" s="145">
        <v>3</v>
      </c>
      <c r="D6" s="144">
        <v>4</v>
      </c>
      <c r="E6" s="144">
        <v>5</v>
      </c>
      <c r="F6" s="144">
        <v>6</v>
      </c>
    </row>
    <row r="7" ht="24.75" customHeight="1" spans="1:6">
      <c r="A7" s="146">
        <v>7610</v>
      </c>
      <c r="B7" s="146"/>
      <c r="C7" s="147"/>
      <c r="D7" s="146"/>
      <c r="E7" s="146"/>
      <c r="F7" s="146">
        <v>7610</v>
      </c>
    </row>
  </sheetData>
  <mergeCells count="6">
    <mergeCell ref="A2:F2"/>
    <mergeCell ref="A3:D3"/>
    <mergeCell ref="C4:E4"/>
    <mergeCell ref="A4:A5"/>
    <mergeCell ref="B4:B5"/>
    <mergeCell ref="F4:F5"/>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2"/>
  <sheetViews>
    <sheetView showZeros="0" topLeftCell="A7" workbookViewId="0">
      <selection activeCell="R11" sqref="R11"/>
    </sheetView>
  </sheetViews>
  <sheetFormatPr defaultColWidth="10.2857142857143" defaultRowHeight="15" customHeight="1"/>
  <cols>
    <col min="1" max="1" width="21.7142857142857" customWidth="1"/>
    <col min="2" max="2" width="22.1428571428571" customWidth="1"/>
    <col min="3" max="3" width="23.4285714285714" customWidth="1"/>
    <col min="4" max="4" width="15" customWidth="1"/>
    <col min="5" max="5" width="14.1428571428571" customWidth="1"/>
    <col min="6" max="6" width="12.8571428571429" customWidth="1"/>
    <col min="7" max="7" width="14.1428571428571" customWidth="1"/>
    <col min="8" max="8" width="17.5714285714286" customWidth="1"/>
    <col min="9" max="9" width="17.1428571428571" style="129" customWidth="1"/>
    <col min="10" max="10" width="9" customWidth="1"/>
    <col min="11" max="11" width="8.85714285714286" customWidth="1"/>
    <col min="12" max="12" width="16.8571428571429" customWidth="1"/>
    <col min="13" max="13" width="10.2857142857143" customWidth="1"/>
    <col min="14" max="14" width="7.85714285714286" customWidth="1"/>
    <col min="15" max="15" width="11" customWidth="1"/>
    <col min="16" max="16" width="9.57142857142857" customWidth="1"/>
    <col min="17" max="17" width="7.71428571428571" customWidth="1"/>
    <col min="18" max="18" width="7.42857142857143" customWidth="1"/>
    <col min="19" max="19" width="6.71428571428571" customWidth="1"/>
    <col min="20" max="22" width="8.14285714285714" customWidth="1"/>
    <col min="23" max="23" width="9.42857142857143" customWidth="1"/>
  </cols>
  <sheetData>
    <row r="1" ht="18.75" customHeight="1" spans="1:23">
      <c r="A1" s="130"/>
      <c r="B1" s="130"/>
      <c r="C1" s="130"/>
      <c r="D1" s="130"/>
      <c r="E1" s="130"/>
      <c r="F1" s="130"/>
      <c r="G1" s="130"/>
      <c r="H1" s="130"/>
      <c r="I1" s="131"/>
      <c r="J1" s="130"/>
      <c r="K1" s="130"/>
      <c r="L1" s="130"/>
      <c r="M1" s="130"/>
      <c r="N1" s="130"/>
      <c r="O1" s="130"/>
      <c r="P1" s="130"/>
      <c r="Q1" s="130"/>
      <c r="R1" s="130"/>
      <c r="S1" s="130"/>
      <c r="T1" s="132" t="s">
        <v>196</v>
      </c>
      <c r="U1" s="132"/>
      <c r="V1" s="132"/>
      <c r="W1" s="132"/>
    </row>
    <row r="2" ht="45.75" customHeight="1" spans="1:23">
      <c r="A2" s="133" t="str">
        <f>"2026"&amp;"年部门基本支出预算表"</f>
        <v>2026年部门基本支出预算表</v>
      </c>
      <c r="B2" s="133"/>
      <c r="C2" s="133"/>
      <c r="D2" s="133"/>
      <c r="E2" s="133"/>
      <c r="F2" s="133"/>
      <c r="G2" s="133"/>
      <c r="H2" s="133"/>
      <c r="I2" s="134"/>
      <c r="J2" s="133"/>
      <c r="K2" s="133"/>
      <c r="L2" s="133"/>
      <c r="M2" s="133"/>
      <c r="N2" s="133"/>
      <c r="O2" s="133"/>
      <c r="P2" s="133"/>
      <c r="Q2" s="133"/>
      <c r="R2" s="133"/>
      <c r="S2" s="133"/>
      <c r="T2" s="133"/>
      <c r="U2" s="133"/>
      <c r="V2" s="133"/>
      <c r="W2" s="133"/>
    </row>
    <row r="3" ht="18.75" customHeight="1" spans="1:23">
      <c r="A3" s="130" t="str">
        <f>"单位名称："&amp;"瑞丽市畹町镇中心小学"</f>
        <v>单位名称：瑞丽市畹町镇中心小学</v>
      </c>
      <c r="B3" s="130"/>
      <c r="C3" s="130"/>
      <c r="D3" s="130"/>
      <c r="E3" s="130"/>
      <c r="F3" s="130"/>
      <c r="G3" s="130"/>
      <c r="H3" s="130"/>
      <c r="I3" s="131"/>
      <c r="J3" s="130"/>
      <c r="K3" s="130"/>
      <c r="L3" s="130"/>
      <c r="M3" s="130"/>
      <c r="N3" s="130"/>
      <c r="O3" s="130"/>
      <c r="P3" s="130"/>
      <c r="Q3" s="130"/>
      <c r="R3" s="130"/>
      <c r="S3" s="130"/>
      <c r="T3" s="132" t="s">
        <v>53</v>
      </c>
      <c r="U3" s="132"/>
      <c r="V3" s="132"/>
      <c r="W3" s="132"/>
    </row>
    <row r="4" ht="32" customHeight="1" spans="1:23">
      <c r="A4" s="135" t="s">
        <v>197</v>
      </c>
      <c r="B4" s="135" t="s">
        <v>198</v>
      </c>
      <c r="C4" s="135" t="s">
        <v>199</v>
      </c>
      <c r="D4" s="135" t="s">
        <v>200</v>
      </c>
      <c r="E4" s="135" t="s">
        <v>201</v>
      </c>
      <c r="F4" s="135" t="s">
        <v>202</v>
      </c>
      <c r="G4" s="135" t="s">
        <v>203</v>
      </c>
      <c r="H4" s="135" t="s">
        <v>204</v>
      </c>
      <c r="I4" s="136"/>
      <c r="J4" s="135"/>
      <c r="K4" s="135"/>
      <c r="L4" s="135"/>
      <c r="M4" s="135"/>
      <c r="N4" s="135"/>
      <c r="O4" s="135"/>
      <c r="P4" s="135"/>
      <c r="Q4" s="135"/>
      <c r="R4" s="135"/>
      <c r="S4" s="135"/>
      <c r="T4" s="135"/>
      <c r="U4" s="135"/>
      <c r="V4" s="135"/>
      <c r="W4" s="135"/>
    </row>
    <row r="5" ht="28.3" customHeight="1" spans="1:23">
      <c r="A5" s="135"/>
      <c r="B5" s="135"/>
      <c r="C5" s="135"/>
      <c r="D5" s="135"/>
      <c r="E5" s="135"/>
      <c r="F5" s="135"/>
      <c r="G5" s="135"/>
      <c r="H5" s="135" t="s">
        <v>205</v>
      </c>
      <c r="I5" s="136" t="s">
        <v>60</v>
      </c>
      <c r="J5" s="135" t="s">
        <v>206</v>
      </c>
      <c r="K5" s="135" t="s">
        <v>207</v>
      </c>
      <c r="L5" s="135" t="s">
        <v>208</v>
      </c>
      <c r="M5" s="135" t="s">
        <v>209</v>
      </c>
      <c r="N5" s="135" t="s">
        <v>210</v>
      </c>
      <c r="O5" s="135" t="s">
        <v>61</v>
      </c>
      <c r="P5" s="135" t="s">
        <v>62</v>
      </c>
      <c r="Q5" s="135" t="s">
        <v>63</v>
      </c>
      <c r="R5" s="135" t="s">
        <v>77</v>
      </c>
      <c r="S5" s="135"/>
      <c r="T5" s="135"/>
      <c r="U5" s="135"/>
      <c r="V5" s="135"/>
      <c r="W5" s="135"/>
    </row>
    <row r="6" ht="24" customHeight="1" spans="1:23">
      <c r="A6" s="135"/>
      <c r="B6" s="135"/>
      <c r="C6" s="135"/>
      <c r="D6" s="135"/>
      <c r="E6" s="135"/>
      <c r="F6" s="135"/>
      <c r="G6" s="135"/>
      <c r="H6" s="135"/>
      <c r="I6" s="136" t="s">
        <v>211</v>
      </c>
      <c r="J6" s="135" t="s">
        <v>206</v>
      </c>
      <c r="K6" s="135" t="s">
        <v>207</v>
      </c>
      <c r="L6" s="135" t="s">
        <v>208</v>
      </c>
      <c r="M6" s="135" t="s">
        <v>209</v>
      </c>
      <c r="N6" s="135" t="s">
        <v>60</v>
      </c>
      <c r="O6" s="135" t="s">
        <v>61</v>
      </c>
      <c r="P6" s="135" t="s">
        <v>62</v>
      </c>
      <c r="Q6" s="135"/>
      <c r="R6" s="135" t="s">
        <v>59</v>
      </c>
      <c r="S6" s="135" t="s">
        <v>66</v>
      </c>
      <c r="T6" s="135" t="s">
        <v>67</v>
      </c>
      <c r="U6" s="135" t="s">
        <v>68</v>
      </c>
      <c r="V6" s="135" t="s">
        <v>69</v>
      </c>
      <c r="W6" s="135" t="s">
        <v>70</v>
      </c>
    </row>
    <row r="7" ht="136" customHeight="1" spans="1:23">
      <c r="A7" s="135"/>
      <c r="B7" s="135"/>
      <c r="C7" s="135"/>
      <c r="D7" s="135"/>
      <c r="E7" s="135"/>
      <c r="F7" s="135"/>
      <c r="G7" s="135"/>
      <c r="H7" s="135"/>
      <c r="I7" s="136" t="s">
        <v>59</v>
      </c>
      <c r="J7" s="135"/>
      <c r="K7" s="135"/>
      <c r="L7" s="135"/>
      <c r="M7" s="135"/>
      <c r="N7" s="135"/>
      <c r="O7" s="135"/>
      <c r="P7" s="135"/>
      <c r="Q7" s="135"/>
      <c r="R7" s="135"/>
      <c r="S7" s="135"/>
      <c r="T7" s="135"/>
      <c r="U7" s="135"/>
      <c r="V7" s="135"/>
      <c r="W7" s="135"/>
    </row>
    <row r="8" ht="18.75" customHeight="1" spans="1:23">
      <c r="A8" s="135" t="s">
        <v>85</v>
      </c>
      <c r="B8" s="135" t="s">
        <v>86</v>
      </c>
      <c r="C8" s="135" t="s">
        <v>87</v>
      </c>
      <c r="D8" s="135" t="s">
        <v>88</v>
      </c>
      <c r="E8" s="135" t="s">
        <v>89</v>
      </c>
      <c r="F8" s="135" t="s">
        <v>90</v>
      </c>
      <c r="G8" s="135" t="s">
        <v>91</v>
      </c>
      <c r="H8" s="135" t="s">
        <v>92</v>
      </c>
      <c r="I8" s="136" t="s">
        <v>93</v>
      </c>
      <c r="J8" s="135" t="s">
        <v>94</v>
      </c>
      <c r="K8" s="135" t="s">
        <v>95</v>
      </c>
      <c r="L8" s="135" t="s">
        <v>96</v>
      </c>
      <c r="M8" s="135" t="s">
        <v>97</v>
      </c>
      <c r="N8" s="135" t="s">
        <v>98</v>
      </c>
      <c r="O8" s="135" t="s">
        <v>99</v>
      </c>
      <c r="P8" s="135" t="s">
        <v>212</v>
      </c>
      <c r="Q8" s="135" t="s">
        <v>213</v>
      </c>
      <c r="R8" s="135" t="s">
        <v>214</v>
      </c>
      <c r="S8" s="135" t="s">
        <v>215</v>
      </c>
      <c r="T8" s="135" t="s">
        <v>216</v>
      </c>
      <c r="U8" s="135" t="s">
        <v>217</v>
      </c>
      <c r="V8" s="135" t="s">
        <v>218</v>
      </c>
      <c r="W8" s="135" t="s">
        <v>219</v>
      </c>
    </row>
    <row r="9" ht="19" customHeight="1" spans="1:23">
      <c r="A9" s="126" t="s">
        <v>72</v>
      </c>
      <c r="B9" s="126"/>
      <c r="C9" s="126"/>
      <c r="D9" s="126"/>
      <c r="E9" s="126"/>
      <c r="F9" s="126"/>
      <c r="G9" s="126"/>
      <c r="H9" s="127">
        <v>11794812.96</v>
      </c>
      <c r="I9" s="137">
        <v>11794812.96</v>
      </c>
      <c r="J9" s="127"/>
      <c r="K9" s="127"/>
      <c r="L9" s="127">
        <v>11794812.96</v>
      </c>
      <c r="M9" s="127"/>
      <c r="N9" s="127"/>
      <c r="O9" s="127"/>
      <c r="P9" s="127"/>
      <c r="Q9" s="127"/>
      <c r="R9" s="127"/>
      <c r="S9" s="127"/>
      <c r="T9" s="127"/>
      <c r="U9" s="127"/>
      <c r="V9" s="127"/>
      <c r="W9" s="127"/>
    </row>
    <row r="10" ht="53.25" customHeight="1" outlineLevel="1" spans="1:23">
      <c r="A10" s="126" t="s">
        <v>72</v>
      </c>
      <c r="B10" s="126" t="s">
        <v>220</v>
      </c>
      <c r="C10" s="126" t="s">
        <v>221</v>
      </c>
      <c r="D10" s="126" t="s">
        <v>106</v>
      </c>
      <c r="E10" s="126" t="s">
        <v>107</v>
      </c>
      <c r="F10" s="126" t="s">
        <v>222</v>
      </c>
      <c r="G10" s="126" t="s">
        <v>223</v>
      </c>
      <c r="H10" s="127">
        <v>766560</v>
      </c>
      <c r="I10" s="137">
        <v>766560</v>
      </c>
      <c r="J10" s="127"/>
      <c r="K10" s="127"/>
      <c r="L10" s="127">
        <v>766560</v>
      </c>
      <c r="M10" s="127"/>
      <c r="N10" s="127"/>
      <c r="O10" s="127"/>
      <c r="P10" s="127"/>
      <c r="Q10" s="127"/>
      <c r="R10" s="127"/>
      <c r="S10" s="127"/>
      <c r="T10" s="127"/>
      <c r="U10" s="127"/>
      <c r="V10" s="127"/>
      <c r="W10" s="127"/>
    </row>
    <row r="11" ht="53.25" customHeight="1" outlineLevel="1" spans="1:23">
      <c r="A11" s="126" t="s">
        <v>72</v>
      </c>
      <c r="B11" s="126" t="s">
        <v>224</v>
      </c>
      <c r="C11" s="126" t="s">
        <v>225</v>
      </c>
      <c r="D11" s="126" t="s">
        <v>106</v>
      </c>
      <c r="E11" s="126" t="s">
        <v>107</v>
      </c>
      <c r="F11" s="126" t="s">
        <v>222</v>
      </c>
      <c r="G11" s="126" t="s">
        <v>223</v>
      </c>
      <c r="H11" s="127">
        <v>281954</v>
      </c>
      <c r="I11" s="137">
        <v>281954</v>
      </c>
      <c r="J11" s="127"/>
      <c r="K11" s="127"/>
      <c r="L11" s="127">
        <v>281954</v>
      </c>
      <c r="M11" s="126"/>
      <c r="N11" s="127"/>
      <c r="O11" s="127"/>
      <c r="P11" s="127"/>
      <c r="Q11" s="127"/>
      <c r="R11" s="127"/>
      <c r="S11" s="127"/>
      <c r="T11" s="127"/>
      <c r="U11" s="127"/>
      <c r="V11" s="127"/>
      <c r="W11" s="127"/>
    </row>
    <row r="12" ht="53.25" customHeight="1" outlineLevel="1" spans="1:23">
      <c r="A12" s="126" t="s">
        <v>72</v>
      </c>
      <c r="B12" s="126" t="s">
        <v>226</v>
      </c>
      <c r="C12" s="126" t="s">
        <v>227</v>
      </c>
      <c r="D12" s="126" t="s">
        <v>106</v>
      </c>
      <c r="E12" s="126" t="s">
        <v>107</v>
      </c>
      <c r="F12" s="126" t="s">
        <v>228</v>
      </c>
      <c r="G12" s="126" t="s">
        <v>229</v>
      </c>
      <c r="H12" s="127">
        <v>3383448</v>
      </c>
      <c r="I12" s="137">
        <v>3383448</v>
      </c>
      <c r="J12" s="127"/>
      <c r="K12" s="127"/>
      <c r="L12" s="127">
        <v>3383448</v>
      </c>
      <c r="M12" s="126"/>
      <c r="N12" s="127"/>
      <c r="O12" s="127"/>
      <c r="P12" s="127"/>
      <c r="Q12" s="127"/>
      <c r="R12" s="127"/>
      <c r="S12" s="127"/>
      <c r="T12" s="127"/>
      <c r="U12" s="127"/>
      <c r="V12" s="127"/>
      <c r="W12" s="127"/>
    </row>
    <row r="13" ht="53.25" customHeight="1" outlineLevel="1" spans="1:23">
      <c r="A13" s="126" t="s">
        <v>72</v>
      </c>
      <c r="B13" s="126" t="s">
        <v>230</v>
      </c>
      <c r="C13" s="126" t="s">
        <v>231</v>
      </c>
      <c r="D13" s="126" t="s">
        <v>106</v>
      </c>
      <c r="E13" s="126" t="s">
        <v>107</v>
      </c>
      <c r="F13" s="126" t="s">
        <v>232</v>
      </c>
      <c r="G13" s="126" t="s">
        <v>233</v>
      </c>
      <c r="H13" s="127">
        <v>312000</v>
      </c>
      <c r="I13" s="137">
        <v>312000</v>
      </c>
      <c r="J13" s="127"/>
      <c r="K13" s="127"/>
      <c r="L13" s="127">
        <v>312000</v>
      </c>
      <c r="M13" s="126"/>
      <c r="N13" s="127"/>
      <c r="O13" s="127"/>
      <c r="P13" s="127"/>
      <c r="Q13" s="127"/>
      <c r="R13" s="127"/>
      <c r="S13" s="127"/>
      <c r="T13" s="127"/>
      <c r="U13" s="127"/>
      <c r="V13" s="127"/>
      <c r="W13" s="127"/>
    </row>
    <row r="14" ht="53.25" customHeight="1" outlineLevel="1" spans="1:23">
      <c r="A14" s="126" t="s">
        <v>72</v>
      </c>
      <c r="B14" s="126" t="s">
        <v>234</v>
      </c>
      <c r="C14" s="126" t="s">
        <v>235</v>
      </c>
      <c r="D14" s="126" t="s">
        <v>106</v>
      </c>
      <c r="E14" s="126" t="s">
        <v>107</v>
      </c>
      <c r="F14" s="126" t="s">
        <v>232</v>
      </c>
      <c r="G14" s="126" t="s">
        <v>233</v>
      </c>
      <c r="H14" s="127">
        <v>312000</v>
      </c>
      <c r="I14" s="137">
        <v>312000</v>
      </c>
      <c r="J14" s="127"/>
      <c r="K14" s="127"/>
      <c r="L14" s="127">
        <v>312000</v>
      </c>
      <c r="M14" s="126"/>
      <c r="N14" s="127"/>
      <c r="O14" s="127"/>
      <c r="P14" s="127"/>
      <c r="Q14" s="127"/>
      <c r="R14" s="127"/>
      <c r="S14" s="127"/>
      <c r="T14" s="127"/>
      <c r="U14" s="127"/>
      <c r="V14" s="127"/>
      <c r="W14" s="127"/>
    </row>
    <row r="15" ht="53.25" customHeight="1" outlineLevel="1" spans="1:23">
      <c r="A15" s="126" t="s">
        <v>72</v>
      </c>
      <c r="B15" s="126" t="s">
        <v>234</v>
      </c>
      <c r="C15" s="126" t="s">
        <v>235</v>
      </c>
      <c r="D15" s="126" t="s">
        <v>106</v>
      </c>
      <c r="E15" s="126" t="s">
        <v>107</v>
      </c>
      <c r="F15" s="126" t="s">
        <v>232</v>
      </c>
      <c r="G15" s="126" t="s">
        <v>233</v>
      </c>
      <c r="H15" s="127">
        <v>333408</v>
      </c>
      <c r="I15" s="137">
        <v>333408</v>
      </c>
      <c r="J15" s="127"/>
      <c r="K15" s="127"/>
      <c r="L15" s="127">
        <v>333408</v>
      </c>
      <c r="M15" s="126"/>
      <c r="N15" s="127"/>
      <c r="O15" s="127"/>
      <c r="P15" s="127"/>
      <c r="Q15" s="127"/>
      <c r="R15" s="127"/>
      <c r="S15" s="127"/>
      <c r="T15" s="127"/>
      <c r="U15" s="127"/>
      <c r="V15" s="127"/>
      <c r="W15" s="127"/>
    </row>
    <row r="16" ht="53.25" customHeight="1" outlineLevel="1" spans="1:23">
      <c r="A16" s="126" t="s">
        <v>72</v>
      </c>
      <c r="B16" s="126" t="s">
        <v>236</v>
      </c>
      <c r="C16" s="126" t="s">
        <v>237</v>
      </c>
      <c r="D16" s="126" t="s">
        <v>106</v>
      </c>
      <c r="E16" s="126" t="s">
        <v>107</v>
      </c>
      <c r="F16" s="126" t="s">
        <v>222</v>
      </c>
      <c r="G16" s="126" t="s">
        <v>223</v>
      </c>
      <c r="H16" s="127">
        <v>16500</v>
      </c>
      <c r="I16" s="137">
        <v>16500</v>
      </c>
      <c r="J16" s="127"/>
      <c r="K16" s="127"/>
      <c r="L16" s="127">
        <v>16500</v>
      </c>
      <c r="M16" s="126"/>
      <c r="N16" s="127"/>
      <c r="O16" s="127"/>
      <c r="P16" s="127"/>
      <c r="Q16" s="127"/>
      <c r="R16" s="127"/>
      <c r="S16" s="127"/>
      <c r="T16" s="127"/>
      <c r="U16" s="127"/>
      <c r="V16" s="127"/>
      <c r="W16" s="127"/>
    </row>
    <row r="17" ht="53.25" customHeight="1" outlineLevel="1" spans="1:23">
      <c r="A17" s="126" t="s">
        <v>72</v>
      </c>
      <c r="B17" s="126" t="s">
        <v>238</v>
      </c>
      <c r="C17" s="126" t="s">
        <v>239</v>
      </c>
      <c r="D17" s="126" t="s">
        <v>106</v>
      </c>
      <c r="E17" s="126" t="s">
        <v>107</v>
      </c>
      <c r="F17" s="126" t="s">
        <v>222</v>
      </c>
      <c r="G17" s="126" t="s">
        <v>223</v>
      </c>
      <c r="H17" s="127">
        <v>747540</v>
      </c>
      <c r="I17" s="137">
        <v>747540</v>
      </c>
      <c r="J17" s="127"/>
      <c r="K17" s="127"/>
      <c r="L17" s="127">
        <v>747540</v>
      </c>
      <c r="M17" s="126"/>
      <c r="N17" s="127"/>
      <c r="O17" s="127"/>
      <c r="P17" s="127"/>
      <c r="Q17" s="127"/>
      <c r="R17" s="127"/>
      <c r="S17" s="127"/>
      <c r="T17" s="127"/>
      <c r="U17" s="127"/>
      <c r="V17" s="127"/>
      <c r="W17" s="127"/>
    </row>
    <row r="18" ht="53.25" customHeight="1" outlineLevel="1" spans="1:23">
      <c r="A18" s="126" t="s">
        <v>72</v>
      </c>
      <c r="B18" s="126" t="s">
        <v>220</v>
      </c>
      <c r="C18" s="126" t="s">
        <v>221</v>
      </c>
      <c r="D18" s="126" t="s">
        <v>106</v>
      </c>
      <c r="E18" s="126" t="s">
        <v>107</v>
      </c>
      <c r="F18" s="126" t="s">
        <v>222</v>
      </c>
      <c r="G18" s="126" t="s">
        <v>223</v>
      </c>
      <c r="H18" s="127">
        <v>1226340</v>
      </c>
      <c r="I18" s="137">
        <v>1226340</v>
      </c>
      <c r="J18" s="127"/>
      <c r="K18" s="127"/>
      <c r="L18" s="127">
        <v>1226340</v>
      </c>
      <c r="M18" s="126"/>
      <c r="N18" s="127"/>
      <c r="O18" s="127"/>
      <c r="P18" s="127"/>
      <c r="Q18" s="127"/>
      <c r="R18" s="127"/>
      <c r="S18" s="127"/>
      <c r="T18" s="127"/>
      <c r="U18" s="127"/>
      <c r="V18" s="127"/>
      <c r="W18" s="127"/>
    </row>
    <row r="19" ht="53.25" customHeight="1" outlineLevel="1" spans="1:23">
      <c r="A19" s="126" t="s">
        <v>72</v>
      </c>
      <c r="B19" s="126" t="s">
        <v>240</v>
      </c>
      <c r="C19" s="126" t="s">
        <v>241</v>
      </c>
      <c r="D19" s="126" t="s">
        <v>118</v>
      </c>
      <c r="E19" s="126" t="s">
        <v>119</v>
      </c>
      <c r="F19" s="126" t="s">
        <v>242</v>
      </c>
      <c r="G19" s="126" t="s">
        <v>243</v>
      </c>
      <c r="H19" s="127">
        <v>1072819.52</v>
      </c>
      <c r="I19" s="137">
        <v>1072819.52</v>
      </c>
      <c r="J19" s="127"/>
      <c r="K19" s="127"/>
      <c r="L19" s="127">
        <v>1072819.52</v>
      </c>
      <c r="M19" s="126"/>
      <c r="N19" s="127"/>
      <c r="O19" s="127"/>
      <c r="P19" s="127"/>
      <c r="Q19" s="127"/>
      <c r="R19" s="127"/>
      <c r="S19" s="127"/>
      <c r="T19" s="127"/>
      <c r="U19" s="127"/>
      <c r="V19" s="127"/>
      <c r="W19" s="127"/>
    </row>
    <row r="20" ht="53.25" customHeight="1" outlineLevel="1" spans="1:23">
      <c r="A20" s="126" t="s">
        <v>72</v>
      </c>
      <c r="B20" s="126" t="s">
        <v>244</v>
      </c>
      <c r="C20" s="126" t="s">
        <v>245</v>
      </c>
      <c r="D20" s="126" t="s">
        <v>133</v>
      </c>
      <c r="E20" s="126" t="s">
        <v>134</v>
      </c>
      <c r="F20" s="126" t="s">
        <v>246</v>
      </c>
      <c r="G20" s="126" t="s">
        <v>247</v>
      </c>
      <c r="H20" s="127">
        <v>37800</v>
      </c>
      <c r="I20" s="137">
        <v>37800</v>
      </c>
      <c r="J20" s="127"/>
      <c r="K20" s="127"/>
      <c r="L20" s="127">
        <v>37800</v>
      </c>
      <c r="M20" s="126"/>
      <c r="N20" s="127"/>
      <c r="O20" s="127"/>
      <c r="P20" s="127"/>
      <c r="Q20" s="127"/>
      <c r="R20" s="127"/>
      <c r="S20" s="127"/>
      <c r="T20" s="127"/>
      <c r="U20" s="127"/>
      <c r="V20" s="127"/>
      <c r="W20" s="127"/>
    </row>
    <row r="21" ht="53.25" customHeight="1" outlineLevel="1" spans="1:23">
      <c r="A21" s="126" t="s">
        <v>72</v>
      </c>
      <c r="B21" s="126" t="s">
        <v>244</v>
      </c>
      <c r="C21" s="126" t="s">
        <v>245</v>
      </c>
      <c r="D21" s="126" t="s">
        <v>131</v>
      </c>
      <c r="E21" s="126" t="s">
        <v>132</v>
      </c>
      <c r="F21" s="126" t="s">
        <v>246</v>
      </c>
      <c r="G21" s="126" t="s">
        <v>247</v>
      </c>
      <c r="H21" s="127"/>
      <c r="I21" s="137"/>
      <c r="J21" s="127"/>
      <c r="K21" s="127"/>
      <c r="L21" s="127"/>
      <c r="M21" s="126"/>
      <c r="N21" s="127"/>
      <c r="O21" s="127"/>
      <c r="P21" s="127"/>
      <c r="Q21" s="127"/>
      <c r="R21" s="127"/>
      <c r="S21" s="127"/>
      <c r="T21" s="127"/>
      <c r="U21" s="127"/>
      <c r="V21" s="127"/>
      <c r="W21" s="127"/>
    </row>
    <row r="22" ht="53.25" customHeight="1" outlineLevel="1" spans="1:23">
      <c r="A22" s="126" t="s">
        <v>72</v>
      </c>
      <c r="B22" s="126" t="s">
        <v>248</v>
      </c>
      <c r="C22" s="126" t="s">
        <v>249</v>
      </c>
      <c r="D22" s="126" t="s">
        <v>133</v>
      </c>
      <c r="E22" s="126" t="s">
        <v>134</v>
      </c>
      <c r="F22" s="126" t="s">
        <v>246</v>
      </c>
      <c r="G22" s="126" t="s">
        <v>247</v>
      </c>
      <c r="H22" s="127">
        <v>402308</v>
      </c>
      <c r="I22" s="137">
        <v>402308</v>
      </c>
      <c r="J22" s="127"/>
      <c r="K22" s="127"/>
      <c r="L22" s="127">
        <v>402308</v>
      </c>
      <c r="M22" s="126"/>
      <c r="N22" s="127"/>
      <c r="O22" s="127"/>
      <c r="P22" s="127"/>
      <c r="Q22" s="127"/>
      <c r="R22" s="127"/>
      <c r="S22" s="127"/>
      <c r="T22" s="127"/>
      <c r="U22" s="127"/>
      <c r="V22" s="127"/>
      <c r="W22" s="127"/>
    </row>
    <row r="23" ht="53.25" customHeight="1" outlineLevel="1" spans="1:23">
      <c r="A23" s="126" t="s">
        <v>72</v>
      </c>
      <c r="B23" s="126" t="s">
        <v>250</v>
      </c>
      <c r="C23" s="126" t="s">
        <v>251</v>
      </c>
      <c r="D23" s="126" t="s">
        <v>131</v>
      </c>
      <c r="E23" s="126" t="s">
        <v>132</v>
      </c>
      <c r="F23" s="126" t="s">
        <v>246</v>
      </c>
      <c r="G23" s="126" t="s">
        <v>247</v>
      </c>
      <c r="H23" s="127"/>
      <c r="I23" s="137"/>
      <c r="J23" s="127"/>
      <c r="K23" s="127"/>
      <c r="L23" s="127"/>
      <c r="M23" s="126"/>
      <c r="N23" s="127"/>
      <c r="O23" s="127"/>
      <c r="P23" s="127"/>
      <c r="Q23" s="127"/>
      <c r="R23" s="127"/>
      <c r="S23" s="127"/>
      <c r="T23" s="127"/>
      <c r="U23" s="127"/>
      <c r="V23" s="127"/>
      <c r="W23" s="127"/>
    </row>
    <row r="24" ht="53.25" customHeight="1" outlineLevel="1" spans="1:23">
      <c r="A24" s="126" t="s">
        <v>72</v>
      </c>
      <c r="B24" s="126" t="s">
        <v>250</v>
      </c>
      <c r="C24" s="126" t="s">
        <v>251</v>
      </c>
      <c r="D24" s="126" t="s">
        <v>133</v>
      </c>
      <c r="E24" s="126" t="s">
        <v>134</v>
      </c>
      <c r="F24" s="126" t="s">
        <v>246</v>
      </c>
      <c r="G24" s="126" t="s">
        <v>247</v>
      </c>
      <c r="H24" s="127">
        <v>26821</v>
      </c>
      <c r="I24" s="137">
        <v>26821</v>
      </c>
      <c r="J24" s="127"/>
      <c r="K24" s="127"/>
      <c r="L24" s="127">
        <v>26821</v>
      </c>
      <c r="M24" s="126"/>
      <c r="N24" s="127"/>
      <c r="O24" s="127"/>
      <c r="P24" s="127"/>
      <c r="Q24" s="127"/>
      <c r="R24" s="127"/>
      <c r="S24" s="127"/>
      <c r="T24" s="127"/>
      <c r="U24" s="127"/>
      <c r="V24" s="127"/>
      <c r="W24" s="127"/>
    </row>
    <row r="25" ht="53.25" customHeight="1" outlineLevel="1" spans="1:23">
      <c r="A25" s="126" t="s">
        <v>72</v>
      </c>
      <c r="B25" s="126" t="s">
        <v>252</v>
      </c>
      <c r="C25" s="126" t="s">
        <v>136</v>
      </c>
      <c r="D25" s="126" t="s">
        <v>135</v>
      </c>
      <c r="E25" s="126" t="s">
        <v>136</v>
      </c>
      <c r="F25" s="126" t="s">
        <v>253</v>
      </c>
      <c r="G25" s="126" t="s">
        <v>254</v>
      </c>
      <c r="H25" s="127">
        <v>421128</v>
      </c>
      <c r="I25" s="137">
        <v>421128</v>
      </c>
      <c r="J25" s="127"/>
      <c r="K25" s="127"/>
      <c r="L25" s="127">
        <v>421128</v>
      </c>
      <c r="M25" s="126"/>
      <c r="N25" s="127"/>
      <c r="O25" s="127"/>
      <c r="P25" s="127"/>
      <c r="Q25" s="127"/>
      <c r="R25" s="127"/>
      <c r="S25" s="127"/>
      <c r="T25" s="127"/>
      <c r="U25" s="127"/>
      <c r="V25" s="127"/>
      <c r="W25" s="127"/>
    </row>
    <row r="26" ht="53.25" customHeight="1" outlineLevel="1" spans="1:23">
      <c r="A26" s="126" t="s">
        <v>72</v>
      </c>
      <c r="B26" s="126" t="s">
        <v>255</v>
      </c>
      <c r="C26" s="126" t="s">
        <v>256</v>
      </c>
      <c r="D26" s="126" t="s">
        <v>137</v>
      </c>
      <c r="E26" s="126" t="s">
        <v>138</v>
      </c>
      <c r="F26" s="126" t="s">
        <v>257</v>
      </c>
      <c r="G26" s="126" t="s">
        <v>258</v>
      </c>
      <c r="H26" s="127"/>
      <c r="I26" s="137"/>
      <c r="J26" s="127"/>
      <c r="K26" s="127"/>
      <c r="L26" s="127"/>
      <c r="M26" s="126"/>
      <c r="N26" s="127"/>
      <c r="O26" s="127"/>
      <c r="P26" s="127"/>
      <c r="Q26" s="127"/>
      <c r="R26" s="127"/>
      <c r="S26" s="127"/>
      <c r="T26" s="127"/>
      <c r="U26" s="127"/>
      <c r="V26" s="127"/>
      <c r="W26" s="127"/>
    </row>
    <row r="27" ht="53.25" customHeight="1" outlineLevel="1" spans="1:23">
      <c r="A27" s="126" t="s">
        <v>72</v>
      </c>
      <c r="B27" s="126" t="s">
        <v>255</v>
      </c>
      <c r="C27" s="126" t="s">
        <v>256</v>
      </c>
      <c r="D27" s="126" t="s">
        <v>137</v>
      </c>
      <c r="E27" s="126" t="s">
        <v>138</v>
      </c>
      <c r="F27" s="126" t="s">
        <v>257</v>
      </c>
      <c r="G27" s="126" t="s">
        <v>258</v>
      </c>
      <c r="H27" s="127">
        <v>60347</v>
      </c>
      <c r="I27" s="137">
        <v>60347</v>
      </c>
      <c r="J27" s="127"/>
      <c r="K27" s="127"/>
      <c r="L27" s="127">
        <v>60347</v>
      </c>
      <c r="M27" s="126"/>
      <c r="N27" s="127"/>
      <c r="O27" s="127"/>
      <c r="P27" s="127"/>
      <c r="Q27" s="127"/>
      <c r="R27" s="127"/>
      <c r="S27" s="127"/>
      <c r="T27" s="127"/>
      <c r="U27" s="127"/>
      <c r="V27" s="127"/>
      <c r="W27" s="127"/>
    </row>
    <row r="28" ht="53.25" customHeight="1" outlineLevel="1" spans="1:23">
      <c r="A28" s="126" t="s">
        <v>72</v>
      </c>
      <c r="B28" s="126" t="s">
        <v>259</v>
      </c>
      <c r="C28" s="126" t="s">
        <v>260</v>
      </c>
      <c r="D28" s="126" t="s">
        <v>126</v>
      </c>
      <c r="E28" s="126" t="s">
        <v>125</v>
      </c>
      <c r="F28" s="126" t="s">
        <v>257</v>
      </c>
      <c r="G28" s="126" t="s">
        <v>258</v>
      </c>
      <c r="H28" s="127">
        <v>134103</v>
      </c>
      <c r="I28" s="137">
        <v>134103</v>
      </c>
      <c r="J28" s="127"/>
      <c r="K28" s="127"/>
      <c r="L28" s="127">
        <v>134103</v>
      </c>
      <c r="M28" s="126"/>
      <c r="N28" s="127"/>
      <c r="O28" s="127"/>
      <c r="P28" s="127"/>
      <c r="Q28" s="127"/>
      <c r="R28" s="127"/>
      <c r="S28" s="127"/>
      <c r="T28" s="127"/>
      <c r="U28" s="127"/>
      <c r="V28" s="127"/>
      <c r="W28" s="127"/>
    </row>
    <row r="29" ht="53.25" customHeight="1" outlineLevel="1" spans="1:23">
      <c r="A29" s="126" t="s">
        <v>72</v>
      </c>
      <c r="B29" s="126" t="s">
        <v>261</v>
      </c>
      <c r="C29" s="126" t="s">
        <v>144</v>
      </c>
      <c r="D29" s="126" t="s">
        <v>143</v>
      </c>
      <c r="E29" s="126" t="s">
        <v>144</v>
      </c>
      <c r="F29" s="126" t="s">
        <v>262</v>
      </c>
      <c r="G29" s="126" t="s">
        <v>144</v>
      </c>
      <c r="H29" s="127">
        <v>804614.64</v>
      </c>
      <c r="I29" s="137">
        <v>804614.64</v>
      </c>
      <c r="J29" s="127"/>
      <c r="K29" s="127"/>
      <c r="L29" s="127">
        <v>804614.64</v>
      </c>
      <c r="M29" s="126"/>
      <c r="N29" s="127"/>
      <c r="O29" s="127"/>
      <c r="P29" s="127"/>
      <c r="Q29" s="127"/>
      <c r="R29" s="127"/>
      <c r="S29" s="127"/>
      <c r="T29" s="127"/>
      <c r="U29" s="127"/>
      <c r="V29" s="127"/>
      <c r="W29" s="127"/>
    </row>
    <row r="30" ht="53.25" customHeight="1" outlineLevel="1" spans="1:23">
      <c r="A30" s="126" t="s">
        <v>72</v>
      </c>
      <c r="B30" s="126" t="s">
        <v>263</v>
      </c>
      <c r="C30" s="126" t="s">
        <v>264</v>
      </c>
      <c r="D30" s="126" t="s">
        <v>106</v>
      </c>
      <c r="E30" s="126" t="s">
        <v>107</v>
      </c>
      <c r="F30" s="126" t="s">
        <v>265</v>
      </c>
      <c r="G30" s="126" t="s">
        <v>266</v>
      </c>
      <c r="H30" s="127">
        <v>581760</v>
      </c>
      <c r="I30" s="137">
        <v>581760</v>
      </c>
      <c r="J30" s="127"/>
      <c r="K30" s="127"/>
      <c r="L30" s="127">
        <v>581760</v>
      </c>
      <c r="M30" s="126"/>
      <c r="N30" s="127"/>
      <c r="O30" s="127"/>
      <c r="P30" s="127"/>
      <c r="Q30" s="127"/>
      <c r="R30" s="127"/>
      <c r="S30" s="127"/>
      <c r="T30" s="127"/>
      <c r="U30" s="127"/>
      <c r="V30" s="127"/>
      <c r="W30" s="127"/>
    </row>
    <row r="31" ht="53.25" customHeight="1" outlineLevel="1" spans="1:23">
      <c r="A31" s="126" t="s">
        <v>72</v>
      </c>
      <c r="B31" s="126" t="s">
        <v>267</v>
      </c>
      <c r="C31" s="126" t="s">
        <v>268</v>
      </c>
      <c r="D31" s="126" t="s">
        <v>106</v>
      </c>
      <c r="E31" s="126" t="s">
        <v>107</v>
      </c>
      <c r="F31" s="126" t="s">
        <v>265</v>
      </c>
      <c r="G31" s="126" t="s">
        <v>266</v>
      </c>
      <c r="H31" s="127">
        <v>96960</v>
      </c>
      <c r="I31" s="137">
        <v>96960</v>
      </c>
      <c r="J31" s="127"/>
      <c r="K31" s="127"/>
      <c r="L31" s="127">
        <v>96960</v>
      </c>
      <c r="M31" s="126"/>
      <c r="N31" s="127"/>
      <c r="O31" s="127"/>
      <c r="P31" s="127"/>
      <c r="Q31" s="127"/>
      <c r="R31" s="127"/>
      <c r="S31" s="127"/>
      <c r="T31" s="127"/>
      <c r="U31" s="127"/>
      <c r="V31" s="127"/>
      <c r="W31" s="127"/>
    </row>
    <row r="32" ht="53.25" customHeight="1" outlineLevel="1" spans="1:23">
      <c r="A32" s="126" t="s">
        <v>72</v>
      </c>
      <c r="B32" s="126" t="s">
        <v>269</v>
      </c>
      <c r="C32" s="126" t="s">
        <v>270</v>
      </c>
      <c r="D32" s="126" t="s">
        <v>106</v>
      </c>
      <c r="E32" s="126" t="s">
        <v>107</v>
      </c>
      <c r="F32" s="126" t="s">
        <v>265</v>
      </c>
      <c r="G32" s="126" t="s">
        <v>266</v>
      </c>
      <c r="H32" s="127">
        <v>420000</v>
      </c>
      <c r="I32" s="137">
        <v>420000</v>
      </c>
      <c r="J32" s="127"/>
      <c r="K32" s="127"/>
      <c r="L32" s="127">
        <v>420000</v>
      </c>
      <c r="M32" s="126"/>
      <c r="N32" s="127"/>
      <c r="O32" s="127"/>
      <c r="P32" s="127"/>
      <c r="Q32" s="127"/>
      <c r="R32" s="127"/>
      <c r="S32" s="127"/>
      <c r="T32" s="127"/>
      <c r="U32" s="127"/>
      <c r="V32" s="127"/>
      <c r="W32" s="127"/>
    </row>
    <row r="33" ht="53.25" customHeight="1" outlineLevel="1" spans="1:23">
      <c r="A33" s="126" t="s">
        <v>72</v>
      </c>
      <c r="B33" s="126" t="s">
        <v>271</v>
      </c>
      <c r="C33" s="126" t="s">
        <v>272</v>
      </c>
      <c r="D33" s="126" t="s">
        <v>106</v>
      </c>
      <c r="E33" s="126" t="s">
        <v>107</v>
      </c>
      <c r="F33" s="126" t="s">
        <v>273</v>
      </c>
      <c r="G33" s="126" t="s">
        <v>274</v>
      </c>
      <c r="H33" s="127">
        <v>26790</v>
      </c>
      <c r="I33" s="137">
        <v>26790</v>
      </c>
      <c r="J33" s="127"/>
      <c r="K33" s="127"/>
      <c r="L33" s="127">
        <v>26790</v>
      </c>
      <c r="M33" s="126"/>
      <c r="N33" s="127"/>
      <c r="O33" s="127"/>
      <c r="P33" s="127"/>
      <c r="Q33" s="127"/>
      <c r="R33" s="127"/>
      <c r="S33" s="127"/>
      <c r="T33" s="127"/>
      <c r="U33" s="127"/>
      <c r="V33" s="127"/>
      <c r="W33" s="127"/>
    </row>
    <row r="34" ht="53.25" customHeight="1" outlineLevel="1" spans="1:23">
      <c r="A34" s="126" t="s">
        <v>72</v>
      </c>
      <c r="B34" s="126" t="s">
        <v>271</v>
      </c>
      <c r="C34" s="126" t="s">
        <v>272</v>
      </c>
      <c r="D34" s="126" t="s">
        <v>106</v>
      </c>
      <c r="E34" s="126" t="s">
        <v>107</v>
      </c>
      <c r="F34" s="126" t="s">
        <v>275</v>
      </c>
      <c r="G34" s="126" t="s">
        <v>276</v>
      </c>
      <c r="H34" s="127">
        <v>15000</v>
      </c>
      <c r="I34" s="137">
        <v>15000</v>
      </c>
      <c r="J34" s="127"/>
      <c r="K34" s="127"/>
      <c r="L34" s="127">
        <v>15000</v>
      </c>
      <c r="M34" s="126"/>
      <c r="N34" s="127"/>
      <c r="O34" s="127"/>
      <c r="P34" s="127"/>
      <c r="Q34" s="127"/>
      <c r="R34" s="127"/>
      <c r="S34" s="127"/>
      <c r="T34" s="127"/>
      <c r="U34" s="127"/>
      <c r="V34" s="127"/>
      <c r="W34" s="127"/>
    </row>
    <row r="35" ht="53.25" customHeight="1" outlineLevel="1" spans="1:23">
      <c r="A35" s="126" t="s">
        <v>72</v>
      </c>
      <c r="B35" s="126" t="s">
        <v>271</v>
      </c>
      <c r="C35" s="126" t="s">
        <v>272</v>
      </c>
      <c r="D35" s="126" t="s">
        <v>106</v>
      </c>
      <c r="E35" s="126" t="s">
        <v>107</v>
      </c>
      <c r="F35" s="126" t="s">
        <v>277</v>
      </c>
      <c r="G35" s="126" t="s">
        <v>278</v>
      </c>
      <c r="H35" s="127">
        <v>60000</v>
      </c>
      <c r="I35" s="137">
        <v>60000</v>
      </c>
      <c r="J35" s="127"/>
      <c r="K35" s="127"/>
      <c r="L35" s="127">
        <v>60000</v>
      </c>
      <c r="M35" s="126"/>
      <c r="N35" s="127"/>
      <c r="O35" s="127"/>
      <c r="P35" s="127"/>
      <c r="Q35" s="127"/>
      <c r="R35" s="127"/>
      <c r="S35" s="127"/>
      <c r="T35" s="127"/>
      <c r="U35" s="127"/>
      <c r="V35" s="127"/>
      <c r="W35" s="127"/>
    </row>
    <row r="36" ht="53.25" customHeight="1" outlineLevel="1" spans="1:23">
      <c r="A36" s="126" t="s">
        <v>72</v>
      </c>
      <c r="B36" s="126" t="s">
        <v>271</v>
      </c>
      <c r="C36" s="126" t="s">
        <v>272</v>
      </c>
      <c r="D36" s="126" t="s">
        <v>106</v>
      </c>
      <c r="E36" s="126" t="s">
        <v>107</v>
      </c>
      <c r="F36" s="126" t="s">
        <v>279</v>
      </c>
      <c r="G36" s="126" t="s">
        <v>280</v>
      </c>
      <c r="H36" s="127">
        <v>15000</v>
      </c>
      <c r="I36" s="137">
        <v>15000</v>
      </c>
      <c r="J36" s="127"/>
      <c r="K36" s="127"/>
      <c r="L36" s="127">
        <v>15000</v>
      </c>
      <c r="M36" s="126"/>
      <c r="N36" s="127"/>
      <c r="O36" s="127"/>
      <c r="P36" s="127"/>
      <c r="Q36" s="127"/>
      <c r="R36" s="127"/>
      <c r="S36" s="127"/>
      <c r="T36" s="127"/>
      <c r="U36" s="127"/>
      <c r="V36" s="127"/>
      <c r="W36" s="127"/>
    </row>
    <row r="37" ht="53.25" customHeight="1" outlineLevel="1" spans="1:23">
      <c r="A37" s="126" t="s">
        <v>72</v>
      </c>
      <c r="B37" s="126" t="s">
        <v>281</v>
      </c>
      <c r="C37" s="126" t="s">
        <v>282</v>
      </c>
      <c r="D37" s="126" t="s">
        <v>106</v>
      </c>
      <c r="E37" s="126" t="s">
        <v>107</v>
      </c>
      <c r="F37" s="126" t="s">
        <v>283</v>
      </c>
      <c r="G37" s="126" t="s">
        <v>193</v>
      </c>
      <c r="H37" s="127">
        <v>7610</v>
      </c>
      <c r="I37" s="137">
        <v>7610</v>
      </c>
      <c r="J37" s="127"/>
      <c r="K37" s="127"/>
      <c r="L37" s="127">
        <v>7610</v>
      </c>
      <c r="M37" s="126"/>
      <c r="N37" s="127"/>
      <c r="O37" s="127"/>
      <c r="P37" s="127"/>
      <c r="Q37" s="127"/>
      <c r="R37" s="127"/>
      <c r="S37" s="127"/>
      <c r="T37" s="127"/>
      <c r="U37" s="127"/>
      <c r="V37" s="127"/>
      <c r="W37" s="127"/>
    </row>
    <row r="38" ht="53.25" customHeight="1" outlineLevel="1" spans="1:23">
      <c r="A38" s="126" t="s">
        <v>72</v>
      </c>
      <c r="B38" s="126" t="s">
        <v>284</v>
      </c>
      <c r="C38" s="126" t="s">
        <v>285</v>
      </c>
      <c r="D38" s="126" t="s">
        <v>106</v>
      </c>
      <c r="E38" s="126" t="s">
        <v>107</v>
      </c>
      <c r="F38" s="126" t="s">
        <v>286</v>
      </c>
      <c r="G38" s="126" t="s">
        <v>287</v>
      </c>
      <c r="H38" s="127">
        <v>42000</v>
      </c>
      <c r="I38" s="137">
        <v>42000</v>
      </c>
      <c r="J38" s="127"/>
      <c r="K38" s="127"/>
      <c r="L38" s="127">
        <v>42000</v>
      </c>
      <c r="M38" s="126"/>
      <c r="N38" s="127"/>
      <c r="O38" s="127"/>
      <c r="P38" s="127"/>
      <c r="Q38" s="127"/>
      <c r="R38" s="127"/>
      <c r="S38" s="127"/>
      <c r="T38" s="127"/>
      <c r="U38" s="127"/>
      <c r="V38" s="127"/>
      <c r="W38" s="127"/>
    </row>
    <row r="39" ht="53.25" customHeight="1" outlineLevel="1" spans="1:23">
      <c r="A39" s="126" t="s">
        <v>72</v>
      </c>
      <c r="B39" s="126" t="s">
        <v>288</v>
      </c>
      <c r="C39" s="126" t="s">
        <v>289</v>
      </c>
      <c r="D39" s="126" t="s">
        <v>116</v>
      </c>
      <c r="E39" s="126" t="s">
        <v>117</v>
      </c>
      <c r="F39" s="126" t="s">
        <v>273</v>
      </c>
      <c r="G39" s="126" t="s">
        <v>274</v>
      </c>
      <c r="H39" s="127">
        <v>23600</v>
      </c>
      <c r="I39" s="137">
        <v>23600</v>
      </c>
      <c r="J39" s="127"/>
      <c r="K39" s="127"/>
      <c r="L39" s="127">
        <v>23600</v>
      </c>
      <c r="M39" s="126"/>
      <c r="N39" s="127"/>
      <c r="O39" s="127"/>
      <c r="P39" s="127"/>
      <c r="Q39" s="127"/>
      <c r="R39" s="127"/>
      <c r="S39" s="127"/>
      <c r="T39" s="127"/>
      <c r="U39" s="127"/>
      <c r="V39" s="127"/>
      <c r="W39" s="127"/>
    </row>
    <row r="40" ht="53.25" customHeight="1" outlineLevel="1" spans="1:23">
      <c r="A40" s="126" t="s">
        <v>72</v>
      </c>
      <c r="B40" s="126" t="s">
        <v>284</v>
      </c>
      <c r="C40" s="126" t="s">
        <v>285</v>
      </c>
      <c r="D40" s="126" t="s">
        <v>116</v>
      </c>
      <c r="E40" s="126" t="s">
        <v>117</v>
      </c>
      <c r="F40" s="126" t="s">
        <v>286</v>
      </c>
      <c r="G40" s="126" t="s">
        <v>287</v>
      </c>
      <c r="H40" s="127">
        <v>10000</v>
      </c>
      <c r="I40" s="137">
        <v>10000</v>
      </c>
      <c r="J40" s="127"/>
      <c r="K40" s="127"/>
      <c r="L40" s="127">
        <v>10000</v>
      </c>
      <c r="M40" s="126"/>
      <c r="N40" s="127"/>
      <c r="O40" s="127"/>
      <c r="P40" s="127"/>
      <c r="Q40" s="127"/>
      <c r="R40" s="127"/>
      <c r="S40" s="127"/>
      <c r="T40" s="127"/>
      <c r="U40" s="127"/>
      <c r="V40" s="127"/>
      <c r="W40" s="127"/>
    </row>
    <row r="41" ht="53.25" customHeight="1" outlineLevel="1" spans="1:23">
      <c r="A41" s="126" t="s">
        <v>72</v>
      </c>
      <c r="B41" s="126" t="s">
        <v>290</v>
      </c>
      <c r="C41" s="126" t="s">
        <v>291</v>
      </c>
      <c r="D41" s="126" t="s">
        <v>106</v>
      </c>
      <c r="E41" s="126" t="s">
        <v>107</v>
      </c>
      <c r="F41" s="126" t="s">
        <v>292</v>
      </c>
      <c r="G41" s="126" t="s">
        <v>291</v>
      </c>
      <c r="H41" s="127">
        <v>156401.8</v>
      </c>
      <c r="I41" s="137">
        <v>156401.8</v>
      </c>
      <c r="J41" s="127"/>
      <c r="K41" s="127"/>
      <c r="L41" s="127">
        <v>156401.8</v>
      </c>
      <c r="M41" s="126"/>
      <c r="N41" s="127"/>
      <c r="O41" s="127"/>
      <c r="P41" s="127"/>
      <c r="Q41" s="127"/>
      <c r="R41" s="127"/>
      <c r="S41" s="127"/>
      <c r="T41" s="127"/>
      <c r="U41" s="127"/>
      <c r="V41" s="127"/>
      <c r="W41" s="127"/>
    </row>
    <row r="42" ht="30.75" customHeight="1" spans="1:23">
      <c r="A42" s="138" t="s">
        <v>56</v>
      </c>
      <c r="B42" s="138"/>
      <c r="C42" s="138"/>
      <c r="D42" s="138"/>
      <c r="E42" s="138"/>
      <c r="F42" s="138"/>
      <c r="G42" s="138"/>
      <c r="H42" s="127">
        <v>11794812.96</v>
      </c>
      <c r="I42" s="137">
        <v>11794812.96</v>
      </c>
      <c r="J42" s="127"/>
      <c r="K42" s="127"/>
      <c r="L42" s="127">
        <v>11794812.96</v>
      </c>
      <c r="M42" s="127"/>
      <c r="N42" s="127"/>
      <c r="O42" s="127"/>
      <c r="P42" s="127"/>
      <c r="Q42" s="127"/>
      <c r="R42" s="127"/>
      <c r="S42" s="127"/>
      <c r="T42" s="127"/>
      <c r="U42" s="127"/>
      <c r="V42" s="127"/>
      <c r="W42" s="127"/>
    </row>
  </sheetData>
  <autoFilter xmlns:etc="http://www.wps.cn/officeDocument/2017/etCustomData" ref="A4:W42" etc:filterBottomFollowUsedRange="0">
    <extLst/>
  </autoFilter>
  <mergeCells count="32">
    <mergeCell ref="T1:W1"/>
    <mergeCell ref="A2:W2"/>
    <mergeCell ref="A3:G3"/>
    <mergeCell ref="T3:W3"/>
    <mergeCell ref="H4:W4"/>
    <mergeCell ref="I5:M5"/>
    <mergeCell ref="N5:P5"/>
    <mergeCell ref="R5:W5"/>
    <mergeCell ref="A42:G4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0"/>
  <sheetViews>
    <sheetView showZeros="0" topLeftCell="E1" workbookViewId="0">
      <selection activeCell="Y9" sqref="Y9"/>
    </sheetView>
  </sheetViews>
  <sheetFormatPr defaultColWidth="10.2857142857143" defaultRowHeight="15" customHeight="1"/>
  <cols>
    <col min="1" max="1" width="11.1428571428571" customWidth="1"/>
    <col min="2" max="2" width="21.1428571428571" customWidth="1"/>
    <col min="3" max="3" width="24.7142857142857" customWidth="1"/>
    <col min="4" max="4" width="20.1428571428571" customWidth="1"/>
    <col min="5" max="5" width="10.2857142857143" customWidth="1"/>
    <col min="6" max="6" width="12" customWidth="1"/>
    <col min="7" max="7" width="9.42857142857143" customWidth="1"/>
    <col min="8" max="8" width="10.8571428571429" customWidth="1"/>
    <col min="9" max="9" width="12.847619047619" customWidth="1"/>
    <col min="10" max="10" width="14.1428571428571" customWidth="1"/>
    <col min="11" max="11" width="14.2857142857143" customWidth="1"/>
    <col min="12" max="12" width="9.57142857142857" customWidth="1"/>
    <col min="13" max="13" width="9.42857142857143" customWidth="1"/>
    <col min="14" max="14" width="11" customWidth="1"/>
    <col min="15" max="15" width="8.14285714285714" customWidth="1"/>
    <col min="16" max="16" width="10.2857142857143" customWidth="1"/>
    <col min="17" max="17" width="11.5714285714286" customWidth="1"/>
    <col min="18" max="18" width="15.2857142857143" customWidth="1"/>
    <col min="19" max="20" width="9.84761904761905" customWidth="1"/>
    <col min="21" max="21" width="7.57142857142857" customWidth="1"/>
    <col min="22" max="22" width="8.57142857142857" customWidth="1"/>
    <col min="23" max="23" width="15" customWidth="1"/>
  </cols>
  <sheetData>
    <row r="1" ht="18.75" customHeight="1" spans="1:23">
      <c r="A1" s="122" t="s">
        <v>293</v>
      </c>
      <c r="B1" s="122"/>
      <c r="C1" s="122"/>
      <c r="D1" s="122"/>
      <c r="E1" s="122"/>
      <c r="F1" s="122"/>
      <c r="G1" s="122"/>
      <c r="H1" s="122"/>
      <c r="I1" s="122"/>
      <c r="J1" s="122"/>
      <c r="K1" s="122"/>
      <c r="L1" s="122"/>
      <c r="M1" s="122"/>
      <c r="N1" s="122"/>
      <c r="O1" s="122"/>
      <c r="P1" s="122"/>
      <c r="Q1" s="122"/>
      <c r="R1" s="122"/>
      <c r="S1" s="122"/>
      <c r="T1" s="122"/>
      <c r="U1" s="122"/>
      <c r="V1" s="122"/>
      <c r="W1" s="122"/>
    </row>
    <row r="2" ht="26.25" customHeight="1" spans="1:23">
      <c r="A2" s="119" t="str">
        <f>"2026"&amp;"年部门项目支出预算表"</f>
        <v>2026年部门项目支出预算表</v>
      </c>
      <c r="B2" s="119"/>
      <c r="C2" s="119" t="s">
        <v>85</v>
      </c>
      <c r="D2" s="119"/>
      <c r="E2" s="119"/>
      <c r="F2" s="119"/>
      <c r="G2" s="119"/>
      <c r="H2" s="119"/>
      <c r="I2" s="119"/>
      <c r="J2" s="119"/>
      <c r="K2" s="119"/>
      <c r="L2" s="119"/>
      <c r="M2" s="119"/>
      <c r="N2" s="119"/>
      <c r="O2" s="119"/>
      <c r="P2" s="119"/>
      <c r="Q2" s="119"/>
      <c r="R2" s="119"/>
      <c r="S2" s="119"/>
      <c r="T2" s="119"/>
      <c r="U2" s="119"/>
      <c r="V2" s="119"/>
      <c r="W2" s="119"/>
    </row>
    <row r="3" ht="18.75" customHeight="1" spans="1:23">
      <c r="A3" s="123" t="str">
        <f>"单位名称："&amp;"瑞丽市畹町镇中心小学"</f>
        <v>单位名称：瑞丽市畹町镇中心小学</v>
      </c>
      <c r="B3" s="123"/>
      <c r="C3" s="123"/>
      <c r="D3" s="123"/>
      <c r="E3" s="123"/>
      <c r="F3" s="123"/>
      <c r="G3" s="123"/>
      <c r="H3" s="124"/>
      <c r="I3" s="124"/>
      <c r="J3" s="124"/>
      <c r="K3" s="124"/>
      <c r="L3" s="124"/>
      <c r="M3" s="124"/>
      <c r="N3" s="124"/>
      <c r="O3" s="124"/>
      <c r="P3" s="124"/>
      <c r="Q3" s="124"/>
      <c r="R3" s="124"/>
      <c r="S3" s="124"/>
      <c r="T3" s="124"/>
      <c r="U3" s="124"/>
      <c r="V3" s="122" t="s">
        <v>53</v>
      </c>
      <c r="W3" s="122"/>
    </row>
    <row r="4" ht="26.25" customHeight="1" spans="1:23">
      <c r="A4" s="125" t="s">
        <v>294</v>
      </c>
      <c r="B4" s="125" t="s">
        <v>198</v>
      </c>
      <c r="C4" s="125" t="s">
        <v>199</v>
      </c>
      <c r="D4" s="125" t="s">
        <v>295</v>
      </c>
      <c r="E4" s="125" t="s">
        <v>200</v>
      </c>
      <c r="F4" s="125" t="s">
        <v>201</v>
      </c>
      <c r="G4" s="125" t="s">
        <v>296</v>
      </c>
      <c r="H4" s="125" t="s">
        <v>297</v>
      </c>
      <c r="I4" s="125" t="s">
        <v>56</v>
      </c>
      <c r="J4" s="125" t="s">
        <v>298</v>
      </c>
      <c r="K4" s="125"/>
      <c r="L4" s="125"/>
      <c r="M4" s="125"/>
      <c r="N4" s="125" t="s">
        <v>210</v>
      </c>
      <c r="O4" s="125"/>
      <c r="P4" s="125"/>
      <c r="Q4" s="125" t="s">
        <v>63</v>
      </c>
      <c r="R4" s="125" t="s">
        <v>77</v>
      </c>
      <c r="S4" s="125"/>
      <c r="T4" s="125"/>
      <c r="U4" s="125"/>
      <c r="V4" s="125"/>
      <c r="W4" s="125"/>
    </row>
    <row r="5" ht="26.25" customHeight="1" spans="1:23">
      <c r="A5" s="125"/>
      <c r="B5" s="125"/>
      <c r="C5" s="125"/>
      <c r="D5" s="125"/>
      <c r="E5" s="125"/>
      <c r="F5" s="125"/>
      <c r="G5" s="125"/>
      <c r="H5" s="125"/>
      <c r="I5" s="125"/>
      <c r="J5" s="125" t="s">
        <v>60</v>
      </c>
      <c r="K5" s="125"/>
      <c r="L5" s="125" t="s">
        <v>61</v>
      </c>
      <c r="M5" s="125" t="s">
        <v>62</v>
      </c>
      <c r="N5" s="125" t="s">
        <v>60</v>
      </c>
      <c r="O5" s="125" t="s">
        <v>61</v>
      </c>
      <c r="P5" s="125" t="s">
        <v>62</v>
      </c>
      <c r="Q5" s="125"/>
      <c r="R5" s="125" t="s">
        <v>59</v>
      </c>
      <c r="S5" s="125" t="s">
        <v>66</v>
      </c>
      <c r="T5" s="125" t="s">
        <v>67</v>
      </c>
      <c r="U5" s="125" t="s">
        <v>68</v>
      </c>
      <c r="V5" s="125" t="s">
        <v>69</v>
      </c>
      <c r="W5" s="125" t="s">
        <v>70</v>
      </c>
    </row>
    <row r="6" ht="87" customHeight="1" spans="1:23">
      <c r="A6" s="125"/>
      <c r="B6" s="125"/>
      <c r="C6" s="125"/>
      <c r="D6" s="125"/>
      <c r="E6" s="125"/>
      <c r="F6" s="125"/>
      <c r="G6" s="125"/>
      <c r="H6" s="125"/>
      <c r="I6" s="125"/>
      <c r="J6" s="125" t="s">
        <v>59</v>
      </c>
      <c r="K6" s="125" t="s">
        <v>299</v>
      </c>
      <c r="L6" s="125"/>
      <c r="M6" s="125"/>
      <c r="N6" s="125"/>
      <c r="O6" s="125"/>
      <c r="P6" s="125"/>
      <c r="Q6" s="125"/>
      <c r="R6" s="125"/>
      <c r="S6" s="125"/>
      <c r="T6" s="125"/>
      <c r="U6" s="125"/>
      <c r="V6" s="125"/>
      <c r="W6" s="125"/>
    </row>
    <row r="7" ht="18.75" customHeight="1" spans="1:23">
      <c r="A7" s="125" t="s">
        <v>85</v>
      </c>
      <c r="B7" s="125" t="s">
        <v>86</v>
      </c>
      <c r="C7" s="125" t="s">
        <v>87</v>
      </c>
      <c r="D7" s="125" t="s">
        <v>88</v>
      </c>
      <c r="E7" s="125" t="s">
        <v>89</v>
      </c>
      <c r="F7" s="125" t="s">
        <v>90</v>
      </c>
      <c r="G7" s="125" t="s">
        <v>91</v>
      </c>
      <c r="H7" s="125" t="s">
        <v>92</v>
      </c>
      <c r="I7" s="125" t="s">
        <v>93</v>
      </c>
      <c r="J7" s="125" t="s">
        <v>94</v>
      </c>
      <c r="K7" s="125" t="s">
        <v>95</v>
      </c>
      <c r="L7" s="125" t="s">
        <v>96</v>
      </c>
      <c r="M7" s="125" t="s">
        <v>97</v>
      </c>
      <c r="N7" s="125" t="s">
        <v>98</v>
      </c>
      <c r="O7" s="125" t="s">
        <v>99</v>
      </c>
      <c r="P7" s="125" t="s">
        <v>212</v>
      </c>
      <c r="Q7" s="125" t="s">
        <v>213</v>
      </c>
      <c r="R7" s="125" t="s">
        <v>214</v>
      </c>
      <c r="S7" s="125" t="s">
        <v>215</v>
      </c>
      <c r="T7" s="125" t="s">
        <v>216</v>
      </c>
      <c r="U7" s="125" t="s">
        <v>217</v>
      </c>
      <c r="V7" s="125" t="s">
        <v>218</v>
      </c>
      <c r="W7" s="125" t="s">
        <v>219</v>
      </c>
    </row>
    <row r="8" ht="52.5" customHeight="1" spans="1:23">
      <c r="A8" s="126"/>
      <c r="B8" s="126"/>
      <c r="C8" s="126" t="s">
        <v>300</v>
      </c>
      <c r="D8" s="126"/>
      <c r="E8" s="126"/>
      <c r="F8" s="126"/>
      <c r="G8" s="126"/>
      <c r="H8" s="126"/>
      <c r="I8" s="127">
        <v>140000</v>
      </c>
      <c r="J8" s="127">
        <v>140000</v>
      </c>
      <c r="K8" s="127">
        <v>140000</v>
      </c>
      <c r="L8" s="127"/>
      <c r="M8" s="127"/>
      <c r="N8" s="127"/>
      <c r="O8" s="127"/>
      <c r="P8" s="127"/>
      <c r="Q8" s="127"/>
      <c r="R8" s="127"/>
      <c r="S8" s="127"/>
      <c r="T8" s="127"/>
      <c r="U8" s="127"/>
      <c r="V8" s="127"/>
      <c r="W8" s="127"/>
    </row>
    <row r="9" ht="52.5" customHeight="1" outlineLevel="1" spans="1:23">
      <c r="A9" s="126" t="s">
        <v>301</v>
      </c>
      <c r="B9" s="126" t="s">
        <v>302</v>
      </c>
      <c r="C9" s="126" t="s">
        <v>300</v>
      </c>
      <c r="D9" s="126" t="s">
        <v>72</v>
      </c>
      <c r="E9" s="126" t="s">
        <v>104</v>
      </c>
      <c r="F9" s="126" t="s">
        <v>105</v>
      </c>
      <c r="G9" s="126" t="s">
        <v>277</v>
      </c>
      <c r="H9" s="126" t="s">
        <v>278</v>
      </c>
      <c r="I9" s="127">
        <v>140000</v>
      </c>
      <c r="J9" s="127">
        <v>140000</v>
      </c>
      <c r="K9" s="127">
        <v>140000</v>
      </c>
      <c r="L9" s="127"/>
      <c r="M9" s="127"/>
      <c r="N9" s="127"/>
      <c r="O9" s="127"/>
      <c r="P9" s="127"/>
      <c r="Q9" s="127"/>
      <c r="R9" s="127"/>
      <c r="S9" s="127"/>
      <c r="T9" s="127"/>
      <c r="U9" s="127"/>
      <c r="V9" s="127"/>
      <c r="W9" s="127"/>
    </row>
    <row r="10" ht="52.5" customHeight="1" spans="1:23">
      <c r="A10" s="126"/>
      <c r="B10" s="126"/>
      <c r="C10" s="126" t="s">
        <v>303</v>
      </c>
      <c r="D10" s="126"/>
      <c r="E10" s="126"/>
      <c r="F10" s="126"/>
      <c r="G10" s="126"/>
      <c r="H10" s="126"/>
      <c r="I10" s="127">
        <v>1845.9</v>
      </c>
      <c r="J10" s="127">
        <v>1845.9</v>
      </c>
      <c r="K10" s="127">
        <v>1845.9</v>
      </c>
      <c r="L10" s="127"/>
      <c r="M10" s="127"/>
      <c r="N10" s="126"/>
      <c r="O10" s="126"/>
      <c r="P10" s="126"/>
      <c r="Q10" s="127"/>
      <c r="R10" s="127"/>
      <c r="S10" s="127"/>
      <c r="T10" s="127"/>
      <c r="U10" s="127"/>
      <c r="V10" s="127"/>
      <c r="W10" s="127"/>
    </row>
    <row r="11" ht="52.5" customHeight="1" outlineLevel="1" spans="1:23">
      <c r="A11" s="126" t="s">
        <v>304</v>
      </c>
      <c r="B11" s="126" t="s">
        <v>305</v>
      </c>
      <c r="C11" s="126" t="s">
        <v>303</v>
      </c>
      <c r="D11" s="126" t="s">
        <v>72</v>
      </c>
      <c r="E11" s="126" t="s">
        <v>106</v>
      </c>
      <c r="F11" s="126" t="s">
        <v>107</v>
      </c>
      <c r="G11" s="126" t="s">
        <v>273</v>
      </c>
      <c r="H11" s="126" t="s">
        <v>274</v>
      </c>
      <c r="I11" s="127">
        <v>1845.9</v>
      </c>
      <c r="J11" s="127">
        <v>1845.9</v>
      </c>
      <c r="K11" s="127">
        <v>1845.9</v>
      </c>
      <c r="L11" s="127"/>
      <c r="M11" s="127"/>
      <c r="N11" s="126"/>
      <c r="O11" s="126"/>
      <c r="P11" s="126"/>
      <c r="Q11" s="127"/>
      <c r="R11" s="127"/>
      <c r="S11" s="127"/>
      <c r="T11" s="127"/>
      <c r="U11" s="127"/>
      <c r="V11" s="127"/>
      <c r="W11" s="127"/>
    </row>
    <row r="12" ht="52.5" customHeight="1" spans="1:23">
      <c r="A12" s="126"/>
      <c r="B12" s="126"/>
      <c r="C12" s="126" t="s">
        <v>306</v>
      </c>
      <c r="D12" s="126"/>
      <c r="E12" s="126"/>
      <c r="F12" s="126"/>
      <c r="G12" s="126"/>
      <c r="H12" s="126"/>
      <c r="I12" s="127">
        <v>14303.52</v>
      </c>
      <c r="J12" s="127">
        <v>14303.52</v>
      </c>
      <c r="K12" s="127">
        <v>14303.52</v>
      </c>
      <c r="L12" s="127"/>
      <c r="M12" s="127"/>
      <c r="N12" s="126"/>
      <c r="O12" s="126"/>
      <c r="P12" s="126"/>
      <c r="Q12" s="127"/>
      <c r="R12" s="127"/>
      <c r="S12" s="127"/>
      <c r="T12" s="127"/>
      <c r="U12" s="127"/>
      <c r="V12" s="127"/>
      <c r="W12" s="127"/>
    </row>
    <row r="13" ht="52.5" customHeight="1" outlineLevel="1" spans="1:23">
      <c r="A13" s="126" t="s">
        <v>304</v>
      </c>
      <c r="B13" s="126" t="s">
        <v>307</v>
      </c>
      <c r="C13" s="126" t="s">
        <v>306</v>
      </c>
      <c r="D13" s="126" t="s">
        <v>72</v>
      </c>
      <c r="E13" s="126" t="s">
        <v>106</v>
      </c>
      <c r="F13" s="126" t="s">
        <v>107</v>
      </c>
      <c r="G13" s="126" t="s">
        <v>273</v>
      </c>
      <c r="H13" s="126" t="s">
        <v>274</v>
      </c>
      <c r="I13" s="127">
        <v>14303.52</v>
      </c>
      <c r="J13" s="127">
        <v>14303.52</v>
      </c>
      <c r="K13" s="127">
        <v>14303.52</v>
      </c>
      <c r="L13" s="127"/>
      <c r="M13" s="127"/>
      <c r="N13" s="126"/>
      <c r="O13" s="126"/>
      <c r="P13" s="126"/>
      <c r="Q13" s="127"/>
      <c r="R13" s="127"/>
      <c r="S13" s="127"/>
      <c r="T13" s="127"/>
      <c r="U13" s="127"/>
      <c r="V13" s="127"/>
      <c r="W13" s="127"/>
    </row>
    <row r="14" ht="52.5" customHeight="1" spans="1:23">
      <c r="A14" s="126"/>
      <c r="B14" s="126"/>
      <c r="C14" s="126" t="s">
        <v>308</v>
      </c>
      <c r="D14" s="126"/>
      <c r="E14" s="126"/>
      <c r="F14" s="126"/>
      <c r="G14" s="126"/>
      <c r="H14" s="126"/>
      <c r="I14" s="127">
        <v>378</v>
      </c>
      <c r="J14" s="127">
        <v>378</v>
      </c>
      <c r="K14" s="127">
        <v>378</v>
      </c>
      <c r="L14" s="127"/>
      <c r="M14" s="127"/>
      <c r="N14" s="126"/>
      <c r="O14" s="126"/>
      <c r="P14" s="126"/>
      <c r="Q14" s="127"/>
      <c r="R14" s="127"/>
      <c r="S14" s="127"/>
      <c r="T14" s="127"/>
      <c r="U14" s="127"/>
      <c r="V14" s="127"/>
      <c r="W14" s="127"/>
    </row>
    <row r="15" ht="52.5" customHeight="1" outlineLevel="1" spans="1:23">
      <c r="A15" s="126" t="s">
        <v>304</v>
      </c>
      <c r="B15" s="126" t="s">
        <v>309</v>
      </c>
      <c r="C15" s="126" t="s">
        <v>308</v>
      </c>
      <c r="D15" s="126" t="s">
        <v>72</v>
      </c>
      <c r="E15" s="126" t="s">
        <v>110</v>
      </c>
      <c r="F15" s="126" t="s">
        <v>111</v>
      </c>
      <c r="G15" s="126" t="s">
        <v>273</v>
      </c>
      <c r="H15" s="126" t="s">
        <v>274</v>
      </c>
      <c r="I15" s="127">
        <v>378</v>
      </c>
      <c r="J15" s="127">
        <v>378</v>
      </c>
      <c r="K15" s="127">
        <v>378</v>
      </c>
      <c r="L15" s="127"/>
      <c r="M15" s="127"/>
      <c r="N15" s="126"/>
      <c r="O15" s="126"/>
      <c r="P15" s="126"/>
      <c r="Q15" s="127"/>
      <c r="R15" s="127"/>
      <c r="S15" s="127"/>
      <c r="T15" s="127"/>
      <c r="U15" s="127"/>
      <c r="V15" s="127"/>
      <c r="W15" s="127"/>
    </row>
    <row r="16" ht="52.5" customHeight="1" spans="1:23">
      <c r="A16" s="126"/>
      <c r="B16" s="126"/>
      <c r="C16" s="126" t="s">
        <v>310</v>
      </c>
      <c r="D16" s="126"/>
      <c r="E16" s="126"/>
      <c r="F16" s="126"/>
      <c r="G16" s="126"/>
      <c r="H16" s="126"/>
      <c r="I16" s="127">
        <v>500000</v>
      </c>
      <c r="J16" s="127"/>
      <c r="K16" s="127"/>
      <c r="L16" s="127"/>
      <c r="M16" s="127"/>
      <c r="N16" s="126"/>
      <c r="O16" s="126"/>
      <c r="P16" s="126"/>
      <c r="Q16" s="127"/>
      <c r="R16" s="127">
        <v>500000</v>
      </c>
      <c r="S16" s="127"/>
      <c r="T16" s="127"/>
      <c r="U16" s="127"/>
      <c r="V16" s="127"/>
      <c r="W16" s="127">
        <v>500000</v>
      </c>
    </row>
    <row r="17" ht="52.5" customHeight="1" outlineLevel="1" spans="1:23">
      <c r="A17" s="126" t="s">
        <v>301</v>
      </c>
      <c r="B17" s="126" t="s">
        <v>311</v>
      </c>
      <c r="C17" s="126" t="s">
        <v>310</v>
      </c>
      <c r="D17" s="126" t="s">
        <v>72</v>
      </c>
      <c r="E17" s="126" t="s">
        <v>106</v>
      </c>
      <c r="F17" s="126" t="s">
        <v>107</v>
      </c>
      <c r="G17" s="126" t="s">
        <v>273</v>
      </c>
      <c r="H17" s="126" t="s">
        <v>274</v>
      </c>
      <c r="I17" s="127">
        <v>500000</v>
      </c>
      <c r="J17" s="127"/>
      <c r="K17" s="127"/>
      <c r="L17" s="127"/>
      <c r="M17" s="127"/>
      <c r="N17" s="126"/>
      <c r="O17" s="126"/>
      <c r="P17" s="126"/>
      <c r="Q17" s="127"/>
      <c r="R17" s="127">
        <v>500000</v>
      </c>
      <c r="S17" s="127"/>
      <c r="T17" s="127"/>
      <c r="U17" s="127"/>
      <c r="V17" s="127"/>
      <c r="W17" s="127">
        <v>500000</v>
      </c>
    </row>
    <row r="18" ht="52.5" customHeight="1" spans="1:23">
      <c r="A18" s="126"/>
      <c r="B18" s="126"/>
      <c r="C18" s="126" t="s">
        <v>312</v>
      </c>
      <c r="D18" s="126"/>
      <c r="E18" s="126"/>
      <c r="F18" s="126"/>
      <c r="G18" s="126"/>
      <c r="H18" s="126"/>
      <c r="I18" s="127">
        <v>540000</v>
      </c>
      <c r="J18" s="127"/>
      <c r="K18" s="127"/>
      <c r="L18" s="127"/>
      <c r="M18" s="127"/>
      <c r="N18" s="126"/>
      <c r="O18" s="126"/>
      <c r="P18" s="126"/>
      <c r="Q18" s="127"/>
      <c r="R18" s="127">
        <v>540000</v>
      </c>
      <c r="S18" s="127"/>
      <c r="T18" s="127"/>
      <c r="U18" s="127"/>
      <c r="V18" s="127"/>
      <c r="W18" s="127">
        <v>540000</v>
      </c>
    </row>
    <row r="19" ht="52.5" customHeight="1" outlineLevel="1" spans="1:23">
      <c r="A19" s="126" t="s">
        <v>301</v>
      </c>
      <c r="B19" s="126" t="s">
        <v>313</v>
      </c>
      <c r="C19" s="126" t="s">
        <v>312</v>
      </c>
      <c r="D19" s="126" t="s">
        <v>72</v>
      </c>
      <c r="E19" s="126" t="s">
        <v>106</v>
      </c>
      <c r="F19" s="126" t="s">
        <v>107</v>
      </c>
      <c r="G19" s="126" t="s">
        <v>277</v>
      </c>
      <c r="H19" s="126" t="s">
        <v>278</v>
      </c>
      <c r="I19" s="127">
        <v>540000</v>
      </c>
      <c r="J19" s="127"/>
      <c r="K19" s="127"/>
      <c r="L19" s="127"/>
      <c r="M19" s="127"/>
      <c r="N19" s="126"/>
      <c r="O19" s="126"/>
      <c r="P19" s="126"/>
      <c r="Q19" s="127"/>
      <c r="R19" s="127">
        <v>540000</v>
      </c>
      <c r="S19" s="127"/>
      <c r="T19" s="127"/>
      <c r="U19" s="127"/>
      <c r="V19" s="127"/>
      <c r="W19" s="127">
        <v>540000</v>
      </c>
    </row>
    <row r="20" ht="52.5" customHeight="1" spans="1:23">
      <c r="A20" s="126"/>
      <c r="B20" s="126"/>
      <c r="C20" s="126" t="s">
        <v>314</v>
      </c>
      <c r="D20" s="126"/>
      <c r="E20" s="126"/>
      <c r="F20" s="126"/>
      <c r="G20" s="126"/>
      <c r="H20" s="126"/>
      <c r="I20" s="127">
        <v>2850</v>
      </c>
      <c r="J20" s="127">
        <v>2850</v>
      </c>
      <c r="K20" s="127">
        <v>2850</v>
      </c>
      <c r="L20" s="127"/>
      <c r="M20" s="127"/>
      <c r="N20" s="126"/>
      <c r="O20" s="126"/>
      <c r="P20" s="126"/>
      <c r="Q20" s="127"/>
      <c r="R20" s="127"/>
      <c r="S20" s="127"/>
      <c r="T20" s="127"/>
      <c r="U20" s="127"/>
      <c r="V20" s="127"/>
      <c r="W20" s="127"/>
    </row>
    <row r="21" ht="52.5" customHeight="1" outlineLevel="1" spans="1:23">
      <c r="A21" s="126" t="s">
        <v>301</v>
      </c>
      <c r="B21" s="126" t="s">
        <v>315</v>
      </c>
      <c r="C21" s="126" t="s">
        <v>314</v>
      </c>
      <c r="D21" s="126" t="s">
        <v>72</v>
      </c>
      <c r="E21" s="126" t="s">
        <v>106</v>
      </c>
      <c r="F21" s="126" t="s">
        <v>107</v>
      </c>
      <c r="G21" s="126" t="s">
        <v>273</v>
      </c>
      <c r="H21" s="126" t="s">
        <v>274</v>
      </c>
      <c r="I21" s="127">
        <v>2850</v>
      </c>
      <c r="J21" s="127">
        <v>2850</v>
      </c>
      <c r="K21" s="127">
        <v>2850</v>
      </c>
      <c r="L21" s="127"/>
      <c r="M21" s="127"/>
      <c r="N21" s="126"/>
      <c r="O21" s="126"/>
      <c r="P21" s="126"/>
      <c r="Q21" s="127"/>
      <c r="R21" s="127"/>
      <c r="S21" s="127"/>
      <c r="T21" s="127"/>
      <c r="U21" s="127"/>
      <c r="V21" s="127"/>
      <c r="W21" s="127"/>
    </row>
    <row r="22" ht="52.5" customHeight="1" spans="1:23">
      <c r="A22" s="126"/>
      <c r="B22" s="126"/>
      <c r="C22" s="126" t="s">
        <v>316</v>
      </c>
      <c r="D22" s="126"/>
      <c r="E22" s="126"/>
      <c r="F22" s="126"/>
      <c r="G22" s="126"/>
      <c r="H22" s="126"/>
      <c r="I22" s="127">
        <v>15281.76</v>
      </c>
      <c r="J22" s="127">
        <v>15281.76</v>
      </c>
      <c r="K22" s="127">
        <v>15281.76</v>
      </c>
      <c r="L22" s="127"/>
      <c r="M22" s="127"/>
      <c r="N22" s="126"/>
      <c r="O22" s="126"/>
      <c r="P22" s="126"/>
      <c r="Q22" s="127"/>
      <c r="R22" s="127"/>
      <c r="S22" s="127"/>
      <c r="T22" s="127"/>
      <c r="U22" s="127"/>
      <c r="V22" s="127"/>
      <c r="W22" s="127"/>
    </row>
    <row r="23" ht="52.5" customHeight="1" outlineLevel="1" spans="1:23">
      <c r="A23" s="126" t="s">
        <v>304</v>
      </c>
      <c r="B23" s="126" t="s">
        <v>317</v>
      </c>
      <c r="C23" s="126" t="s">
        <v>316</v>
      </c>
      <c r="D23" s="126" t="s">
        <v>72</v>
      </c>
      <c r="E23" s="126" t="s">
        <v>122</v>
      </c>
      <c r="F23" s="126" t="s">
        <v>123</v>
      </c>
      <c r="G23" s="126" t="s">
        <v>318</v>
      </c>
      <c r="H23" s="126" t="s">
        <v>319</v>
      </c>
      <c r="I23" s="127">
        <v>6545.76</v>
      </c>
      <c r="J23" s="127">
        <v>6545.76</v>
      </c>
      <c r="K23" s="127">
        <v>6545.76</v>
      </c>
      <c r="L23" s="127"/>
      <c r="M23" s="127"/>
      <c r="N23" s="126"/>
      <c r="O23" s="126"/>
      <c r="P23" s="126"/>
      <c r="Q23" s="127"/>
      <c r="R23" s="127"/>
      <c r="S23" s="127"/>
      <c r="T23" s="127"/>
      <c r="U23" s="127"/>
      <c r="V23" s="127"/>
      <c r="W23" s="127"/>
    </row>
    <row r="24" ht="52.5" customHeight="1" outlineLevel="1" spans="1:23">
      <c r="A24" s="126" t="s">
        <v>304</v>
      </c>
      <c r="B24" s="126" t="s">
        <v>317</v>
      </c>
      <c r="C24" s="126" t="s">
        <v>316</v>
      </c>
      <c r="D24" s="126" t="s">
        <v>72</v>
      </c>
      <c r="E24" s="126" t="s">
        <v>122</v>
      </c>
      <c r="F24" s="126" t="s">
        <v>123</v>
      </c>
      <c r="G24" s="126" t="s">
        <v>318</v>
      </c>
      <c r="H24" s="126" t="s">
        <v>319</v>
      </c>
      <c r="I24" s="127">
        <v>8736</v>
      </c>
      <c r="J24" s="127">
        <v>8736</v>
      </c>
      <c r="K24" s="127">
        <v>8736</v>
      </c>
      <c r="L24" s="127"/>
      <c r="M24" s="127"/>
      <c r="N24" s="126"/>
      <c r="O24" s="126"/>
      <c r="P24" s="126"/>
      <c r="Q24" s="127"/>
      <c r="R24" s="127"/>
      <c r="S24" s="127"/>
      <c r="T24" s="127"/>
      <c r="U24" s="127"/>
      <c r="V24" s="127"/>
      <c r="W24" s="127"/>
    </row>
    <row r="25" ht="52.5" customHeight="1" spans="1:23">
      <c r="A25" s="126"/>
      <c r="B25" s="126"/>
      <c r="C25" s="126" t="s">
        <v>320</v>
      </c>
      <c r="D25" s="126"/>
      <c r="E25" s="126"/>
      <c r="F25" s="126"/>
      <c r="G25" s="126"/>
      <c r="H25" s="126"/>
      <c r="I25" s="127">
        <v>3926.16</v>
      </c>
      <c r="J25" s="127">
        <v>3926.16</v>
      </c>
      <c r="K25" s="127">
        <v>3926.16</v>
      </c>
      <c r="L25" s="127"/>
      <c r="M25" s="127"/>
      <c r="N25" s="126"/>
      <c r="O25" s="126"/>
      <c r="P25" s="126"/>
      <c r="Q25" s="127"/>
      <c r="R25" s="127"/>
      <c r="S25" s="127"/>
      <c r="T25" s="127"/>
      <c r="U25" s="127"/>
      <c r="V25" s="127"/>
      <c r="W25" s="127"/>
    </row>
    <row r="26" ht="52.5" customHeight="1" outlineLevel="1" spans="1:23">
      <c r="A26" s="126" t="s">
        <v>301</v>
      </c>
      <c r="B26" s="126" t="s">
        <v>321</v>
      </c>
      <c r="C26" s="126" t="s">
        <v>320</v>
      </c>
      <c r="D26" s="126" t="s">
        <v>72</v>
      </c>
      <c r="E26" s="126" t="s">
        <v>104</v>
      </c>
      <c r="F26" s="126" t="s">
        <v>105</v>
      </c>
      <c r="G26" s="126" t="s">
        <v>273</v>
      </c>
      <c r="H26" s="126" t="s">
        <v>274</v>
      </c>
      <c r="I26" s="127">
        <v>861.84</v>
      </c>
      <c r="J26" s="127">
        <v>861.84</v>
      </c>
      <c r="K26" s="127">
        <v>861.84</v>
      </c>
      <c r="L26" s="127"/>
      <c r="M26" s="127"/>
      <c r="N26" s="126"/>
      <c r="O26" s="126"/>
      <c r="P26" s="126"/>
      <c r="Q26" s="127"/>
      <c r="R26" s="127"/>
      <c r="S26" s="127"/>
      <c r="T26" s="127"/>
      <c r="U26" s="127"/>
      <c r="V26" s="127"/>
      <c r="W26" s="127"/>
    </row>
    <row r="27" ht="52.5" customHeight="1" outlineLevel="1" spans="1:23">
      <c r="A27" s="126" t="s">
        <v>301</v>
      </c>
      <c r="B27" s="126" t="s">
        <v>321</v>
      </c>
      <c r="C27" s="126" t="s">
        <v>320</v>
      </c>
      <c r="D27" s="126" t="s">
        <v>72</v>
      </c>
      <c r="E27" s="126" t="s">
        <v>104</v>
      </c>
      <c r="F27" s="126" t="s">
        <v>105</v>
      </c>
      <c r="G27" s="126" t="s">
        <v>273</v>
      </c>
      <c r="H27" s="126" t="s">
        <v>274</v>
      </c>
      <c r="I27" s="127">
        <v>3064.32</v>
      </c>
      <c r="J27" s="127">
        <v>3064.32</v>
      </c>
      <c r="K27" s="127">
        <v>3064.32</v>
      </c>
      <c r="L27" s="127"/>
      <c r="M27" s="127"/>
      <c r="N27" s="126"/>
      <c r="O27" s="126"/>
      <c r="P27" s="126"/>
      <c r="Q27" s="127"/>
      <c r="R27" s="127"/>
      <c r="S27" s="127"/>
      <c r="T27" s="127"/>
      <c r="U27" s="127"/>
      <c r="V27" s="127"/>
      <c r="W27" s="127"/>
    </row>
    <row r="28" ht="52.5" customHeight="1" spans="1:23">
      <c r="A28" s="126"/>
      <c r="B28" s="126"/>
      <c r="C28" s="126" t="s">
        <v>322</v>
      </c>
      <c r="D28" s="126"/>
      <c r="E28" s="126"/>
      <c r="F28" s="126"/>
      <c r="G28" s="126"/>
      <c r="H28" s="126"/>
      <c r="I28" s="127">
        <v>1312.4</v>
      </c>
      <c r="J28" s="127">
        <v>1312.4</v>
      </c>
      <c r="K28" s="127">
        <v>1312.4</v>
      </c>
      <c r="L28" s="127"/>
      <c r="M28" s="127"/>
      <c r="N28" s="126"/>
      <c r="O28" s="126"/>
      <c r="P28" s="126"/>
      <c r="Q28" s="127"/>
      <c r="R28" s="127"/>
      <c r="S28" s="127"/>
      <c r="T28" s="127"/>
      <c r="U28" s="127"/>
      <c r="V28" s="127"/>
      <c r="W28" s="127"/>
    </row>
    <row r="29" ht="52.5" customHeight="1" outlineLevel="1" spans="1:23">
      <c r="A29" s="126" t="s">
        <v>304</v>
      </c>
      <c r="B29" s="126" t="s">
        <v>323</v>
      </c>
      <c r="C29" s="126" t="s">
        <v>322</v>
      </c>
      <c r="D29" s="126" t="s">
        <v>72</v>
      </c>
      <c r="E29" s="126" t="s">
        <v>106</v>
      </c>
      <c r="F29" s="126" t="s">
        <v>107</v>
      </c>
      <c r="G29" s="126" t="s">
        <v>324</v>
      </c>
      <c r="H29" s="126" t="s">
        <v>325</v>
      </c>
      <c r="I29" s="127">
        <v>1312.4</v>
      </c>
      <c r="J29" s="127">
        <v>1312.4</v>
      </c>
      <c r="K29" s="127">
        <v>1312.4</v>
      </c>
      <c r="L29" s="127"/>
      <c r="M29" s="127"/>
      <c r="N29" s="126"/>
      <c r="O29" s="126"/>
      <c r="P29" s="126"/>
      <c r="Q29" s="127"/>
      <c r="R29" s="127"/>
      <c r="S29" s="127"/>
      <c r="T29" s="127"/>
      <c r="U29" s="127"/>
      <c r="V29" s="127"/>
      <c r="W29" s="127"/>
    </row>
    <row r="30" ht="52.5" customHeight="1" spans="1:23">
      <c r="A30" s="126"/>
      <c r="B30" s="126"/>
      <c r="C30" s="126" t="s">
        <v>326</v>
      </c>
      <c r="D30" s="126"/>
      <c r="E30" s="126"/>
      <c r="F30" s="126"/>
      <c r="G30" s="126"/>
      <c r="H30" s="126"/>
      <c r="I30" s="127">
        <v>11550.88</v>
      </c>
      <c r="J30" s="127">
        <v>11550.88</v>
      </c>
      <c r="K30" s="127">
        <v>11550.88</v>
      </c>
      <c r="L30" s="127"/>
      <c r="M30" s="127"/>
      <c r="N30" s="126"/>
      <c r="O30" s="126"/>
      <c r="P30" s="126"/>
      <c r="Q30" s="127"/>
      <c r="R30" s="127"/>
      <c r="S30" s="127"/>
      <c r="T30" s="127"/>
      <c r="U30" s="127"/>
      <c r="V30" s="127"/>
      <c r="W30" s="127"/>
    </row>
    <row r="31" ht="52.5" customHeight="1" outlineLevel="1" spans="1:23">
      <c r="A31" s="126" t="s">
        <v>304</v>
      </c>
      <c r="B31" s="126" t="s">
        <v>327</v>
      </c>
      <c r="C31" s="126" t="s">
        <v>326</v>
      </c>
      <c r="D31" s="126" t="s">
        <v>72</v>
      </c>
      <c r="E31" s="126" t="s">
        <v>106</v>
      </c>
      <c r="F31" s="126" t="s">
        <v>107</v>
      </c>
      <c r="G31" s="126" t="s">
        <v>324</v>
      </c>
      <c r="H31" s="126" t="s">
        <v>325</v>
      </c>
      <c r="I31" s="127">
        <v>11550.88</v>
      </c>
      <c r="J31" s="127">
        <v>11550.88</v>
      </c>
      <c r="K31" s="127">
        <v>11550.88</v>
      </c>
      <c r="L31" s="127"/>
      <c r="M31" s="127"/>
      <c r="N31" s="126"/>
      <c r="O31" s="126"/>
      <c r="P31" s="126"/>
      <c r="Q31" s="127"/>
      <c r="R31" s="127"/>
      <c r="S31" s="127"/>
      <c r="T31" s="127"/>
      <c r="U31" s="127"/>
      <c r="V31" s="127"/>
      <c r="W31" s="127"/>
    </row>
    <row r="32" ht="52.5" customHeight="1" spans="1:23">
      <c r="A32" s="126"/>
      <c r="B32" s="126"/>
      <c r="C32" s="126" t="s">
        <v>328</v>
      </c>
      <c r="D32" s="126"/>
      <c r="E32" s="126"/>
      <c r="F32" s="126"/>
      <c r="G32" s="126"/>
      <c r="H32" s="126"/>
      <c r="I32" s="127">
        <v>37200</v>
      </c>
      <c r="J32" s="127">
        <v>37200</v>
      </c>
      <c r="K32" s="127">
        <v>37200</v>
      </c>
      <c r="L32" s="127"/>
      <c r="M32" s="127"/>
      <c r="N32" s="126"/>
      <c r="O32" s="126"/>
      <c r="P32" s="126"/>
      <c r="Q32" s="127"/>
      <c r="R32" s="127"/>
      <c r="S32" s="127"/>
      <c r="T32" s="127"/>
      <c r="U32" s="127"/>
      <c r="V32" s="127"/>
      <c r="W32" s="127"/>
    </row>
    <row r="33" ht="52.5" customHeight="1" outlineLevel="1" spans="1:23">
      <c r="A33" s="126" t="s">
        <v>301</v>
      </c>
      <c r="B33" s="126" t="s">
        <v>329</v>
      </c>
      <c r="C33" s="126" t="s">
        <v>328</v>
      </c>
      <c r="D33" s="126" t="s">
        <v>72</v>
      </c>
      <c r="E33" s="126" t="s">
        <v>104</v>
      </c>
      <c r="F33" s="126" t="s">
        <v>105</v>
      </c>
      <c r="G33" s="126" t="s">
        <v>273</v>
      </c>
      <c r="H33" s="126" t="s">
        <v>274</v>
      </c>
      <c r="I33" s="127">
        <v>28700</v>
      </c>
      <c r="J33" s="127">
        <v>28700</v>
      </c>
      <c r="K33" s="127">
        <v>28700</v>
      </c>
      <c r="L33" s="127"/>
      <c r="M33" s="127"/>
      <c r="N33" s="126"/>
      <c r="O33" s="126"/>
      <c r="P33" s="126"/>
      <c r="Q33" s="127"/>
      <c r="R33" s="127"/>
      <c r="S33" s="127"/>
      <c r="T33" s="127"/>
      <c r="U33" s="127"/>
      <c r="V33" s="127"/>
      <c r="W33" s="127"/>
    </row>
    <row r="34" ht="52.5" customHeight="1" outlineLevel="1" spans="1:23">
      <c r="A34" s="126" t="s">
        <v>301</v>
      </c>
      <c r="B34" s="126" t="s">
        <v>329</v>
      </c>
      <c r="C34" s="126" t="s">
        <v>328</v>
      </c>
      <c r="D34" s="126" t="s">
        <v>72</v>
      </c>
      <c r="E34" s="126" t="s">
        <v>104</v>
      </c>
      <c r="F34" s="126" t="s">
        <v>105</v>
      </c>
      <c r="G34" s="126" t="s">
        <v>330</v>
      </c>
      <c r="H34" s="126" t="s">
        <v>331</v>
      </c>
      <c r="I34" s="127">
        <v>2000</v>
      </c>
      <c r="J34" s="127">
        <v>2000</v>
      </c>
      <c r="K34" s="127">
        <v>2000</v>
      </c>
      <c r="L34" s="127"/>
      <c r="M34" s="127"/>
      <c r="N34" s="126"/>
      <c r="O34" s="126"/>
      <c r="P34" s="126"/>
      <c r="Q34" s="127"/>
      <c r="R34" s="127"/>
      <c r="S34" s="127"/>
      <c r="T34" s="127"/>
      <c r="U34" s="127"/>
      <c r="V34" s="127"/>
      <c r="W34" s="127"/>
    </row>
    <row r="35" ht="52.5" customHeight="1" outlineLevel="1" spans="1:23">
      <c r="A35" s="126" t="s">
        <v>301</v>
      </c>
      <c r="B35" s="126" t="s">
        <v>329</v>
      </c>
      <c r="C35" s="126" t="s">
        <v>328</v>
      </c>
      <c r="D35" s="126" t="s">
        <v>72</v>
      </c>
      <c r="E35" s="126" t="s">
        <v>104</v>
      </c>
      <c r="F35" s="126" t="s">
        <v>105</v>
      </c>
      <c r="G35" s="126" t="s">
        <v>332</v>
      </c>
      <c r="H35" s="126" t="s">
        <v>333</v>
      </c>
      <c r="I35" s="127">
        <v>6500</v>
      </c>
      <c r="J35" s="127">
        <v>6500</v>
      </c>
      <c r="K35" s="127">
        <v>6500</v>
      </c>
      <c r="L35" s="127"/>
      <c r="M35" s="127"/>
      <c r="N35" s="126"/>
      <c r="O35" s="126"/>
      <c r="P35" s="126"/>
      <c r="Q35" s="127"/>
      <c r="R35" s="127"/>
      <c r="S35" s="127"/>
      <c r="T35" s="127"/>
      <c r="U35" s="127"/>
      <c r="V35" s="127"/>
      <c r="W35" s="127"/>
    </row>
    <row r="36" ht="52.5" customHeight="1" spans="1:23">
      <c r="A36" s="126"/>
      <c r="B36" s="126"/>
      <c r="C36" s="126" t="s">
        <v>334</v>
      </c>
      <c r="D36" s="126"/>
      <c r="E36" s="126"/>
      <c r="F36" s="126"/>
      <c r="G36" s="126"/>
      <c r="H36" s="126"/>
      <c r="I36" s="127">
        <v>1890</v>
      </c>
      <c r="J36" s="127">
        <v>1890</v>
      </c>
      <c r="K36" s="127">
        <v>1890</v>
      </c>
      <c r="L36" s="127"/>
      <c r="M36" s="127"/>
      <c r="N36" s="126"/>
      <c r="O36" s="126"/>
      <c r="P36" s="126"/>
      <c r="Q36" s="127"/>
      <c r="R36" s="127"/>
      <c r="S36" s="127"/>
      <c r="T36" s="127"/>
      <c r="U36" s="127"/>
      <c r="V36" s="127"/>
      <c r="W36" s="127"/>
    </row>
    <row r="37" ht="52.5" customHeight="1" outlineLevel="1" spans="1:23">
      <c r="A37" s="126" t="s">
        <v>304</v>
      </c>
      <c r="B37" s="126" t="s">
        <v>335</v>
      </c>
      <c r="C37" s="126" t="s">
        <v>334</v>
      </c>
      <c r="D37" s="126" t="s">
        <v>72</v>
      </c>
      <c r="E37" s="126" t="s">
        <v>104</v>
      </c>
      <c r="F37" s="126" t="s">
        <v>105</v>
      </c>
      <c r="G37" s="126" t="s">
        <v>324</v>
      </c>
      <c r="H37" s="126" t="s">
        <v>325</v>
      </c>
      <c r="I37" s="127">
        <v>1890</v>
      </c>
      <c r="J37" s="127">
        <v>1890</v>
      </c>
      <c r="K37" s="127">
        <v>1890</v>
      </c>
      <c r="L37" s="127"/>
      <c r="M37" s="127"/>
      <c r="N37" s="126"/>
      <c r="O37" s="126"/>
      <c r="P37" s="126"/>
      <c r="Q37" s="127"/>
      <c r="R37" s="127"/>
      <c r="S37" s="127"/>
      <c r="T37" s="127"/>
      <c r="U37" s="127"/>
      <c r="V37" s="127"/>
      <c r="W37" s="127"/>
    </row>
    <row r="38" ht="52.5" customHeight="1" spans="1:23">
      <c r="A38" s="126"/>
      <c r="B38" s="126"/>
      <c r="C38" s="126" t="s">
        <v>336</v>
      </c>
      <c r="D38" s="126"/>
      <c r="E38" s="126"/>
      <c r="F38" s="126"/>
      <c r="G38" s="126"/>
      <c r="H38" s="126"/>
      <c r="I38" s="127">
        <v>99330</v>
      </c>
      <c r="J38" s="127">
        <v>99330</v>
      </c>
      <c r="K38" s="127">
        <v>99330</v>
      </c>
      <c r="L38" s="127"/>
      <c r="M38" s="127"/>
      <c r="N38" s="126"/>
      <c r="O38" s="126"/>
      <c r="P38" s="126"/>
      <c r="Q38" s="127"/>
      <c r="R38" s="127"/>
      <c r="S38" s="127"/>
      <c r="T38" s="127"/>
      <c r="U38" s="127"/>
      <c r="V38" s="127"/>
      <c r="W38" s="127"/>
    </row>
    <row r="39" ht="52.5" customHeight="1" outlineLevel="1" spans="1:23">
      <c r="A39" s="126" t="s">
        <v>304</v>
      </c>
      <c r="B39" s="126" t="s">
        <v>337</v>
      </c>
      <c r="C39" s="126" t="s">
        <v>336</v>
      </c>
      <c r="D39" s="126" t="s">
        <v>72</v>
      </c>
      <c r="E39" s="126" t="s">
        <v>106</v>
      </c>
      <c r="F39" s="126" t="s">
        <v>107</v>
      </c>
      <c r="G39" s="126" t="s">
        <v>324</v>
      </c>
      <c r="H39" s="126" t="s">
        <v>325</v>
      </c>
      <c r="I39" s="127">
        <v>99330</v>
      </c>
      <c r="J39" s="127">
        <v>99330</v>
      </c>
      <c r="K39" s="127">
        <v>99330</v>
      </c>
      <c r="L39" s="127"/>
      <c r="M39" s="127"/>
      <c r="N39" s="126"/>
      <c r="O39" s="126"/>
      <c r="P39" s="126"/>
      <c r="Q39" s="127"/>
      <c r="R39" s="127"/>
      <c r="S39" s="127"/>
      <c r="T39" s="127"/>
      <c r="U39" s="127"/>
      <c r="V39" s="127"/>
      <c r="W39" s="127"/>
    </row>
    <row r="40" ht="30" customHeight="1" spans="1:23">
      <c r="A40" s="128" t="s">
        <v>56</v>
      </c>
      <c r="B40" s="128"/>
      <c r="C40" s="128"/>
      <c r="D40" s="128"/>
      <c r="E40" s="128"/>
      <c r="F40" s="128"/>
      <c r="G40" s="128"/>
      <c r="H40" s="128"/>
      <c r="I40" s="127">
        <v>1369868.62</v>
      </c>
      <c r="J40" s="127">
        <v>329868.62</v>
      </c>
      <c r="K40" s="127">
        <v>329868.62</v>
      </c>
      <c r="L40" s="127"/>
      <c r="M40" s="127"/>
      <c r="N40" s="127"/>
      <c r="O40" s="127"/>
      <c r="P40" s="127"/>
      <c r="Q40" s="127"/>
      <c r="R40" s="127">
        <v>1040000</v>
      </c>
      <c r="S40" s="127"/>
      <c r="T40" s="127"/>
      <c r="U40" s="127"/>
      <c r="V40" s="127"/>
      <c r="W40" s="127">
        <v>1040000</v>
      </c>
    </row>
  </sheetData>
  <autoFilter xmlns:etc="http://www.wps.cn/officeDocument/2017/etCustomData" ref="A4:W40" etc:filterBottomFollowUsedRange="0">
    <extLst/>
  </autoFilter>
  <mergeCells count="30">
    <mergeCell ref="A1:W1"/>
    <mergeCell ref="A2:W2"/>
    <mergeCell ref="A3:G3"/>
    <mergeCell ref="V3:W3"/>
    <mergeCell ref="J4:M4"/>
    <mergeCell ref="N4:P4"/>
    <mergeCell ref="R4:W4"/>
    <mergeCell ref="J5:K5"/>
    <mergeCell ref="A40:H4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50"/>
  <sheetViews>
    <sheetView showZeros="0" topLeftCell="A51" workbookViewId="0">
      <selection activeCell="J58" sqref="J58"/>
    </sheetView>
  </sheetViews>
  <sheetFormatPr defaultColWidth="10.2857142857143" defaultRowHeight="15" customHeight="1"/>
  <cols>
    <col min="1" max="1" width="21.2857142857143" customWidth="1"/>
    <col min="2" max="2" width="30.7142857142857" customWidth="1"/>
    <col min="3" max="4" width="14.2857142857143" customWidth="1"/>
    <col min="5" max="5" width="24.5714285714286" customWidth="1"/>
    <col min="6" max="9" width="14.2857142857143" customWidth="1"/>
    <col min="10" max="10" width="40.1428571428571" customWidth="1"/>
  </cols>
  <sheetData>
    <row r="1" ht="18.75" customHeight="1" spans="1:10">
      <c r="A1" s="117"/>
      <c r="B1" s="117"/>
      <c r="C1" s="117"/>
      <c r="D1" s="117"/>
      <c r="E1" s="117"/>
      <c r="F1" s="117"/>
      <c r="G1" s="117"/>
      <c r="H1" s="117"/>
      <c r="I1" s="117"/>
      <c r="J1" s="118" t="s">
        <v>338</v>
      </c>
    </row>
    <row r="2" ht="34.5" customHeight="1" spans="1:10">
      <c r="A2" s="119" t="str">
        <f>"2026"&amp;"年部门项目支出绩效目标表"</f>
        <v>2026年部门项目支出绩效目标表</v>
      </c>
      <c r="B2" s="119"/>
      <c r="C2" s="119"/>
      <c r="D2" s="119"/>
      <c r="E2" s="119"/>
      <c r="F2" s="119"/>
      <c r="G2" s="119"/>
      <c r="H2" s="119"/>
      <c r="I2" s="119"/>
      <c r="J2" s="119"/>
    </row>
    <row r="3" ht="18.75" customHeight="1" spans="1:10">
      <c r="A3" s="117" t="str">
        <f>"单位名称："&amp;"瑞丽市畹町镇中心小学"</f>
        <v>单位名称：瑞丽市畹町镇中心小学</v>
      </c>
      <c r="B3" s="117"/>
      <c r="C3" s="117"/>
      <c r="D3" s="117"/>
      <c r="E3" s="117"/>
      <c r="F3" s="117"/>
      <c r="G3" s="117"/>
      <c r="H3" s="117"/>
      <c r="I3" s="117"/>
      <c r="J3" s="117"/>
    </row>
    <row r="4" ht="22.5" customHeight="1" spans="1:10">
      <c r="A4" s="120" t="s">
        <v>339</v>
      </c>
      <c r="B4" s="120" t="s">
        <v>340</v>
      </c>
      <c r="C4" s="120" t="s">
        <v>341</v>
      </c>
      <c r="D4" s="120" t="s">
        <v>342</v>
      </c>
      <c r="E4" s="120" t="s">
        <v>343</v>
      </c>
      <c r="F4" s="120" t="s">
        <v>344</v>
      </c>
      <c r="G4" s="120" t="s">
        <v>345</v>
      </c>
      <c r="H4" s="120" t="s">
        <v>346</v>
      </c>
      <c r="I4" s="120" t="s">
        <v>347</v>
      </c>
      <c r="J4" s="120" t="s">
        <v>348</v>
      </c>
    </row>
    <row r="5" ht="22.5" customHeight="1" spans="1:10">
      <c r="A5" s="120" t="s">
        <v>85</v>
      </c>
      <c r="B5" s="120" t="s">
        <v>86</v>
      </c>
      <c r="C5" s="120" t="s">
        <v>87</v>
      </c>
      <c r="D5" s="120" t="s">
        <v>88</v>
      </c>
      <c r="E5" s="120" t="s">
        <v>89</v>
      </c>
      <c r="F5" s="120" t="s">
        <v>90</v>
      </c>
      <c r="G5" s="120" t="s">
        <v>91</v>
      </c>
      <c r="H5" s="120" t="s">
        <v>92</v>
      </c>
      <c r="I5" s="120" t="s">
        <v>93</v>
      </c>
      <c r="J5" s="120" t="s">
        <v>94</v>
      </c>
    </row>
    <row r="6" ht="52.5" customHeight="1" spans="1:10">
      <c r="A6" s="120" t="s">
        <v>72</v>
      </c>
      <c r="B6" s="120"/>
      <c r="C6" s="120"/>
      <c r="D6" s="120"/>
      <c r="E6" s="120"/>
      <c r="F6" s="120"/>
      <c r="G6" s="120"/>
      <c r="H6" s="120"/>
      <c r="I6" s="120"/>
      <c r="J6" s="120"/>
    </row>
    <row r="7" ht="52.5" customHeight="1" outlineLevel="1" spans="1:10">
      <c r="A7" s="121" t="s">
        <v>320</v>
      </c>
      <c r="B7" s="121" t="s">
        <v>349</v>
      </c>
      <c r="C7" s="121" t="s">
        <v>350</v>
      </c>
      <c r="D7" s="121" t="s">
        <v>351</v>
      </c>
      <c r="E7" s="121" t="s">
        <v>352</v>
      </c>
      <c r="F7" s="121" t="s">
        <v>353</v>
      </c>
      <c r="G7" s="120" t="s">
        <v>354</v>
      </c>
      <c r="H7" s="120" t="s">
        <v>355</v>
      </c>
      <c r="I7" s="121" t="s">
        <v>356</v>
      </c>
      <c r="J7" s="121" t="s">
        <v>357</v>
      </c>
    </row>
    <row r="8" ht="52.5" customHeight="1" outlineLevel="1" spans="1:10">
      <c r="A8" s="121" t="s">
        <v>320</v>
      </c>
      <c r="B8" s="121" t="s">
        <v>349</v>
      </c>
      <c r="C8" s="121" t="s">
        <v>358</v>
      </c>
      <c r="D8" s="121" t="s">
        <v>359</v>
      </c>
      <c r="E8" s="121" t="s">
        <v>360</v>
      </c>
      <c r="F8" s="121" t="s">
        <v>353</v>
      </c>
      <c r="G8" s="120" t="s">
        <v>354</v>
      </c>
      <c r="H8" s="120" t="s">
        <v>355</v>
      </c>
      <c r="I8" s="121" t="s">
        <v>356</v>
      </c>
      <c r="J8" s="121" t="s">
        <v>361</v>
      </c>
    </row>
    <row r="9" ht="52.5" customHeight="1" outlineLevel="1" spans="1:10">
      <c r="A9" s="121" t="s">
        <v>320</v>
      </c>
      <c r="B9" s="121" t="s">
        <v>349</v>
      </c>
      <c r="C9" s="121" t="s">
        <v>362</v>
      </c>
      <c r="D9" s="121" t="s">
        <v>363</v>
      </c>
      <c r="E9" s="121" t="s">
        <v>364</v>
      </c>
      <c r="F9" s="121" t="s">
        <v>353</v>
      </c>
      <c r="G9" s="120" t="s">
        <v>365</v>
      </c>
      <c r="H9" s="120" t="s">
        <v>355</v>
      </c>
      <c r="I9" s="121" t="s">
        <v>356</v>
      </c>
      <c r="J9" s="121" t="s">
        <v>361</v>
      </c>
    </row>
    <row r="10" ht="52.5" customHeight="1" outlineLevel="1" spans="1:10">
      <c r="A10" s="121" t="s">
        <v>316</v>
      </c>
      <c r="B10" s="121" t="s">
        <v>366</v>
      </c>
      <c r="C10" s="121" t="s">
        <v>350</v>
      </c>
      <c r="D10" s="121" t="s">
        <v>351</v>
      </c>
      <c r="E10" s="121" t="s">
        <v>367</v>
      </c>
      <c r="F10" s="121" t="s">
        <v>368</v>
      </c>
      <c r="G10" s="120" t="s">
        <v>86</v>
      </c>
      <c r="H10" s="120" t="s">
        <v>369</v>
      </c>
      <c r="I10" s="121" t="s">
        <v>356</v>
      </c>
      <c r="J10" s="121" t="s">
        <v>370</v>
      </c>
    </row>
    <row r="11" ht="52.5" customHeight="1" outlineLevel="1" spans="1:10">
      <c r="A11" s="121" t="s">
        <v>316</v>
      </c>
      <c r="B11" s="121" t="s">
        <v>366</v>
      </c>
      <c r="C11" s="121" t="s">
        <v>358</v>
      </c>
      <c r="D11" s="121" t="s">
        <v>359</v>
      </c>
      <c r="E11" s="121" t="s">
        <v>371</v>
      </c>
      <c r="F11" s="121" t="s">
        <v>353</v>
      </c>
      <c r="G11" s="120" t="s">
        <v>365</v>
      </c>
      <c r="H11" s="120" t="s">
        <v>355</v>
      </c>
      <c r="I11" s="121" t="s">
        <v>356</v>
      </c>
      <c r="J11" s="121" t="s">
        <v>372</v>
      </c>
    </row>
    <row r="12" ht="52.5" customHeight="1" outlineLevel="1" spans="1:10">
      <c r="A12" s="121" t="s">
        <v>316</v>
      </c>
      <c r="B12" s="121" t="s">
        <v>366</v>
      </c>
      <c r="C12" s="121" t="s">
        <v>362</v>
      </c>
      <c r="D12" s="121" t="s">
        <v>363</v>
      </c>
      <c r="E12" s="121" t="s">
        <v>373</v>
      </c>
      <c r="F12" s="121" t="s">
        <v>353</v>
      </c>
      <c r="G12" s="120" t="s">
        <v>365</v>
      </c>
      <c r="H12" s="120" t="s">
        <v>355</v>
      </c>
      <c r="I12" s="121" t="s">
        <v>356</v>
      </c>
      <c r="J12" s="121" t="s">
        <v>374</v>
      </c>
    </row>
    <row r="13" ht="52.5" customHeight="1" outlineLevel="1" spans="1:10">
      <c r="A13" s="121" t="s">
        <v>310</v>
      </c>
      <c r="B13" s="121" t="s">
        <v>375</v>
      </c>
      <c r="C13" s="121" t="s">
        <v>350</v>
      </c>
      <c r="D13" s="121" t="s">
        <v>376</v>
      </c>
      <c r="E13" s="121" t="s">
        <v>377</v>
      </c>
      <c r="F13" s="121" t="s">
        <v>368</v>
      </c>
      <c r="G13" s="120" t="s">
        <v>378</v>
      </c>
      <c r="H13" s="120" t="s">
        <v>379</v>
      </c>
      <c r="I13" s="121" t="s">
        <v>356</v>
      </c>
      <c r="J13" s="121" t="s">
        <v>380</v>
      </c>
    </row>
    <row r="14" ht="52.5" customHeight="1" outlineLevel="1" spans="1:10">
      <c r="A14" s="121" t="s">
        <v>310</v>
      </c>
      <c r="B14" s="121" t="s">
        <v>375</v>
      </c>
      <c r="C14" s="121" t="s">
        <v>358</v>
      </c>
      <c r="D14" s="121" t="s">
        <v>359</v>
      </c>
      <c r="E14" s="121" t="s">
        <v>381</v>
      </c>
      <c r="F14" s="121" t="s">
        <v>368</v>
      </c>
      <c r="G14" s="120" t="s">
        <v>382</v>
      </c>
      <c r="H14" s="120"/>
      <c r="I14" s="121" t="s">
        <v>383</v>
      </c>
      <c r="J14" s="121" t="s">
        <v>380</v>
      </c>
    </row>
    <row r="15" ht="52.5" customHeight="1" outlineLevel="1" spans="1:10">
      <c r="A15" s="121" t="s">
        <v>310</v>
      </c>
      <c r="B15" s="121" t="s">
        <v>375</v>
      </c>
      <c r="C15" s="121" t="s">
        <v>362</v>
      </c>
      <c r="D15" s="121" t="s">
        <v>363</v>
      </c>
      <c r="E15" s="121" t="s">
        <v>384</v>
      </c>
      <c r="F15" s="121" t="s">
        <v>353</v>
      </c>
      <c r="G15" s="120" t="s">
        <v>365</v>
      </c>
      <c r="H15" s="120" t="s">
        <v>355</v>
      </c>
      <c r="I15" s="121" t="s">
        <v>356</v>
      </c>
      <c r="J15" s="121" t="s">
        <v>385</v>
      </c>
    </row>
    <row r="16" ht="52.5" customHeight="1" outlineLevel="1" spans="1:10">
      <c r="A16" s="121" t="s">
        <v>308</v>
      </c>
      <c r="B16" s="121" t="s">
        <v>386</v>
      </c>
      <c r="C16" s="121" t="s">
        <v>350</v>
      </c>
      <c r="D16" s="121" t="s">
        <v>376</v>
      </c>
      <c r="E16" s="121" t="s">
        <v>387</v>
      </c>
      <c r="F16" s="121" t="s">
        <v>368</v>
      </c>
      <c r="G16" s="120" t="s">
        <v>388</v>
      </c>
      <c r="H16" s="120" t="s">
        <v>379</v>
      </c>
      <c r="I16" s="121" t="s">
        <v>356</v>
      </c>
      <c r="J16" s="121" t="s">
        <v>389</v>
      </c>
    </row>
    <row r="17" ht="52.5" customHeight="1" outlineLevel="1" spans="1:10">
      <c r="A17" s="121" t="s">
        <v>308</v>
      </c>
      <c r="B17" s="121" t="s">
        <v>386</v>
      </c>
      <c r="C17" s="121" t="s">
        <v>358</v>
      </c>
      <c r="D17" s="121" t="s">
        <v>359</v>
      </c>
      <c r="E17" s="121" t="s">
        <v>390</v>
      </c>
      <c r="F17" s="121" t="s">
        <v>368</v>
      </c>
      <c r="G17" s="120" t="s">
        <v>391</v>
      </c>
      <c r="H17" s="120" t="s">
        <v>355</v>
      </c>
      <c r="I17" s="121" t="s">
        <v>356</v>
      </c>
      <c r="J17" s="121" t="s">
        <v>392</v>
      </c>
    </row>
    <row r="18" ht="52.5" customHeight="1" outlineLevel="1" spans="1:10">
      <c r="A18" s="121" t="s">
        <v>308</v>
      </c>
      <c r="B18" s="121" t="s">
        <v>386</v>
      </c>
      <c r="C18" s="121" t="s">
        <v>362</v>
      </c>
      <c r="D18" s="121" t="s">
        <v>363</v>
      </c>
      <c r="E18" s="121" t="s">
        <v>393</v>
      </c>
      <c r="F18" s="121" t="s">
        <v>353</v>
      </c>
      <c r="G18" s="120" t="s">
        <v>365</v>
      </c>
      <c r="H18" s="120" t="s">
        <v>355</v>
      </c>
      <c r="I18" s="121" t="s">
        <v>356</v>
      </c>
      <c r="J18" s="121" t="s">
        <v>394</v>
      </c>
    </row>
    <row r="19" ht="52.5" customHeight="1" outlineLevel="1" spans="1:10">
      <c r="A19" s="121" t="s">
        <v>303</v>
      </c>
      <c r="B19" s="121" t="s">
        <v>395</v>
      </c>
      <c r="C19" s="121" t="s">
        <v>350</v>
      </c>
      <c r="D19" s="121" t="s">
        <v>376</v>
      </c>
      <c r="E19" s="121" t="s">
        <v>396</v>
      </c>
      <c r="F19" s="121" t="s">
        <v>368</v>
      </c>
      <c r="G19" s="120" t="s">
        <v>397</v>
      </c>
      <c r="H19" s="120" t="s">
        <v>369</v>
      </c>
      <c r="I19" s="121" t="s">
        <v>356</v>
      </c>
      <c r="J19" s="121" t="s">
        <v>398</v>
      </c>
    </row>
    <row r="20" ht="52.5" customHeight="1" outlineLevel="1" spans="1:10">
      <c r="A20" s="121" t="s">
        <v>303</v>
      </c>
      <c r="B20" s="121" t="s">
        <v>395</v>
      </c>
      <c r="C20" s="121" t="s">
        <v>358</v>
      </c>
      <c r="D20" s="121" t="s">
        <v>359</v>
      </c>
      <c r="E20" s="121" t="s">
        <v>399</v>
      </c>
      <c r="F20" s="121" t="s">
        <v>353</v>
      </c>
      <c r="G20" s="120" t="s">
        <v>365</v>
      </c>
      <c r="H20" s="120" t="s">
        <v>355</v>
      </c>
      <c r="I20" s="121" t="s">
        <v>356</v>
      </c>
      <c r="J20" s="121" t="s">
        <v>399</v>
      </c>
    </row>
    <row r="21" ht="52.5" customHeight="1" outlineLevel="1" spans="1:10">
      <c r="A21" s="121" t="s">
        <v>303</v>
      </c>
      <c r="B21" s="121" t="s">
        <v>395</v>
      </c>
      <c r="C21" s="121" t="s">
        <v>362</v>
      </c>
      <c r="D21" s="121" t="s">
        <v>363</v>
      </c>
      <c r="E21" s="121" t="s">
        <v>393</v>
      </c>
      <c r="F21" s="121" t="s">
        <v>353</v>
      </c>
      <c r="G21" s="120" t="s">
        <v>365</v>
      </c>
      <c r="H21" s="120" t="s">
        <v>355</v>
      </c>
      <c r="I21" s="121" t="s">
        <v>356</v>
      </c>
      <c r="J21" s="121" t="s">
        <v>400</v>
      </c>
    </row>
    <row r="22" ht="52.5" customHeight="1" outlineLevel="1" spans="1:10">
      <c r="A22" s="121" t="s">
        <v>334</v>
      </c>
      <c r="B22" s="121" t="s">
        <v>401</v>
      </c>
      <c r="C22" s="121" t="s">
        <v>350</v>
      </c>
      <c r="D22" s="121" t="s">
        <v>376</v>
      </c>
      <c r="E22" s="121" t="s">
        <v>402</v>
      </c>
      <c r="F22" s="121" t="s">
        <v>368</v>
      </c>
      <c r="G22" s="120" t="s">
        <v>403</v>
      </c>
      <c r="H22" s="120" t="s">
        <v>369</v>
      </c>
      <c r="I22" s="121" t="s">
        <v>356</v>
      </c>
      <c r="J22" s="121" t="s">
        <v>402</v>
      </c>
    </row>
    <row r="23" ht="52.5" customHeight="1" outlineLevel="1" spans="1:10">
      <c r="A23" s="121" t="s">
        <v>334</v>
      </c>
      <c r="B23" s="121" t="s">
        <v>401</v>
      </c>
      <c r="C23" s="121" t="s">
        <v>358</v>
      </c>
      <c r="D23" s="121" t="s">
        <v>359</v>
      </c>
      <c r="E23" s="121" t="s">
        <v>404</v>
      </c>
      <c r="F23" s="121" t="s">
        <v>353</v>
      </c>
      <c r="G23" s="120" t="s">
        <v>365</v>
      </c>
      <c r="H23" s="120" t="s">
        <v>355</v>
      </c>
      <c r="I23" s="121" t="s">
        <v>356</v>
      </c>
      <c r="J23" s="121" t="s">
        <v>405</v>
      </c>
    </row>
    <row r="24" ht="52.5" customHeight="1" outlineLevel="1" spans="1:10">
      <c r="A24" s="121" t="s">
        <v>334</v>
      </c>
      <c r="B24" s="121" t="s">
        <v>401</v>
      </c>
      <c r="C24" s="121" t="s">
        <v>362</v>
      </c>
      <c r="D24" s="121" t="s">
        <v>363</v>
      </c>
      <c r="E24" s="121" t="s">
        <v>364</v>
      </c>
      <c r="F24" s="121" t="s">
        <v>353</v>
      </c>
      <c r="G24" s="120" t="s">
        <v>365</v>
      </c>
      <c r="H24" s="120" t="s">
        <v>355</v>
      </c>
      <c r="I24" s="121" t="s">
        <v>356</v>
      </c>
      <c r="J24" s="121" t="s">
        <v>406</v>
      </c>
    </row>
    <row r="25" ht="52.5" customHeight="1" outlineLevel="1" spans="1:10">
      <c r="A25" s="121" t="s">
        <v>328</v>
      </c>
      <c r="B25" s="121" t="s">
        <v>407</v>
      </c>
      <c r="C25" s="121" t="s">
        <v>350</v>
      </c>
      <c r="D25" s="121" t="s">
        <v>376</v>
      </c>
      <c r="E25" s="121" t="s">
        <v>408</v>
      </c>
      <c r="F25" s="121" t="s">
        <v>368</v>
      </c>
      <c r="G25" s="120" t="s">
        <v>409</v>
      </c>
      <c r="H25" s="120" t="s">
        <v>369</v>
      </c>
      <c r="I25" s="121" t="s">
        <v>356</v>
      </c>
      <c r="J25" s="121" t="s">
        <v>408</v>
      </c>
    </row>
    <row r="26" ht="52.5" customHeight="1" outlineLevel="1" spans="1:10">
      <c r="A26" s="121" t="s">
        <v>328</v>
      </c>
      <c r="B26" s="121" t="s">
        <v>407</v>
      </c>
      <c r="C26" s="121" t="s">
        <v>358</v>
      </c>
      <c r="D26" s="121" t="s">
        <v>359</v>
      </c>
      <c r="E26" s="121" t="s">
        <v>390</v>
      </c>
      <c r="F26" s="121" t="s">
        <v>368</v>
      </c>
      <c r="G26" s="120" t="s">
        <v>391</v>
      </c>
      <c r="H26" s="120" t="s">
        <v>355</v>
      </c>
      <c r="I26" s="121" t="s">
        <v>356</v>
      </c>
      <c r="J26" s="121" t="s">
        <v>410</v>
      </c>
    </row>
    <row r="27" ht="84" customHeight="1" outlineLevel="1" spans="1:10">
      <c r="A27" s="121" t="s">
        <v>328</v>
      </c>
      <c r="B27" s="121" t="s">
        <v>407</v>
      </c>
      <c r="C27" s="121" t="s">
        <v>362</v>
      </c>
      <c r="D27" s="121" t="s">
        <v>363</v>
      </c>
      <c r="E27" s="121" t="s">
        <v>400</v>
      </c>
      <c r="F27" s="121" t="s">
        <v>368</v>
      </c>
      <c r="G27" s="120" t="s">
        <v>391</v>
      </c>
      <c r="H27" s="120" t="s">
        <v>355</v>
      </c>
      <c r="I27" s="121" t="s">
        <v>356</v>
      </c>
      <c r="J27" s="121" t="s">
        <v>410</v>
      </c>
    </row>
    <row r="28" ht="52.5" customHeight="1" outlineLevel="1" spans="1:10">
      <c r="A28" s="121" t="s">
        <v>300</v>
      </c>
      <c r="B28" s="121" t="s">
        <v>411</v>
      </c>
      <c r="C28" s="121" t="s">
        <v>350</v>
      </c>
      <c r="D28" s="121" t="s">
        <v>376</v>
      </c>
      <c r="E28" s="121" t="s">
        <v>412</v>
      </c>
      <c r="F28" s="121" t="s">
        <v>368</v>
      </c>
      <c r="G28" s="120" t="s">
        <v>413</v>
      </c>
      <c r="H28" s="120" t="s">
        <v>369</v>
      </c>
      <c r="I28" s="121" t="s">
        <v>356</v>
      </c>
      <c r="J28" s="121" t="s">
        <v>412</v>
      </c>
    </row>
    <row r="29" ht="52.5" customHeight="1" outlineLevel="1" spans="1:10">
      <c r="A29" s="121" t="s">
        <v>300</v>
      </c>
      <c r="B29" s="121" t="s">
        <v>411</v>
      </c>
      <c r="C29" s="121" t="s">
        <v>358</v>
      </c>
      <c r="D29" s="121" t="s">
        <v>359</v>
      </c>
      <c r="E29" s="121" t="s">
        <v>414</v>
      </c>
      <c r="F29" s="121" t="s">
        <v>368</v>
      </c>
      <c r="G29" s="120" t="s">
        <v>365</v>
      </c>
      <c r="H29" s="120" t="s">
        <v>355</v>
      </c>
      <c r="I29" s="121" t="s">
        <v>356</v>
      </c>
      <c r="J29" s="121" t="s">
        <v>414</v>
      </c>
    </row>
    <row r="30" ht="52.5" customHeight="1" outlineLevel="1" spans="1:10">
      <c r="A30" s="121" t="s">
        <v>300</v>
      </c>
      <c r="B30" s="121" t="s">
        <v>411</v>
      </c>
      <c r="C30" s="121" t="s">
        <v>362</v>
      </c>
      <c r="D30" s="121" t="s">
        <v>363</v>
      </c>
      <c r="E30" s="121" t="s">
        <v>384</v>
      </c>
      <c r="F30" s="121" t="s">
        <v>353</v>
      </c>
      <c r="G30" s="120" t="s">
        <v>365</v>
      </c>
      <c r="H30" s="120" t="s">
        <v>355</v>
      </c>
      <c r="I30" s="121" t="s">
        <v>356</v>
      </c>
      <c r="J30" s="121" t="s">
        <v>384</v>
      </c>
    </row>
    <row r="31" ht="52.5" customHeight="1" outlineLevel="1" spans="1:10">
      <c r="A31" s="121" t="s">
        <v>326</v>
      </c>
      <c r="B31" s="121" t="s">
        <v>415</v>
      </c>
      <c r="C31" s="121" t="s">
        <v>350</v>
      </c>
      <c r="D31" s="121" t="s">
        <v>376</v>
      </c>
      <c r="E31" s="121" t="s">
        <v>416</v>
      </c>
      <c r="F31" s="121" t="s">
        <v>368</v>
      </c>
      <c r="G31" s="120" t="s">
        <v>417</v>
      </c>
      <c r="H31" s="120" t="s">
        <v>369</v>
      </c>
      <c r="I31" s="121" t="s">
        <v>356</v>
      </c>
      <c r="J31" s="121" t="s">
        <v>416</v>
      </c>
    </row>
    <row r="32" ht="52.5" customHeight="1" outlineLevel="1" spans="1:10">
      <c r="A32" s="121" t="s">
        <v>326</v>
      </c>
      <c r="B32" s="121" t="s">
        <v>415</v>
      </c>
      <c r="C32" s="121" t="s">
        <v>358</v>
      </c>
      <c r="D32" s="121" t="s">
        <v>359</v>
      </c>
      <c r="E32" s="121" t="s">
        <v>418</v>
      </c>
      <c r="F32" s="121" t="s">
        <v>353</v>
      </c>
      <c r="G32" s="120" t="s">
        <v>365</v>
      </c>
      <c r="H32" s="120" t="s">
        <v>355</v>
      </c>
      <c r="I32" s="121" t="s">
        <v>356</v>
      </c>
      <c r="J32" s="121" t="s">
        <v>416</v>
      </c>
    </row>
    <row r="33" ht="52.5" customHeight="1" outlineLevel="1" spans="1:10">
      <c r="A33" s="121" t="s">
        <v>326</v>
      </c>
      <c r="B33" s="121" t="s">
        <v>415</v>
      </c>
      <c r="C33" s="121" t="s">
        <v>362</v>
      </c>
      <c r="D33" s="121" t="s">
        <v>363</v>
      </c>
      <c r="E33" s="121" t="s">
        <v>364</v>
      </c>
      <c r="F33" s="121" t="s">
        <v>353</v>
      </c>
      <c r="G33" s="120" t="s">
        <v>365</v>
      </c>
      <c r="H33" s="120" t="s">
        <v>355</v>
      </c>
      <c r="I33" s="121" t="s">
        <v>356</v>
      </c>
      <c r="J33" s="121" t="s">
        <v>416</v>
      </c>
    </row>
    <row r="34" ht="52.5" customHeight="1" outlineLevel="1" spans="1:10">
      <c r="A34" s="121" t="s">
        <v>314</v>
      </c>
      <c r="B34" s="121" t="s">
        <v>419</v>
      </c>
      <c r="C34" s="121" t="s">
        <v>350</v>
      </c>
      <c r="D34" s="121" t="s">
        <v>376</v>
      </c>
      <c r="E34" s="121" t="s">
        <v>420</v>
      </c>
      <c r="F34" s="121" t="s">
        <v>368</v>
      </c>
      <c r="G34" s="120" t="s">
        <v>215</v>
      </c>
      <c r="H34" s="120" t="s">
        <v>369</v>
      </c>
      <c r="I34" s="121" t="s">
        <v>356</v>
      </c>
      <c r="J34" s="121" t="s">
        <v>421</v>
      </c>
    </row>
    <row r="35" ht="52.5" customHeight="1" outlineLevel="1" spans="1:10">
      <c r="A35" s="121" t="s">
        <v>314</v>
      </c>
      <c r="B35" s="121" t="s">
        <v>419</v>
      </c>
      <c r="C35" s="121" t="s">
        <v>358</v>
      </c>
      <c r="D35" s="121" t="s">
        <v>422</v>
      </c>
      <c r="E35" s="121" t="s">
        <v>423</v>
      </c>
      <c r="F35" s="121" t="s">
        <v>368</v>
      </c>
      <c r="G35" s="120" t="s">
        <v>215</v>
      </c>
      <c r="H35" s="120" t="s">
        <v>369</v>
      </c>
      <c r="I35" s="121" t="s">
        <v>356</v>
      </c>
      <c r="J35" s="121" t="s">
        <v>421</v>
      </c>
    </row>
    <row r="36" ht="52.5" customHeight="1" outlineLevel="1" spans="1:10">
      <c r="A36" s="121" t="s">
        <v>314</v>
      </c>
      <c r="B36" s="121" t="s">
        <v>419</v>
      </c>
      <c r="C36" s="121" t="s">
        <v>362</v>
      </c>
      <c r="D36" s="121" t="s">
        <v>363</v>
      </c>
      <c r="E36" s="121" t="s">
        <v>384</v>
      </c>
      <c r="F36" s="121" t="s">
        <v>353</v>
      </c>
      <c r="G36" s="120" t="s">
        <v>424</v>
      </c>
      <c r="H36" s="120" t="s">
        <v>355</v>
      </c>
      <c r="I36" s="121" t="s">
        <v>356</v>
      </c>
      <c r="J36" s="121" t="s">
        <v>421</v>
      </c>
    </row>
    <row r="37" ht="52.5" customHeight="1" outlineLevel="1" spans="1:10">
      <c r="A37" s="121" t="s">
        <v>322</v>
      </c>
      <c r="B37" s="121" t="s">
        <v>425</v>
      </c>
      <c r="C37" s="121" t="s">
        <v>350</v>
      </c>
      <c r="D37" s="121" t="s">
        <v>376</v>
      </c>
      <c r="E37" s="121" t="s">
        <v>416</v>
      </c>
      <c r="F37" s="121" t="s">
        <v>368</v>
      </c>
      <c r="G37" s="120" t="s">
        <v>426</v>
      </c>
      <c r="H37" s="120" t="s">
        <v>369</v>
      </c>
      <c r="I37" s="121" t="s">
        <v>356</v>
      </c>
      <c r="J37" s="121" t="s">
        <v>427</v>
      </c>
    </row>
    <row r="38" ht="52.5" customHeight="1" outlineLevel="1" spans="1:10">
      <c r="A38" s="121" t="s">
        <v>322</v>
      </c>
      <c r="B38" s="121" t="s">
        <v>425</v>
      </c>
      <c r="C38" s="121" t="s">
        <v>358</v>
      </c>
      <c r="D38" s="121" t="s">
        <v>359</v>
      </c>
      <c r="E38" s="121" t="s">
        <v>428</v>
      </c>
      <c r="F38" s="121" t="s">
        <v>368</v>
      </c>
      <c r="G38" s="120" t="s">
        <v>391</v>
      </c>
      <c r="H38" s="120" t="s">
        <v>355</v>
      </c>
      <c r="I38" s="121" t="s">
        <v>356</v>
      </c>
      <c r="J38" s="121" t="s">
        <v>429</v>
      </c>
    </row>
    <row r="39" ht="52.5" customHeight="1" outlineLevel="1" spans="1:10">
      <c r="A39" s="121" t="s">
        <v>322</v>
      </c>
      <c r="B39" s="121" t="s">
        <v>425</v>
      </c>
      <c r="C39" s="121" t="s">
        <v>362</v>
      </c>
      <c r="D39" s="121" t="s">
        <v>363</v>
      </c>
      <c r="E39" s="121" t="s">
        <v>364</v>
      </c>
      <c r="F39" s="121" t="s">
        <v>353</v>
      </c>
      <c r="G39" s="120" t="s">
        <v>365</v>
      </c>
      <c r="H39" s="120" t="s">
        <v>355</v>
      </c>
      <c r="I39" s="121" t="s">
        <v>356</v>
      </c>
      <c r="J39" s="121" t="s">
        <v>430</v>
      </c>
    </row>
    <row r="40" ht="52.5" customHeight="1" outlineLevel="1" spans="1:10">
      <c r="A40" s="121" t="s">
        <v>306</v>
      </c>
      <c r="B40" s="121" t="s">
        <v>431</v>
      </c>
      <c r="C40" s="121" t="s">
        <v>350</v>
      </c>
      <c r="D40" s="121" t="s">
        <v>376</v>
      </c>
      <c r="E40" s="121" t="s">
        <v>432</v>
      </c>
      <c r="F40" s="121" t="s">
        <v>368</v>
      </c>
      <c r="G40" s="120" t="s">
        <v>433</v>
      </c>
      <c r="H40" s="120" t="s">
        <v>369</v>
      </c>
      <c r="I40" s="121" t="s">
        <v>356</v>
      </c>
      <c r="J40" s="121" t="s">
        <v>434</v>
      </c>
    </row>
    <row r="41" ht="52.5" customHeight="1" outlineLevel="1" spans="1:10">
      <c r="A41" s="121" t="s">
        <v>306</v>
      </c>
      <c r="B41" s="121" t="s">
        <v>431</v>
      </c>
      <c r="C41" s="121" t="s">
        <v>358</v>
      </c>
      <c r="D41" s="121" t="s">
        <v>359</v>
      </c>
      <c r="E41" s="121" t="s">
        <v>399</v>
      </c>
      <c r="F41" s="121" t="s">
        <v>353</v>
      </c>
      <c r="G41" s="120" t="s">
        <v>365</v>
      </c>
      <c r="H41" s="120" t="s">
        <v>355</v>
      </c>
      <c r="I41" s="121" t="s">
        <v>356</v>
      </c>
      <c r="J41" s="121" t="s">
        <v>435</v>
      </c>
    </row>
    <row r="42" ht="52.5" customHeight="1" outlineLevel="1" spans="1:10">
      <c r="A42" s="121" t="s">
        <v>306</v>
      </c>
      <c r="B42" s="121" t="s">
        <v>431</v>
      </c>
      <c r="C42" s="121" t="s">
        <v>362</v>
      </c>
      <c r="D42" s="121" t="s">
        <v>363</v>
      </c>
      <c r="E42" s="121" t="s">
        <v>393</v>
      </c>
      <c r="F42" s="121" t="s">
        <v>353</v>
      </c>
      <c r="G42" s="120" t="s">
        <v>365</v>
      </c>
      <c r="H42" s="120" t="s">
        <v>355</v>
      </c>
      <c r="I42" s="121" t="s">
        <v>356</v>
      </c>
      <c r="J42" s="121" t="s">
        <v>436</v>
      </c>
    </row>
    <row r="43" ht="52.5" customHeight="1" outlineLevel="1" spans="1:10">
      <c r="A43" s="121" t="s">
        <v>312</v>
      </c>
      <c r="B43" s="121" t="s">
        <v>437</v>
      </c>
      <c r="C43" s="121" t="s">
        <v>350</v>
      </c>
      <c r="D43" s="121" t="s">
        <v>376</v>
      </c>
      <c r="E43" s="121" t="s">
        <v>438</v>
      </c>
      <c r="F43" s="121" t="s">
        <v>368</v>
      </c>
      <c r="G43" s="120" t="s">
        <v>439</v>
      </c>
      <c r="H43" s="120" t="s">
        <v>379</v>
      </c>
      <c r="I43" s="121" t="s">
        <v>356</v>
      </c>
      <c r="J43" s="121" t="s">
        <v>440</v>
      </c>
    </row>
    <row r="44" ht="52.5" customHeight="1" outlineLevel="1" spans="1:10">
      <c r="A44" s="121" t="s">
        <v>312</v>
      </c>
      <c r="B44" s="121" t="s">
        <v>437</v>
      </c>
      <c r="C44" s="121" t="s">
        <v>350</v>
      </c>
      <c r="D44" s="121" t="s">
        <v>351</v>
      </c>
      <c r="E44" s="121" t="s">
        <v>441</v>
      </c>
      <c r="F44" s="121" t="s">
        <v>353</v>
      </c>
      <c r="G44" s="120" t="s">
        <v>442</v>
      </c>
      <c r="H44" s="120" t="s">
        <v>355</v>
      </c>
      <c r="I44" s="121" t="s">
        <v>356</v>
      </c>
      <c r="J44" s="121" t="s">
        <v>440</v>
      </c>
    </row>
    <row r="45" ht="52.5" customHeight="1" outlineLevel="1" spans="1:10">
      <c r="A45" s="121" t="s">
        <v>312</v>
      </c>
      <c r="B45" s="121" t="s">
        <v>437</v>
      </c>
      <c r="C45" s="121" t="s">
        <v>358</v>
      </c>
      <c r="D45" s="121" t="s">
        <v>359</v>
      </c>
      <c r="E45" s="121" t="s">
        <v>443</v>
      </c>
      <c r="F45" s="121" t="s">
        <v>368</v>
      </c>
      <c r="G45" s="120" t="s">
        <v>391</v>
      </c>
      <c r="H45" s="120" t="s">
        <v>355</v>
      </c>
      <c r="I45" s="121" t="s">
        <v>356</v>
      </c>
      <c r="J45" s="121" t="s">
        <v>440</v>
      </c>
    </row>
    <row r="46" ht="52.5" customHeight="1" outlineLevel="1" spans="1:10">
      <c r="A46" s="121" t="s">
        <v>312</v>
      </c>
      <c r="B46" s="121" t="s">
        <v>437</v>
      </c>
      <c r="C46" s="121" t="s">
        <v>362</v>
      </c>
      <c r="D46" s="121" t="s">
        <v>363</v>
      </c>
      <c r="E46" s="121" t="s">
        <v>384</v>
      </c>
      <c r="F46" s="121" t="s">
        <v>353</v>
      </c>
      <c r="G46" s="120" t="s">
        <v>365</v>
      </c>
      <c r="H46" s="120" t="s">
        <v>355</v>
      </c>
      <c r="I46" s="121" t="s">
        <v>356</v>
      </c>
      <c r="J46" s="121" t="s">
        <v>440</v>
      </c>
    </row>
    <row r="47" ht="52.5" customHeight="1" outlineLevel="1" spans="1:10">
      <c r="A47" s="121" t="s">
        <v>336</v>
      </c>
      <c r="B47" s="121" t="s">
        <v>444</v>
      </c>
      <c r="C47" s="121" t="s">
        <v>350</v>
      </c>
      <c r="D47" s="121" t="s">
        <v>376</v>
      </c>
      <c r="E47" s="121" t="s">
        <v>445</v>
      </c>
      <c r="F47" s="121" t="s">
        <v>368</v>
      </c>
      <c r="G47" s="120" t="s">
        <v>446</v>
      </c>
      <c r="H47" s="120" t="s">
        <v>369</v>
      </c>
      <c r="I47" s="121" t="s">
        <v>356</v>
      </c>
      <c r="J47" s="121" t="s">
        <v>447</v>
      </c>
    </row>
    <row r="48" ht="52.5" customHeight="1" outlineLevel="1" spans="1:10">
      <c r="A48" s="121" t="s">
        <v>336</v>
      </c>
      <c r="B48" s="121" t="s">
        <v>444</v>
      </c>
      <c r="C48" s="121" t="s">
        <v>350</v>
      </c>
      <c r="D48" s="121" t="s">
        <v>351</v>
      </c>
      <c r="E48" s="121" t="s">
        <v>448</v>
      </c>
      <c r="F48" s="121" t="s">
        <v>368</v>
      </c>
      <c r="G48" s="120" t="s">
        <v>391</v>
      </c>
      <c r="H48" s="120" t="s">
        <v>355</v>
      </c>
      <c r="I48" s="121" t="s">
        <v>356</v>
      </c>
      <c r="J48" s="121" t="s">
        <v>449</v>
      </c>
    </row>
    <row r="49" ht="52.5" customHeight="1" outlineLevel="1" spans="1:10">
      <c r="A49" s="121" t="s">
        <v>336</v>
      </c>
      <c r="B49" s="121" t="s">
        <v>444</v>
      </c>
      <c r="C49" s="121" t="s">
        <v>358</v>
      </c>
      <c r="D49" s="121" t="s">
        <v>359</v>
      </c>
      <c r="E49" s="121" t="s">
        <v>450</v>
      </c>
      <c r="F49" s="121" t="s">
        <v>368</v>
      </c>
      <c r="G49" s="120" t="s">
        <v>451</v>
      </c>
      <c r="H49" s="120"/>
      <c r="I49" s="121" t="s">
        <v>383</v>
      </c>
      <c r="J49" s="121" t="s">
        <v>452</v>
      </c>
    </row>
    <row r="50" ht="52.5" customHeight="1" outlineLevel="1" spans="1:10">
      <c r="A50" s="121" t="s">
        <v>336</v>
      </c>
      <c r="B50" s="121" t="s">
        <v>444</v>
      </c>
      <c r="C50" s="121" t="s">
        <v>362</v>
      </c>
      <c r="D50" s="121" t="s">
        <v>363</v>
      </c>
      <c r="E50" s="121" t="s">
        <v>453</v>
      </c>
      <c r="F50" s="121" t="s">
        <v>353</v>
      </c>
      <c r="G50" s="120" t="s">
        <v>365</v>
      </c>
      <c r="H50" s="120" t="s">
        <v>355</v>
      </c>
      <c r="I50" s="121" t="s">
        <v>356</v>
      </c>
      <c r="J50" s="121" t="s">
        <v>454</v>
      </c>
    </row>
  </sheetData>
  <mergeCells count="30">
    <mergeCell ref="A2:J2"/>
    <mergeCell ref="A3:E3"/>
    <mergeCell ref="A7:A9"/>
    <mergeCell ref="A10:A12"/>
    <mergeCell ref="A13:A15"/>
    <mergeCell ref="A16:A18"/>
    <mergeCell ref="A19:A21"/>
    <mergeCell ref="A22:A24"/>
    <mergeCell ref="A25:A27"/>
    <mergeCell ref="A28:A30"/>
    <mergeCell ref="A31:A33"/>
    <mergeCell ref="A34:A36"/>
    <mergeCell ref="A37:A39"/>
    <mergeCell ref="A40:A42"/>
    <mergeCell ref="A43:A46"/>
    <mergeCell ref="A47:A50"/>
    <mergeCell ref="B7:B9"/>
    <mergeCell ref="B10:B12"/>
    <mergeCell ref="B13:B15"/>
    <mergeCell ref="B16:B18"/>
    <mergeCell ref="B19:B21"/>
    <mergeCell ref="B22:B24"/>
    <mergeCell ref="B25:B27"/>
    <mergeCell ref="B28:B30"/>
    <mergeCell ref="B31:B33"/>
    <mergeCell ref="B34:B36"/>
    <mergeCell ref="B37:B39"/>
    <mergeCell ref="B40:B42"/>
    <mergeCell ref="B43:B46"/>
    <mergeCell ref="B47:B50"/>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Cinderee</cp:lastModifiedBy>
  <dcterms:created xsi:type="dcterms:W3CDTF">2026-02-04T10:21:00Z</dcterms:created>
  <dcterms:modified xsi:type="dcterms:W3CDTF">2026-02-14T02:05:45Z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8DBE9C8A910641ECB1C80283C3C6F5B4_13</vt:lpwstr>
  </property>
  <property fmtid="{D5CDD505-2E9C-101B-9397-08002B2CF9AE}" pid="4" name="CalculationRule">
    <vt:i4>0</vt:i4>
  </property>
</Properties>
</file>