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firstSheet="11" activeTab="14"/>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<sst xmlns="http://schemas.openxmlformats.org/spreadsheetml/2006/main" count="1218" uniqueCount="488">
  <si>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</si>
  <si>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</si>
  <si>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</si>
  <si>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</si>
  <si>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</si>
  <si>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</si>
  <si>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</si>
  <si>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</si>
  <si>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</si>
  <si>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</si>
  <si>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</si>
  <si>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</si>
  <si>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</si>
  <si>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</si>
  <si>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</si>
  <si>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</si>
  <si>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</si>
  <si>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</si>
  <si>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</si>
  <si>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</si>
  <si>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</si>
  <si>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</si>
  <si>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</si>
  <si>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</si>
  <si>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</si>
  <si>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</si>
  <si>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</si>
  <si>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</si>
  <si>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</si>
  <si>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</si>
  <si>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</si>
  <si>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</si>
  <si>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</si>
  <si>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</si>
  <si>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</si>
  <si>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</si>
  <si>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</si>
  <si>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</si>
  <si>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</si>
  <si>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</si>
  <si>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</si>
  <si>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</si>
  <si>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</si>
  <si>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</si>
  <si>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</si>
  <si>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</si>
  <si>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</si>
  <si>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</si>
  <si>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</si>
  <si>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</si>
  <si>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</si>
  <si>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</si>
  <si>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</si>
  <si>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</si>
  <si>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</si>
  <si>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</si>
  <si>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</si>
  <si>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</si>
  <si>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</si>
  <si>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</si>
  <si>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</si>
  <si>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</si>
  <si>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</si>
  <si>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</si>
  <si>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</si>
  <si>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</si>
  <si>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</si>
  <si>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</si>
  <si>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</si>
  <si>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</si>
  <si>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131012</t>
  </si>
  <si>
    <t>瑞丽市弄岛镇中心卫生院</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</si>
  <si>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</si>
  <si>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</si>
  <si>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</si>
  <si>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</si>
  <si>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</si>
  <si>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</si>
  <si>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</si>
  <si>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</si>
  <si>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</si>
  <si>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</si>
  <si>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</si>
  <si>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</si>
  <si>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</si>
  <si>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</si>
  <si>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</si>
  <si>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</si>
  <si>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</si>
  <si>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</si>
  <si>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</si>
  <si>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</si>
  <si>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</si>
  <si>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</si>
  <si>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</si>
  <si>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</si>
  <si>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</si>
  <si>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</si>
  <si>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</si>
  <si>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</si>
  <si>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</si>
  <si>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</si>
  <si>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</si>
  <si>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</si>
  <si>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</si>
  <si>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</si>
  <si>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</si>
  <si>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</si>
  <si>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</si>
  <si>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</si>
  <si>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21003</t>
  </si>
  <si>
    <t>基层医疗卫生机构</t>
  </si>
  <si>
    <t>2100302</t>
  </si>
  <si>
    <t>乡镇卫生院</t>
  </si>
  <si>
    <t>21004</t>
  </si>
  <si>
    <t>公共卫生</t>
  </si>
  <si>
    <t>2100409</t>
  </si>
  <si>
    <t>重大公共卫生服务</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</si>
  <si>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</si>
  <si>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</si>
  <si>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</si>
  <si>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</si>
  <si>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</si>
  <si>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</si>
  <si>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</si>
  <si>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</si>
  <si>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</si>
  <si>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</si>
  <si>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</si>
  <si>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</si>
  <si>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</si>
  <si>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</si>
  <si>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</si>
  <si>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</si>
  <si>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</si>
  <si>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</si>
  <si>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</si>
  <si>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</si>
  <si>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</si>
  <si>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</si>
  <si>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</si>
  <si>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</si>
  <si>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</si>
  <si>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</si>
  <si>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</si>
  <si>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</si>
  <si>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</si>
  <si>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</si>
  <si>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</si>
  <si>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</si>
  <si>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</si>
  <si>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</si>
  <si>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</si>
  <si>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</si>
  <si>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</si>
  <si>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</si>
  <si>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</si>
  <si>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</si>
  <si>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</si>
  <si>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</si>
  <si>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</si>
  <si>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</si>
  <si>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</si>
  <si>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</si>
  <si>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</si>
  <si>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</si>
  <si>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</si>
  <si>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</si>
  <si>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</si>
  <si>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</si>
  <si>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</si>
  <si>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</si>
  <si>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</si>
  <si>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</si>
  <si>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</si>
  <si>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</si>
  <si>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</si>
  <si>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</si>
  <si>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</si>
  <si>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</si>
  <si>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</si>
  <si>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</si>
  <si>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</si>
  <si>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</si>
  <si>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</si>
  <si>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备注：因</t>
    </r>
    <r>
      <rPr>
        <sz val="11"/>
        <color rgb="FF000000"/>
        <rFont val="Calibri"/>
        <charset val="134"/>
      </rPr>
      <t>2025</t>
    </r>
    <r>
      <rPr>
        <sz val="11"/>
        <color rgb="FF000000"/>
        <rFont val="宋体"/>
        <charset val="134"/>
      </rPr>
      <t>年本部门无一般公共预算“三公”经费支出预算，本表无数据，此表公开空表。</t>
    </r>
  </si>
  <si>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</si>
  <si>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</si>
  <si>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</si>
  <si>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</si>
  <si>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</si>
  <si>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</si>
  <si>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</si>
  <si>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</si>
  <si>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</si>
  <si>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</si>
  <si>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</si>
  <si>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</si>
  <si>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</si>
  <si>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</si>
  <si>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</si>
  <si>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</si>
  <si>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</si>
  <si>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</si>
  <si>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</si>
  <si>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</si>
  <si>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</si>
  <si>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</si>
  <si>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</si>
  <si>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</si>
  <si>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</si>
  <si>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533102210000000020801</t>
  </si>
  <si>
    <t>基本工资（事业）</t>
  </si>
  <si>
    <t>30101</t>
  </si>
  <si>
    <t>基本工资</t>
  </si>
  <si>
    <t>533102210000000020804</t>
  </si>
  <si>
    <t>津贴补贴（事业）</t>
  </si>
  <si>
    <t>30102</t>
  </si>
  <si>
    <t>津贴补贴</t>
  </si>
  <si>
    <t>533102210000000020803</t>
  </si>
  <si>
    <t>奖金（事业）</t>
  </si>
  <si>
    <t>30103</t>
  </si>
  <si>
    <t>奖金</t>
  </si>
  <si>
    <t>533102221100000259557</t>
  </si>
  <si>
    <t>基础性绩效</t>
  </si>
  <si>
    <t>30107</t>
  </si>
  <si>
    <t>绩效工资</t>
  </si>
  <si>
    <t>533102221100000259559</t>
  </si>
  <si>
    <t>奖励性绩效</t>
  </si>
  <si>
    <t>533102241100002204670</t>
  </si>
  <si>
    <t>事业人员优秀奖励</t>
  </si>
  <si>
    <t>533102251100003660321</t>
  </si>
  <si>
    <t>编外人员经费</t>
  </si>
  <si>
    <t>30199</t>
  </si>
  <si>
    <t>其他工资福利支出</t>
  </si>
  <si>
    <t>533102210000000020808</t>
  </si>
  <si>
    <t>基本养老保险</t>
  </si>
  <si>
    <t>30108</t>
  </si>
  <si>
    <t>机关事业单位基本养老保险缴费</t>
  </si>
  <si>
    <t>533102210000000020805</t>
  </si>
  <si>
    <t>大病补充保险</t>
  </si>
  <si>
    <t>30110</t>
  </si>
  <si>
    <t>职工基本医疗保险缴费</t>
  </si>
  <si>
    <t>533102210000000020811</t>
  </si>
  <si>
    <t>事业医疗保险</t>
  </si>
  <si>
    <t>533102210000000020806</t>
  </si>
  <si>
    <t>工伤保险</t>
  </si>
  <si>
    <t>30112</t>
  </si>
  <si>
    <t>其他社会保障缴费</t>
  </si>
  <si>
    <t>533102210000000020809</t>
  </si>
  <si>
    <t>生育保险</t>
  </si>
  <si>
    <t>533102210000000020810</t>
  </si>
  <si>
    <t>失业保险</t>
  </si>
  <si>
    <t>533102210000000020807</t>
  </si>
  <si>
    <t>30111</t>
  </si>
  <si>
    <t>公务员医疗补助缴费</t>
  </si>
  <si>
    <t>533102210000000020814</t>
  </si>
  <si>
    <t>30113</t>
  </si>
  <si>
    <t>533102241100002204671</t>
  </si>
  <si>
    <t>卫生部门编外聘用人员保险</t>
  </si>
  <si>
    <t>533102241100002274492</t>
  </si>
  <si>
    <t>2022年核增一次性绩效工资总量资金</t>
  </si>
  <si>
    <t>533102251100004142576</t>
  </si>
  <si>
    <t>（上年结余自有资金）其他公用支出经费</t>
  </si>
  <si>
    <t>30201</t>
  </si>
  <si>
    <t>办公费</t>
  </si>
  <si>
    <t>30226</t>
  </si>
  <si>
    <t>劳务费</t>
  </si>
  <si>
    <t>30227</t>
  </si>
  <si>
    <t>委托业务费</t>
  </si>
  <si>
    <t>533102251100004142397</t>
  </si>
  <si>
    <t>(上年结余自有资金)事业收入资金</t>
  </si>
  <si>
    <t>预算05-1表</t>
  </si>
  <si>
    <t>2025年部门项目支出预算表</t>
  </si>
  <si>
    <t>项目分类</t>
  </si>
  <si>
    <t>项目单位</t>
  </si>
  <si>
    <t>经济科目编码</t>
  </si>
  <si>
    <t>经济科目名称</t>
  </si>
  <si>
    <t>本年拨款</t>
  </si>
  <si>
    <t>其中：本次下达</t>
  </si>
  <si>
    <t>2024年预防性体检财政保障专项资金</t>
  </si>
  <si>
    <t>事业发展类</t>
  </si>
  <si>
    <t>533102241100002469129</t>
  </si>
  <si>
    <t>单位自有资金公用经费</t>
  </si>
  <si>
    <t>533102251100003677856</t>
  </si>
  <si>
    <t>30202</t>
  </si>
  <si>
    <t>印刷费</t>
  </si>
  <si>
    <t>30204</t>
  </si>
  <si>
    <t>手续费</t>
  </si>
  <si>
    <t>30205</t>
  </si>
  <si>
    <t>水费</t>
  </si>
  <si>
    <t>30206</t>
  </si>
  <si>
    <t>电费</t>
  </si>
  <si>
    <t>30207</t>
  </si>
  <si>
    <t>邮电费</t>
  </si>
  <si>
    <t>30209</t>
  </si>
  <si>
    <t>物业管理费</t>
  </si>
  <si>
    <t>30211</t>
  </si>
  <si>
    <t>差旅费</t>
  </si>
  <si>
    <t>30213</t>
  </si>
  <si>
    <t>维修（护）费</t>
  </si>
  <si>
    <t>30217</t>
  </si>
  <si>
    <t>30218</t>
  </si>
  <si>
    <t>专用材料费</t>
  </si>
  <si>
    <t>30231</t>
  </si>
  <si>
    <t>公务用车运行维护费</t>
  </si>
  <si>
    <t>30239</t>
  </si>
  <si>
    <t>其他交通费用</t>
  </si>
  <si>
    <t>30299</t>
  </si>
  <si>
    <t>其他商品和服务支出</t>
  </si>
  <si>
    <t>31002</t>
  </si>
  <si>
    <t>办公设备购置</t>
  </si>
  <si>
    <t>非财政拨款专项资金</t>
  </si>
  <si>
    <t>专项业务类</t>
  </si>
  <si>
    <t>533102221100000749166</t>
  </si>
  <si>
    <t>基层医疗卫生机构卫生专业技术人员生活补助资金</t>
  </si>
  <si>
    <t>533102231100001123680</t>
  </si>
  <si>
    <t>拴心留人政策补助经费</t>
  </si>
  <si>
    <t>533102231100001123691</t>
  </si>
  <si>
    <t>预算05-2表</t>
  </si>
  <si>
    <t>单位名称、项目名称</t>
  </si>
  <si>
    <t>项目年度绩效目标</t>
  </si>
  <si>
    <t>一级指标</t>
  </si>
  <si>
    <t>二级指标</t>
  </si>
  <si>
    <t>三级指标</t>
  </si>
  <si>
    <t>指标性质</t>
  </si>
  <si>
    <t>指标值</t>
  </si>
  <si>
    <t>度量单位</t>
  </si>
  <si>
    <t>指标属性</t>
  </si>
  <si>
    <t>指标内容</t>
  </si>
  <si>
    <t>目标1：保证乡村医生工资收入，提高村医工资水平。 目标2：确保乡村医生养老保险全员缴纳，保障乡村医生权益。目标3：保证全日制毕业全科医生工资收入，激励全科医生执业水平提升。目标4: 维持基本公卫、重大公卫日常工作，更好服务辖区居民。</t>
  </si>
  <si>
    <t>产出指标</t>
  </si>
  <si>
    <t>数量指标</t>
  </si>
  <si>
    <t>保障发放村医工资人数</t>
  </si>
  <si>
    <t>=</t>
  </si>
  <si>
    <t>人</t>
  </si>
  <si>
    <t>定量指标</t>
  </si>
  <si>
    <t>乡村医生人数*750*12</t>
  </si>
  <si>
    <t>保障发放村医保险人数</t>
  </si>
  <si>
    <t>乡村医生人数*2400</t>
  </si>
  <si>
    <t>发放全科执业医师拴心留人补助人数</t>
  </si>
  <si>
    <t>全日制本科毕业全科执业医师1*1500元*12个月</t>
  </si>
  <si>
    <t>质量指标</t>
  </si>
  <si>
    <t>缴纳养老保险村医比例</t>
  </si>
  <si>
    <t>100%</t>
  </si>
  <si>
    <t>%</t>
  </si>
  <si>
    <t>定性指标</t>
  </si>
  <si>
    <t>上级部门下发的基本公卫及公共卫生管理服务任务比例</t>
  </si>
  <si>
    <t>60%</t>
  </si>
  <si>
    <t>完成上级部门分配的任务数</t>
  </si>
  <si>
    <t>时效指标</t>
  </si>
  <si>
    <t>各项补助资金应发放完成率</t>
  </si>
  <si>
    <t>各项补助足额发放</t>
  </si>
  <si>
    <t>效益指标</t>
  </si>
  <si>
    <t>社会效益</t>
  </si>
  <si>
    <t>村卫生室村医服务能力</t>
  </si>
  <si>
    <t>持续提高</t>
  </si>
  <si>
    <t>村卫生室村医服务能力提升</t>
  </si>
  <si>
    <t>基层医疗服务水平</t>
  </si>
  <si>
    <t>基层医疗服务水平提升</t>
  </si>
  <si>
    <t>公共卫生服务水平</t>
  </si>
  <si>
    <t>公共卫生服务水提升</t>
  </si>
  <si>
    <t>可持续影响</t>
  </si>
  <si>
    <t>进一步提高医疗机构、村医卫生服务水平，维护群众身体健康</t>
  </si>
  <si>
    <t>长期</t>
  </si>
  <si>
    <t>机构业务水平上升更好地为群众服务</t>
  </si>
  <si>
    <t>满意度指标</t>
  </si>
  <si>
    <t>服务对象满意度</t>
  </si>
  <si>
    <t>90%</t>
  </si>
  <si>
    <t>服务对象对接受的服务满意</t>
  </si>
  <si>
    <t>辖区内从业人员预防性体检</t>
  </si>
  <si>
    <t>预计辖区内从业人员预防性体检人数</t>
  </si>
  <si>
    <t>600</t>
  </si>
  <si>
    <t>瑞卫健发（2023）43号</t>
  </si>
  <si>
    <t>成本指标</t>
  </si>
  <si>
    <t>经济成本指标</t>
  </si>
  <si>
    <t>30000</t>
  </si>
  <si>
    <t>元</t>
  </si>
  <si>
    <t>及时发现从业禁忌人员</t>
  </si>
  <si>
    <t>年</t>
  </si>
  <si>
    <t>&gt;=</t>
  </si>
  <si>
    <t>90</t>
  </si>
  <si>
    <t>为在职在编全日制毕业并聘任在执业医师专业技术岗位的人员发放补助，引进人才，留住人才，激励人才，推动优秀人才向基层流动。</t>
  </si>
  <si>
    <t>完成在职在编全日制毕业并聘任在执业医师专业技术岗位的人员发放补助</t>
  </si>
  <si>
    <t>符合补助的人数</t>
  </si>
  <si>
    <t>符合拴心留人政策人员补助率</t>
  </si>
  <si>
    <t>100</t>
  </si>
  <si>
    <t>符合政策人员补助率</t>
  </si>
  <si>
    <t>稳定人才队伍，充分发挥人才的领军作用，推动人才向基层流动。</t>
  </si>
  <si>
    <t>政策执行持续影响度</t>
  </si>
  <si>
    <t>受补助医师满意度</t>
  </si>
  <si>
    <t>执业医师满意度</t>
  </si>
  <si>
    <t>按相关规定，将自有资金纳入预算。</t>
  </si>
  <si>
    <t>公务用车数量</t>
  </si>
  <si>
    <t>辆</t>
  </si>
  <si>
    <t>反映公用经费保障单位正常运转的公务用车数量。公务用车包括编制内公务用车数量及年度新购置公务用车数量。</t>
  </si>
  <si>
    <t>经费保障人数</t>
  </si>
  <si>
    <t>110</t>
  </si>
  <si>
    <t>反映经费保障部单位正常运转的在职人数情况。在职人数主要指办公、会议、培训、差旅、水费、电费等公用经费中服务保障的人数。</t>
  </si>
  <si>
    <t>部门运转</t>
  </si>
  <si>
    <t>正常运转</t>
  </si>
  <si>
    <t>空反映单位正常运转情况。</t>
  </si>
  <si>
    <t>基层服务能力</t>
  </si>
  <si>
    <t>提升</t>
  </si>
  <si>
    <t>服务能力</t>
  </si>
  <si>
    <t>单位人员满意度</t>
  </si>
  <si>
    <t>反映单位人员对公用经费保障的满意程度。</t>
  </si>
  <si>
    <t>反映社会公众对单位履职情况的满意程度。</t>
  </si>
  <si>
    <t>进一步促进医疗卫生事业发展，加强基层医疗卫生队伍建设，落实生活补助政策，对医疗卫生机构专业技术人员起到长期激励效果。</t>
  </si>
  <si>
    <t>2023年基层医疗卫生机构生活补助</t>
  </si>
  <si>
    <t>120000</t>
  </si>
  <si>
    <t>对医疗卫生机构专业技术人员起到长期激励效果</t>
  </si>
  <si>
    <t>预算06表</t>
  </si>
  <si>
    <t>政府性基金预算支出预算表</t>
  </si>
  <si>
    <t>单位名称：德宏傣族景颇族自治州残疾人联合会</t>
  </si>
  <si>
    <t>本年政府性基金预算支出</t>
  </si>
  <si>
    <t>合  计</t>
  </si>
  <si>
    <r>
      <rPr>
        <sz val="11"/>
        <color rgb="FF000000"/>
        <rFont val="宋体"/>
        <charset val="134"/>
      </rPr>
      <t>备注：因</t>
    </r>
    <r>
      <rPr>
        <sz val="11"/>
        <color rgb="FF000000"/>
        <rFont val="Calibri"/>
        <charset val="134"/>
      </rPr>
      <t>2025</t>
    </r>
    <r>
      <rPr>
        <sz val="11"/>
        <color rgb="FF000000"/>
        <rFont val="宋体"/>
        <charset val="134"/>
      </rPr>
      <t>年本部门无部门政府性基金支出预算，本表无数据，此表公开空表。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</si>
  <si>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</si>
  <si>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</si>
  <si>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</si>
  <si>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</si>
  <si>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</si>
  <si>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</si>
  <si>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</si>
  <si>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</si>
  <si>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</si>
  <si>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</si>
  <si>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</si>
  <si>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</si>
  <si>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彩色打印机</t>
  </si>
  <si>
    <t>A4彩色打印机</t>
  </si>
  <si>
    <t>台</t>
  </si>
  <si>
    <t>打印机</t>
  </si>
  <si>
    <t>A4黑白打印机</t>
  </si>
  <si>
    <t>办公设备维修</t>
  </si>
  <si>
    <t>办公设备维修和保养服务</t>
  </si>
  <si>
    <t>次</t>
  </si>
  <si>
    <t>车辆l加油</t>
  </si>
  <si>
    <t>车辆加油、添加燃料服务</t>
  </si>
  <si>
    <t>车辆维修</t>
  </si>
  <si>
    <t>车辆维修和保养服务</t>
  </si>
  <si>
    <t>复印纸</t>
  </si>
  <si>
    <t>件</t>
  </si>
  <si>
    <t>车辆保险</t>
  </si>
  <si>
    <t>机动车保险服务</t>
  </si>
  <si>
    <t>其他网络设备</t>
  </si>
  <si>
    <t>其他维修</t>
  </si>
  <si>
    <t>其他维修和保养服务</t>
  </si>
  <si>
    <t>审计服务费</t>
  </si>
  <si>
    <t>审计服务</t>
  </si>
  <si>
    <t>台式计算机</t>
  </si>
  <si>
    <t>医疗设备维修</t>
  </si>
  <si>
    <t>医疗设备维修和保养服务</t>
  </si>
  <si>
    <t>预算08表</t>
  </si>
  <si>
    <t>政府购买服务项目</t>
  </si>
  <si>
    <t>政府购买服务目录</t>
  </si>
  <si>
    <r>
      <rPr>
        <sz val="11"/>
        <color rgb="FF000000"/>
        <rFont val="宋体"/>
        <charset val="134"/>
      </rPr>
      <t>备注：因</t>
    </r>
    <r>
      <rPr>
        <sz val="11"/>
        <color rgb="FF000000"/>
        <rFont val="Calibri"/>
        <charset val="134"/>
      </rPr>
      <t>2025</t>
    </r>
    <r>
      <rPr>
        <sz val="11"/>
        <color rgb="FF000000"/>
        <rFont val="宋体"/>
        <charset val="134"/>
      </rPr>
      <t>年本部门无部门政府购买服务预算，本表无数据，此表公开空表。</t>
    </r>
  </si>
  <si>
    <t>预算09-1表</t>
  </si>
  <si>
    <t>单位名称（项目）</t>
  </si>
  <si>
    <t>地区</t>
  </si>
  <si>
    <t>政府性基金</t>
  </si>
  <si>
    <t>畹町镇</t>
  </si>
  <si>
    <t>弄岛镇</t>
  </si>
  <si>
    <t>姐相镇</t>
  </si>
  <si>
    <t>户育乡</t>
  </si>
  <si>
    <t>勐秀乡</t>
  </si>
  <si>
    <r>
      <rPr>
        <sz val="11"/>
        <color rgb="FF000000"/>
        <rFont val="宋体"/>
        <charset val="134"/>
      </rPr>
      <t>备注：因</t>
    </r>
    <r>
      <rPr>
        <sz val="11"/>
        <color rgb="FF000000"/>
        <rFont val="Calibri"/>
        <charset val="134"/>
      </rPr>
      <t>2025</t>
    </r>
    <r>
      <rPr>
        <sz val="11"/>
        <color rgb="FF000000"/>
        <rFont val="宋体"/>
        <charset val="134"/>
      </rPr>
      <t>年本部门无县对下转移支付预算，本表无数据，此表公开空表。</t>
    </r>
  </si>
  <si>
    <t>预算09-2表</t>
  </si>
  <si>
    <t/>
  </si>
  <si>
    <r>
      <rPr>
        <sz val="11"/>
        <color rgb="FF000000"/>
        <rFont val="宋体"/>
        <charset val="134"/>
      </rPr>
      <t>备注：因</t>
    </r>
    <r>
      <rPr>
        <sz val="11"/>
        <color rgb="FF000000"/>
        <rFont val="Calibri"/>
        <charset val="134"/>
      </rPr>
      <t>2025</t>
    </r>
    <r>
      <rPr>
        <sz val="11"/>
        <color rgb="FF000000"/>
        <rFont val="宋体"/>
        <charset val="134"/>
      </rPr>
      <t>年本部门无县对下转移支付绩效目标，本表无数据，此表公开空表。</t>
    </r>
  </si>
  <si>
    <t>预算10表</t>
  </si>
  <si>
    <t>资产类别</t>
  </si>
  <si>
    <t>资产分类代码.名称</t>
  </si>
  <si>
    <t>资产名称</t>
  </si>
  <si>
    <t>计量单位</t>
  </si>
  <si>
    <t>财政部门批复数（元）</t>
  </si>
  <si>
    <t>单价</t>
  </si>
  <si>
    <t>金额</t>
  </si>
  <si>
    <r>
      <rPr>
        <sz val="11"/>
        <color rgb="FF000000"/>
        <rFont val="宋体"/>
        <charset val="134"/>
      </rPr>
      <t>备注：因</t>
    </r>
    <r>
      <rPr>
        <sz val="11"/>
        <color rgb="FF000000"/>
        <rFont val="Calibri"/>
        <charset val="134"/>
      </rPr>
      <t>2025</t>
    </r>
    <r>
      <rPr>
        <sz val="11"/>
        <color rgb="FF000000"/>
        <rFont val="宋体"/>
        <charset val="134"/>
      </rPr>
      <t>年本部门无新增资产配置预算，本表无数据，此表公开空表。</t>
    </r>
  </si>
  <si>
    <t>预算11表</t>
  </si>
  <si>
    <t>上级补助</t>
  </si>
  <si>
    <r>
      <rPr>
        <sz val="11"/>
        <color rgb="FF000000"/>
        <rFont val="宋体"/>
        <charset val="134"/>
      </rPr>
      <t>备注：因</t>
    </r>
    <r>
      <rPr>
        <sz val="11"/>
        <color rgb="FF000000"/>
        <rFont val="Calibri"/>
        <charset val="134"/>
      </rPr>
      <t>2025</t>
    </r>
    <r>
      <rPr>
        <sz val="11"/>
        <color rgb="FF000000"/>
        <rFont val="宋体"/>
        <charset val="134"/>
      </rPr>
      <t>年本部门无上级转移支付补助项目支出预算，本表无数据，此表公开空表。</t>
    </r>
  </si>
  <si>
    <t>预算12表</t>
  </si>
  <si>
    <t>项目级次</t>
  </si>
  <si>
    <t>1112 事业人员支出工资</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</si>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</sst>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6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vertical="top"/>
    </xf>
    <xf numFmtId="0" fontId="4" fillId="0" borderId="0" xfId="0" applyFont="1" applyBorder="1" applyAlignment="1">
      <alignment horizontal="left" vertical="center" wrapText="1"/>
    </xf>
    <xf numFmtId="0" fontId="5" fillId="0" borderId="0" xfId="0" applyBorder="1" applyAlignment="1">
      <alignment vertical="top"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vertical="top"/>
    </xf>
    <xf numFmtId="0" fontId="7" fillId="0" borderId="0" xfId="0" applyFont="1" applyBorder="1" applyAlignment="1" applyProtection="1">
      <alignment horizontal="right" vertical="top"/>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4" fillId="0" borderId="0" xfId="0" applyFont="1" applyBorder="1" applyAlignment="1">
      <alignment horizontal="center" vertical="center" wrapText="1"/>
    </xf>
    <xf numFmtId="0" fontId="5" fillId="0" borderId="0" xfId="0" applyBorder="1" applyAlignment="1">
      <alignment horizontal="left" vertical="top"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topLeftCell="A21" workbookViewId="0">
      <selection activeCell="C6" sqref="C6"/>
    </sheetView>
  </sheetViews>
  <sheetFormatPr defaultColWidth="10.2857142857143" defaultRowHeight="15" customHeight="1" outlineLevelCol="3"/>
  <cols>
    <col min="1" max="1" width="45.4285714285714" customWidth="1"/>
    <col min="2" max="2" width="37.8571428571429" customWidth="1"/>
    <col min="3" max="3" width="49" customWidth="1"/>
    <col min="4" max="4" width="45.8571428571429" customWidth="1"/>
  </cols>
  <sheetData>
    <row r="1" ht="18.75" customHeight="1" spans="1:4">
      <c r="A1" s="122"/>
      <c r="B1" s="122"/>
      <c r="C1" s="122"/>
      <c r="D1" s="161" t="s">
        <v>0</v>
      </c>
    </row>
    <row r="2" ht="42" customHeight="1" spans="1:4">
      <c r="A2" s="162" t="str">
        <f>"2025"&amp;"年财务收支预算总表"</f>
        <v>2025年财务收支预算总表</v>
      </c>
      <c r="B2" s="162"/>
      <c r="C2" s="162"/>
      <c r="D2" s="162"/>
    </row>
    <row r="3" ht="18.75" customHeight="1" spans="1:4">
      <c r="A3" s="163" t="str">
        <f>"单位名称："&amp;"瑞丽市弄岛镇中心卫生院"</f>
        <v>单位名称：瑞丽市弄岛镇中心卫生院</v>
      </c>
      <c r="B3" s="163"/>
      <c r="C3" s="122"/>
      <c r="D3" s="161" t="s">
        <v>1</v>
      </c>
    </row>
    <row r="4" ht="18.75" customHeight="1" spans="1:4">
      <c r="A4" s="125" t="s">
        <v>2</v>
      </c>
      <c r="B4" s="125"/>
      <c r="C4" s="125" t="s">
        <v>3</v>
      </c>
      <c r="D4" s="125"/>
    </row>
    <row r="5" ht="18.75" customHeight="1" spans="1:4">
      <c r="A5" s="125" t="s">
        <v>4</v>
      </c>
      <c r="B5" s="125" t="str">
        <f t="shared" ref="B5:D5" si="0">"2025"&amp;"年预算金额"</f>
        <v>2025年预算金额</v>
      </c>
      <c r="C5" s="125" t="s">
        <v>5</v>
      </c>
      <c r="D5" s="125" t="str">
        <f t="shared" si="0"/>
        <v>2025年预算金额</v>
      </c>
    </row>
    <row r="6" ht="18.75" customHeight="1" spans="1:4">
      <c r="A6" s="164" t="s">
        <v>6</v>
      </c>
      <c r="B6" s="165">
        <v>5401046.52</v>
      </c>
      <c r="C6" s="164" t="s">
        <v>7</v>
      </c>
      <c r="D6" s="165"/>
    </row>
    <row r="7" ht="18.75" customHeight="1" spans="1:4">
      <c r="A7" s="164" t="s">
        <v>8</v>
      </c>
      <c r="B7" s="165"/>
      <c r="C7" s="164" t="s">
        <v>9</v>
      </c>
      <c r="D7" s="165"/>
    </row>
    <row r="8" ht="18.75" customHeight="1" spans="1:4">
      <c r="A8" s="164" t="s">
        <v>10</v>
      </c>
      <c r="B8" s="165"/>
      <c r="C8" s="164" t="s">
        <v>11</v>
      </c>
      <c r="D8" s="165"/>
    </row>
    <row r="9" ht="18.75" customHeight="1" spans="1:4">
      <c r="A9" s="164" t="s">
        <v>12</v>
      </c>
      <c r="B9" s="165"/>
      <c r="C9" s="164" t="s">
        <v>13</v>
      </c>
      <c r="D9" s="165"/>
    </row>
    <row r="10" ht="18.75" customHeight="1" spans="1:4">
      <c r="A10" s="164" t="s">
        <v>14</v>
      </c>
      <c r="B10" s="165">
        <v>6661028.75</v>
      </c>
      <c r="C10" s="164" t="s">
        <v>15</v>
      </c>
      <c r="D10" s="165"/>
    </row>
    <row r="11" ht="18.75" customHeight="1" spans="1:4">
      <c r="A11" s="164" t="s">
        <v>16</v>
      </c>
      <c r="B11" s="165">
        <v>6421028.75</v>
      </c>
      <c r="C11" s="164" t="s">
        <v>17</v>
      </c>
      <c r="D11" s="165"/>
    </row>
    <row r="12" ht="18.75" customHeight="1" spans="1:4">
      <c r="A12" s="164" t="s">
        <v>18</v>
      </c>
      <c r="B12" s="165"/>
      <c r="C12" s="164" t="s">
        <v>19</v>
      </c>
      <c r="D12" s="165"/>
    </row>
    <row r="13" ht="18.75" customHeight="1" spans="1:4">
      <c r="A13" s="164" t="s">
        <v>20</v>
      </c>
      <c r="B13" s="165"/>
      <c r="C13" s="164" t="s">
        <v>21</v>
      </c>
      <c r="D13" s="165">
        <v>548972.44</v>
      </c>
    </row>
    <row r="14" ht="18.75" customHeight="1" spans="1:4">
      <c r="A14" s="164" t="s">
        <v>22</v>
      </c>
      <c r="B14" s="165"/>
      <c r="C14" s="164" t="s">
        <v>23</v>
      </c>
      <c r="D14" s="165">
        <v>11118631.75</v>
      </c>
    </row>
    <row r="15" ht="18.75" customHeight="1" spans="1:4">
      <c r="A15" s="164" t="s">
        <v>24</v>
      </c>
      <c r="B15" s="165">
        <v>240000</v>
      </c>
      <c r="C15" s="164" t="s">
        <v>25</v>
      </c>
      <c r="D15" s="165"/>
    </row>
    <row r="16" ht="18.75" customHeight="1" spans="1:4">
      <c r="A16" s="164"/>
      <c r="B16" s="164"/>
      <c r="C16" s="164" t="s">
        <v>26</v>
      </c>
      <c r="D16" s="165"/>
    </row>
    <row r="17" ht="18.75" customHeight="1" spans="1:4">
      <c r="A17" s="164"/>
      <c r="B17" s="164"/>
      <c r="C17" s="164" t="s">
        <v>27</v>
      </c>
      <c r="D17" s="165"/>
    </row>
    <row r="18" ht="18.75" customHeight="1" spans="1:4">
      <c r="A18" s="164"/>
      <c r="B18" s="164"/>
      <c r="C18" s="164" t="s">
        <v>28</v>
      </c>
      <c r="D18" s="165"/>
    </row>
    <row r="19" ht="18.75" customHeight="1" spans="1:4">
      <c r="A19" s="164"/>
      <c r="B19" s="164"/>
      <c r="C19" s="164" t="s">
        <v>29</v>
      </c>
      <c r="D19" s="165"/>
    </row>
    <row r="20" ht="18.75" customHeight="1" spans="1:4">
      <c r="A20" s="164"/>
      <c r="B20" s="164"/>
      <c r="C20" s="164" t="s">
        <v>30</v>
      </c>
      <c r="D20" s="165"/>
    </row>
    <row r="21" ht="18.75" customHeight="1" spans="1:4">
      <c r="A21" s="164"/>
      <c r="B21" s="164"/>
      <c r="C21" s="164" t="s">
        <v>31</v>
      </c>
      <c r="D21" s="165"/>
    </row>
    <row r="22" ht="18.75" customHeight="1" spans="1:4">
      <c r="A22" s="164"/>
      <c r="B22" s="164"/>
      <c r="C22" s="164" t="s">
        <v>32</v>
      </c>
      <c r="D22" s="165"/>
    </row>
    <row r="23" ht="18.75" customHeight="1" spans="1:4">
      <c r="A23" s="164"/>
      <c r="B23" s="164"/>
      <c r="C23" s="164" t="s">
        <v>33</v>
      </c>
      <c r="D23" s="165"/>
    </row>
    <row r="24" ht="18.75" customHeight="1" spans="1:4">
      <c r="A24" s="164"/>
      <c r="B24" s="164"/>
      <c r="C24" s="164" t="s">
        <v>34</v>
      </c>
      <c r="D24" s="165">
        <v>394471.08</v>
      </c>
    </row>
    <row r="25" ht="18.75" customHeight="1" spans="1:4">
      <c r="A25" s="164"/>
      <c r="B25" s="164"/>
      <c r="C25" s="164" t="s">
        <v>35</v>
      </c>
      <c r="D25" s="165"/>
    </row>
    <row r="26" ht="18.75" customHeight="1" spans="1:4">
      <c r="A26" s="164"/>
      <c r="B26" s="164"/>
      <c r="C26" s="164" t="s">
        <v>36</v>
      </c>
      <c r="D26" s="165"/>
    </row>
    <row r="27" ht="18.75" customHeight="1" spans="1:4">
      <c r="A27" s="164"/>
      <c r="B27" s="164"/>
      <c r="C27" s="164" t="s">
        <v>37</v>
      </c>
      <c r="D27" s="165"/>
    </row>
    <row r="28" ht="18.75" customHeight="1" spans="1:4">
      <c r="A28" s="164"/>
      <c r="B28" s="164"/>
      <c r="C28" s="164" t="s">
        <v>38</v>
      </c>
      <c r="D28" s="165"/>
    </row>
    <row r="29" ht="18.75" customHeight="1" spans="1:4">
      <c r="A29" s="164"/>
      <c r="B29" s="164"/>
      <c r="C29" s="164" t="s">
        <v>39</v>
      </c>
      <c r="D29" s="165"/>
    </row>
    <row r="30" ht="18.75" customHeight="1" spans="1:4">
      <c r="A30" s="164"/>
      <c r="B30" s="164"/>
      <c r="C30" s="164" t="s">
        <v>40</v>
      </c>
      <c r="D30" s="165"/>
    </row>
    <row r="31" ht="18.75" customHeight="1" spans="1:4">
      <c r="A31" s="164"/>
      <c r="B31" s="164"/>
      <c r="C31" s="164" t="s">
        <v>41</v>
      </c>
      <c r="D31" s="165"/>
    </row>
    <row r="32" ht="18.75" customHeight="1" spans="1:4">
      <c r="A32" s="164" t="s">
        <v>42</v>
      </c>
      <c r="B32" s="165">
        <v>12062075.27</v>
      </c>
      <c r="C32" s="164" t="s">
        <v>43</v>
      </c>
      <c r="D32" s="165">
        <v>12062075.27</v>
      </c>
    </row>
    <row r="33" ht="18.75" customHeight="1" spans="1:4">
      <c r="A33" s="164" t="s">
        <v>44</v>
      </c>
      <c r="B33" s="165"/>
      <c r="C33" s="164" t="s">
        <v>45</v>
      </c>
      <c r="D33" s="165"/>
    </row>
    <row r="34" ht="18.75" customHeight="1" spans="1:4">
      <c r="A34" s="164" t="s">
        <v>46</v>
      </c>
      <c r="B34" s="165"/>
      <c r="C34" s="164" t="s">
        <v>46</v>
      </c>
      <c r="D34" s="165"/>
    </row>
    <row r="35" ht="18.75" customHeight="1" spans="1:4">
      <c r="A35" s="164" t="s">
        <v>47</v>
      </c>
      <c r="B35" s="165"/>
      <c r="C35" s="164" t="s">
        <v>48</v>
      </c>
      <c r="D35" s="165"/>
    </row>
    <row r="36" ht="18.75" customHeight="1" spans="1:4">
      <c r="A36" s="164" t="s">
        <v>49</v>
      </c>
      <c r="B36" s="165">
        <v>12062075.27</v>
      </c>
      <c r="C36" s="164" t="s">
        <v>50</v>
      </c>
      <c r="D36" s="165">
        <v>12062075.27</v>
      </c>
    </row>
  </sheetData>
  <mergeCells count="4">
    <mergeCell ref="A2:D2"/>
    <mergeCell ref="A3:B3"/>
    <mergeCell ref="A4:B4"/>
    <mergeCell ref="C4:D4"/>
  </mergeCells>
  <pageMargins left="0.751388888888889" right="0.751388888888889" top="1" bottom="1" header="0.511805555555556" footer="0.511805555555556"/>
  <pageSetup paperSize="9" scale="66"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D9" sqref="D9"/>
    </sheetView>
  </sheetViews>
  <sheetFormatPr defaultColWidth="9.14285714285714" defaultRowHeight="14.25" customHeight="1" outlineLevelCol="5"/>
  <cols>
    <col min="1" max="6" width="24.3428571428571" customWidth="1"/>
  </cols>
  <sheetData>
    <row r="1" ht="12" customHeight="1" spans="1:6">
      <c r="A1" s="100">
        <v>1</v>
      </c>
      <c r="B1" s="101">
        <v>0</v>
      </c>
      <c r="C1" s="100">
        <v>1</v>
      </c>
      <c r="D1" s="78"/>
      <c r="E1" s="78"/>
      <c r="F1" s="99" t="s">
        <v>412</v>
      </c>
    </row>
    <row r="2" ht="26.25" customHeight="1" spans="1:6">
      <c r="A2" s="102" t="str">
        <f>"2025"&amp;"年部门政府性基金预算支出预算表"</f>
        <v>2025年部门政府性基金预算支出预算表</v>
      </c>
      <c r="B2" s="102" t="s">
        <v>413</v>
      </c>
      <c r="C2" s="103"/>
      <c r="D2" s="104"/>
      <c r="E2" s="104"/>
      <c r="F2" s="104"/>
    </row>
    <row r="3" ht="13.5" customHeight="1" spans="1:6">
      <c r="A3" s="105" t="str">
        <f>"单位名称："&amp;"瑞丽市弄岛镇中心卫生院"</f>
        <v>单位名称：瑞丽市弄岛镇中心卫生院</v>
      </c>
      <c r="B3" s="105" t="s">
        <v>414</v>
      </c>
      <c r="C3" s="106"/>
      <c r="D3" s="78"/>
      <c r="E3" s="78"/>
      <c r="F3" s="99" t="s">
        <v>1</v>
      </c>
    </row>
    <row r="4" ht="19.5" customHeight="1" spans="1:6">
      <c r="A4" s="59" t="s">
        <v>188</v>
      </c>
      <c r="B4" s="107" t="s">
        <v>73</v>
      </c>
      <c r="C4" s="59" t="s">
        <v>74</v>
      </c>
      <c r="D4" s="35" t="s">
        <v>415</v>
      </c>
      <c r="E4" s="35"/>
      <c r="F4" s="35"/>
    </row>
    <row r="5" ht="18.55" customHeight="1" spans="1:6">
      <c r="A5" s="59"/>
      <c r="B5" s="107"/>
      <c r="C5" s="59"/>
      <c r="D5" s="35" t="s">
        <v>55</v>
      </c>
      <c r="E5" s="35" t="s">
        <v>77</v>
      </c>
      <c r="F5" s="35" t="s">
        <v>78</v>
      </c>
    </row>
    <row r="6" ht="20.25" customHeight="1" spans="1:6">
      <c r="A6" s="59">
        <v>1</v>
      </c>
      <c r="B6" s="108" t="s">
        <v>85</v>
      </c>
      <c r="C6" s="108" t="s">
        <v>86</v>
      </c>
      <c r="D6" s="108" t="s">
        <v>87</v>
      </c>
      <c r="E6" s="108" t="s">
        <v>88</v>
      </c>
      <c r="F6" s="108" t="s">
        <v>89</v>
      </c>
    </row>
    <row r="7" ht="30" customHeight="1" spans="1:6">
      <c r="A7" s="33"/>
      <c r="B7" s="107"/>
      <c r="C7" s="33"/>
      <c r="D7" s="71"/>
      <c r="E7" s="109"/>
      <c r="F7" s="109"/>
    </row>
    <row r="8" ht="30" customHeight="1" spans="1:6">
      <c r="A8" s="22"/>
      <c r="B8" s="22"/>
      <c r="C8" s="22"/>
      <c r="D8" s="71"/>
      <c r="E8" s="109"/>
      <c r="F8" s="109"/>
    </row>
    <row r="9" ht="30" customHeight="1" spans="1:6">
      <c r="A9" s="20" t="s">
        <v>416</v>
      </c>
      <c r="B9" s="20" t="s">
        <v>416</v>
      </c>
      <c r="C9" s="20" t="s">
        <v>416</v>
      </c>
      <c r="D9" s="71"/>
      <c r="E9" s="109"/>
      <c r="F9" s="109"/>
    </row>
    <row r="10" customHeight="1" spans="1:1">
      <c r="A10" s="39" t="s">
        <v>417</v>
      </c>
    </row>
  </sheetData>
  <mergeCells count="7">
    <mergeCell ref="A2:F2"/>
    <mergeCell ref="A3:C3"/>
    <mergeCell ref="D4:F4"/>
    <mergeCell ref="A9:C9"/>
    <mergeCell ref="A4:A5"/>
    <mergeCell ref="B4:B5"/>
    <mergeCell ref="C4:C5"/>
  </mergeCells>
  <pageMargins left="0.751388888888889" right="0.751388888888889" top="1" bottom="1" header="0.511805555555556" footer="0.511805555555556"/>
  <pageSetup paperSize="9" scale="8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21"/>
  <sheetViews>
    <sheetView showZeros="0" workbookViewId="0">
      <selection activeCell="I30" sqref="I30"/>
    </sheetView>
  </sheetViews>
  <sheetFormatPr defaultColWidth="9.14285714285714" defaultRowHeight="14.25" customHeight="1"/>
  <cols>
    <col min="1" max="1" width="23.4285714285714" customWidth="1"/>
    <col min="2" max="2" width="12" customWidth="1"/>
    <col min="3" max="3" width="20.8571428571429" customWidth="1"/>
    <col min="4" max="4" width="6" customWidth="1"/>
    <col min="5" max="5" width="6.85714285714286" customWidth="1"/>
    <col min="6" max="6" width="13" customWidth="1"/>
    <col min="7" max="8" width="11.847619047619" customWidth="1"/>
    <col min="9" max="9" width="10.2" customWidth="1"/>
    <col min="10" max="10" width="8.14285714285714" customWidth="1"/>
    <col min="11" max="11" width="11"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0"/>
      <c r="P1" s="90"/>
      <c r="Q1" s="43" t="s">
        <v>418</v>
      </c>
    </row>
    <row r="2" ht="27.75" customHeight="1" spans="1:17">
      <c r="A2" s="44" t="str">
        <f>"2025"&amp;"年部门政府采购预算表"</f>
        <v>2025年部门政府采购预算表</v>
      </c>
      <c r="B2" s="29"/>
      <c r="C2" s="29"/>
      <c r="D2" s="29"/>
      <c r="E2" s="29"/>
      <c r="F2" s="29"/>
      <c r="G2" s="29"/>
      <c r="H2" s="29"/>
      <c r="I2" s="29"/>
      <c r="J2" s="29"/>
      <c r="K2" s="63"/>
      <c r="L2" s="29"/>
      <c r="M2" s="29"/>
      <c r="N2" s="29"/>
      <c r="O2" s="63"/>
      <c r="P2" s="63"/>
      <c r="Q2" s="29"/>
    </row>
    <row r="3" ht="18.75" customHeight="1" spans="1:17">
      <c r="A3" s="45" t="str">
        <f>"单位名称："&amp;"瑞丽市弄岛镇中心卫生院"</f>
        <v>单位名称：瑞丽市弄岛镇中心卫生院</v>
      </c>
      <c r="B3" s="32"/>
      <c r="C3" s="32"/>
      <c r="D3" s="32"/>
      <c r="E3" s="32"/>
      <c r="F3" s="32"/>
      <c r="G3" s="32"/>
      <c r="H3" s="32"/>
      <c r="I3" s="32"/>
      <c r="J3" s="32"/>
      <c r="K3" s="1"/>
      <c r="L3" s="1"/>
      <c r="M3" s="1"/>
      <c r="N3" s="1"/>
      <c r="O3" s="91"/>
      <c r="P3" s="91"/>
      <c r="Q3" s="99" t="s">
        <v>52</v>
      </c>
    </row>
    <row r="4" ht="15.75" customHeight="1" spans="1:17">
      <c r="A4" s="11" t="s">
        <v>419</v>
      </c>
      <c r="B4" s="79" t="s">
        <v>420</v>
      </c>
      <c r="C4" s="79" t="s">
        <v>421</v>
      </c>
      <c r="D4" s="79" t="s">
        <v>422</v>
      </c>
      <c r="E4" s="79" t="s">
        <v>423</v>
      </c>
      <c r="F4" s="79" t="s">
        <v>424</v>
      </c>
      <c r="G4" s="48" t="s">
        <v>195</v>
      </c>
      <c r="H4" s="48"/>
      <c r="I4" s="48"/>
      <c r="J4" s="48"/>
      <c r="K4" s="92"/>
      <c r="L4" s="48"/>
      <c r="M4" s="48"/>
      <c r="N4" s="48"/>
      <c r="O4" s="93"/>
      <c r="P4" s="92"/>
      <c r="Q4" s="49"/>
    </row>
    <row r="5" ht="17.25" customHeight="1" spans="1:17">
      <c r="A5" s="16"/>
      <c r="B5" s="80"/>
      <c r="C5" s="80"/>
      <c r="D5" s="80"/>
      <c r="E5" s="80"/>
      <c r="F5" s="80"/>
      <c r="G5" s="80" t="s">
        <v>55</v>
      </c>
      <c r="H5" s="80" t="s">
        <v>59</v>
      </c>
      <c r="I5" s="80" t="s">
        <v>425</v>
      </c>
      <c r="J5" s="80" t="s">
        <v>426</v>
      </c>
      <c r="K5" s="94" t="s">
        <v>427</v>
      </c>
      <c r="L5" s="95" t="s">
        <v>428</v>
      </c>
      <c r="M5" s="95"/>
      <c r="N5" s="95"/>
      <c r="O5" s="96"/>
      <c r="P5" s="97"/>
      <c r="Q5" s="81"/>
    </row>
    <row r="6" ht="54" customHeight="1" spans="1:17">
      <c r="A6" s="18"/>
      <c r="B6" s="81"/>
      <c r="C6" s="81"/>
      <c r="D6" s="81"/>
      <c r="E6" s="81"/>
      <c r="F6" s="81"/>
      <c r="G6" s="81"/>
      <c r="H6" s="81" t="s">
        <v>58</v>
      </c>
      <c r="I6" s="81"/>
      <c r="J6" s="81"/>
      <c r="K6" s="98"/>
      <c r="L6" s="81" t="s">
        <v>58</v>
      </c>
      <c r="M6" s="81" t="s">
        <v>65</v>
      </c>
      <c r="N6" s="81" t="s">
        <v>429</v>
      </c>
      <c r="O6" s="33" t="s">
        <v>67</v>
      </c>
      <c r="P6" s="98" t="s">
        <v>68</v>
      </c>
      <c r="Q6" s="81" t="s">
        <v>69</v>
      </c>
    </row>
    <row r="7" ht="15" customHeight="1" spans="1:17">
      <c r="A7" s="68">
        <v>1</v>
      </c>
      <c r="B7" s="82">
        <v>2</v>
      </c>
      <c r="C7" s="82">
        <v>3</v>
      </c>
      <c r="D7" s="82">
        <v>4</v>
      </c>
      <c r="E7" s="82">
        <v>5</v>
      </c>
      <c r="F7" s="82">
        <v>6</v>
      </c>
      <c r="G7" s="83">
        <v>7</v>
      </c>
      <c r="H7" s="83">
        <v>8</v>
      </c>
      <c r="I7" s="83">
        <v>9</v>
      </c>
      <c r="J7" s="83">
        <v>10</v>
      </c>
      <c r="K7" s="83">
        <v>11</v>
      </c>
      <c r="L7" s="83">
        <v>12</v>
      </c>
      <c r="M7" s="83">
        <v>13</v>
      </c>
      <c r="N7" s="83">
        <v>14</v>
      </c>
      <c r="O7" s="83">
        <v>15</v>
      </c>
      <c r="P7" s="83">
        <v>16</v>
      </c>
      <c r="Q7" s="83">
        <v>17</v>
      </c>
    </row>
    <row r="8" ht="19" customHeight="1" spans="1:17">
      <c r="A8" s="84" t="s">
        <v>71</v>
      </c>
      <c r="B8" s="85"/>
      <c r="C8" s="85"/>
      <c r="D8" s="86"/>
      <c r="E8" s="87"/>
      <c r="F8" s="23">
        <v>274000</v>
      </c>
      <c r="G8" s="23">
        <v>274000</v>
      </c>
      <c r="H8" s="23"/>
      <c r="I8" s="23"/>
      <c r="J8" s="23"/>
      <c r="K8" s="23"/>
      <c r="L8" s="23">
        <v>274000</v>
      </c>
      <c r="M8" s="23">
        <v>274000</v>
      </c>
      <c r="N8" s="23"/>
      <c r="O8" s="23"/>
      <c r="P8" s="23"/>
      <c r="Q8" s="23"/>
    </row>
    <row r="9" ht="19" customHeight="1" spans="1:17">
      <c r="A9" s="84" t="str">
        <f t="shared" ref="A9:A20" si="0">"     "&amp;"单位自有资金公用经费"</f>
        <v>     单位自有资金公用经费</v>
      </c>
      <c r="B9" s="85" t="s">
        <v>430</v>
      </c>
      <c r="C9" s="85" t="s">
        <v>431</v>
      </c>
      <c r="D9" s="86" t="s">
        <v>432</v>
      </c>
      <c r="E9" s="87">
        <v>2</v>
      </c>
      <c r="F9" s="23">
        <v>5000</v>
      </c>
      <c r="G9" s="23">
        <v>5000</v>
      </c>
      <c r="H9" s="23"/>
      <c r="I9" s="23"/>
      <c r="J9" s="23"/>
      <c r="K9" s="23"/>
      <c r="L9" s="23">
        <v>5000</v>
      </c>
      <c r="M9" s="23">
        <v>5000</v>
      </c>
      <c r="N9" s="23"/>
      <c r="O9" s="23"/>
      <c r="P9" s="23"/>
      <c r="Q9" s="23"/>
    </row>
    <row r="10" ht="19" customHeight="1" spans="1:17">
      <c r="A10" s="84" t="str">
        <f t="shared" si="0"/>
        <v>     单位自有资金公用经费</v>
      </c>
      <c r="B10" s="85" t="s">
        <v>433</v>
      </c>
      <c r="C10" s="85" t="s">
        <v>434</v>
      </c>
      <c r="D10" s="86" t="s">
        <v>432</v>
      </c>
      <c r="E10" s="87">
        <v>5</v>
      </c>
      <c r="F10" s="23">
        <v>6000</v>
      </c>
      <c r="G10" s="23">
        <v>6000</v>
      </c>
      <c r="H10" s="23"/>
      <c r="I10" s="23"/>
      <c r="J10" s="23"/>
      <c r="K10" s="23"/>
      <c r="L10" s="23">
        <v>6000</v>
      </c>
      <c r="M10" s="23">
        <v>6000</v>
      </c>
      <c r="N10" s="23"/>
      <c r="O10" s="23"/>
      <c r="P10" s="23"/>
      <c r="Q10" s="23"/>
    </row>
    <row r="11" ht="19" customHeight="1" spans="1:17">
      <c r="A11" s="84" t="str">
        <f t="shared" si="0"/>
        <v>     单位自有资金公用经费</v>
      </c>
      <c r="B11" s="85" t="s">
        <v>435</v>
      </c>
      <c r="C11" s="85" t="s">
        <v>436</v>
      </c>
      <c r="D11" s="86" t="s">
        <v>437</v>
      </c>
      <c r="E11" s="87">
        <v>4</v>
      </c>
      <c r="F11" s="23">
        <v>4000</v>
      </c>
      <c r="G11" s="23">
        <v>4000</v>
      </c>
      <c r="H11" s="23"/>
      <c r="I11" s="23"/>
      <c r="J11" s="23"/>
      <c r="K11" s="23"/>
      <c r="L11" s="23">
        <v>4000</v>
      </c>
      <c r="M11" s="23">
        <v>4000</v>
      </c>
      <c r="N11" s="23"/>
      <c r="O11" s="23"/>
      <c r="P11" s="23"/>
      <c r="Q11" s="23"/>
    </row>
    <row r="12" ht="19" customHeight="1" spans="1:17">
      <c r="A12" s="84" t="str">
        <f t="shared" si="0"/>
        <v>     单位自有资金公用经费</v>
      </c>
      <c r="B12" s="85" t="s">
        <v>438</v>
      </c>
      <c r="C12" s="85" t="s">
        <v>439</v>
      </c>
      <c r="D12" s="86" t="s">
        <v>437</v>
      </c>
      <c r="E12" s="87">
        <v>50</v>
      </c>
      <c r="F12" s="23">
        <v>25000</v>
      </c>
      <c r="G12" s="23">
        <v>25000</v>
      </c>
      <c r="H12" s="23"/>
      <c r="I12" s="23"/>
      <c r="J12" s="23"/>
      <c r="K12" s="23"/>
      <c r="L12" s="23">
        <v>25000</v>
      </c>
      <c r="M12" s="23">
        <v>25000</v>
      </c>
      <c r="N12" s="23"/>
      <c r="O12" s="23"/>
      <c r="P12" s="23"/>
      <c r="Q12" s="23"/>
    </row>
    <row r="13" ht="19" customHeight="1" spans="1:17">
      <c r="A13" s="84" t="str">
        <f t="shared" si="0"/>
        <v>     单位自有资金公用经费</v>
      </c>
      <c r="B13" s="85" t="s">
        <v>440</v>
      </c>
      <c r="C13" s="85" t="s">
        <v>441</v>
      </c>
      <c r="D13" s="86" t="s">
        <v>437</v>
      </c>
      <c r="E13" s="87">
        <v>4</v>
      </c>
      <c r="F13" s="23">
        <v>30000</v>
      </c>
      <c r="G13" s="23">
        <v>30000</v>
      </c>
      <c r="H13" s="23"/>
      <c r="I13" s="23"/>
      <c r="J13" s="23"/>
      <c r="K13" s="23"/>
      <c r="L13" s="23">
        <v>30000</v>
      </c>
      <c r="M13" s="23">
        <v>30000</v>
      </c>
      <c r="N13" s="23"/>
      <c r="O13" s="23"/>
      <c r="P13" s="23"/>
      <c r="Q13" s="23"/>
    </row>
    <row r="14" ht="19" customHeight="1" spans="1:17">
      <c r="A14" s="84" t="str">
        <f t="shared" si="0"/>
        <v>     单位自有资金公用经费</v>
      </c>
      <c r="B14" s="85" t="s">
        <v>442</v>
      </c>
      <c r="C14" s="85" t="s">
        <v>442</v>
      </c>
      <c r="D14" s="86" t="s">
        <v>443</v>
      </c>
      <c r="E14" s="87">
        <v>300</v>
      </c>
      <c r="F14" s="23">
        <v>45000</v>
      </c>
      <c r="G14" s="23">
        <v>45000</v>
      </c>
      <c r="H14" s="23"/>
      <c r="I14" s="23"/>
      <c r="J14" s="23"/>
      <c r="K14" s="23"/>
      <c r="L14" s="23">
        <v>45000</v>
      </c>
      <c r="M14" s="23">
        <v>45000</v>
      </c>
      <c r="N14" s="23"/>
      <c r="O14" s="23"/>
      <c r="P14" s="23"/>
      <c r="Q14" s="23"/>
    </row>
    <row r="15" ht="19" customHeight="1" spans="1:17">
      <c r="A15" s="84" t="str">
        <f t="shared" si="0"/>
        <v>     单位自有资金公用经费</v>
      </c>
      <c r="B15" s="85" t="s">
        <v>444</v>
      </c>
      <c r="C15" s="85" t="s">
        <v>445</v>
      </c>
      <c r="D15" s="86" t="s">
        <v>437</v>
      </c>
      <c r="E15" s="87">
        <v>2</v>
      </c>
      <c r="F15" s="23">
        <v>15000</v>
      </c>
      <c r="G15" s="23">
        <v>15000</v>
      </c>
      <c r="H15" s="23"/>
      <c r="I15" s="23"/>
      <c r="J15" s="23"/>
      <c r="K15" s="23"/>
      <c r="L15" s="23">
        <v>15000</v>
      </c>
      <c r="M15" s="23">
        <v>15000</v>
      </c>
      <c r="N15" s="23"/>
      <c r="O15" s="23"/>
      <c r="P15" s="23"/>
      <c r="Q15" s="23"/>
    </row>
    <row r="16" ht="19" customHeight="1" spans="1:17">
      <c r="A16" s="84" t="str">
        <f t="shared" si="0"/>
        <v>     单位自有资金公用经费</v>
      </c>
      <c r="B16" s="85" t="s">
        <v>446</v>
      </c>
      <c r="C16" s="85" t="s">
        <v>446</v>
      </c>
      <c r="D16" s="86" t="s">
        <v>432</v>
      </c>
      <c r="E16" s="87">
        <v>4</v>
      </c>
      <c r="F16" s="23">
        <v>11000</v>
      </c>
      <c r="G16" s="23">
        <v>11000</v>
      </c>
      <c r="H16" s="23"/>
      <c r="I16" s="23"/>
      <c r="J16" s="23"/>
      <c r="K16" s="23"/>
      <c r="L16" s="23">
        <v>11000</v>
      </c>
      <c r="M16" s="23">
        <v>11000</v>
      </c>
      <c r="N16" s="23"/>
      <c r="O16" s="23"/>
      <c r="P16" s="23"/>
      <c r="Q16" s="23"/>
    </row>
    <row r="17" ht="19" customHeight="1" spans="1:17">
      <c r="A17" s="84" t="str">
        <f t="shared" si="0"/>
        <v>     单位自有资金公用经费</v>
      </c>
      <c r="B17" s="85" t="s">
        <v>447</v>
      </c>
      <c r="C17" s="85" t="s">
        <v>448</v>
      </c>
      <c r="D17" s="86" t="s">
        <v>437</v>
      </c>
      <c r="E17" s="87">
        <v>2</v>
      </c>
      <c r="F17" s="23">
        <v>10000</v>
      </c>
      <c r="G17" s="23">
        <v>10000</v>
      </c>
      <c r="H17" s="23"/>
      <c r="I17" s="23"/>
      <c r="J17" s="23"/>
      <c r="K17" s="23"/>
      <c r="L17" s="23">
        <v>10000</v>
      </c>
      <c r="M17" s="23">
        <v>10000</v>
      </c>
      <c r="N17" s="23"/>
      <c r="O17" s="23"/>
      <c r="P17" s="23"/>
      <c r="Q17" s="23"/>
    </row>
    <row r="18" ht="19" customHeight="1" spans="1:17">
      <c r="A18" s="84" t="str">
        <f t="shared" si="0"/>
        <v>     单位自有资金公用经费</v>
      </c>
      <c r="B18" s="85" t="s">
        <v>449</v>
      </c>
      <c r="C18" s="85" t="s">
        <v>450</v>
      </c>
      <c r="D18" s="86" t="s">
        <v>437</v>
      </c>
      <c r="E18" s="87">
        <v>1</v>
      </c>
      <c r="F18" s="23">
        <v>15000</v>
      </c>
      <c r="G18" s="23">
        <v>15000</v>
      </c>
      <c r="H18" s="23"/>
      <c r="I18" s="23"/>
      <c r="J18" s="23"/>
      <c r="K18" s="23"/>
      <c r="L18" s="23">
        <v>15000</v>
      </c>
      <c r="M18" s="23">
        <v>15000</v>
      </c>
      <c r="N18" s="23"/>
      <c r="O18" s="23"/>
      <c r="P18" s="23"/>
      <c r="Q18" s="23"/>
    </row>
    <row r="19" ht="19" customHeight="1" spans="1:17">
      <c r="A19" s="84" t="str">
        <f t="shared" si="0"/>
        <v>     单位自有资金公用经费</v>
      </c>
      <c r="B19" s="85" t="s">
        <v>451</v>
      </c>
      <c r="C19" s="85" t="s">
        <v>451</v>
      </c>
      <c r="D19" s="86" t="s">
        <v>432</v>
      </c>
      <c r="E19" s="87">
        <v>8</v>
      </c>
      <c r="F19" s="23">
        <v>48000</v>
      </c>
      <c r="G19" s="23">
        <v>48000</v>
      </c>
      <c r="H19" s="23"/>
      <c r="I19" s="23"/>
      <c r="J19" s="23"/>
      <c r="K19" s="23"/>
      <c r="L19" s="23">
        <v>48000</v>
      </c>
      <c r="M19" s="23">
        <v>48000</v>
      </c>
      <c r="N19" s="23"/>
      <c r="O19" s="23"/>
      <c r="P19" s="23"/>
      <c r="Q19" s="23"/>
    </row>
    <row r="20" ht="19" customHeight="1" spans="1:17">
      <c r="A20" s="84" t="str">
        <f t="shared" si="0"/>
        <v>     单位自有资金公用经费</v>
      </c>
      <c r="B20" s="85" t="s">
        <v>452</v>
      </c>
      <c r="C20" s="85" t="s">
        <v>453</v>
      </c>
      <c r="D20" s="86" t="s">
        <v>432</v>
      </c>
      <c r="E20" s="87">
        <v>4</v>
      </c>
      <c r="F20" s="23">
        <v>60000</v>
      </c>
      <c r="G20" s="23">
        <v>60000</v>
      </c>
      <c r="H20" s="23"/>
      <c r="I20" s="23"/>
      <c r="J20" s="23"/>
      <c r="K20" s="23"/>
      <c r="L20" s="23">
        <v>60000</v>
      </c>
      <c r="M20" s="23">
        <v>60000</v>
      </c>
      <c r="N20" s="23"/>
      <c r="O20" s="23"/>
      <c r="P20" s="23"/>
      <c r="Q20" s="23"/>
    </row>
    <row r="21" ht="19" customHeight="1" spans="1:17">
      <c r="A21" s="88" t="s">
        <v>416</v>
      </c>
      <c r="B21" s="89"/>
      <c r="C21" s="89"/>
      <c r="D21" s="89"/>
      <c r="E21" s="87"/>
      <c r="F21" s="23">
        <v>274000</v>
      </c>
      <c r="G21" s="23">
        <v>274000</v>
      </c>
      <c r="H21" s="23"/>
      <c r="I21" s="23"/>
      <c r="J21" s="23"/>
      <c r="K21" s="23"/>
      <c r="L21" s="23">
        <v>274000</v>
      </c>
      <c r="M21" s="23">
        <v>274000</v>
      </c>
      <c r="N21" s="23"/>
      <c r="O21" s="23"/>
      <c r="P21" s="23"/>
      <c r="Q21" s="23"/>
    </row>
  </sheetData>
  <mergeCells count="16">
    <mergeCell ref="A2:Q2"/>
    <mergeCell ref="A3:F3"/>
    <mergeCell ref="G4:Q4"/>
    <mergeCell ref="L5:Q5"/>
    <mergeCell ref="A21:E21"/>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11805555555556" footer="0.511805555555556"/>
  <pageSetup paperSize="9" scale="66"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1"/>
  <sheetViews>
    <sheetView showZeros="0" workbookViewId="0">
      <selection activeCell="A11" sqref="A11:E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2"/>
      <c r="I1" s="1"/>
      <c r="J1" s="1"/>
      <c r="K1" s="72"/>
      <c r="L1" s="1"/>
      <c r="M1" s="77"/>
      <c r="N1" s="77" t="s">
        <v>454</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"单位名称："&amp;"瑞丽市弄岛镇中心卫生院"</f>
        <v>单位名称：瑞丽市弄岛镇中心卫生院</v>
      </c>
      <c r="B3" s="32"/>
      <c r="C3" s="32"/>
      <c r="D3" s="32"/>
      <c r="E3" s="32"/>
      <c r="F3" s="32"/>
      <c r="G3" s="32"/>
      <c r="H3" s="72"/>
      <c r="I3" s="1"/>
      <c r="J3" s="1"/>
      <c r="K3" s="72"/>
      <c r="L3" s="1"/>
      <c r="M3" s="78"/>
      <c r="N3" s="43" t="s">
        <v>52</v>
      </c>
    </row>
    <row r="4" ht="15.75" customHeight="1" spans="1:14">
      <c r="A4" s="11" t="s">
        <v>419</v>
      </c>
      <c r="B4" s="11" t="s">
        <v>455</v>
      </c>
      <c r="C4" s="11" t="s">
        <v>456</v>
      </c>
      <c r="D4" s="12" t="s">
        <v>195</v>
      </c>
      <c r="E4" s="13"/>
      <c r="F4" s="13"/>
      <c r="G4" s="13"/>
      <c r="H4" s="13"/>
      <c r="I4" s="13"/>
      <c r="J4" s="13"/>
      <c r="K4" s="13"/>
      <c r="L4" s="13"/>
      <c r="M4" s="13"/>
      <c r="N4" s="14"/>
    </row>
    <row r="5" ht="17.25" customHeight="1" spans="1:14">
      <c r="A5" s="16"/>
      <c r="B5" s="16"/>
      <c r="C5" s="16"/>
      <c r="D5" s="73" t="s">
        <v>55</v>
      </c>
      <c r="E5" s="11" t="s">
        <v>59</v>
      </c>
      <c r="F5" s="11" t="s">
        <v>425</v>
      </c>
      <c r="G5" s="11" t="s">
        <v>426</v>
      </c>
      <c r="H5" s="11" t="s">
        <v>427</v>
      </c>
      <c r="I5" s="12" t="s">
        <v>428</v>
      </c>
      <c r="J5" s="13"/>
      <c r="K5" s="13"/>
      <c r="L5" s="13"/>
      <c r="M5" s="13"/>
      <c r="N5" s="14"/>
    </row>
    <row r="6" ht="40.5" customHeight="1" spans="1:14">
      <c r="A6" s="18"/>
      <c r="B6" s="18"/>
      <c r="C6" s="18"/>
      <c r="D6" s="68"/>
      <c r="E6" s="16" t="s">
        <v>58</v>
      </c>
      <c r="F6" s="18"/>
      <c r="G6" s="18"/>
      <c r="H6" s="68"/>
      <c r="I6" s="16" t="s">
        <v>58</v>
      </c>
      <c r="J6" s="16" t="s">
        <v>65</v>
      </c>
      <c r="K6" s="16" t="s">
        <v>66</v>
      </c>
      <c r="L6" s="16" t="s">
        <v>67</v>
      </c>
      <c r="M6" s="16" t="s">
        <v>68</v>
      </c>
      <c r="N6" s="16" t="s">
        <v>69</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4"/>
      <c r="B8" s="74"/>
      <c r="C8" s="74"/>
      <c r="D8" s="23"/>
      <c r="E8" s="23"/>
      <c r="F8" s="23"/>
      <c r="G8" s="23"/>
      <c r="H8" s="23"/>
      <c r="I8" s="23"/>
      <c r="J8" s="23"/>
      <c r="K8" s="23"/>
      <c r="L8" s="23"/>
      <c r="M8" s="23"/>
      <c r="N8" s="23"/>
    </row>
    <row r="9" ht="52.5" customHeight="1" spans="1:14">
      <c r="A9" s="75"/>
      <c r="B9" s="75"/>
      <c r="C9" s="75"/>
      <c r="D9" s="23"/>
      <c r="E9" s="23"/>
      <c r="F9" s="23"/>
      <c r="G9" s="23"/>
      <c r="H9" s="23"/>
      <c r="I9" s="23"/>
      <c r="J9" s="23"/>
      <c r="K9" s="23"/>
      <c r="L9" s="23"/>
      <c r="M9" s="23"/>
      <c r="N9" s="23"/>
    </row>
    <row r="10" ht="30" customHeight="1" spans="1:14">
      <c r="A10" s="12" t="s">
        <v>55</v>
      </c>
      <c r="B10" s="76"/>
      <c r="C10" s="76"/>
      <c r="D10" s="23"/>
      <c r="E10" s="23"/>
      <c r="F10" s="23"/>
      <c r="G10" s="23"/>
      <c r="H10" s="23"/>
      <c r="I10" s="23"/>
      <c r="J10" s="23"/>
      <c r="K10" s="23"/>
      <c r="L10" s="23"/>
      <c r="M10" s="23"/>
      <c r="N10" s="23"/>
    </row>
    <row r="11" customHeight="1" spans="1:1">
      <c r="A11" s="39" t="s">
        <v>457</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1388888888889" right="0.751388888888889" top="1" bottom="1" header="0.511805555555556" footer="0.511805555555556"/>
  <pageSetup paperSize="9" scale="7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1"/>
  <sheetViews>
    <sheetView showZeros="0" workbookViewId="0">
      <selection activeCell="A11" sqref="A11:E11"/>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458</v>
      </c>
    </row>
    <row r="2" ht="27.75" customHeight="1" spans="1:9">
      <c r="A2" s="44" t="str">
        <f>"2025"&amp;"年县对下转移支付预算表"</f>
        <v>2025年县对下转移支付预算表</v>
      </c>
      <c r="B2" s="29"/>
      <c r="C2" s="29"/>
      <c r="D2" s="63"/>
      <c r="E2" s="63"/>
      <c r="F2" s="63"/>
      <c r="G2" s="63"/>
      <c r="H2" s="63"/>
      <c r="I2" s="63"/>
    </row>
    <row r="3" customHeight="1" spans="1:9">
      <c r="A3" s="1"/>
      <c r="B3" s="64"/>
      <c r="C3" s="64"/>
      <c r="D3" s="40"/>
      <c r="E3" s="40"/>
      <c r="F3" s="40"/>
      <c r="G3" s="40"/>
      <c r="H3" s="40"/>
      <c r="I3" s="43" t="s">
        <v>1</v>
      </c>
    </row>
    <row r="4" ht="18" customHeight="1" spans="1:9">
      <c r="A4" s="65" t="str">
        <f>"单位名称："&amp;"瑞丽市弄岛镇中心卫生院"</f>
        <v>单位名称：瑞丽市弄岛镇中心卫生院</v>
      </c>
      <c r="B4" s="66"/>
      <c r="C4" s="66"/>
      <c r="D4" s="40"/>
      <c r="E4" s="40"/>
      <c r="F4" s="40"/>
      <c r="G4" s="40"/>
      <c r="H4" s="40"/>
      <c r="I4" s="40"/>
    </row>
    <row r="5" ht="19.5" customHeight="1" spans="1:9">
      <c r="A5" s="67" t="s">
        <v>459</v>
      </c>
      <c r="B5" s="35" t="s">
        <v>195</v>
      </c>
      <c r="C5" s="35"/>
      <c r="D5" s="59"/>
      <c r="E5" s="59" t="s">
        <v>460</v>
      </c>
      <c r="F5" s="59"/>
      <c r="G5" s="59"/>
      <c r="H5" s="59"/>
      <c r="I5" s="59"/>
    </row>
    <row r="6" ht="40.5" customHeight="1" spans="1:9">
      <c r="A6" s="68"/>
      <c r="B6" s="35" t="s">
        <v>55</v>
      </c>
      <c r="C6" s="34" t="s">
        <v>59</v>
      </c>
      <c r="D6" s="33" t="s">
        <v>461</v>
      </c>
      <c r="E6" s="33" t="s">
        <v>462</v>
      </c>
      <c r="F6" s="33" t="s">
        <v>463</v>
      </c>
      <c r="G6" s="33" t="s">
        <v>464</v>
      </c>
      <c r="H6" s="33" t="s">
        <v>465</v>
      </c>
      <c r="I6" s="33" t="s">
        <v>466</v>
      </c>
    </row>
    <row r="7" ht="19.5" customHeight="1" spans="1:9">
      <c r="A7" s="35">
        <v>1</v>
      </c>
      <c r="B7" s="35">
        <v>2</v>
      </c>
      <c r="C7" s="69">
        <v>3</v>
      </c>
      <c r="D7" s="70">
        <v>4</v>
      </c>
      <c r="E7" s="69">
        <v>5</v>
      </c>
      <c r="F7" s="70">
        <v>6</v>
      </c>
      <c r="G7" s="69">
        <v>7</v>
      </c>
      <c r="H7" s="70">
        <v>8</v>
      </c>
      <c r="I7" s="69">
        <v>9</v>
      </c>
    </row>
    <row r="8" ht="19.5" customHeight="1" spans="1:9">
      <c r="A8" s="36"/>
      <c r="B8" s="71"/>
      <c r="C8" s="71"/>
      <c r="D8" s="71"/>
      <c r="E8" s="71"/>
      <c r="F8" s="71"/>
      <c r="G8" s="71"/>
      <c r="H8" s="71"/>
      <c r="I8" s="71"/>
    </row>
    <row r="9" ht="19.5" customHeight="1" spans="1:9">
      <c r="A9" s="36"/>
      <c r="B9" s="71"/>
      <c r="C9" s="71"/>
      <c r="D9" s="71"/>
      <c r="E9" s="71"/>
      <c r="F9" s="71"/>
      <c r="G9" s="71"/>
      <c r="H9" s="71"/>
      <c r="I9" s="71"/>
    </row>
    <row r="10" ht="19.5" customHeight="1" spans="1:9">
      <c r="A10" s="52" t="s">
        <v>55</v>
      </c>
      <c r="B10" s="71"/>
      <c r="C10" s="71"/>
      <c r="D10" s="71"/>
      <c r="E10" s="71"/>
      <c r="F10" s="71"/>
      <c r="G10" s="71"/>
      <c r="H10" s="71"/>
      <c r="I10" s="71"/>
    </row>
    <row r="11" customHeight="1" spans="1:1">
      <c r="A11" s="39" t="s">
        <v>467</v>
      </c>
    </row>
  </sheetData>
  <mergeCells count="5">
    <mergeCell ref="A2:I2"/>
    <mergeCell ref="A4:D4"/>
    <mergeCell ref="B5:D5"/>
    <mergeCell ref="E5:I5"/>
    <mergeCell ref="A5:A6"/>
  </mergeCells>
  <pageMargins left="0.751388888888889" right="0.751388888888889" top="1" bottom="1" header="0.511805555555556" footer="0.511805555555556"/>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D14" sqref="D14"/>
    </sheetView>
  </sheetViews>
  <sheetFormatPr defaultColWidth="9.14285714285714" defaultRowHeight="12" customHeight="1" outlineLevelRow="7"/>
  <cols>
    <col min="1" max="10" width="13.2" customWidth="1"/>
  </cols>
  <sheetData>
    <row r="1" customHeight="1" spans="10:10">
      <c r="J1" s="62" t="s">
        <v>468</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"单位名称："&amp;"瑞丽市弄岛镇中心卫生院"</f>
        <v>单位名称：瑞丽市弄岛镇中心卫生院</v>
      </c>
      <c r="B3" s="57"/>
      <c r="C3" s="57"/>
      <c r="D3" s="57"/>
      <c r="E3" s="57"/>
      <c r="F3" s="58"/>
      <c r="G3" s="57"/>
      <c r="H3" s="58"/>
    </row>
    <row r="4" ht="44.25" customHeight="1" spans="1:10">
      <c r="A4" s="34" t="s">
        <v>320</v>
      </c>
      <c r="B4" s="34" t="s">
        <v>321</v>
      </c>
      <c r="C4" s="34" t="s">
        <v>322</v>
      </c>
      <c r="D4" s="34" t="s">
        <v>323</v>
      </c>
      <c r="E4" s="34" t="s">
        <v>324</v>
      </c>
      <c r="F4" s="59" t="s">
        <v>325</v>
      </c>
      <c r="G4" s="34" t="s">
        <v>326</v>
      </c>
      <c r="H4" s="59" t="s">
        <v>327</v>
      </c>
      <c r="I4" s="59" t="s">
        <v>328</v>
      </c>
      <c r="J4" s="34" t="s">
        <v>329</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c r="C7" s="22" t="s">
        <v>469</v>
      </c>
      <c r="D7" s="22" t="s">
        <v>469</v>
      </c>
      <c r="E7" s="36" t="s">
        <v>469</v>
      </c>
      <c r="F7" s="22" t="s">
        <v>469</v>
      </c>
      <c r="G7" s="36" t="s">
        <v>469</v>
      </c>
      <c r="H7" s="22" t="s">
        <v>469</v>
      </c>
      <c r="I7" s="22" t="s">
        <v>469</v>
      </c>
      <c r="J7" s="36" t="s">
        <v>469</v>
      </c>
    </row>
    <row r="8" ht="16" customHeight="1" spans="1:1">
      <c r="A8" s="39" t="s">
        <v>470</v>
      </c>
    </row>
  </sheetData>
  <mergeCells count="2">
    <mergeCell ref="A2:J2"/>
    <mergeCell ref="A3:H3"/>
  </mergeCells>
  <pageMargins left="0.751388888888889" right="0.751388888888889" top="1" bottom="1" header="0.511805555555556" footer="0.511805555555556"/>
  <pageSetup paperSize="9" scale="98"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9"/>
  <sheetViews>
    <sheetView showZeros="0" tabSelected="1" topLeftCell="A5" workbookViewId="0">
      <selection activeCell="D16" sqref="D16"/>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471</v>
      </c>
    </row>
    <row r="2" ht="28.5" customHeight="1" spans="1:8">
      <c r="A2" s="44" t="str">
        <f>"2025"&amp;"年新增资产配置表"</f>
        <v>2025年新增资产配置表</v>
      </c>
      <c r="B2" s="29"/>
      <c r="C2" s="29"/>
      <c r="D2" s="29"/>
      <c r="E2" s="29"/>
      <c r="F2" s="29"/>
      <c r="G2" s="29"/>
      <c r="H2" s="29"/>
    </row>
    <row r="3" ht="13.5" customHeight="1" spans="1:8">
      <c r="A3" s="45" t="str">
        <f>"单位名称："&amp;"瑞丽市弄岛镇中心卫生院"</f>
        <v>单位名称：瑞丽市弄岛镇中心卫生院</v>
      </c>
      <c r="B3" s="31"/>
      <c r="C3" s="46"/>
      <c r="D3" s="1"/>
      <c r="E3" s="1"/>
      <c r="F3" s="1"/>
      <c r="G3" s="1"/>
      <c r="H3" s="1"/>
    </row>
    <row r="4" ht="18" customHeight="1" spans="1:8">
      <c r="A4" s="11" t="s">
        <v>188</v>
      </c>
      <c r="B4" s="11" t="s">
        <v>472</v>
      </c>
      <c r="C4" s="11" t="s">
        <v>473</v>
      </c>
      <c r="D4" s="11" t="s">
        <v>474</v>
      </c>
      <c r="E4" s="11" t="s">
        <v>475</v>
      </c>
      <c r="F4" s="47" t="s">
        <v>476</v>
      </c>
      <c r="G4" s="48"/>
      <c r="H4" s="49"/>
    </row>
    <row r="5" ht="18" customHeight="1" spans="1:8">
      <c r="A5" s="18"/>
      <c r="B5" s="18"/>
      <c r="C5" s="18"/>
      <c r="D5" s="18"/>
      <c r="E5" s="18"/>
      <c r="F5" s="34" t="s">
        <v>423</v>
      </c>
      <c r="G5" s="34" t="s">
        <v>477</v>
      </c>
      <c r="H5" s="34" t="s">
        <v>478</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55</v>
      </c>
      <c r="B8" s="53"/>
      <c r="C8" s="53"/>
      <c r="D8" s="53"/>
      <c r="E8" s="53"/>
      <c r="F8" s="42"/>
      <c r="G8" s="54"/>
      <c r="H8" s="54"/>
    </row>
    <row r="9" ht="16" customHeight="1" spans="1:1">
      <c r="A9" s="39" t="s">
        <v>479</v>
      </c>
    </row>
  </sheetData>
  <mergeCells count="9">
    <mergeCell ref="A2:H2"/>
    <mergeCell ref="A3:C3"/>
    <mergeCell ref="F4:H4"/>
    <mergeCell ref="A8:E8"/>
    <mergeCell ref="A4:A5"/>
    <mergeCell ref="B4:B5"/>
    <mergeCell ref="C4:C5"/>
    <mergeCell ref="D4:D5"/>
    <mergeCell ref="E4:E5"/>
  </mergeCells>
  <pageMargins left="0.751388888888889" right="0.751388888888889" top="1" bottom="1" header="0.511805555555556" footer="0.511805555555556"/>
  <pageSetup paperSize="9" scale="96"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480</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"单位名称："&amp;"瑞丽市弄岛镇中心卫生院"</f>
        <v>单位名称：瑞丽市弄岛镇中心卫生院</v>
      </c>
      <c r="B3" s="31"/>
      <c r="C3" s="31"/>
      <c r="D3" s="31"/>
      <c r="E3" s="31"/>
      <c r="F3" s="31"/>
      <c r="G3" s="31"/>
      <c r="H3" s="32"/>
      <c r="I3" s="32"/>
      <c r="J3" s="32"/>
      <c r="K3" s="40" t="s">
        <v>52</v>
      </c>
    </row>
    <row r="4" ht="21.75" customHeight="1" spans="1:11">
      <c r="A4" s="33" t="s">
        <v>274</v>
      </c>
      <c r="B4" s="33" t="s">
        <v>190</v>
      </c>
      <c r="C4" s="33" t="s">
        <v>275</v>
      </c>
      <c r="D4" s="34" t="s">
        <v>191</v>
      </c>
      <c r="E4" s="34" t="s">
        <v>192</v>
      </c>
      <c r="F4" s="34" t="s">
        <v>276</v>
      </c>
      <c r="G4" s="34" t="s">
        <v>277</v>
      </c>
      <c r="H4" s="35" t="s">
        <v>55</v>
      </c>
      <c r="I4" s="35" t="s">
        <v>481</v>
      </c>
      <c r="J4" s="35"/>
      <c r="K4" s="35"/>
    </row>
    <row r="5" ht="21.75" customHeight="1" spans="1:11">
      <c r="A5" s="33"/>
      <c r="B5" s="33"/>
      <c r="C5" s="33"/>
      <c r="D5" s="34"/>
      <c r="E5" s="34"/>
      <c r="F5" s="34"/>
      <c r="G5" s="34"/>
      <c r="H5" s="35"/>
      <c r="I5" s="34" t="s">
        <v>59</v>
      </c>
      <c r="J5" s="34" t="s">
        <v>60</v>
      </c>
      <c r="K5" s="34" t="s">
        <v>61</v>
      </c>
    </row>
    <row r="6" ht="40.5" customHeight="1" spans="1:11">
      <c r="A6" s="33"/>
      <c r="B6" s="33"/>
      <c r="C6" s="33"/>
      <c r="D6" s="34"/>
      <c r="E6" s="34"/>
      <c r="F6" s="34"/>
      <c r="G6" s="34"/>
      <c r="H6" s="35"/>
      <c r="I6" s="34" t="s">
        <v>58</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416</v>
      </c>
      <c r="B10" s="38"/>
      <c r="C10" s="38"/>
      <c r="D10" s="38"/>
      <c r="E10" s="38"/>
      <c r="F10" s="38"/>
      <c r="G10" s="38"/>
      <c r="H10" s="23"/>
      <c r="I10" s="23"/>
      <c r="J10" s="23"/>
      <c r="K10" s="42"/>
    </row>
    <row r="11" customHeight="1" spans="1:1">
      <c r="A11" s="39" t="s">
        <v>482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11805555555556" footer="0.511805555555556"/>
  <pageSetup paperSize="9" scale="73"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3"/>
  <sheetViews>
    <sheetView showZeros="0" topLeftCell="A9" workbookViewId="0">
      <selection activeCell="F14" sqref="F14"/>
    </sheetView>
  </sheetViews>
  <sheetFormatPr defaultColWidth="9.14285714285714" defaultRowHeight="14.25" customHeight="1" outlineLevelCol="6"/>
  <cols>
    <col min="1" max="1" width="20.047619047619" customWidth="1"/>
    <col min="2" max="2" width="22.7142857142857" customWidth="1"/>
    <col min="3" max="3" width="29.7142857142857" customWidth="1"/>
    <col min="4" max="4" width="20.047619047619" customWidth="1"/>
    <col min="5" max="7" width="21.047619047619" customWidth="1"/>
  </cols>
  <sheetData>
    <row r="1" ht="13.5" customHeight="1" spans="1:7">
      <c r="A1" s="1"/>
      <c r="B1" s="1"/>
      <c r="C1" s="1"/>
      <c r="D1" s="2"/>
      <c r="E1" s="3"/>
      <c r="F1" s="3"/>
      <c r="G1" s="4" t="s">
        <v>483</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"单位名称："&amp;"瑞丽市弄岛镇中心卫生院"</f>
        <v>单位名称：瑞丽市弄岛镇中心卫生院</v>
      </c>
      <c r="B3" s="7"/>
      <c r="C3" s="7"/>
      <c r="D3" s="7"/>
      <c r="E3" s="8"/>
      <c r="F3" s="8"/>
      <c r="G3" s="9" t="s">
        <v>52</v>
      </c>
    </row>
    <row r="4" ht="21.75" customHeight="1" spans="1:7">
      <c r="A4" s="10" t="s">
        <v>275</v>
      </c>
      <c r="B4" s="10" t="s">
        <v>274</v>
      </c>
      <c r="C4" s="10" t="s">
        <v>190</v>
      </c>
      <c r="D4" s="11" t="s">
        <v>484</v>
      </c>
      <c r="E4" s="12" t="s">
        <v>59</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58</v>
      </c>
      <c r="F6" s="18" t="s">
        <v>58</v>
      </c>
      <c r="G6" s="18" t="s">
        <v>58</v>
      </c>
    </row>
    <row r="7" ht="15" customHeight="1" spans="1:7">
      <c r="A7" s="19">
        <v>1</v>
      </c>
      <c r="B7" s="19">
        <v>2</v>
      </c>
      <c r="C7" s="19">
        <v>3</v>
      </c>
      <c r="D7" s="20">
        <v>4</v>
      </c>
      <c r="E7" s="19">
        <v>5</v>
      </c>
      <c r="F7" s="19">
        <v>6</v>
      </c>
      <c r="G7" s="19">
        <v>7</v>
      </c>
    </row>
    <row r="8" ht="37" customHeight="1" spans="1:7">
      <c r="A8" s="21" t="s">
        <v>71</v>
      </c>
      <c r="B8" s="22"/>
      <c r="C8" s="22"/>
      <c r="D8" s="22"/>
      <c r="E8" s="23">
        <v>365968</v>
      </c>
      <c r="F8" s="23"/>
      <c r="G8" s="23"/>
    </row>
    <row r="9" ht="37" customHeight="1" spans="1:7">
      <c r="A9" s="24"/>
      <c r="B9" s="22" t="s">
        <v>485</v>
      </c>
      <c r="C9" s="22" t="s">
        <v>261</v>
      </c>
      <c r="D9" s="22" t="s">
        <v>486</v>
      </c>
      <c r="E9" s="23">
        <v>69468</v>
      </c>
      <c r="F9" s="23"/>
      <c r="G9" s="23"/>
    </row>
    <row r="10" ht="37" customHeight="1" spans="1:7">
      <c r="A10" s="25"/>
      <c r="B10" s="22" t="s">
        <v>487</v>
      </c>
      <c r="C10" s="22" t="s">
        <v>315</v>
      </c>
      <c r="D10" s="22" t="s">
        <v>486</v>
      </c>
      <c r="E10" s="23">
        <v>120000</v>
      </c>
      <c r="F10" s="23"/>
      <c r="G10" s="23"/>
    </row>
    <row r="11" ht="37" customHeight="1" spans="1:7">
      <c r="A11" s="25"/>
      <c r="B11" s="22" t="s">
        <v>487</v>
      </c>
      <c r="C11" s="22" t="s">
        <v>317</v>
      </c>
      <c r="D11" s="22" t="s">
        <v>486</v>
      </c>
      <c r="E11" s="23">
        <v>166500</v>
      </c>
      <c r="F11" s="23"/>
      <c r="G11" s="23"/>
    </row>
    <row r="12" ht="37" customHeight="1" spans="1:7">
      <c r="A12" s="25"/>
      <c r="B12" s="22" t="s">
        <v>487</v>
      </c>
      <c r="C12" s="22" t="s">
        <v>280</v>
      </c>
      <c r="D12" s="22" t="s">
        <v>486</v>
      </c>
      <c r="E12" s="23">
        <v>10000</v>
      </c>
      <c r="F12" s="23"/>
      <c r="G12" s="23"/>
    </row>
    <row r="13" ht="37" customHeight="1" spans="1:7">
      <c r="A13" s="26" t="s">
        <v>55</v>
      </c>
      <c r="B13" s="27" t="s">
        <v>469</v>
      </c>
      <c r="C13" s="27"/>
      <c r="D13" s="28"/>
      <c r="E13" s="23">
        <v>365968</v>
      </c>
      <c r="F13" s="23"/>
      <c r="G13" s="23"/>
    </row>
  </sheetData>
  <mergeCells count="11">
    <mergeCell ref="A2:G2"/>
    <mergeCell ref="A3:D3"/>
    <mergeCell ref="E4:G4"/>
    <mergeCell ref="A13:D13"/>
    <mergeCell ref="A4:A6"/>
    <mergeCell ref="B4:B6"/>
    <mergeCell ref="C4:C6"/>
    <mergeCell ref="D4:D6"/>
    <mergeCell ref="E5:E6"/>
    <mergeCell ref="F5:F6"/>
    <mergeCell ref="G5:G6"/>
  </mergeCells>
  <pageMargins left="0.751388888888889" right="0.751388888888889" top="1" bottom="1" header="0.511805555555556" footer="0.511805555555556"/>
  <pageSetup paperSize="9" scale="83"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A1" sqref="A1"/>
    </sheetView>
  </sheetViews>
  <sheetFormatPr defaultColWidth="9.14285714285714" defaultRowHeight="12" customHeight="1"/>
  <cols>
    <col min="1" max="1" width="7.62857142857143" customWidth="1"/>
    <col min="2" max="2" width="11.5714285714286" customWidth="1"/>
    <col min="3" max="3" width="13.4761904761905" customWidth="1"/>
    <col min="4" max="4" width="14.5714285714286" customWidth="1"/>
    <col min="5" max="5" width="14.2857142857143" customWidth="1"/>
    <col min="6" max="6" width="8.47619047619048" customWidth="1"/>
    <col min="7" max="7" width="7" customWidth="1"/>
    <col min="8" max="8" width="8.47619047619048" customWidth="1"/>
    <col min="9" max="9" width="12.7142857142857" customWidth="1"/>
    <col min="10" max="10" width="13.1428571428571" customWidth="1"/>
    <col min="11" max="11" width="11.5714285714286" customWidth="1"/>
    <col min="12" max="12" width="11.9142857142857" customWidth="1"/>
    <col min="13" max="13" width="10.2857142857143" customWidth="1"/>
    <col min="14" max="14" width="12.2857142857143" customWidth="1"/>
    <col min="15" max="15" width="4.47619047619048" customWidth="1"/>
    <col min="16" max="16" width="6.42857142857143" customWidth="1"/>
    <col min="17" max="18" width="7.14285714285714" customWidth="1"/>
    <col min="19" max="19" width="8.14285714285714" customWidth="1"/>
  </cols>
  <sheetData>
    <row r="1" ht="16.5" customHeight="1" spans="1:17">
      <c r="A1" s="157"/>
      <c r="B1" s="1"/>
      <c r="C1" s="1"/>
      <c r="D1" s="1"/>
      <c r="E1" s="1"/>
      <c r="F1" s="1"/>
      <c r="G1" s="1"/>
      <c r="H1" s="1"/>
      <c r="I1" s="72"/>
      <c r="J1" s="1"/>
      <c r="K1" s="1"/>
      <c r="L1" s="1"/>
      <c r="M1" s="1"/>
      <c r="N1" s="1"/>
      <c r="O1" s="1"/>
      <c r="P1" s="77" t="s">
        <v>51</v>
      </c>
      <c r="Q1" s="77" t="s">
        <v>51</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"单位名称："&amp;"瑞丽市弄岛镇中心卫生院"</f>
        <v>单位名称：瑞丽市弄岛镇中心卫生院</v>
      </c>
      <c r="B3" s="31"/>
      <c r="C3" s="46"/>
      <c r="D3" s="46"/>
      <c r="E3" s="46"/>
      <c r="F3" s="46"/>
      <c r="G3" s="46"/>
      <c r="H3" s="46"/>
      <c r="I3" s="46"/>
      <c r="J3" s="46"/>
      <c r="K3" s="46"/>
      <c r="L3" s="46"/>
      <c r="M3" s="46"/>
      <c r="N3" s="46"/>
      <c r="O3" s="46"/>
      <c r="P3" s="77" t="s">
        <v>52</v>
      </c>
      <c r="Q3" s="77"/>
    </row>
    <row r="4" ht="21" customHeight="1" spans="1:19">
      <c r="A4" s="11" t="s">
        <v>53</v>
      </c>
      <c r="B4" s="11" t="s">
        <v>54</v>
      </c>
      <c r="C4" s="11" t="s">
        <v>55</v>
      </c>
      <c r="D4" s="47" t="s">
        <v>56</v>
      </c>
      <c r="E4" s="48"/>
      <c r="F4" s="48"/>
      <c r="G4" s="48"/>
      <c r="H4" s="48"/>
      <c r="I4" s="13"/>
      <c r="J4" s="48"/>
      <c r="K4" s="48"/>
      <c r="L4" s="48"/>
      <c r="M4" s="48"/>
      <c r="N4" s="49"/>
      <c r="O4" s="47" t="s">
        <v>57</v>
      </c>
      <c r="P4" s="48"/>
      <c r="Q4" s="48"/>
      <c r="R4" s="48"/>
      <c r="S4" s="49"/>
    </row>
    <row r="5" ht="41.25" customHeight="1" spans="1:19">
      <c r="A5" s="16"/>
      <c r="B5" s="16"/>
      <c r="C5" s="16"/>
      <c r="D5" s="16" t="s">
        <v>58</v>
      </c>
      <c r="E5" s="16" t="s">
        <v>59</v>
      </c>
      <c r="F5" s="16" t="s">
        <v>60</v>
      </c>
      <c r="G5" s="16" t="s">
        <v>61</v>
      </c>
      <c r="H5" s="11" t="s">
        <v>62</v>
      </c>
      <c r="I5" s="160" t="s">
        <v>63</v>
      </c>
      <c r="J5" s="160"/>
      <c r="K5" s="160"/>
      <c r="L5" s="160"/>
      <c r="M5" s="160"/>
      <c r="N5" s="160"/>
      <c r="O5" s="11" t="s">
        <v>58</v>
      </c>
      <c r="P5" s="11" t="s">
        <v>59</v>
      </c>
      <c r="Q5" s="11" t="s">
        <v>60</v>
      </c>
      <c r="R5" s="11" t="s">
        <v>61</v>
      </c>
      <c r="S5" s="11" t="s">
        <v>64</v>
      </c>
    </row>
    <row r="6" ht="43.5" customHeight="1" spans="1:19">
      <c r="A6" s="68"/>
      <c r="B6" s="68"/>
      <c r="C6" s="68"/>
      <c r="D6" s="73"/>
      <c r="E6" s="73"/>
      <c r="F6" s="73"/>
      <c r="G6" s="68"/>
      <c r="H6" s="68"/>
      <c r="I6" s="35" t="s">
        <v>58</v>
      </c>
      <c r="J6" s="33" t="s">
        <v>65</v>
      </c>
      <c r="K6" s="33" t="s">
        <v>66</v>
      </c>
      <c r="L6" s="10" t="s">
        <v>67</v>
      </c>
      <c r="M6" s="10" t="s">
        <v>68</v>
      </c>
      <c r="N6" s="10" t="s">
        <v>69</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58" t="s">
        <v>70</v>
      </c>
      <c r="B8" s="158" t="s">
        <v>71</v>
      </c>
      <c r="C8" s="23">
        <v>12062075.27</v>
      </c>
      <c r="D8" s="23">
        <v>12062075.27</v>
      </c>
      <c r="E8" s="23">
        <v>5401046.52</v>
      </c>
      <c r="F8" s="23"/>
      <c r="G8" s="23"/>
      <c r="H8" s="23"/>
      <c r="I8" s="23">
        <v>6661028.75</v>
      </c>
      <c r="J8" s="23">
        <v>6421028.75</v>
      </c>
      <c r="K8" s="23"/>
      <c r="L8" s="23"/>
      <c r="M8" s="23"/>
      <c r="N8" s="23">
        <v>240000</v>
      </c>
      <c r="O8" s="23"/>
      <c r="P8" s="23"/>
      <c r="Q8" s="23"/>
      <c r="R8" s="23"/>
      <c r="S8" s="23"/>
    </row>
    <row r="9" ht="30" customHeight="1" spans="1:19">
      <c r="A9" s="12" t="s">
        <v>55</v>
      </c>
      <c r="B9" s="159"/>
      <c r="C9" s="148">
        <v>12062075.27</v>
      </c>
      <c r="D9" s="148">
        <v>12062075.27</v>
      </c>
      <c r="E9" s="148">
        <v>5401046.52</v>
      </c>
      <c r="F9" s="148"/>
      <c r="G9" s="148"/>
      <c r="H9" s="148"/>
      <c r="I9" s="148">
        <v>6661028.75</v>
      </c>
      <c r="J9" s="148">
        <v>6421028.75</v>
      </c>
      <c r="K9" s="148"/>
      <c r="L9" s="148"/>
      <c r="M9" s="148"/>
      <c r="N9" s="148">
        <v>240000</v>
      </c>
      <c r="O9" s="148"/>
      <c r="P9" s="148"/>
      <c r="Q9" s="148"/>
      <c r="R9" s="148"/>
      <c r="S9" s="14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11805555555556" footer="0.511805555555556"/>
  <pageSetup paperSize="9" scale="6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Zeros="0" topLeftCell="A12" workbookViewId="0">
      <selection activeCell="A2" sqref="A2:O2"/>
    </sheetView>
  </sheetViews>
  <sheetFormatPr defaultColWidth="8.84761904761905" defaultRowHeight="15" customHeight="1"/>
  <cols>
    <col min="1" max="1" width="12.5714285714286" customWidth="1"/>
    <col min="2" max="2" width="33.5714285714286" customWidth="1"/>
    <col min="3" max="6" width="14.4761904761905" customWidth="1"/>
    <col min="7" max="7" width="9.57142857142857" customWidth="1"/>
    <col min="8" max="8" width="8.28571428571429" customWidth="1"/>
    <col min="9" max="9" width="9.42857142857143" customWidth="1"/>
    <col min="10" max="11" width="12.7714285714286" customWidth="1"/>
    <col min="12" max="12" width="10.5714285714286" customWidth="1"/>
    <col min="13" max="13" width="12.7714285714286" customWidth="1"/>
    <col min="14" max="14" width="9.57142857142857" customWidth="1"/>
    <col min="15" max="15" width="12.7714285714286" customWidth="1"/>
  </cols>
  <sheetData>
    <row r="1" ht="18.75" customHeight="1" spans="1:15">
      <c r="A1" s="150"/>
      <c r="B1" s="150"/>
      <c r="C1" s="150"/>
      <c r="D1" s="150"/>
      <c r="E1" s="150"/>
      <c r="F1" s="150"/>
      <c r="G1" s="150"/>
      <c r="H1" s="150"/>
      <c r="I1" s="150"/>
      <c r="J1" s="150"/>
      <c r="K1" s="150"/>
      <c r="L1" s="150"/>
      <c r="M1" s="150"/>
      <c r="N1" s="43" t="s">
        <v>72</v>
      </c>
      <c r="O1" s="43"/>
    </row>
    <row r="2" ht="36" customHeight="1" spans="1:15">
      <c r="A2" s="151" t="str">
        <f>"2025"&amp;"年部门支出预算表"</f>
        <v>2025年部门支出预算表</v>
      </c>
      <c r="B2" s="151"/>
      <c r="C2" s="151"/>
      <c r="D2" s="151"/>
      <c r="E2" s="151"/>
      <c r="F2" s="151"/>
      <c r="G2" s="151"/>
      <c r="H2" s="151"/>
      <c r="I2" s="151"/>
      <c r="J2" s="151"/>
      <c r="K2" s="151"/>
      <c r="L2" s="151"/>
      <c r="M2" s="151"/>
      <c r="N2" s="151"/>
      <c r="O2" s="151"/>
    </row>
    <row r="3" ht="18.75" customHeight="1" spans="1:15">
      <c r="A3" s="31" t="str">
        <f>"单位名称："&amp;"瑞丽市弄岛镇中心卫生院"</f>
        <v>单位名称：瑞丽市弄岛镇中心卫生院</v>
      </c>
      <c r="B3" s="31"/>
      <c r="C3" s="31"/>
      <c r="D3" s="31"/>
      <c r="E3" s="31"/>
      <c r="F3" s="31"/>
      <c r="G3" s="150"/>
      <c r="H3" s="150"/>
      <c r="I3" s="150"/>
      <c r="J3" s="150"/>
      <c r="K3" s="150"/>
      <c r="L3" s="150"/>
      <c r="M3" s="150"/>
      <c r="N3" s="43" t="s">
        <v>1</v>
      </c>
      <c r="O3" s="43"/>
    </row>
    <row r="4" ht="21" customHeight="1" spans="1:15">
      <c r="A4" s="152" t="s">
        <v>73</v>
      </c>
      <c r="B4" s="152" t="s">
        <v>74</v>
      </c>
      <c r="C4" s="152" t="s">
        <v>55</v>
      </c>
      <c r="D4" s="152" t="s">
        <v>59</v>
      </c>
      <c r="E4" s="152"/>
      <c r="F4" s="152"/>
      <c r="G4" s="152" t="s">
        <v>60</v>
      </c>
      <c r="H4" s="152" t="s">
        <v>61</v>
      </c>
      <c r="I4" s="152" t="s">
        <v>75</v>
      </c>
      <c r="J4" s="152" t="s">
        <v>76</v>
      </c>
      <c r="K4" s="152"/>
      <c r="L4" s="152"/>
      <c r="M4" s="152"/>
      <c r="N4" s="152"/>
      <c r="O4" s="152"/>
    </row>
    <row r="5" ht="21" customHeight="1" spans="1:15">
      <c r="A5" s="152"/>
      <c r="B5" s="152"/>
      <c r="C5" s="152"/>
      <c r="D5" s="152" t="s">
        <v>58</v>
      </c>
      <c r="E5" s="152" t="s">
        <v>77</v>
      </c>
      <c r="F5" s="152" t="s">
        <v>78</v>
      </c>
      <c r="G5" s="152"/>
      <c r="H5" s="152"/>
      <c r="I5" s="152"/>
      <c r="J5" s="152" t="s">
        <v>58</v>
      </c>
      <c r="K5" s="152" t="s">
        <v>79</v>
      </c>
      <c r="L5" s="152" t="s">
        <v>80</v>
      </c>
      <c r="M5" s="152" t="s">
        <v>81</v>
      </c>
      <c r="N5" s="152" t="s">
        <v>82</v>
      </c>
      <c r="O5" s="152" t="s">
        <v>83</v>
      </c>
    </row>
    <row r="6" ht="21" customHeight="1" spans="1:15">
      <c r="A6" s="153" t="s">
        <v>84</v>
      </c>
      <c r="B6" s="153" t="s">
        <v>85</v>
      </c>
      <c r="C6" s="153" t="s">
        <v>86</v>
      </c>
      <c r="D6" s="153" t="s">
        <v>87</v>
      </c>
      <c r="E6" s="153" t="s">
        <v>88</v>
      </c>
      <c r="F6" s="153" t="s">
        <v>89</v>
      </c>
      <c r="G6" s="153" t="s">
        <v>90</v>
      </c>
      <c r="H6" s="153" t="s">
        <v>91</v>
      </c>
      <c r="I6" s="153" t="s">
        <v>92</v>
      </c>
      <c r="J6" s="153" t="s">
        <v>93</v>
      </c>
      <c r="K6" s="153" t="s">
        <v>94</v>
      </c>
      <c r="L6" s="153" t="s">
        <v>95</v>
      </c>
      <c r="M6" s="153" t="s">
        <v>96</v>
      </c>
      <c r="N6" s="153" t="s">
        <v>97</v>
      </c>
      <c r="O6" s="153" t="s">
        <v>98</v>
      </c>
    </row>
    <row r="7" ht="21" customHeight="1" spans="1:15">
      <c r="A7" s="154" t="s">
        <v>99</v>
      </c>
      <c r="B7" s="154" t="s">
        <v>100</v>
      </c>
      <c r="C7" s="121">
        <v>548972.44</v>
      </c>
      <c r="D7" s="121">
        <v>548972.44</v>
      </c>
      <c r="E7" s="121">
        <v>548972.44</v>
      </c>
      <c r="F7" s="121"/>
      <c r="G7" s="121"/>
      <c r="H7" s="121"/>
      <c r="I7" s="121"/>
      <c r="J7" s="121"/>
      <c r="K7" s="121"/>
      <c r="L7" s="121"/>
      <c r="M7" s="121"/>
      <c r="N7" s="121"/>
      <c r="O7" s="121"/>
    </row>
    <row r="8" ht="21" customHeight="1" spans="1:15">
      <c r="A8" s="155" t="s">
        <v>101</v>
      </c>
      <c r="B8" s="155" t="s">
        <v>102</v>
      </c>
      <c r="C8" s="121">
        <v>525961.44</v>
      </c>
      <c r="D8" s="121">
        <v>525961.44</v>
      </c>
      <c r="E8" s="121">
        <v>525961.44</v>
      </c>
      <c r="F8" s="121"/>
      <c r="G8" s="121"/>
      <c r="H8" s="121"/>
      <c r="I8" s="121"/>
      <c r="J8" s="121"/>
      <c r="K8" s="121"/>
      <c r="L8" s="121"/>
      <c r="M8" s="121"/>
      <c r="N8" s="121"/>
      <c r="O8" s="121"/>
    </row>
    <row r="9" ht="21" customHeight="1" spans="1:15">
      <c r="A9" s="156" t="s">
        <v>103</v>
      </c>
      <c r="B9" s="156" t="s">
        <v>104</v>
      </c>
      <c r="C9" s="121">
        <v>525961.44</v>
      </c>
      <c r="D9" s="121">
        <v>525961.44</v>
      </c>
      <c r="E9" s="121">
        <v>525961.44</v>
      </c>
      <c r="F9" s="121"/>
      <c r="G9" s="121"/>
      <c r="H9" s="121"/>
      <c r="I9" s="121"/>
      <c r="J9" s="121"/>
      <c r="K9" s="121"/>
      <c r="L9" s="121"/>
      <c r="M9" s="121"/>
      <c r="N9" s="121"/>
      <c r="O9" s="121"/>
    </row>
    <row r="10" ht="21" customHeight="1" spans="1:15">
      <c r="A10" s="155" t="s">
        <v>105</v>
      </c>
      <c r="B10" s="155" t="s">
        <v>106</v>
      </c>
      <c r="C10" s="121">
        <v>23011</v>
      </c>
      <c r="D10" s="121">
        <v>23011</v>
      </c>
      <c r="E10" s="121">
        <v>23011</v>
      </c>
      <c r="F10" s="121"/>
      <c r="G10" s="121"/>
      <c r="H10" s="121"/>
      <c r="I10" s="121"/>
      <c r="J10" s="121"/>
      <c r="K10" s="121"/>
      <c r="L10" s="121"/>
      <c r="M10" s="121"/>
      <c r="N10" s="121"/>
      <c r="O10" s="121"/>
    </row>
    <row r="11" ht="21" customHeight="1" spans="1:15">
      <c r="A11" s="156" t="s">
        <v>107</v>
      </c>
      <c r="B11" s="156" t="s">
        <v>106</v>
      </c>
      <c r="C11" s="121">
        <v>23011</v>
      </c>
      <c r="D11" s="121">
        <v>23011</v>
      </c>
      <c r="E11" s="121">
        <v>23011</v>
      </c>
      <c r="F11" s="121"/>
      <c r="G11" s="121"/>
      <c r="H11" s="121"/>
      <c r="I11" s="121"/>
      <c r="J11" s="121"/>
      <c r="K11" s="121"/>
      <c r="L11" s="121"/>
      <c r="M11" s="121"/>
      <c r="N11" s="121"/>
      <c r="O11" s="121"/>
    </row>
    <row r="12" ht="21" customHeight="1" spans="1:15">
      <c r="A12" s="154" t="s">
        <v>108</v>
      </c>
      <c r="B12" s="154" t="s">
        <v>109</v>
      </c>
      <c r="C12" s="121">
        <v>11118631.75</v>
      </c>
      <c r="D12" s="121">
        <v>4457603</v>
      </c>
      <c r="E12" s="121">
        <v>4161103</v>
      </c>
      <c r="F12" s="121">
        <v>296500</v>
      </c>
      <c r="G12" s="121"/>
      <c r="H12" s="121"/>
      <c r="I12" s="121"/>
      <c r="J12" s="121">
        <v>6661028.75</v>
      </c>
      <c r="K12" s="121">
        <v>6421028.75</v>
      </c>
      <c r="L12" s="121"/>
      <c r="M12" s="121"/>
      <c r="N12" s="121"/>
      <c r="O12" s="121">
        <v>240000</v>
      </c>
    </row>
    <row r="13" ht="21" customHeight="1" spans="1:15">
      <c r="A13" s="155" t="s">
        <v>110</v>
      </c>
      <c r="B13" s="155" t="s">
        <v>111</v>
      </c>
      <c r="C13" s="121">
        <v>10556395.75</v>
      </c>
      <c r="D13" s="121">
        <v>3945367</v>
      </c>
      <c r="E13" s="121">
        <v>3648867</v>
      </c>
      <c r="F13" s="121">
        <v>296500</v>
      </c>
      <c r="G13" s="121"/>
      <c r="H13" s="121"/>
      <c r="I13" s="121"/>
      <c r="J13" s="121">
        <v>6611028.75</v>
      </c>
      <c r="K13" s="121">
        <v>6421028.75</v>
      </c>
      <c r="L13" s="121"/>
      <c r="M13" s="121"/>
      <c r="N13" s="121"/>
      <c r="O13" s="121">
        <v>190000</v>
      </c>
    </row>
    <row r="14" ht="21" customHeight="1" spans="1:15">
      <c r="A14" s="156" t="s">
        <v>112</v>
      </c>
      <c r="B14" s="156" t="s">
        <v>113</v>
      </c>
      <c r="C14" s="121">
        <v>10556395.75</v>
      </c>
      <c r="D14" s="121">
        <v>3945367</v>
      </c>
      <c r="E14" s="121">
        <v>3648867</v>
      </c>
      <c r="F14" s="121">
        <v>296500</v>
      </c>
      <c r="G14" s="121"/>
      <c r="H14" s="121"/>
      <c r="I14" s="121"/>
      <c r="J14" s="121">
        <v>6611028.75</v>
      </c>
      <c r="K14" s="121">
        <v>6421028.75</v>
      </c>
      <c r="L14" s="121"/>
      <c r="M14" s="121"/>
      <c r="N14" s="121"/>
      <c r="O14" s="121">
        <v>190000</v>
      </c>
    </row>
    <row r="15" ht="21" customHeight="1" spans="1:15">
      <c r="A15" s="155" t="s">
        <v>114</v>
      </c>
      <c r="B15" s="155" t="s">
        <v>115</v>
      </c>
      <c r="C15" s="121">
        <v>50000</v>
      </c>
      <c r="D15" s="121"/>
      <c r="E15" s="121"/>
      <c r="F15" s="121"/>
      <c r="G15" s="121"/>
      <c r="H15" s="121"/>
      <c r="I15" s="121"/>
      <c r="J15" s="121">
        <v>50000</v>
      </c>
      <c r="K15" s="121"/>
      <c r="L15" s="121"/>
      <c r="M15" s="121"/>
      <c r="N15" s="121"/>
      <c r="O15" s="121">
        <v>50000</v>
      </c>
    </row>
    <row r="16" ht="21" customHeight="1" spans="1:15">
      <c r="A16" s="156" t="s">
        <v>116</v>
      </c>
      <c r="B16" s="156" t="s">
        <v>117</v>
      </c>
      <c r="C16" s="121">
        <v>50000</v>
      </c>
      <c r="D16" s="121"/>
      <c r="E16" s="121"/>
      <c r="F16" s="121"/>
      <c r="G16" s="121"/>
      <c r="H16" s="121"/>
      <c r="I16" s="121"/>
      <c r="J16" s="121">
        <v>50000</v>
      </c>
      <c r="K16" s="121"/>
      <c r="L16" s="121"/>
      <c r="M16" s="121"/>
      <c r="N16" s="121"/>
      <c r="O16" s="121">
        <v>50000</v>
      </c>
    </row>
    <row r="17" ht="21" customHeight="1" spans="1:15">
      <c r="A17" s="155" t="s">
        <v>118</v>
      </c>
      <c r="B17" s="155" t="s">
        <v>119</v>
      </c>
      <c r="C17" s="121">
        <v>512236</v>
      </c>
      <c r="D17" s="121">
        <v>512236</v>
      </c>
      <c r="E17" s="121">
        <v>512236</v>
      </c>
      <c r="F17" s="121"/>
      <c r="G17" s="121"/>
      <c r="H17" s="121"/>
      <c r="I17" s="121"/>
      <c r="J17" s="121"/>
      <c r="K17" s="121"/>
      <c r="L17" s="121"/>
      <c r="M17" s="121"/>
      <c r="N17" s="121"/>
      <c r="O17" s="121"/>
    </row>
    <row r="18" ht="21" customHeight="1" spans="1:15">
      <c r="A18" s="156" t="s">
        <v>120</v>
      </c>
      <c r="B18" s="156" t="s">
        <v>121</v>
      </c>
      <c r="C18" s="121"/>
      <c r="D18" s="121"/>
      <c r="E18" s="121"/>
      <c r="F18" s="121"/>
      <c r="G18" s="121"/>
      <c r="H18" s="121"/>
      <c r="I18" s="121"/>
      <c r="J18" s="121"/>
      <c r="K18" s="121"/>
      <c r="L18" s="121"/>
      <c r="M18" s="121"/>
      <c r="N18" s="121"/>
      <c r="O18" s="121"/>
    </row>
    <row r="19" ht="21" customHeight="1" spans="1:15">
      <c r="A19" s="156" t="s">
        <v>122</v>
      </c>
      <c r="B19" s="156" t="s">
        <v>123</v>
      </c>
      <c r="C19" s="121">
        <v>309728</v>
      </c>
      <c r="D19" s="121">
        <v>309728</v>
      </c>
      <c r="E19" s="121">
        <v>309728</v>
      </c>
      <c r="F19" s="121"/>
      <c r="G19" s="121"/>
      <c r="H19" s="121"/>
      <c r="I19" s="121"/>
      <c r="J19" s="121"/>
      <c r="K19" s="121"/>
      <c r="L19" s="121"/>
      <c r="M19" s="121"/>
      <c r="N19" s="121"/>
      <c r="O19" s="121"/>
    </row>
    <row r="20" ht="21" customHeight="1" spans="1:15">
      <c r="A20" s="156" t="s">
        <v>124</v>
      </c>
      <c r="B20" s="156" t="s">
        <v>125</v>
      </c>
      <c r="C20" s="121">
        <v>172922</v>
      </c>
      <c r="D20" s="121">
        <v>172922</v>
      </c>
      <c r="E20" s="121">
        <v>172922</v>
      </c>
      <c r="F20" s="121"/>
      <c r="G20" s="121"/>
      <c r="H20" s="121"/>
      <c r="I20" s="121"/>
      <c r="J20" s="121"/>
      <c r="K20" s="121"/>
      <c r="L20" s="121"/>
      <c r="M20" s="121"/>
      <c r="N20" s="121"/>
      <c r="O20" s="121"/>
    </row>
    <row r="21" ht="21" customHeight="1" spans="1:15">
      <c r="A21" s="156" t="s">
        <v>126</v>
      </c>
      <c r="B21" s="156" t="s">
        <v>127</v>
      </c>
      <c r="C21" s="121">
        <v>29586</v>
      </c>
      <c r="D21" s="121">
        <v>29586</v>
      </c>
      <c r="E21" s="121">
        <v>29586</v>
      </c>
      <c r="F21" s="121"/>
      <c r="G21" s="121"/>
      <c r="H21" s="121"/>
      <c r="I21" s="121"/>
      <c r="J21" s="121"/>
      <c r="K21" s="121"/>
      <c r="L21" s="121"/>
      <c r="M21" s="121"/>
      <c r="N21" s="121"/>
      <c r="O21" s="121"/>
    </row>
    <row r="22" ht="21" customHeight="1" spans="1:15">
      <c r="A22" s="154" t="s">
        <v>128</v>
      </c>
      <c r="B22" s="154" t="s">
        <v>129</v>
      </c>
      <c r="C22" s="121">
        <v>394471.08</v>
      </c>
      <c r="D22" s="121">
        <v>394471.08</v>
      </c>
      <c r="E22" s="121">
        <v>394471.08</v>
      </c>
      <c r="F22" s="121"/>
      <c r="G22" s="121"/>
      <c r="H22" s="121"/>
      <c r="I22" s="121"/>
      <c r="J22" s="121"/>
      <c r="K22" s="121"/>
      <c r="L22" s="121"/>
      <c r="M22" s="121"/>
      <c r="N22" s="121"/>
      <c r="O22" s="121"/>
    </row>
    <row r="23" ht="21" customHeight="1" spans="1:15">
      <c r="A23" s="155" t="s">
        <v>130</v>
      </c>
      <c r="B23" s="155" t="s">
        <v>131</v>
      </c>
      <c r="C23" s="121">
        <v>394471.08</v>
      </c>
      <c r="D23" s="121">
        <v>394471.08</v>
      </c>
      <c r="E23" s="121">
        <v>394471.08</v>
      </c>
      <c r="F23" s="121"/>
      <c r="G23" s="121"/>
      <c r="H23" s="121"/>
      <c r="I23" s="121"/>
      <c r="J23" s="121"/>
      <c r="K23" s="121"/>
      <c r="L23" s="121"/>
      <c r="M23" s="121"/>
      <c r="N23" s="121"/>
      <c r="O23" s="121"/>
    </row>
    <row r="24" ht="21" customHeight="1" spans="1:15">
      <c r="A24" s="156" t="s">
        <v>132</v>
      </c>
      <c r="B24" s="156" t="s">
        <v>133</v>
      </c>
      <c r="C24" s="121">
        <v>394471.08</v>
      </c>
      <c r="D24" s="121">
        <v>394471.08</v>
      </c>
      <c r="E24" s="121">
        <v>394471.08</v>
      </c>
      <c r="F24" s="121"/>
      <c r="G24" s="121"/>
      <c r="H24" s="121"/>
      <c r="I24" s="121"/>
      <c r="J24" s="121"/>
      <c r="K24" s="121"/>
      <c r="L24" s="121"/>
      <c r="M24" s="121"/>
      <c r="N24" s="121"/>
      <c r="O24" s="121"/>
    </row>
    <row r="25" ht="21" customHeight="1" spans="1:15">
      <c r="A25" s="153" t="s">
        <v>55</v>
      </c>
      <c r="B25" s="153"/>
      <c r="C25" s="121">
        <v>12062075.27</v>
      </c>
      <c r="D25" s="121">
        <v>5401046.52</v>
      </c>
      <c r="E25" s="121">
        <v>5104546.52</v>
      </c>
      <c r="F25" s="121">
        <v>296500</v>
      </c>
      <c r="G25" s="121"/>
      <c r="H25" s="121"/>
      <c r="I25" s="121"/>
      <c r="J25" s="121">
        <v>6661028.75</v>
      </c>
      <c r="K25" s="121">
        <v>6421028.75</v>
      </c>
      <c r="L25" s="121"/>
      <c r="M25" s="121"/>
      <c r="N25" s="121"/>
      <c r="O25" s="121">
        <v>240000</v>
      </c>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ageMargins left="0.751388888888889" right="0.751388888888889" top="1" bottom="1" header="0.511805555555556" footer="0.511805555555556"/>
  <pageSetup paperSize="9" scale="64"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topLeftCell="A19"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77" t="s">
        <v>134</v>
      </c>
    </row>
    <row r="2" ht="30.75" customHeight="1" spans="1:4">
      <c r="A2" s="143" t="str">
        <f>"2025"&amp;"年部门财政拨款收支预算总表"</f>
        <v>2025年部门财政拨款收支预算总表</v>
      </c>
      <c r="B2" s="143"/>
      <c r="C2" s="143"/>
      <c r="D2" s="143"/>
    </row>
    <row r="3" ht="18.75" customHeight="1" spans="1:4">
      <c r="A3" s="31" t="str">
        <f>"单位名称："&amp;"瑞丽市弄岛镇中心卫生院"</f>
        <v>单位名称：瑞丽市弄岛镇中心卫生院</v>
      </c>
      <c r="B3" s="144"/>
      <c r="C3" s="144"/>
      <c r="D3" s="78" t="s">
        <v>1</v>
      </c>
    </row>
    <row r="4" ht="19.5" customHeight="1" spans="1:4">
      <c r="A4" s="12" t="s">
        <v>135</v>
      </c>
      <c r="B4" s="14"/>
      <c r="C4" s="12" t="s">
        <v>136</v>
      </c>
      <c r="D4" s="14"/>
    </row>
    <row r="5" ht="21.75" customHeight="1" spans="1:4">
      <c r="A5" s="67" t="s">
        <v>137</v>
      </c>
      <c r="B5" s="11" t="s">
        <v>138</v>
      </c>
      <c r="C5" s="67" t="s">
        <v>139</v>
      </c>
      <c r="D5" s="11" t="s">
        <v>138</v>
      </c>
    </row>
    <row r="6" ht="17.25" customHeight="1" spans="1:4">
      <c r="A6" s="68"/>
      <c r="B6" s="18"/>
      <c r="C6" s="68"/>
      <c r="D6" s="18"/>
    </row>
    <row r="7" ht="19.5" customHeight="1" spans="1:4">
      <c r="A7" s="74" t="s">
        <v>140</v>
      </c>
      <c r="B7" s="23">
        <v>5401046.52</v>
      </c>
      <c r="C7" s="74" t="s">
        <v>141</v>
      </c>
      <c r="D7" s="23">
        <v>5401046.52</v>
      </c>
    </row>
    <row r="8" ht="19.5" customHeight="1" spans="1:4">
      <c r="A8" s="74" t="s">
        <v>142</v>
      </c>
      <c r="B8" s="23">
        <v>5401046.52</v>
      </c>
      <c r="C8" s="145" t="s">
        <v>143</v>
      </c>
      <c r="D8" s="23"/>
    </row>
    <row r="9" ht="19.5" customHeight="1" spans="1:4">
      <c r="A9" s="146" t="s">
        <v>144</v>
      </c>
      <c r="B9" s="23"/>
      <c r="C9" s="145" t="s">
        <v>145</v>
      </c>
      <c r="D9" s="23"/>
    </row>
    <row r="10" ht="19.5" customHeight="1" spans="1:4">
      <c r="A10" s="146" t="s">
        <v>146</v>
      </c>
      <c r="B10" s="23"/>
      <c r="C10" s="145" t="s">
        <v>147</v>
      </c>
      <c r="D10" s="23"/>
    </row>
    <row r="11" ht="19.5" customHeight="1" spans="1:4">
      <c r="A11" s="146" t="s">
        <v>148</v>
      </c>
      <c r="B11" s="23"/>
      <c r="C11" s="145" t="s">
        <v>149</v>
      </c>
      <c r="D11" s="23"/>
    </row>
    <row r="12" ht="19.5" customHeight="1" spans="1:4">
      <c r="A12" s="146" t="s">
        <v>142</v>
      </c>
      <c r="B12" s="23"/>
      <c r="C12" s="145" t="s">
        <v>150</v>
      </c>
      <c r="D12" s="23"/>
    </row>
    <row r="13" ht="19.5" customHeight="1" spans="1:4">
      <c r="A13" s="146" t="s">
        <v>144</v>
      </c>
      <c r="B13" s="23"/>
      <c r="C13" s="145" t="s">
        <v>151</v>
      </c>
      <c r="D13" s="23"/>
    </row>
    <row r="14" ht="19.5" customHeight="1" spans="1:4">
      <c r="A14" s="146" t="s">
        <v>146</v>
      </c>
      <c r="B14" s="23"/>
      <c r="C14" s="145" t="s">
        <v>152</v>
      </c>
      <c r="D14" s="23"/>
    </row>
    <row r="15" ht="19.5" customHeight="1" spans="1:4">
      <c r="A15" s="147"/>
      <c r="B15" s="23"/>
      <c r="C15" s="145" t="s">
        <v>153</v>
      </c>
      <c r="D15" s="23">
        <v>548972.44</v>
      </c>
    </row>
    <row r="16" ht="19.5" customHeight="1" spans="1:4">
      <c r="A16" s="147"/>
      <c r="B16" s="23"/>
      <c r="C16" s="145" t="s">
        <v>154</v>
      </c>
      <c r="D16" s="23">
        <v>4457603</v>
      </c>
    </row>
    <row r="17" ht="19.5" customHeight="1" spans="1:4">
      <c r="A17" s="147"/>
      <c r="B17" s="23"/>
      <c r="C17" s="145" t="s">
        <v>155</v>
      </c>
      <c r="D17" s="23"/>
    </row>
    <row r="18" ht="19.5" customHeight="1" spans="1:4">
      <c r="A18" s="147"/>
      <c r="B18" s="23"/>
      <c r="C18" s="145" t="s">
        <v>156</v>
      </c>
      <c r="D18" s="23"/>
    </row>
    <row r="19" ht="19.5" customHeight="1" spans="1:4">
      <c r="A19" s="147"/>
      <c r="B19" s="23"/>
      <c r="C19" s="145" t="s">
        <v>157</v>
      </c>
      <c r="D19" s="23"/>
    </row>
    <row r="20" ht="19.5" customHeight="1" spans="1:4">
      <c r="A20" s="74"/>
      <c r="B20" s="23"/>
      <c r="C20" s="145" t="s">
        <v>158</v>
      </c>
      <c r="D20" s="23"/>
    </row>
    <row r="21" ht="19.5" customHeight="1" spans="1:4">
      <c r="A21" s="74"/>
      <c r="B21" s="23"/>
      <c r="C21" s="74" t="s">
        <v>159</v>
      </c>
      <c r="D21" s="23"/>
    </row>
    <row r="22" ht="19.5" customHeight="1" spans="1:4">
      <c r="A22" s="74"/>
      <c r="B22" s="23"/>
      <c r="C22" s="74" t="s">
        <v>160</v>
      </c>
      <c r="D22" s="23"/>
    </row>
    <row r="23" ht="19.5" customHeight="1" spans="1:4">
      <c r="A23" s="74"/>
      <c r="B23" s="23"/>
      <c r="C23" s="74" t="s">
        <v>161</v>
      </c>
      <c r="D23" s="23"/>
    </row>
    <row r="24" ht="19.5" customHeight="1" spans="1:4">
      <c r="A24" s="74"/>
      <c r="B24" s="23"/>
      <c r="C24" s="74" t="s">
        <v>162</v>
      </c>
      <c r="D24" s="23"/>
    </row>
    <row r="25" ht="19.5" customHeight="1" spans="1:4">
      <c r="A25" s="74"/>
      <c r="B25" s="23"/>
      <c r="C25" s="74" t="s">
        <v>163</v>
      </c>
      <c r="D25" s="23"/>
    </row>
    <row r="26" ht="19.5" customHeight="1" spans="1:4">
      <c r="A26" s="145"/>
      <c r="B26" s="23"/>
      <c r="C26" s="74" t="s">
        <v>164</v>
      </c>
      <c r="D26" s="23">
        <v>394471.08</v>
      </c>
    </row>
    <row r="27" ht="19.5" customHeight="1" spans="1:4">
      <c r="A27" s="74"/>
      <c r="B27" s="23"/>
      <c r="C27" s="74" t="s">
        <v>165</v>
      </c>
      <c r="D27" s="23"/>
    </row>
    <row r="28" customHeight="1" spans="1:4">
      <c r="A28" s="74"/>
      <c r="B28" s="23"/>
      <c r="C28" s="146" t="s">
        <v>166</v>
      </c>
      <c r="D28" s="23"/>
    </row>
    <row r="29" ht="19.5" customHeight="1" spans="1:4">
      <c r="A29" s="74"/>
      <c r="B29" s="23"/>
      <c r="C29" s="74" t="s">
        <v>167</v>
      </c>
      <c r="D29" s="23"/>
    </row>
    <row r="30" ht="19.5" customHeight="1" spans="1:4">
      <c r="A30" s="145"/>
      <c r="B30" s="23"/>
      <c r="C30" s="74" t="s">
        <v>168</v>
      </c>
      <c r="D30" s="23"/>
    </row>
    <row r="31" ht="18" customHeight="1" spans="1:4">
      <c r="A31" s="145"/>
      <c r="B31" s="23"/>
      <c r="C31" s="74" t="s">
        <v>169</v>
      </c>
      <c r="D31" s="23"/>
    </row>
    <row r="32" ht="18" customHeight="1" spans="1:4">
      <c r="A32" s="145"/>
      <c r="B32" s="23"/>
      <c r="C32" s="146" t="s">
        <v>170</v>
      </c>
      <c r="D32" s="23"/>
    </row>
    <row r="33" ht="18" customHeight="1" spans="1:4">
      <c r="A33" s="145"/>
      <c r="B33" s="23"/>
      <c r="C33" s="146" t="s">
        <v>171</v>
      </c>
      <c r="D33" s="23"/>
    </row>
    <row r="34" ht="19.5" customHeight="1" spans="1:4">
      <c r="A34" s="145"/>
      <c r="B34" s="148"/>
      <c r="C34" s="74" t="s">
        <v>172</v>
      </c>
      <c r="D34" s="148"/>
    </row>
    <row r="35" ht="19.5" customHeight="1" spans="1:4">
      <c r="A35" s="145"/>
      <c r="B35" s="23"/>
      <c r="C35" s="74" t="s">
        <v>173</v>
      </c>
      <c r="D35" s="23"/>
    </row>
    <row r="36" ht="19.5" customHeight="1" spans="1:4">
      <c r="A36" s="149" t="s">
        <v>49</v>
      </c>
      <c r="B36" s="23">
        <v>5401046.52</v>
      </c>
      <c r="C36" s="149" t="s">
        <v>50</v>
      </c>
      <c r="D36" s="23">
        <v>5401046.52</v>
      </c>
    </row>
  </sheetData>
  <mergeCells count="8">
    <mergeCell ref="A2:D2"/>
    <mergeCell ref="A3:B3"/>
    <mergeCell ref="A4:B4"/>
    <mergeCell ref="C4:D4"/>
    <mergeCell ref="A5:A6"/>
    <mergeCell ref="B5:B6"/>
    <mergeCell ref="C5:C6"/>
    <mergeCell ref="D5:D6"/>
  </mergeCells>
  <pageMargins left="0.751388888888889" right="0.751388888888889" top="1" bottom="1" header="0.511805555555556" footer="0.511805555555556"/>
  <pageSetup paperSize="9" scale="67"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2"/>
  <sheetViews>
    <sheetView showZeros="0" topLeftCell="A4"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10"/>
      <c r="B1" s="110"/>
      <c r="C1" s="110"/>
      <c r="D1" s="110"/>
      <c r="E1" s="110"/>
      <c r="F1" s="110"/>
      <c r="G1" s="114" t="s">
        <v>174</v>
      </c>
    </row>
    <row r="2" ht="33" customHeight="1" spans="1:7">
      <c r="A2" s="136" t="str">
        <f>"2025"&amp;"年一般公共预算支出预算表（按功能科目分类）"</f>
        <v>2025年一般公共预算支出预算表（按功能科目分类）</v>
      </c>
      <c r="B2" s="136"/>
      <c r="C2" s="136"/>
      <c r="D2" s="136"/>
      <c r="E2" s="136"/>
      <c r="F2" s="136"/>
      <c r="G2" s="136"/>
    </row>
    <row r="3" ht="18.75" customHeight="1" spans="1:7">
      <c r="A3" s="137" t="str">
        <f>"单位名称："&amp;"瑞丽市弄岛镇中心卫生院"</f>
        <v>单位名称：瑞丽市弄岛镇中心卫生院</v>
      </c>
      <c r="B3" s="137"/>
      <c r="C3" s="110"/>
      <c r="D3" s="110"/>
      <c r="E3" s="110"/>
      <c r="F3" s="110"/>
      <c r="G3" s="114" t="s">
        <v>1</v>
      </c>
    </row>
    <row r="4" ht="18.75" customHeight="1" spans="1:7">
      <c r="A4" s="138" t="s">
        <v>175</v>
      </c>
      <c r="B4" s="138"/>
      <c r="C4" s="138" t="s">
        <v>55</v>
      </c>
      <c r="D4" s="138" t="s">
        <v>77</v>
      </c>
      <c r="E4" s="138"/>
      <c r="F4" s="138"/>
      <c r="G4" s="138" t="s">
        <v>78</v>
      </c>
    </row>
    <row r="5" ht="18.75" customHeight="1" spans="1:7">
      <c r="A5" s="138" t="s">
        <v>73</v>
      </c>
      <c r="B5" s="138" t="s">
        <v>74</v>
      </c>
      <c r="C5" s="138"/>
      <c r="D5" s="138" t="s">
        <v>58</v>
      </c>
      <c r="E5" s="138" t="s">
        <v>176</v>
      </c>
      <c r="F5" s="138" t="s">
        <v>177</v>
      </c>
      <c r="G5" s="138"/>
    </row>
    <row r="6" ht="18.75" customHeight="1" spans="1:7">
      <c r="A6" s="138" t="s">
        <v>84</v>
      </c>
      <c r="B6" s="138" t="s">
        <v>85</v>
      </c>
      <c r="C6" s="138" t="s">
        <v>86</v>
      </c>
      <c r="D6" s="138" t="s">
        <v>87</v>
      </c>
      <c r="E6" s="138" t="s">
        <v>88</v>
      </c>
      <c r="F6" s="138" t="s">
        <v>89</v>
      </c>
      <c r="G6" s="138" t="s">
        <v>90</v>
      </c>
    </row>
    <row r="7" ht="18.75" customHeight="1" spans="1:7">
      <c r="A7" s="139" t="s">
        <v>99</v>
      </c>
      <c r="B7" s="139" t="s">
        <v>100</v>
      </c>
      <c r="C7" s="140">
        <v>548972.44</v>
      </c>
      <c r="D7" s="140">
        <v>548972.44</v>
      </c>
      <c r="E7" s="140">
        <v>548972.44</v>
      </c>
      <c r="F7" s="140"/>
      <c r="G7" s="140"/>
    </row>
    <row r="8" ht="18.75" customHeight="1" outlineLevel="1" spans="1:7">
      <c r="A8" s="141" t="s">
        <v>101</v>
      </c>
      <c r="B8" s="141" t="s">
        <v>102</v>
      </c>
      <c r="C8" s="140">
        <v>525961.44</v>
      </c>
      <c r="D8" s="140">
        <v>525961.44</v>
      </c>
      <c r="E8" s="140">
        <v>525961.44</v>
      </c>
      <c r="F8" s="140"/>
      <c r="G8" s="140"/>
    </row>
    <row r="9" ht="18.75" customHeight="1" outlineLevel="2" spans="1:7">
      <c r="A9" s="142" t="s">
        <v>103</v>
      </c>
      <c r="B9" s="142" t="s">
        <v>104</v>
      </c>
      <c r="C9" s="140">
        <v>525961.44</v>
      </c>
      <c r="D9" s="140">
        <v>525961.44</v>
      </c>
      <c r="E9" s="140">
        <v>525961.44</v>
      </c>
      <c r="F9" s="140"/>
      <c r="G9" s="140"/>
    </row>
    <row r="10" ht="18.75" customHeight="1" outlineLevel="1" spans="1:7">
      <c r="A10" s="141" t="s">
        <v>105</v>
      </c>
      <c r="B10" s="141" t="s">
        <v>106</v>
      </c>
      <c r="C10" s="140">
        <v>23011</v>
      </c>
      <c r="D10" s="140">
        <v>23011</v>
      </c>
      <c r="E10" s="140">
        <v>23011</v>
      </c>
      <c r="F10" s="140"/>
      <c r="G10" s="140"/>
    </row>
    <row r="11" ht="18.75" customHeight="1" outlineLevel="2" spans="1:7">
      <c r="A11" s="142" t="s">
        <v>107</v>
      </c>
      <c r="B11" s="142" t="s">
        <v>106</v>
      </c>
      <c r="C11" s="140">
        <v>23011</v>
      </c>
      <c r="D11" s="140">
        <v>23011</v>
      </c>
      <c r="E11" s="140">
        <v>23011</v>
      </c>
      <c r="F11" s="140"/>
      <c r="G11" s="140"/>
    </row>
    <row r="12" ht="18.75" customHeight="1" spans="1:7">
      <c r="A12" s="139" t="s">
        <v>108</v>
      </c>
      <c r="B12" s="139" t="s">
        <v>109</v>
      </c>
      <c r="C12" s="140">
        <v>4457603</v>
      </c>
      <c r="D12" s="140">
        <v>4161103</v>
      </c>
      <c r="E12" s="140">
        <v>4161103</v>
      </c>
      <c r="F12" s="140"/>
      <c r="G12" s="140">
        <v>296500</v>
      </c>
    </row>
    <row r="13" ht="18.75" customHeight="1" outlineLevel="1" spans="1:7">
      <c r="A13" s="141" t="s">
        <v>110</v>
      </c>
      <c r="B13" s="141" t="s">
        <v>111</v>
      </c>
      <c r="C13" s="140">
        <v>3945367</v>
      </c>
      <c r="D13" s="140">
        <v>3648867</v>
      </c>
      <c r="E13" s="140">
        <v>3648867</v>
      </c>
      <c r="F13" s="140"/>
      <c r="G13" s="140">
        <v>296500</v>
      </c>
    </row>
    <row r="14" ht="18.75" customHeight="1" outlineLevel="2" spans="1:7">
      <c r="A14" s="142" t="s">
        <v>112</v>
      </c>
      <c r="B14" s="142" t="s">
        <v>113</v>
      </c>
      <c r="C14" s="140">
        <v>3945367</v>
      </c>
      <c r="D14" s="140">
        <v>3648867</v>
      </c>
      <c r="E14" s="140">
        <v>3648867</v>
      </c>
      <c r="F14" s="140"/>
      <c r="G14" s="140">
        <v>296500</v>
      </c>
    </row>
    <row r="15" ht="18.75" customHeight="1" outlineLevel="1" spans="1:7">
      <c r="A15" s="141" t="s">
        <v>118</v>
      </c>
      <c r="B15" s="141" t="s">
        <v>119</v>
      </c>
      <c r="C15" s="140">
        <v>512236</v>
      </c>
      <c r="D15" s="140">
        <v>512236</v>
      </c>
      <c r="E15" s="140">
        <v>512236</v>
      </c>
      <c r="F15" s="140"/>
      <c r="G15" s="140"/>
    </row>
    <row r="16" ht="18.75" customHeight="1" outlineLevel="2" spans="1:7">
      <c r="A16" s="142" t="s">
        <v>122</v>
      </c>
      <c r="B16" s="142" t="s">
        <v>123</v>
      </c>
      <c r="C16" s="140">
        <v>309728</v>
      </c>
      <c r="D16" s="140">
        <v>309728</v>
      </c>
      <c r="E16" s="140">
        <v>309728</v>
      </c>
      <c r="F16" s="140"/>
      <c r="G16" s="140"/>
    </row>
    <row r="17" ht="18.75" customHeight="1" outlineLevel="2" spans="1:7">
      <c r="A17" s="142" t="s">
        <v>124</v>
      </c>
      <c r="B17" s="142" t="s">
        <v>125</v>
      </c>
      <c r="C17" s="140">
        <v>172922</v>
      </c>
      <c r="D17" s="140">
        <v>172922</v>
      </c>
      <c r="E17" s="140">
        <v>172922</v>
      </c>
      <c r="F17" s="140"/>
      <c r="G17" s="140"/>
    </row>
    <row r="18" ht="18.75" customHeight="1" outlineLevel="2" spans="1:7">
      <c r="A18" s="142" t="s">
        <v>126</v>
      </c>
      <c r="B18" s="142" t="s">
        <v>127</v>
      </c>
      <c r="C18" s="140">
        <v>29586</v>
      </c>
      <c r="D18" s="140">
        <v>29586</v>
      </c>
      <c r="E18" s="140">
        <v>29586</v>
      </c>
      <c r="F18" s="140"/>
      <c r="G18" s="140"/>
    </row>
    <row r="19" ht="18.75" customHeight="1" spans="1:7">
      <c r="A19" s="139" t="s">
        <v>128</v>
      </c>
      <c r="B19" s="139" t="s">
        <v>129</v>
      </c>
      <c r="C19" s="140">
        <v>394471.08</v>
      </c>
      <c r="D19" s="140">
        <v>394471.08</v>
      </c>
      <c r="E19" s="140">
        <v>394471.08</v>
      </c>
      <c r="F19" s="140"/>
      <c r="G19" s="140"/>
    </row>
    <row r="20" ht="18.75" customHeight="1" outlineLevel="1" spans="1:7">
      <c r="A20" s="141" t="s">
        <v>130</v>
      </c>
      <c r="B20" s="141" t="s">
        <v>131</v>
      </c>
      <c r="C20" s="140">
        <v>394471.08</v>
      </c>
      <c r="D20" s="140">
        <v>394471.08</v>
      </c>
      <c r="E20" s="140">
        <v>394471.08</v>
      </c>
      <c r="F20" s="140"/>
      <c r="G20" s="140"/>
    </row>
    <row r="21" ht="18.75" customHeight="1" outlineLevel="2" spans="1:7">
      <c r="A21" s="142" t="s">
        <v>132</v>
      </c>
      <c r="B21" s="142" t="s">
        <v>133</v>
      </c>
      <c r="C21" s="140">
        <v>394471.08</v>
      </c>
      <c r="D21" s="140">
        <v>394471.08</v>
      </c>
      <c r="E21" s="140">
        <v>394471.08</v>
      </c>
      <c r="F21" s="140"/>
      <c r="G21" s="140"/>
    </row>
    <row r="22" ht="18.75" customHeight="1" spans="1:7">
      <c r="A22" s="138" t="s">
        <v>55</v>
      </c>
      <c r="B22" s="138"/>
      <c r="C22" s="140">
        <v>5401046.52</v>
      </c>
      <c r="D22" s="140">
        <v>5104546.52</v>
      </c>
      <c r="E22" s="140">
        <v>5104546.52</v>
      </c>
      <c r="F22" s="140"/>
      <c r="G22" s="140">
        <v>296500</v>
      </c>
    </row>
  </sheetData>
  <mergeCells count="7">
    <mergeCell ref="A2:G2"/>
    <mergeCell ref="A3:C3"/>
    <mergeCell ref="A4:B4"/>
    <mergeCell ref="D4:F4"/>
    <mergeCell ref="A22:B22"/>
    <mergeCell ref="C4:C5"/>
    <mergeCell ref="G4:G5"/>
  </mergeCells>
  <pageMargins left="0.751388888888889" right="0.751388888888889" top="1" bottom="1" header="0.511805555555556" footer="0.511805555555556"/>
  <pageSetup paperSize="9" scale="88"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showZeros="0" workbookViewId="0">
      <selection activeCell="C17" sqref="C17"/>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27"/>
      <c r="B1" s="127"/>
      <c r="C1" s="128"/>
      <c r="D1" s="1"/>
      <c r="E1" s="1"/>
      <c r="F1" s="129" t="s">
        <v>178</v>
      </c>
    </row>
    <row r="2" ht="33.75" customHeight="1" spans="1:6">
      <c r="A2" s="130" t="str">
        <f>"2025"&amp;"年一般公共预算“三公”经费支出预算表"</f>
        <v>2025年一般公共预算“三公”经费支出预算表</v>
      </c>
      <c r="B2" s="130"/>
      <c r="C2" s="130"/>
      <c r="D2" s="130"/>
      <c r="E2" s="130"/>
      <c r="F2" s="130"/>
    </row>
    <row r="3" ht="21.75" customHeight="1" spans="1:6">
      <c r="A3" s="131" t="str">
        <f>"单位名称："&amp;"瑞丽市弄岛镇中心卫生院"</f>
        <v>单位名称：瑞丽市弄岛镇中心卫生院</v>
      </c>
      <c r="B3" s="127"/>
      <c r="C3" s="128"/>
      <c r="D3" s="3"/>
      <c r="E3" s="1"/>
      <c r="F3" s="129" t="s">
        <v>52</v>
      </c>
    </row>
    <row r="4" ht="19.5" customHeight="1" spans="1:6">
      <c r="A4" s="11" t="s">
        <v>179</v>
      </c>
      <c r="B4" s="67" t="s">
        <v>180</v>
      </c>
      <c r="C4" s="12" t="s">
        <v>181</v>
      </c>
      <c r="D4" s="13"/>
      <c r="E4" s="14"/>
      <c r="F4" s="67" t="s">
        <v>182</v>
      </c>
    </row>
    <row r="5" ht="19.5" customHeight="1" spans="1:6">
      <c r="A5" s="18"/>
      <c r="B5" s="68"/>
      <c r="C5" s="35" t="s">
        <v>58</v>
      </c>
      <c r="D5" s="35" t="s">
        <v>183</v>
      </c>
      <c r="E5" s="35" t="s">
        <v>184</v>
      </c>
      <c r="F5" s="68"/>
    </row>
    <row r="6" ht="18.75" customHeight="1" spans="1:6">
      <c r="A6" s="132">
        <v>1</v>
      </c>
      <c r="B6" s="132">
        <v>2</v>
      </c>
      <c r="C6" s="133">
        <v>3</v>
      </c>
      <c r="D6" s="132">
        <v>4</v>
      </c>
      <c r="E6" s="132">
        <v>5</v>
      </c>
      <c r="F6" s="132">
        <v>6</v>
      </c>
    </row>
    <row r="7" ht="24.75" customHeight="1" spans="1:6">
      <c r="A7" s="134"/>
      <c r="B7" s="134"/>
      <c r="C7" s="135"/>
      <c r="D7" s="134"/>
      <c r="E7" s="134"/>
      <c r="F7" s="134"/>
    </row>
    <row r="8" customHeight="1" spans="1:1">
      <c r="A8" s="39" t="s">
        <v>185</v>
      </c>
    </row>
  </sheetData>
  <mergeCells count="6">
    <mergeCell ref="A2:F2"/>
    <mergeCell ref="A3:D3"/>
    <mergeCell ref="C4:E4"/>
    <mergeCell ref="A4:A5"/>
    <mergeCell ref="B4:B5"/>
    <mergeCell ref="F4:F5"/>
  </mergeCells>
  <pageMargins left="0.751388888888889" right="0.751388888888889" top="1" bottom="1" header="0.511805555555556" footer="0.511805555555556"/>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5"/>
  <sheetViews>
    <sheetView showZeros="0" topLeftCell="B17" workbookViewId="0">
      <selection activeCell="D4" sqref="D4:D7"/>
    </sheetView>
  </sheetViews>
  <sheetFormatPr defaultColWidth="10.2857142857143" defaultRowHeight="15" customHeight="1"/>
  <cols>
    <col min="1" max="1" width="21" customWidth="1"/>
    <col min="2" max="2" width="20.2857142857143" customWidth="1"/>
    <col min="3" max="3" width="32.5714285714286" customWidth="1"/>
    <col min="4" max="4" width="9.57142857142857" customWidth="1"/>
    <col min="5" max="5" width="15.7142857142857" customWidth="1"/>
    <col min="6" max="6" width="7.42857142857143" customWidth="1"/>
    <col min="7" max="7" width="19" customWidth="1"/>
    <col min="8" max="8" width="12.9142857142857" customWidth="1"/>
    <col min="9" max="9" width="12.2857142857143" customWidth="1"/>
    <col min="10" max="11" width="7.42857142857143" customWidth="1"/>
    <col min="12" max="12" width="12.2857142857143" customWidth="1"/>
    <col min="13" max="13" width="5.14285714285714" customWidth="1"/>
    <col min="14" max="14" width="5.04761904761905" customWidth="1"/>
    <col min="15" max="16" width="7.71428571428571" customWidth="1"/>
    <col min="17" max="17" width="5.71428571428571" customWidth="1"/>
    <col min="18" max="18" width="11" customWidth="1"/>
    <col min="19" max="19" width="11.8571428571429" customWidth="1"/>
    <col min="20" max="20" width="7.85714285714286" customWidth="1"/>
    <col min="21" max="21" width="7.42857142857143" customWidth="1"/>
    <col min="22" max="22" width="7.57142857142857" customWidth="1"/>
    <col min="23" max="23" width="7.71428571428571" customWidth="1"/>
  </cols>
  <sheetData>
    <row r="1" ht="18.75" customHeight="1" spans="1:23">
      <c r="A1" s="122"/>
      <c r="B1" s="122"/>
      <c r="C1" s="122"/>
      <c r="D1" s="122"/>
      <c r="E1" s="122"/>
      <c r="F1" s="122"/>
      <c r="G1" s="122"/>
      <c r="H1" s="122"/>
      <c r="I1" s="122"/>
      <c r="J1" s="122"/>
      <c r="K1" s="122"/>
      <c r="L1" s="122"/>
      <c r="M1" s="122"/>
      <c r="N1" s="122"/>
      <c r="O1" s="122"/>
      <c r="P1" s="122"/>
      <c r="Q1" s="122"/>
      <c r="R1" s="122"/>
      <c r="S1" s="122"/>
      <c r="T1" s="126" t="s">
        <v>186</v>
      </c>
      <c r="U1" s="126"/>
      <c r="V1" s="126"/>
      <c r="W1" s="126"/>
    </row>
    <row r="2" ht="45.75" customHeight="1" spans="1:23">
      <c r="A2" s="123" t="s">
        <v>187</v>
      </c>
      <c r="B2" s="123"/>
      <c r="C2" s="123"/>
      <c r="D2" s="123"/>
      <c r="E2" s="123"/>
      <c r="F2" s="123"/>
      <c r="G2" s="123"/>
      <c r="H2" s="123"/>
      <c r="I2" s="123"/>
      <c r="J2" s="123"/>
      <c r="K2" s="123"/>
      <c r="L2" s="123"/>
      <c r="M2" s="123"/>
      <c r="N2" s="123"/>
      <c r="O2" s="123"/>
      <c r="P2" s="123"/>
      <c r="Q2" s="123"/>
      <c r="R2" s="123"/>
      <c r="S2" s="123"/>
      <c r="T2" s="123"/>
      <c r="U2" s="123"/>
      <c r="V2" s="123"/>
      <c r="W2" s="123"/>
    </row>
    <row r="3" ht="18.75" customHeight="1" spans="1:23">
      <c r="A3" s="122" t="str">
        <f>"单位名称："&amp;"瑞丽市弄岛镇中心卫生院"</f>
        <v>单位名称：瑞丽市弄岛镇中心卫生院</v>
      </c>
      <c r="B3" s="122"/>
      <c r="C3" s="122"/>
      <c r="D3" s="122"/>
      <c r="E3" s="122"/>
      <c r="F3" s="122"/>
      <c r="G3" s="122"/>
      <c r="H3" s="122"/>
      <c r="I3" s="122"/>
      <c r="J3" s="122"/>
      <c r="K3" s="122"/>
      <c r="L3" s="122"/>
      <c r="M3" s="122"/>
      <c r="N3" s="122"/>
      <c r="O3" s="122"/>
      <c r="P3" s="122"/>
      <c r="Q3" s="122"/>
      <c r="R3" s="122"/>
      <c r="S3" s="122"/>
      <c r="T3" s="126" t="s">
        <v>52</v>
      </c>
      <c r="U3" s="126"/>
      <c r="V3" s="126"/>
      <c r="W3" s="126"/>
    </row>
    <row r="4" ht="18.75" customHeight="1" spans="1:23">
      <c r="A4" s="124" t="s">
        <v>188</v>
      </c>
      <c r="B4" s="124" t="s">
        <v>189</v>
      </c>
      <c r="C4" s="124" t="s">
        <v>190</v>
      </c>
      <c r="D4" s="124" t="s">
        <v>191</v>
      </c>
      <c r="E4" s="124" t="s">
        <v>192</v>
      </c>
      <c r="F4" s="124" t="s">
        <v>193</v>
      </c>
      <c r="G4" s="124" t="s">
        <v>194</v>
      </c>
      <c r="H4" s="124" t="s">
        <v>195</v>
      </c>
      <c r="I4" s="124"/>
      <c r="J4" s="124"/>
      <c r="K4" s="124"/>
      <c r="L4" s="124"/>
      <c r="M4" s="124"/>
      <c r="N4" s="124"/>
      <c r="O4" s="124"/>
      <c r="P4" s="124"/>
      <c r="Q4" s="124"/>
      <c r="R4" s="124"/>
      <c r="S4" s="124"/>
      <c r="T4" s="124"/>
      <c r="U4" s="124"/>
      <c r="V4" s="124"/>
      <c r="W4" s="124"/>
    </row>
    <row r="5" ht="28.3" customHeight="1" spans="1:23">
      <c r="A5" s="124"/>
      <c r="B5" s="124"/>
      <c r="C5" s="124"/>
      <c r="D5" s="124"/>
      <c r="E5" s="124"/>
      <c r="F5" s="124"/>
      <c r="G5" s="124"/>
      <c r="H5" s="124" t="s">
        <v>196</v>
      </c>
      <c r="I5" s="124" t="s">
        <v>59</v>
      </c>
      <c r="J5" s="124" t="s">
        <v>197</v>
      </c>
      <c r="K5" s="124" t="s">
        <v>198</v>
      </c>
      <c r="L5" s="124" t="s">
        <v>199</v>
      </c>
      <c r="M5" s="124" t="s">
        <v>200</v>
      </c>
      <c r="N5" s="124" t="s">
        <v>201</v>
      </c>
      <c r="O5" s="124" t="s">
        <v>60</v>
      </c>
      <c r="P5" s="124" t="s">
        <v>61</v>
      </c>
      <c r="Q5" s="124" t="s">
        <v>62</v>
      </c>
      <c r="R5" s="124" t="s">
        <v>76</v>
      </c>
      <c r="S5" s="124"/>
      <c r="T5" s="124"/>
      <c r="U5" s="124"/>
      <c r="V5" s="124"/>
      <c r="W5" s="124"/>
    </row>
    <row r="6" ht="21" customHeight="1" spans="1:23">
      <c r="A6" s="124"/>
      <c r="B6" s="124"/>
      <c r="C6" s="124"/>
      <c r="D6" s="124"/>
      <c r="E6" s="124"/>
      <c r="F6" s="124"/>
      <c r="G6" s="124"/>
      <c r="H6" s="124"/>
      <c r="I6" s="124" t="s">
        <v>202</v>
      </c>
      <c r="J6" s="124" t="s">
        <v>197</v>
      </c>
      <c r="K6" s="124" t="s">
        <v>198</v>
      </c>
      <c r="L6" s="124" t="s">
        <v>199</v>
      </c>
      <c r="M6" s="124" t="s">
        <v>200</v>
      </c>
      <c r="N6" s="124" t="s">
        <v>59</v>
      </c>
      <c r="O6" s="124" t="s">
        <v>60</v>
      </c>
      <c r="P6" s="124" t="s">
        <v>61</v>
      </c>
      <c r="Q6" s="124"/>
      <c r="R6" s="124" t="s">
        <v>58</v>
      </c>
      <c r="S6" s="124" t="s">
        <v>65</v>
      </c>
      <c r="T6" s="124" t="s">
        <v>66</v>
      </c>
      <c r="U6" s="124" t="s">
        <v>67</v>
      </c>
      <c r="V6" s="124" t="s">
        <v>68</v>
      </c>
      <c r="W6" s="124" t="s">
        <v>69</v>
      </c>
    </row>
    <row r="7" ht="21" customHeight="1" spans="1:23">
      <c r="A7" s="124"/>
      <c r="B7" s="124"/>
      <c r="C7" s="124"/>
      <c r="D7" s="124"/>
      <c r="E7" s="124"/>
      <c r="F7" s="124"/>
      <c r="G7" s="124"/>
      <c r="H7" s="124"/>
      <c r="I7" s="124" t="s">
        <v>58</v>
      </c>
      <c r="J7" s="124"/>
      <c r="K7" s="124"/>
      <c r="L7" s="124"/>
      <c r="M7" s="124"/>
      <c r="N7" s="124"/>
      <c r="O7" s="124"/>
      <c r="P7" s="124"/>
      <c r="Q7" s="124"/>
      <c r="R7" s="124"/>
      <c r="S7" s="124"/>
      <c r="T7" s="124"/>
      <c r="U7" s="124"/>
      <c r="V7" s="124"/>
      <c r="W7" s="124"/>
    </row>
    <row r="8" ht="18.75" customHeight="1" spans="1:23">
      <c r="A8" s="124" t="s">
        <v>84</v>
      </c>
      <c r="B8" s="124" t="s">
        <v>85</v>
      </c>
      <c r="C8" s="124" t="s">
        <v>86</v>
      </c>
      <c r="D8" s="124" t="s">
        <v>87</v>
      </c>
      <c r="E8" s="124" t="s">
        <v>88</v>
      </c>
      <c r="F8" s="124" t="s">
        <v>89</v>
      </c>
      <c r="G8" s="124" t="s">
        <v>90</v>
      </c>
      <c r="H8" s="124" t="s">
        <v>91</v>
      </c>
      <c r="I8" s="124" t="s">
        <v>92</v>
      </c>
      <c r="J8" s="124" t="s">
        <v>93</v>
      </c>
      <c r="K8" s="124" t="s">
        <v>94</v>
      </c>
      <c r="L8" s="124" t="s">
        <v>95</v>
      </c>
      <c r="M8" s="124" t="s">
        <v>96</v>
      </c>
      <c r="N8" s="124" t="s">
        <v>97</v>
      </c>
      <c r="O8" s="124" t="s">
        <v>98</v>
      </c>
      <c r="P8" s="124" t="s">
        <v>203</v>
      </c>
      <c r="Q8" s="124" t="s">
        <v>204</v>
      </c>
      <c r="R8" s="124" t="s">
        <v>205</v>
      </c>
      <c r="S8" s="124" t="s">
        <v>206</v>
      </c>
      <c r="T8" s="124" t="s">
        <v>207</v>
      </c>
      <c r="U8" s="124" t="s">
        <v>208</v>
      </c>
      <c r="V8" s="124" t="s">
        <v>209</v>
      </c>
      <c r="W8" s="124" t="s">
        <v>210</v>
      </c>
    </row>
    <row r="9" ht="19" customHeight="1" spans="1:23">
      <c r="A9" s="119" t="s">
        <v>71</v>
      </c>
      <c r="B9" s="119"/>
      <c r="C9" s="119"/>
      <c r="D9" s="119"/>
      <c r="E9" s="119"/>
      <c r="F9" s="119"/>
      <c r="G9" s="119"/>
      <c r="H9" s="121">
        <v>7425575.27</v>
      </c>
      <c r="I9" s="121">
        <v>5104546.52</v>
      </c>
      <c r="J9" s="121"/>
      <c r="K9" s="121"/>
      <c r="L9" s="121">
        <v>5104546.52</v>
      </c>
      <c r="M9" s="121"/>
      <c r="N9" s="121"/>
      <c r="O9" s="121"/>
      <c r="P9" s="121"/>
      <c r="Q9" s="121"/>
      <c r="R9" s="121">
        <v>2321028.75</v>
      </c>
      <c r="S9" s="121">
        <v>2321028.75</v>
      </c>
      <c r="T9" s="121"/>
      <c r="U9" s="121"/>
      <c r="V9" s="121"/>
      <c r="W9" s="121"/>
    </row>
    <row r="10" ht="19" customHeight="1" outlineLevel="1" spans="1:23">
      <c r="A10" s="119" t="s">
        <v>71</v>
      </c>
      <c r="B10" s="119" t="s">
        <v>211</v>
      </c>
      <c r="C10" s="119" t="s">
        <v>212</v>
      </c>
      <c r="D10" s="119" t="s">
        <v>112</v>
      </c>
      <c r="E10" s="119" t="s">
        <v>113</v>
      </c>
      <c r="F10" s="119" t="s">
        <v>213</v>
      </c>
      <c r="G10" s="119" t="s">
        <v>214</v>
      </c>
      <c r="H10" s="121">
        <v>1350900</v>
      </c>
      <c r="I10" s="121">
        <v>1350900</v>
      </c>
      <c r="J10" s="121"/>
      <c r="K10" s="121"/>
      <c r="L10" s="121">
        <v>1350900</v>
      </c>
      <c r="M10" s="121"/>
      <c r="N10" s="121"/>
      <c r="O10" s="121"/>
      <c r="P10" s="121"/>
      <c r="Q10" s="121"/>
      <c r="R10" s="121"/>
      <c r="S10" s="121"/>
      <c r="T10" s="121"/>
      <c r="U10" s="121"/>
      <c r="V10" s="121"/>
      <c r="W10" s="121"/>
    </row>
    <row r="11" ht="19" customHeight="1" outlineLevel="1" spans="1:23">
      <c r="A11" s="119" t="s">
        <v>71</v>
      </c>
      <c r="B11" s="119" t="s">
        <v>215</v>
      </c>
      <c r="C11" s="119" t="s">
        <v>216</v>
      </c>
      <c r="D11" s="119" t="s">
        <v>112</v>
      </c>
      <c r="E11" s="119" t="s">
        <v>113</v>
      </c>
      <c r="F11" s="119" t="s">
        <v>217</v>
      </c>
      <c r="G11" s="119" t="s">
        <v>218</v>
      </c>
      <c r="H11" s="121">
        <v>200160</v>
      </c>
      <c r="I11" s="121">
        <v>200160</v>
      </c>
      <c r="J11" s="121"/>
      <c r="K11" s="121"/>
      <c r="L11" s="121">
        <v>200160</v>
      </c>
      <c r="M11" s="119"/>
      <c r="N11" s="121"/>
      <c r="O11" s="121"/>
      <c r="P11" s="121"/>
      <c r="Q11" s="121"/>
      <c r="R11" s="121"/>
      <c r="S11" s="121"/>
      <c r="T11" s="121"/>
      <c r="U11" s="121"/>
      <c r="V11" s="121"/>
      <c r="W11" s="121"/>
    </row>
    <row r="12" ht="19" customHeight="1" outlineLevel="1" spans="1:23">
      <c r="A12" s="119" t="s">
        <v>71</v>
      </c>
      <c r="B12" s="119" t="s">
        <v>215</v>
      </c>
      <c r="C12" s="119" t="s">
        <v>216</v>
      </c>
      <c r="D12" s="119" t="s">
        <v>112</v>
      </c>
      <c r="E12" s="119" t="s">
        <v>113</v>
      </c>
      <c r="F12" s="119" t="s">
        <v>217</v>
      </c>
      <c r="G12" s="119" t="s">
        <v>218</v>
      </c>
      <c r="H12" s="121">
        <v>162000</v>
      </c>
      <c r="I12" s="121">
        <v>162000</v>
      </c>
      <c r="J12" s="121"/>
      <c r="K12" s="121"/>
      <c r="L12" s="121">
        <v>162000</v>
      </c>
      <c r="M12" s="119"/>
      <c r="N12" s="121"/>
      <c r="O12" s="121"/>
      <c r="P12" s="121"/>
      <c r="Q12" s="121"/>
      <c r="R12" s="121"/>
      <c r="S12" s="121"/>
      <c r="T12" s="121"/>
      <c r="U12" s="121"/>
      <c r="V12" s="121"/>
      <c r="W12" s="121"/>
    </row>
    <row r="13" ht="19" customHeight="1" outlineLevel="1" spans="1:23">
      <c r="A13" s="119" t="s">
        <v>71</v>
      </c>
      <c r="B13" s="119" t="s">
        <v>219</v>
      </c>
      <c r="C13" s="119" t="s">
        <v>220</v>
      </c>
      <c r="D13" s="119" t="s">
        <v>112</v>
      </c>
      <c r="E13" s="119" t="s">
        <v>113</v>
      </c>
      <c r="F13" s="119" t="s">
        <v>221</v>
      </c>
      <c r="G13" s="119" t="s">
        <v>222</v>
      </c>
      <c r="H13" s="121">
        <v>112575</v>
      </c>
      <c r="I13" s="121">
        <v>112575</v>
      </c>
      <c r="J13" s="121"/>
      <c r="K13" s="121"/>
      <c r="L13" s="121">
        <v>112575</v>
      </c>
      <c r="M13" s="119"/>
      <c r="N13" s="121"/>
      <c r="O13" s="121"/>
      <c r="P13" s="121"/>
      <c r="Q13" s="121"/>
      <c r="R13" s="121"/>
      <c r="S13" s="121"/>
      <c r="T13" s="121"/>
      <c r="U13" s="121"/>
      <c r="V13" s="121"/>
      <c r="W13" s="121"/>
    </row>
    <row r="14" ht="19" customHeight="1" outlineLevel="1" spans="1:23">
      <c r="A14" s="119" t="s">
        <v>71</v>
      </c>
      <c r="B14" s="119" t="s">
        <v>223</v>
      </c>
      <c r="C14" s="119" t="s">
        <v>224</v>
      </c>
      <c r="D14" s="119" t="s">
        <v>112</v>
      </c>
      <c r="E14" s="119" t="s">
        <v>113</v>
      </c>
      <c r="F14" s="119" t="s">
        <v>225</v>
      </c>
      <c r="G14" s="119" t="s">
        <v>226</v>
      </c>
      <c r="H14" s="121">
        <v>441240</v>
      </c>
      <c r="I14" s="121">
        <v>441240</v>
      </c>
      <c r="J14" s="121"/>
      <c r="K14" s="121"/>
      <c r="L14" s="121">
        <v>441240</v>
      </c>
      <c r="M14" s="119"/>
      <c r="N14" s="121"/>
      <c r="O14" s="121"/>
      <c r="P14" s="121"/>
      <c r="Q14" s="121"/>
      <c r="R14" s="121"/>
      <c r="S14" s="121"/>
      <c r="T14" s="121"/>
      <c r="U14" s="121"/>
      <c r="V14" s="121"/>
      <c r="W14" s="121"/>
    </row>
    <row r="15" ht="19" customHeight="1" outlineLevel="1" spans="1:23">
      <c r="A15" s="119" t="s">
        <v>71</v>
      </c>
      <c r="B15" s="119" t="s">
        <v>227</v>
      </c>
      <c r="C15" s="119" t="s">
        <v>228</v>
      </c>
      <c r="D15" s="119" t="s">
        <v>112</v>
      </c>
      <c r="E15" s="119" t="s">
        <v>113</v>
      </c>
      <c r="F15" s="119" t="s">
        <v>225</v>
      </c>
      <c r="G15" s="119" t="s">
        <v>226</v>
      </c>
      <c r="H15" s="121">
        <v>477144</v>
      </c>
      <c r="I15" s="121">
        <v>477144</v>
      </c>
      <c r="J15" s="121"/>
      <c r="K15" s="121"/>
      <c r="L15" s="121">
        <v>477144</v>
      </c>
      <c r="M15" s="119"/>
      <c r="N15" s="121"/>
      <c r="O15" s="121"/>
      <c r="P15" s="121"/>
      <c r="Q15" s="121"/>
      <c r="R15" s="121"/>
      <c r="S15" s="121"/>
      <c r="T15" s="121"/>
      <c r="U15" s="121"/>
      <c r="V15" s="121"/>
      <c r="W15" s="121"/>
    </row>
    <row r="16" ht="19" customHeight="1" outlineLevel="1" spans="1:23">
      <c r="A16" s="119" t="s">
        <v>71</v>
      </c>
      <c r="B16" s="119" t="s">
        <v>227</v>
      </c>
      <c r="C16" s="119" t="s">
        <v>228</v>
      </c>
      <c r="D16" s="119" t="s">
        <v>112</v>
      </c>
      <c r="E16" s="119" t="s">
        <v>113</v>
      </c>
      <c r="F16" s="119" t="s">
        <v>225</v>
      </c>
      <c r="G16" s="119" t="s">
        <v>226</v>
      </c>
      <c r="H16" s="121">
        <v>751800</v>
      </c>
      <c r="I16" s="121">
        <v>751800</v>
      </c>
      <c r="J16" s="121"/>
      <c r="K16" s="121"/>
      <c r="L16" s="121">
        <v>751800</v>
      </c>
      <c r="M16" s="119"/>
      <c r="N16" s="121"/>
      <c r="O16" s="121"/>
      <c r="P16" s="121"/>
      <c r="Q16" s="121"/>
      <c r="R16" s="121"/>
      <c r="S16" s="121"/>
      <c r="T16" s="121"/>
      <c r="U16" s="121"/>
      <c r="V16" s="121"/>
      <c r="W16" s="121"/>
    </row>
    <row r="17" ht="19" customHeight="1" outlineLevel="1" spans="1:23">
      <c r="A17" s="119" t="s">
        <v>71</v>
      </c>
      <c r="B17" s="119" t="s">
        <v>229</v>
      </c>
      <c r="C17" s="119" t="s">
        <v>230</v>
      </c>
      <c r="D17" s="119" t="s">
        <v>112</v>
      </c>
      <c r="E17" s="119" t="s">
        <v>113</v>
      </c>
      <c r="F17" s="119" t="s">
        <v>225</v>
      </c>
      <c r="G17" s="119" t="s">
        <v>226</v>
      </c>
      <c r="H17" s="121">
        <v>7500</v>
      </c>
      <c r="I17" s="121">
        <v>7500</v>
      </c>
      <c r="J17" s="121"/>
      <c r="K17" s="121"/>
      <c r="L17" s="121">
        <v>7500</v>
      </c>
      <c r="M17" s="119"/>
      <c r="N17" s="121"/>
      <c r="O17" s="121"/>
      <c r="P17" s="121"/>
      <c r="Q17" s="121"/>
      <c r="R17" s="121"/>
      <c r="S17" s="121"/>
      <c r="T17" s="121"/>
      <c r="U17" s="121"/>
      <c r="V17" s="121"/>
      <c r="W17" s="121"/>
    </row>
    <row r="18" ht="19" customHeight="1" outlineLevel="1" spans="1:23">
      <c r="A18" s="119" t="s">
        <v>71</v>
      </c>
      <c r="B18" s="119" t="s">
        <v>231</v>
      </c>
      <c r="C18" s="119" t="s">
        <v>232</v>
      </c>
      <c r="D18" s="119" t="s">
        <v>112</v>
      </c>
      <c r="E18" s="119" t="s">
        <v>113</v>
      </c>
      <c r="F18" s="119" t="s">
        <v>233</v>
      </c>
      <c r="G18" s="119" t="s">
        <v>234</v>
      </c>
      <c r="H18" s="121">
        <v>46080</v>
      </c>
      <c r="I18" s="121">
        <v>46080</v>
      </c>
      <c r="J18" s="121"/>
      <c r="K18" s="121"/>
      <c r="L18" s="121">
        <v>46080</v>
      </c>
      <c r="M18" s="119"/>
      <c r="N18" s="121"/>
      <c r="O18" s="121"/>
      <c r="P18" s="121"/>
      <c r="Q18" s="121"/>
      <c r="R18" s="121"/>
      <c r="S18" s="121"/>
      <c r="T18" s="121"/>
      <c r="U18" s="121"/>
      <c r="V18" s="121"/>
      <c r="W18" s="121"/>
    </row>
    <row r="19" ht="24" customHeight="1" outlineLevel="1" spans="1:23">
      <c r="A19" s="119" t="s">
        <v>71</v>
      </c>
      <c r="B19" s="119" t="s">
        <v>235</v>
      </c>
      <c r="C19" s="119" t="s">
        <v>236</v>
      </c>
      <c r="D19" s="119" t="s">
        <v>103</v>
      </c>
      <c r="E19" s="119" t="s">
        <v>104</v>
      </c>
      <c r="F19" s="119" t="s">
        <v>237</v>
      </c>
      <c r="G19" s="119" t="s">
        <v>238</v>
      </c>
      <c r="H19" s="121">
        <v>525961.44</v>
      </c>
      <c r="I19" s="121">
        <v>525961.44</v>
      </c>
      <c r="J19" s="121"/>
      <c r="K19" s="121"/>
      <c r="L19" s="121">
        <v>525961.44</v>
      </c>
      <c r="M19" s="119"/>
      <c r="N19" s="121"/>
      <c r="O19" s="121"/>
      <c r="P19" s="121"/>
      <c r="Q19" s="121"/>
      <c r="R19" s="121"/>
      <c r="S19" s="121"/>
      <c r="T19" s="121"/>
      <c r="U19" s="121"/>
      <c r="V19" s="121"/>
      <c r="W19" s="121"/>
    </row>
    <row r="20" ht="19" customHeight="1" outlineLevel="1" spans="1:23">
      <c r="A20" s="119" t="s">
        <v>71</v>
      </c>
      <c r="B20" s="119" t="s">
        <v>239</v>
      </c>
      <c r="C20" s="119" t="s">
        <v>240</v>
      </c>
      <c r="D20" s="119" t="s">
        <v>120</v>
      </c>
      <c r="E20" s="119" t="s">
        <v>121</v>
      </c>
      <c r="F20" s="119" t="s">
        <v>241</v>
      </c>
      <c r="G20" s="119" t="s">
        <v>242</v>
      </c>
      <c r="H20" s="121"/>
      <c r="I20" s="121"/>
      <c r="J20" s="121"/>
      <c r="K20" s="121"/>
      <c r="L20" s="121"/>
      <c r="M20" s="119"/>
      <c r="N20" s="121"/>
      <c r="O20" s="121"/>
      <c r="P20" s="121"/>
      <c r="Q20" s="121"/>
      <c r="R20" s="121"/>
      <c r="S20" s="121"/>
      <c r="T20" s="121"/>
      <c r="U20" s="121"/>
      <c r="V20" s="121"/>
      <c r="W20" s="121"/>
    </row>
    <row r="21" ht="19" customHeight="1" outlineLevel="1" spans="1:23">
      <c r="A21" s="119" t="s">
        <v>71</v>
      </c>
      <c r="B21" s="119" t="s">
        <v>239</v>
      </c>
      <c r="C21" s="119" t="s">
        <v>240</v>
      </c>
      <c r="D21" s="119" t="s">
        <v>122</v>
      </c>
      <c r="E21" s="119" t="s">
        <v>123</v>
      </c>
      <c r="F21" s="119" t="s">
        <v>241</v>
      </c>
      <c r="G21" s="119" t="s">
        <v>242</v>
      </c>
      <c r="H21" s="121">
        <v>17160</v>
      </c>
      <c r="I21" s="121">
        <v>17160</v>
      </c>
      <c r="J21" s="121"/>
      <c r="K21" s="121"/>
      <c r="L21" s="121">
        <v>17160</v>
      </c>
      <c r="M21" s="119"/>
      <c r="N21" s="121"/>
      <c r="O21" s="121"/>
      <c r="P21" s="121"/>
      <c r="Q21" s="121"/>
      <c r="R21" s="121"/>
      <c r="S21" s="121"/>
      <c r="T21" s="121"/>
      <c r="U21" s="121"/>
      <c r="V21" s="121"/>
      <c r="W21" s="121"/>
    </row>
    <row r="22" ht="19" customHeight="1" outlineLevel="1" spans="1:23">
      <c r="A22" s="119" t="s">
        <v>71</v>
      </c>
      <c r="B22" s="119" t="s">
        <v>243</v>
      </c>
      <c r="C22" s="119" t="s">
        <v>244</v>
      </c>
      <c r="D22" s="119" t="s">
        <v>122</v>
      </c>
      <c r="E22" s="119" t="s">
        <v>123</v>
      </c>
      <c r="F22" s="119" t="s">
        <v>241</v>
      </c>
      <c r="G22" s="119" t="s">
        <v>242</v>
      </c>
      <c r="H22" s="121">
        <v>279418</v>
      </c>
      <c r="I22" s="121">
        <v>279418</v>
      </c>
      <c r="J22" s="121"/>
      <c r="K22" s="121"/>
      <c r="L22" s="121">
        <v>279418</v>
      </c>
      <c r="M22" s="119"/>
      <c r="N22" s="121"/>
      <c r="O22" s="121"/>
      <c r="P22" s="121"/>
      <c r="Q22" s="121"/>
      <c r="R22" s="121"/>
      <c r="S22" s="121"/>
      <c r="T22" s="121"/>
      <c r="U22" s="121"/>
      <c r="V22" s="121"/>
      <c r="W22" s="121"/>
    </row>
    <row r="23" ht="24" customHeight="1" outlineLevel="1" spans="1:23">
      <c r="A23" s="119" t="s">
        <v>71</v>
      </c>
      <c r="B23" s="119" t="s">
        <v>245</v>
      </c>
      <c r="C23" s="119" t="s">
        <v>246</v>
      </c>
      <c r="D23" s="119" t="s">
        <v>126</v>
      </c>
      <c r="E23" s="119" t="s">
        <v>127</v>
      </c>
      <c r="F23" s="119" t="s">
        <v>247</v>
      </c>
      <c r="G23" s="119" t="s">
        <v>248</v>
      </c>
      <c r="H23" s="121">
        <v>29586</v>
      </c>
      <c r="I23" s="121">
        <v>29586</v>
      </c>
      <c r="J23" s="121"/>
      <c r="K23" s="121"/>
      <c r="L23" s="121">
        <v>29586</v>
      </c>
      <c r="M23" s="119"/>
      <c r="N23" s="121"/>
      <c r="O23" s="121"/>
      <c r="P23" s="121"/>
      <c r="Q23" s="121"/>
      <c r="R23" s="121"/>
      <c r="S23" s="121"/>
      <c r="T23" s="121"/>
      <c r="U23" s="121"/>
      <c r="V23" s="121"/>
      <c r="W23" s="121"/>
    </row>
    <row r="24" ht="19" customHeight="1" outlineLevel="1" spans="1:23">
      <c r="A24" s="119" t="s">
        <v>71</v>
      </c>
      <c r="B24" s="119" t="s">
        <v>249</v>
      </c>
      <c r="C24" s="119" t="s">
        <v>250</v>
      </c>
      <c r="D24" s="119" t="s">
        <v>120</v>
      </c>
      <c r="E24" s="119" t="s">
        <v>121</v>
      </c>
      <c r="F24" s="119" t="s">
        <v>241</v>
      </c>
      <c r="G24" s="119" t="s">
        <v>242</v>
      </c>
      <c r="H24" s="121"/>
      <c r="I24" s="121"/>
      <c r="J24" s="121"/>
      <c r="K24" s="121"/>
      <c r="L24" s="121"/>
      <c r="M24" s="119"/>
      <c r="N24" s="121"/>
      <c r="O24" s="121"/>
      <c r="P24" s="121"/>
      <c r="Q24" s="121"/>
      <c r="R24" s="121"/>
      <c r="S24" s="121"/>
      <c r="T24" s="121"/>
      <c r="U24" s="121"/>
      <c r="V24" s="121"/>
      <c r="W24" s="121"/>
    </row>
    <row r="25" ht="19" customHeight="1" outlineLevel="1" spans="1:23">
      <c r="A25" s="119" t="s">
        <v>71</v>
      </c>
      <c r="B25" s="119" t="s">
        <v>249</v>
      </c>
      <c r="C25" s="119" t="s">
        <v>250</v>
      </c>
      <c r="D25" s="119" t="s">
        <v>122</v>
      </c>
      <c r="E25" s="119" t="s">
        <v>123</v>
      </c>
      <c r="F25" s="119" t="s">
        <v>241</v>
      </c>
      <c r="G25" s="119" t="s">
        <v>242</v>
      </c>
      <c r="H25" s="121">
        <v>13150</v>
      </c>
      <c r="I25" s="121">
        <v>13150</v>
      </c>
      <c r="J25" s="121"/>
      <c r="K25" s="121"/>
      <c r="L25" s="121">
        <v>13150</v>
      </c>
      <c r="M25" s="119"/>
      <c r="N25" s="121"/>
      <c r="O25" s="121"/>
      <c r="P25" s="121"/>
      <c r="Q25" s="121"/>
      <c r="R25" s="121"/>
      <c r="S25" s="121"/>
      <c r="T25" s="121"/>
      <c r="U25" s="121"/>
      <c r="V25" s="121"/>
      <c r="W25" s="121"/>
    </row>
    <row r="26" ht="26" customHeight="1" outlineLevel="1" spans="1:23">
      <c r="A26" s="119" t="s">
        <v>71</v>
      </c>
      <c r="B26" s="119" t="s">
        <v>251</v>
      </c>
      <c r="C26" s="119" t="s">
        <v>252</v>
      </c>
      <c r="D26" s="119" t="s">
        <v>107</v>
      </c>
      <c r="E26" s="119" t="s">
        <v>106</v>
      </c>
      <c r="F26" s="119" t="s">
        <v>247</v>
      </c>
      <c r="G26" s="119" t="s">
        <v>248</v>
      </c>
      <c r="H26" s="121">
        <v>23011</v>
      </c>
      <c r="I26" s="121">
        <v>23011</v>
      </c>
      <c r="J26" s="121"/>
      <c r="K26" s="121"/>
      <c r="L26" s="121">
        <v>23011</v>
      </c>
      <c r="M26" s="119"/>
      <c r="N26" s="121"/>
      <c r="O26" s="121"/>
      <c r="P26" s="121"/>
      <c r="Q26" s="121"/>
      <c r="R26" s="121"/>
      <c r="S26" s="121"/>
      <c r="T26" s="121"/>
      <c r="U26" s="121"/>
      <c r="V26" s="121"/>
      <c r="W26" s="121"/>
    </row>
    <row r="27" ht="19" customHeight="1" outlineLevel="1" spans="1:23">
      <c r="A27" s="119" t="s">
        <v>71</v>
      </c>
      <c r="B27" s="119" t="s">
        <v>253</v>
      </c>
      <c r="C27" s="119" t="s">
        <v>125</v>
      </c>
      <c r="D27" s="119" t="s">
        <v>124</v>
      </c>
      <c r="E27" s="119" t="s">
        <v>125</v>
      </c>
      <c r="F27" s="119" t="s">
        <v>254</v>
      </c>
      <c r="G27" s="119" t="s">
        <v>255</v>
      </c>
      <c r="H27" s="121">
        <v>172922</v>
      </c>
      <c r="I27" s="121">
        <v>172922</v>
      </c>
      <c r="J27" s="121"/>
      <c r="K27" s="121"/>
      <c r="L27" s="121">
        <v>172922</v>
      </c>
      <c r="M27" s="119"/>
      <c r="N27" s="121"/>
      <c r="O27" s="121"/>
      <c r="P27" s="121"/>
      <c r="Q27" s="121"/>
      <c r="R27" s="121"/>
      <c r="S27" s="121"/>
      <c r="T27" s="121"/>
      <c r="U27" s="121"/>
      <c r="V27" s="121"/>
      <c r="W27" s="121"/>
    </row>
    <row r="28" ht="19" customHeight="1" outlineLevel="1" spans="1:23">
      <c r="A28" s="119" t="s">
        <v>71</v>
      </c>
      <c r="B28" s="119" t="s">
        <v>256</v>
      </c>
      <c r="C28" s="119" t="s">
        <v>133</v>
      </c>
      <c r="D28" s="119" t="s">
        <v>132</v>
      </c>
      <c r="E28" s="119" t="s">
        <v>133</v>
      </c>
      <c r="F28" s="119" t="s">
        <v>257</v>
      </c>
      <c r="G28" s="119" t="s">
        <v>133</v>
      </c>
      <c r="H28" s="121">
        <v>394471.08</v>
      </c>
      <c r="I28" s="121">
        <v>394471.08</v>
      </c>
      <c r="J28" s="121"/>
      <c r="K28" s="121"/>
      <c r="L28" s="121">
        <v>394471.08</v>
      </c>
      <c r="M28" s="119"/>
      <c r="N28" s="121"/>
      <c r="O28" s="121"/>
      <c r="P28" s="121"/>
      <c r="Q28" s="121"/>
      <c r="R28" s="121"/>
      <c r="S28" s="121"/>
      <c r="T28" s="121"/>
      <c r="U28" s="121"/>
      <c r="V28" s="121"/>
      <c r="W28" s="121"/>
    </row>
    <row r="29" ht="19" customHeight="1" outlineLevel="1" spans="1:23">
      <c r="A29" s="119" t="s">
        <v>71</v>
      </c>
      <c r="B29" s="119" t="s">
        <v>258</v>
      </c>
      <c r="C29" s="119" t="s">
        <v>259</v>
      </c>
      <c r="D29" s="119" t="s">
        <v>112</v>
      </c>
      <c r="E29" s="119" t="s">
        <v>113</v>
      </c>
      <c r="F29" s="119" t="s">
        <v>233</v>
      </c>
      <c r="G29" s="119" t="s">
        <v>234</v>
      </c>
      <c r="H29" s="121">
        <v>30000</v>
      </c>
      <c r="I29" s="121">
        <v>30000</v>
      </c>
      <c r="J29" s="121"/>
      <c r="K29" s="121"/>
      <c r="L29" s="121">
        <v>30000</v>
      </c>
      <c r="M29" s="119"/>
      <c r="N29" s="121"/>
      <c r="O29" s="121"/>
      <c r="P29" s="121"/>
      <c r="Q29" s="121"/>
      <c r="R29" s="121"/>
      <c r="S29" s="121"/>
      <c r="T29" s="121"/>
      <c r="U29" s="121"/>
      <c r="V29" s="121"/>
      <c r="W29" s="121"/>
    </row>
    <row r="30" ht="19" customHeight="1" outlineLevel="1" spans="1:23">
      <c r="A30" s="119" t="s">
        <v>71</v>
      </c>
      <c r="B30" s="119" t="s">
        <v>260</v>
      </c>
      <c r="C30" s="119" t="s">
        <v>261</v>
      </c>
      <c r="D30" s="119" t="s">
        <v>112</v>
      </c>
      <c r="E30" s="119" t="s">
        <v>113</v>
      </c>
      <c r="F30" s="119" t="s">
        <v>225</v>
      </c>
      <c r="G30" s="119" t="s">
        <v>226</v>
      </c>
      <c r="H30" s="121">
        <v>69468</v>
      </c>
      <c r="I30" s="121">
        <v>69468</v>
      </c>
      <c r="J30" s="121"/>
      <c r="K30" s="121"/>
      <c r="L30" s="121">
        <v>69468</v>
      </c>
      <c r="M30" s="119"/>
      <c r="N30" s="121"/>
      <c r="O30" s="121"/>
      <c r="P30" s="121"/>
      <c r="Q30" s="121"/>
      <c r="R30" s="121"/>
      <c r="S30" s="121"/>
      <c r="T30" s="121"/>
      <c r="U30" s="121"/>
      <c r="V30" s="121"/>
      <c r="W30" s="121"/>
    </row>
    <row r="31" ht="19" customHeight="1" outlineLevel="1" spans="1:23">
      <c r="A31" s="119" t="s">
        <v>71</v>
      </c>
      <c r="B31" s="119" t="s">
        <v>262</v>
      </c>
      <c r="C31" s="119" t="s">
        <v>263</v>
      </c>
      <c r="D31" s="119" t="s">
        <v>112</v>
      </c>
      <c r="E31" s="119" t="s">
        <v>113</v>
      </c>
      <c r="F31" s="119" t="s">
        <v>264</v>
      </c>
      <c r="G31" s="119" t="s">
        <v>265</v>
      </c>
      <c r="H31" s="121">
        <v>221028.75</v>
      </c>
      <c r="I31" s="121"/>
      <c r="J31" s="121"/>
      <c r="K31" s="121"/>
      <c r="L31" s="121"/>
      <c r="M31" s="119"/>
      <c r="N31" s="121"/>
      <c r="O31" s="121"/>
      <c r="P31" s="121"/>
      <c r="Q31" s="121"/>
      <c r="R31" s="121">
        <v>221028.75</v>
      </c>
      <c r="S31" s="121">
        <v>221028.75</v>
      </c>
      <c r="T31" s="121"/>
      <c r="U31" s="121"/>
      <c r="V31" s="121"/>
      <c r="W31" s="121"/>
    </row>
    <row r="32" ht="19" customHeight="1" outlineLevel="1" spans="1:23">
      <c r="A32" s="119" t="s">
        <v>71</v>
      </c>
      <c r="B32" s="119" t="s">
        <v>262</v>
      </c>
      <c r="C32" s="119" t="s">
        <v>263</v>
      </c>
      <c r="D32" s="119" t="s">
        <v>112</v>
      </c>
      <c r="E32" s="119" t="s">
        <v>113</v>
      </c>
      <c r="F32" s="119" t="s">
        <v>266</v>
      </c>
      <c r="G32" s="119" t="s">
        <v>267</v>
      </c>
      <c r="H32" s="121">
        <v>400000</v>
      </c>
      <c r="I32" s="121"/>
      <c r="J32" s="121"/>
      <c r="K32" s="121"/>
      <c r="L32" s="121"/>
      <c r="M32" s="119"/>
      <c r="N32" s="121"/>
      <c r="O32" s="121"/>
      <c r="P32" s="121"/>
      <c r="Q32" s="121"/>
      <c r="R32" s="121">
        <v>400000</v>
      </c>
      <c r="S32" s="121">
        <v>400000</v>
      </c>
      <c r="T32" s="121"/>
      <c r="U32" s="121"/>
      <c r="V32" s="121"/>
      <c r="W32" s="121"/>
    </row>
    <row r="33" ht="19" customHeight="1" outlineLevel="1" spans="1:23">
      <c r="A33" s="119" t="s">
        <v>71</v>
      </c>
      <c r="B33" s="119" t="s">
        <v>262</v>
      </c>
      <c r="C33" s="119" t="s">
        <v>263</v>
      </c>
      <c r="D33" s="119" t="s">
        <v>112</v>
      </c>
      <c r="E33" s="119" t="s">
        <v>113</v>
      </c>
      <c r="F33" s="119" t="s">
        <v>268</v>
      </c>
      <c r="G33" s="119" t="s">
        <v>269</v>
      </c>
      <c r="H33" s="121">
        <v>200000</v>
      </c>
      <c r="I33" s="121"/>
      <c r="J33" s="121"/>
      <c r="K33" s="121"/>
      <c r="L33" s="121"/>
      <c r="M33" s="119"/>
      <c r="N33" s="121"/>
      <c r="O33" s="121"/>
      <c r="P33" s="121"/>
      <c r="Q33" s="121"/>
      <c r="R33" s="121">
        <v>200000</v>
      </c>
      <c r="S33" s="121">
        <v>200000</v>
      </c>
      <c r="T33" s="121"/>
      <c r="U33" s="121"/>
      <c r="V33" s="121"/>
      <c r="W33" s="121"/>
    </row>
    <row r="34" ht="19" customHeight="1" outlineLevel="1" spans="1:23">
      <c r="A34" s="119" t="s">
        <v>71</v>
      </c>
      <c r="B34" s="119" t="s">
        <v>270</v>
      </c>
      <c r="C34" s="119" t="s">
        <v>271</v>
      </c>
      <c r="D34" s="119" t="s">
        <v>112</v>
      </c>
      <c r="E34" s="119" t="s">
        <v>113</v>
      </c>
      <c r="F34" s="119" t="s">
        <v>225</v>
      </c>
      <c r="G34" s="119" t="s">
        <v>226</v>
      </c>
      <c r="H34" s="121">
        <v>1500000</v>
      </c>
      <c r="I34" s="121"/>
      <c r="J34" s="121"/>
      <c r="K34" s="121"/>
      <c r="L34" s="121"/>
      <c r="M34" s="119"/>
      <c r="N34" s="121"/>
      <c r="O34" s="121"/>
      <c r="P34" s="121"/>
      <c r="Q34" s="121"/>
      <c r="R34" s="121">
        <v>1500000</v>
      </c>
      <c r="S34" s="121">
        <v>1500000</v>
      </c>
      <c r="T34" s="121"/>
      <c r="U34" s="121"/>
      <c r="V34" s="121"/>
      <c r="W34" s="121"/>
    </row>
    <row r="35" ht="19" customHeight="1" spans="1:23">
      <c r="A35" s="125" t="s">
        <v>55</v>
      </c>
      <c r="B35" s="125"/>
      <c r="C35" s="125"/>
      <c r="D35" s="125"/>
      <c r="E35" s="125"/>
      <c r="F35" s="125"/>
      <c r="G35" s="125"/>
      <c r="H35" s="121">
        <v>7425575.27</v>
      </c>
      <c r="I35" s="121">
        <v>5104546.52</v>
      </c>
      <c r="J35" s="121"/>
      <c r="K35" s="121"/>
      <c r="L35" s="121">
        <v>5104546.52</v>
      </c>
      <c r="M35" s="121"/>
      <c r="N35" s="121"/>
      <c r="O35" s="121"/>
      <c r="P35" s="121"/>
      <c r="Q35" s="121"/>
      <c r="R35" s="121">
        <v>2321028.75</v>
      </c>
      <c r="S35" s="121">
        <v>2321028.75</v>
      </c>
      <c r="T35" s="121"/>
      <c r="U35" s="121"/>
      <c r="V35" s="121"/>
      <c r="W35" s="121"/>
    </row>
  </sheetData>
  <mergeCells count="32">
    <mergeCell ref="T1:W1"/>
    <mergeCell ref="A2:W2"/>
    <mergeCell ref="A3:G3"/>
    <mergeCell ref="T3:W3"/>
    <mergeCell ref="H4:W4"/>
    <mergeCell ref="I5:M5"/>
    <mergeCell ref="N5:P5"/>
    <mergeCell ref="R5:W5"/>
    <mergeCell ref="A35:G3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11805555555556" footer="0.511805555555556"/>
  <pageSetup paperSize="9" scale="4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5"/>
  <sheetViews>
    <sheetView showZeros="0" topLeftCell="A20" workbookViewId="0">
      <selection activeCell="H43" sqref="H43"/>
    </sheetView>
  </sheetViews>
  <sheetFormatPr defaultColWidth="10.2857142857143" defaultRowHeight="15" customHeight="1"/>
  <cols>
    <col min="1" max="1" width="11.5714285714286" customWidth="1"/>
    <col min="2" max="2" width="11.2857142857143" customWidth="1"/>
    <col min="3" max="3" width="22.2857142857143" customWidth="1"/>
    <col min="4" max="4" width="13.4285714285714" customWidth="1"/>
    <col min="5" max="5" width="6.71428571428571" customWidth="1"/>
    <col min="6" max="6" width="10.5714285714286" customWidth="1"/>
    <col min="7" max="7" width="6.57142857142857" customWidth="1"/>
    <col min="8" max="8" width="12" customWidth="1"/>
    <col min="9" max="9" width="12.847619047619" customWidth="1"/>
    <col min="10" max="10" width="10" customWidth="1"/>
    <col min="11" max="11" width="11.1428571428571" customWidth="1"/>
    <col min="12" max="12" width="7.28571428571429" customWidth="1"/>
    <col min="13" max="13" width="5.84761904761905" customWidth="1"/>
    <col min="14" max="16" width="4.71428571428571" customWidth="1"/>
    <col min="17" max="17" width="8" customWidth="1"/>
    <col min="18" max="18" width="11" customWidth="1"/>
    <col min="19" max="19" width="11.5714285714286" customWidth="1"/>
    <col min="20" max="20" width="9.84761904761905" customWidth="1"/>
    <col min="21" max="21" width="7.57142857142857" customWidth="1"/>
    <col min="22" max="22" width="5" customWidth="1"/>
    <col min="23" max="23" width="11" customWidth="1"/>
  </cols>
  <sheetData>
    <row r="1" ht="18.75" customHeight="1" spans="1:23">
      <c r="A1" s="115" t="s">
        <v>272</v>
      </c>
      <c r="B1" s="115"/>
      <c r="C1" s="115"/>
      <c r="D1" s="115"/>
      <c r="E1" s="115"/>
      <c r="F1" s="115"/>
      <c r="G1" s="115"/>
      <c r="H1" s="115"/>
      <c r="I1" s="115"/>
      <c r="J1" s="115"/>
      <c r="K1" s="115"/>
      <c r="L1" s="115"/>
      <c r="M1" s="115"/>
      <c r="N1" s="115"/>
      <c r="O1" s="115"/>
      <c r="P1" s="115"/>
      <c r="Q1" s="115"/>
      <c r="R1" s="115"/>
      <c r="S1" s="115"/>
      <c r="T1" s="115"/>
      <c r="U1" s="115"/>
      <c r="V1" s="115"/>
      <c r="W1" s="115"/>
    </row>
    <row r="2" ht="26.25" customHeight="1" spans="1:23">
      <c r="A2" s="111" t="s">
        <v>273</v>
      </c>
      <c r="B2" s="111"/>
      <c r="C2" s="111" t="s">
        <v>84</v>
      </c>
      <c r="D2" s="111"/>
      <c r="E2" s="111"/>
      <c r="F2" s="111"/>
      <c r="G2" s="111"/>
      <c r="H2" s="111"/>
      <c r="I2" s="111"/>
      <c r="J2" s="111"/>
      <c r="K2" s="111"/>
      <c r="L2" s="111"/>
      <c r="M2" s="111"/>
      <c r="N2" s="111"/>
      <c r="O2" s="111"/>
      <c r="P2" s="111"/>
      <c r="Q2" s="111"/>
      <c r="R2" s="111"/>
      <c r="S2" s="111"/>
      <c r="T2" s="111"/>
      <c r="U2" s="111"/>
      <c r="V2" s="111"/>
      <c r="W2" s="111"/>
    </row>
    <row r="3" ht="18.75" customHeight="1" spans="1:23">
      <c r="A3" s="116" t="str">
        <f>"单位名称："&amp;"瑞丽市弄岛镇中心卫生院"</f>
        <v>单位名称：瑞丽市弄岛镇中心卫生院</v>
      </c>
      <c r="B3" s="116"/>
      <c r="C3" s="116"/>
      <c r="D3" s="116"/>
      <c r="E3" s="116"/>
      <c r="F3" s="116"/>
      <c r="G3" s="116"/>
      <c r="H3" s="117"/>
      <c r="I3" s="117"/>
      <c r="J3" s="117"/>
      <c r="K3" s="117"/>
      <c r="L3" s="117"/>
      <c r="M3" s="117"/>
      <c r="N3" s="117"/>
      <c r="O3" s="117"/>
      <c r="P3" s="117"/>
      <c r="Q3" s="117"/>
      <c r="R3" s="117"/>
      <c r="S3" s="117"/>
      <c r="T3" s="117"/>
      <c r="U3" s="117"/>
      <c r="V3" s="115" t="s">
        <v>52</v>
      </c>
      <c r="W3" s="115"/>
    </row>
    <row r="4" ht="26.25" customHeight="1" spans="1:23">
      <c r="A4" s="118" t="s">
        <v>274</v>
      </c>
      <c r="B4" s="118" t="s">
        <v>189</v>
      </c>
      <c r="C4" s="118" t="s">
        <v>190</v>
      </c>
      <c r="D4" s="118" t="s">
        <v>275</v>
      </c>
      <c r="E4" s="118" t="s">
        <v>191</v>
      </c>
      <c r="F4" s="118" t="s">
        <v>192</v>
      </c>
      <c r="G4" s="118" t="s">
        <v>276</v>
      </c>
      <c r="H4" s="118" t="s">
        <v>277</v>
      </c>
      <c r="I4" s="118" t="s">
        <v>55</v>
      </c>
      <c r="J4" s="118" t="s">
        <v>278</v>
      </c>
      <c r="K4" s="118"/>
      <c r="L4" s="118"/>
      <c r="M4" s="118"/>
      <c r="N4" s="118" t="s">
        <v>201</v>
      </c>
      <c r="O4" s="118"/>
      <c r="P4" s="118"/>
      <c r="Q4" s="118" t="s">
        <v>62</v>
      </c>
      <c r="R4" s="118" t="s">
        <v>76</v>
      </c>
      <c r="S4" s="118"/>
      <c r="T4" s="118"/>
      <c r="U4" s="118"/>
      <c r="V4" s="118"/>
      <c r="W4" s="118"/>
    </row>
    <row r="5" ht="26.25" customHeight="1" spans="1:23">
      <c r="A5" s="118"/>
      <c r="B5" s="118"/>
      <c r="C5" s="118"/>
      <c r="D5" s="118"/>
      <c r="E5" s="118"/>
      <c r="F5" s="118"/>
      <c r="G5" s="118"/>
      <c r="H5" s="118"/>
      <c r="I5" s="118"/>
      <c r="J5" s="118" t="s">
        <v>59</v>
      </c>
      <c r="K5" s="118"/>
      <c r="L5" s="118" t="s">
        <v>60</v>
      </c>
      <c r="M5" s="118" t="s">
        <v>61</v>
      </c>
      <c r="N5" s="118" t="s">
        <v>59</v>
      </c>
      <c r="O5" s="118" t="s">
        <v>60</v>
      </c>
      <c r="P5" s="118" t="s">
        <v>61</v>
      </c>
      <c r="Q5" s="118"/>
      <c r="R5" s="118" t="s">
        <v>58</v>
      </c>
      <c r="S5" s="118" t="s">
        <v>65</v>
      </c>
      <c r="T5" s="118" t="s">
        <v>66</v>
      </c>
      <c r="U5" s="118" t="s">
        <v>67</v>
      </c>
      <c r="V5" s="118" t="s">
        <v>68</v>
      </c>
      <c r="W5" s="118" t="s">
        <v>69</v>
      </c>
    </row>
    <row r="6" ht="26.25" customHeight="1" spans="1:23">
      <c r="A6" s="118"/>
      <c r="B6" s="118"/>
      <c r="C6" s="118"/>
      <c r="D6" s="118"/>
      <c r="E6" s="118"/>
      <c r="F6" s="118"/>
      <c r="G6" s="118"/>
      <c r="H6" s="118"/>
      <c r="I6" s="118"/>
      <c r="J6" s="118" t="s">
        <v>58</v>
      </c>
      <c r="K6" s="118" t="s">
        <v>279</v>
      </c>
      <c r="L6" s="118"/>
      <c r="M6" s="118"/>
      <c r="N6" s="118"/>
      <c r="O6" s="118"/>
      <c r="P6" s="118"/>
      <c r="Q6" s="118"/>
      <c r="R6" s="118"/>
      <c r="S6" s="118"/>
      <c r="T6" s="118"/>
      <c r="U6" s="118"/>
      <c r="V6" s="118"/>
      <c r="W6" s="118"/>
    </row>
    <row r="7" ht="18.75" customHeight="1" spans="1:23">
      <c r="A7" s="118" t="s">
        <v>84</v>
      </c>
      <c r="B7" s="118" t="s">
        <v>85</v>
      </c>
      <c r="C7" s="118" t="s">
        <v>86</v>
      </c>
      <c r="D7" s="118" t="s">
        <v>87</v>
      </c>
      <c r="E7" s="118" t="s">
        <v>88</v>
      </c>
      <c r="F7" s="118" t="s">
        <v>89</v>
      </c>
      <c r="G7" s="118" t="s">
        <v>90</v>
      </c>
      <c r="H7" s="118" t="s">
        <v>91</v>
      </c>
      <c r="I7" s="118" t="s">
        <v>92</v>
      </c>
      <c r="J7" s="118" t="s">
        <v>93</v>
      </c>
      <c r="K7" s="118" t="s">
        <v>94</v>
      </c>
      <c r="L7" s="118" t="s">
        <v>95</v>
      </c>
      <c r="M7" s="118" t="s">
        <v>96</v>
      </c>
      <c r="N7" s="118" t="s">
        <v>97</v>
      </c>
      <c r="O7" s="118" t="s">
        <v>98</v>
      </c>
      <c r="P7" s="118" t="s">
        <v>203</v>
      </c>
      <c r="Q7" s="118" t="s">
        <v>204</v>
      </c>
      <c r="R7" s="118" t="s">
        <v>205</v>
      </c>
      <c r="S7" s="118" t="s">
        <v>206</v>
      </c>
      <c r="T7" s="118" t="s">
        <v>207</v>
      </c>
      <c r="U7" s="118" t="s">
        <v>208</v>
      </c>
      <c r="V7" s="118" t="s">
        <v>209</v>
      </c>
      <c r="W7" s="118" t="s">
        <v>210</v>
      </c>
    </row>
    <row r="8" ht="24" customHeight="1" spans="1:23">
      <c r="A8" s="119"/>
      <c r="B8" s="119"/>
      <c r="C8" s="119" t="s">
        <v>280</v>
      </c>
      <c r="D8" s="119"/>
      <c r="E8" s="119"/>
      <c r="F8" s="119"/>
      <c r="G8" s="119"/>
      <c r="H8" s="119"/>
      <c r="I8" s="121">
        <v>10000</v>
      </c>
      <c r="J8" s="121">
        <v>10000</v>
      </c>
      <c r="K8" s="121">
        <v>10000</v>
      </c>
      <c r="L8" s="121"/>
      <c r="M8" s="121"/>
      <c r="N8" s="121"/>
      <c r="O8" s="121"/>
      <c r="P8" s="121"/>
      <c r="Q8" s="121"/>
      <c r="R8" s="121"/>
      <c r="S8" s="121"/>
      <c r="T8" s="121"/>
      <c r="U8" s="121"/>
      <c r="V8" s="121"/>
      <c r="W8" s="121"/>
    </row>
    <row r="9" ht="24" customHeight="1" outlineLevel="1" spans="1:23">
      <c r="A9" s="119" t="s">
        <v>281</v>
      </c>
      <c r="B9" s="119" t="s">
        <v>282</v>
      </c>
      <c r="C9" s="119" t="s">
        <v>280</v>
      </c>
      <c r="D9" s="119" t="s">
        <v>71</v>
      </c>
      <c r="E9" s="119" t="s">
        <v>112</v>
      </c>
      <c r="F9" s="119" t="s">
        <v>113</v>
      </c>
      <c r="G9" s="119" t="s">
        <v>266</v>
      </c>
      <c r="H9" s="119" t="s">
        <v>267</v>
      </c>
      <c r="I9" s="121">
        <v>10000</v>
      </c>
      <c r="J9" s="121">
        <v>10000</v>
      </c>
      <c r="K9" s="121">
        <v>10000</v>
      </c>
      <c r="L9" s="121"/>
      <c r="M9" s="121"/>
      <c r="N9" s="121"/>
      <c r="O9" s="121"/>
      <c r="P9" s="121"/>
      <c r="Q9" s="121"/>
      <c r="R9" s="121"/>
      <c r="S9" s="121"/>
      <c r="T9" s="121"/>
      <c r="U9" s="121"/>
      <c r="V9" s="121"/>
      <c r="W9" s="121"/>
    </row>
    <row r="10" ht="24" customHeight="1" spans="1:23">
      <c r="A10" s="119"/>
      <c r="B10" s="119"/>
      <c r="C10" s="119" t="s">
        <v>283</v>
      </c>
      <c r="D10" s="119"/>
      <c r="E10" s="119"/>
      <c r="F10" s="119"/>
      <c r="G10" s="119"/>
      <c r="H10" s="119"/>
      <c r="I10" s="121">
        <v>4100000</v>
      </c>
      <c r="J10" s="121"/>
      <c r="K10" s="121"/>
      <c r="L10" s="121"/>
      <c r="M10" s="121"/>
      <c r="N10" s="119"/>
      <c r="O10" s="119"/>
      <c r="P10" s="119"/>
      <c r="Q10" s="121"/>
      <c r="R10" s="121">
        <v>4100000</v>
      </c>
      <c r="S10" s="121">
        <v>4100000</v>
      </c>
      <c r="T10" s="121"/>
      <c r="U10" s="121"/>
      <c r="V10" s="121"/>
      <c r="W10" s="121"/>
    </row>
    <row r="11" ht="24" customHeight="1" outlineLevel="1" spans="1:23">
      <c r="A11" s="119" t="s">
        <v>281</v>
      </c>
      <c r="B11" s="119" t="s">
        <v>284</v>
      </c>
      <c r="C11" s="119" t="s">
        <v>283</v>
      </c>
      <c r="D11" s="119" t="s">
        <v>71</v>
      </c>
      <c r="E11" s="119" t="s">
        <v>112</v>
      </c>
      <c r="F11" s="119" t="s">
        <v>113</v>
      </c>
      <c r="G11" s="119" t="s">
        <v>264</v>
      </c>
      <c r="H11" s="119" t="s">
        <v>265</v>
      </c>
      <c r="I11" s="121">
        <v>80000</v>
      </c>
      <c r="J11" s="121"/>
      <c r="K11" s="121"/>
      <c r="L11" s="121"/>
      <c r="M11" s="121"/>
      <c r="N11" s="119"/>
      <c r="O11" s="119"/>
      <c r="P11" s="119"/>
      <c r="Q11" s="121"/>
      <c r="R11" s="121">
        <v>80000</v>
      </c>
      <c r="S11" s="121">
        <v>80000</v>
      </c>
      <c r="T11" s="121"/>
      <c r="U11" s="121"/>
      <c r="V11" s="121"/>
      <c r="W11" s="121"/>
    </row>
    <row r="12" ht="24" customHeight="1" outlineLevel="1" spans="1:23">
      <c r="A12" s="119" t="s">
        <v>281</v>
      </c>
      <c r="B12" s="119" t="s">
        <v>284</v>
      </c>
      <c r="C12" s="119" t="s">
        <v>283</v>
      </c>
      <c r="D12" s="119" t="s">
        <v>71</v>
      </c>
      <c r="E12" s="119" t="s">
        <v>112</v>
      </c>
      <c r="F12" s="119" t="s">
        <v>113</v>
      </c>
      <c r="G12" s="119" t="s">
        <v>285</v>
      </c>
      <c r="H12" s="119" t="s">
        <v>286</v>
      </c>
      <c r="I12" s="121">
        <v>5000</v>
      </c>
      <c r="J12" s="121"/>
      <c r="K12" s="121"/>
      <c r="L12" s="121"/>
      <c r="M12" s="121"/>
      <c r="N12" s="119"/>
      <c r="O12" s="119"/>
      <c r="P12" s="119"/>
      <c r="Q12" s="121"/>
      <c r="R12" s="121">
        <v>5000</v>
      </c>
      <c r="S12" s="121">
        <v>5000</v>
      </c>
      <c r="T12" s="121"/>
      <c r="U12" s="121"/>
      <c r="V12" s="121"/>
      <c r="W12" s="121"/>
    </row>
    <row r="13" ht="24" customHeight="1" outlineLevel="1" spans="1:23">
      <c r="A13" s="119" t="s">
        <v>281</v>
      </c>
      <c r="B13" s="119" t="s">
        <v>284</v>
      </c>
      <c r="C13" s="119" t="s">
        <v>283</v>
      </c>
      <c r="D13" s="119" t="s">
        <v>71</v>
      </c>
      <c r="E13" s="119" t="s">
        <v>112</v>
      </c>
      <c r="F13" s="119" t="s">
        <v>113</v>
      </c>
      <c r="G13" s="119" t="s">
        <v>287</v>
      </c>
      <c r="H13" s="119" t="s">
        <v>288</v>
      </c>
      <c r="I13" s="121">
        <v>1000</v>
      </c>
      <c r="J13" s="121"/>
      <c r="K13" s="121"/>
      <c r="L13" s="121"/>
      <c r="M13" s="121"/>
      <c r="N13" s="119"/>
      <c r="O13" s="119"/>
      <c r="P13" s="119"/>
      <c r="Q13" s="121"/>
      <c r="R13" s="121">
        <v>1000</v>
      </c>
      <c r="S13" s="121">
        <v>1000</v>
      </c>
      <c r="T13" s="121"/>
      <c r="U13" s="121"/>
      <c r="V13" s="121"/>
      <c r="W13" s="121"/>
    </row>
    <row r="14" ht="24" customHeight="1" outlineLevel="1" spans="1:23">
      <c r="A14" s="119" t="s">
        <v>281</v>
      </c>
      <c r="B14" s="119" t="s">
        <v>284</v>
      </c>
      <c r="C14" s="119" t="s">
        <v>283</v>
      </c>
      <c r="D14" s="119" t="s">
        <v>71</v>
      </c>
      <c r="E14" s="119" t="s">
        <v>112</v>
      </c>
      <c r="F14" s="119" t="s">
        <v>113</v>
      </c>
      <c r="G14" s="119" t="s">
        <v>289</v>
      </c>
      <c r="H14" s="119" t="s">
        <v>290</v>
      </c>
      <c r="I14" s="121">
        <v>18000</v>
      </c>
      <c r="J14" s="121"/>
      <c r="K14" s="121"/>
      <c r="L14" s="121"/>
      <c r="M14" s="121"/>
      <c r="N14" s="119"/>
      <c r="O14" s="119"/>
      <c r="P14" s="119"/>
      <c r="Q14" s="121"/>
      <c r="R14" s="121">
        <v>18000</v>
      </c>
      <c r="S14" s="121">
        <v>18000</v>
      </c>
      <c r="T14" s="121"/>
      <c r="U14" s="121"/>
      <c r="V14" s="121"/>
      <c r="W14" s="121"/>
    </row>
    <row r="15" ht="24" customHeight="1" outlineLevel="1" spans="1:23">
      <c r="A15" s="119" t="s">
        <v>281</v>
      </c>
      <c r="B15" s="119" t="s">
        <v>284</v>
      </c>
      <c r="C15" s="119" t="s">
        <v>283</v>
      </c>
      <c r="D15" s="119" t="s">
        <v>71</v>
      </c>
      <c r="E15" s="119" t="s">
        <v>112</v>
      </c>
      <c r="F15" s="119" t="s">
        <v>113</v>
      </c>
      <c r="G15" s="119" t="s">
        <v>291</v>
      </c>
      <c r="H15" s="119" t="s">
        <v>292</v>
      </c>
      <c r="I15" s="121">
        <v>42000</v>
      </c>
      <c r="J15" s="121"/>
      <c r="K15" s="121"/>
      <c r="L15" s="121"/>
      <c r="M15" s="121"/>
      <c r="N15" s="119"/>
      <c r="O15" s="119"/>
      <c r="P15" s="119"/>
      <c r="Q15" s="121"/>
      <c r="R15" s="121">
        <v>42000</v>
      </c>
      <c r="S15" s="121">
        <v>42000</v>
      </c>
      <c r="T15" s="121"/>
      <c r="U15" s="121"/>
      <c r="V15" s="121"/>
      <c r="W15" s="121"/>
    </row>
    <row r="16" ht="24" customHeight="1" outlineLevel="1" spans="1:23">
      <c r="A16" s="119" t="s">
        <v>281</v>
      </c>
      <c r="B16" s="119" t="s">
        <v>284</v>
      </c>
      <c r="C16" s="119" t="s">
        <v>283</v>
      </c>
      <c r="D16" s="119" t="s">
        <v>71</v>
      </c>
      <c r="E16" s="119" t="s">
        <v>112</v>
      </c>
      <c r="F16" s="119" t="s">
        <v>113</v>
      </c>
      <c r="G16" s="119" t="s">
        <v>293</v>
      </c>
      <c r="H16" s="119" t="s">
        <v>294</v>
      </c>
      <c r="I16" s="121">
        <v>50000</v>
      </c>
      <c r="J16" s="121"/>
      <c r="K16" s="121"/>
      <c r="L16" s="121"/>
      <c r="M16" s="121"/>
      <c r="N16" s="119"/>
      <c r="O16" s="119"/>
      <c r="P16" s="119"/>
      <c r="Q16" s="121"/>
      <c r="R16" s="121">
        <v>50000</v>
      </c>
      <c r="S16" s="121">
        <v>50000</v>
      </c>
      <c r="T16" s="121"/>
      <c r="U16" s="121"/>
      <c r="V16" s="121"/>
      <c r="W16" s="121"/>
    </row>
    <row r="17" ht="24" customHeight="1" outlineLevel="1" spans="1:23">
      <c r="A17" s="119" t="s">
        <v>281</v>
      </c>
      <c r="B17" s="119" t="s">
        <v>284</v>
      </c>
      <c r="C17" s="119" t="s">
        <v>283</v>
      </c>
      <c r="D17" s="119" t="s">
        <v>71</v>
      </c>
      <c r="E17" s="119" t="s">
        <v>112</v>
      </c>
      <c r="F17" s="119" t="s">
        <v>113</v>
      </c>
      <c r="G17" s="119" t="s">
        <v>295</v>
      </c>
      <c r="H17" s="119" t="s">
        <v>296</v>
      </c>
      <c r="I17" s="121">
        <v>200000</v>
      </c>
      <c r="J17" s="121"/>
      <c r="K17" s="121"/>
      <c r="L17" s="121"/>
      <c r="M17" s="121"/>
      <c r="N17" s="119"/>
      <c r="O17" s="119"/>
      <c r="P17" s="119"/>
      <c r="Q17" s="121"/>
      <c r="R17" s="121">
        <v>200000</v>
      </c>
      <c r="S17" s="121">
        <v>200000</v>
      </c>
      <c r="T17" s="121"/>
      <c r="U17" s="121"/>
      <c r="V17" s="121"/>
      <c r="W17" s="121"/>
    </row>
    <row r="18" ht="24" customHeight="1" outlineLevel="1" spans="1:23">
      <c r="A18" s="119" t="s">
        <v>281</v>
      </c>
      <c r="B18" s="119" t="s">
        <v>284</v>
      </c>
      <c r="C18" s="119" t="s">
        <v>283</v>
      </c>
      <c r="D18" s="119" t="s">
        <v>71</v>
      </c>
      <c r="E18" s="119" t="s">
        <v>112</v>
      </c>
      <c r="F18" s="119" t="s">
        <v>113</v>
      </c>
      <c r="G18" s="119" t="s">
        <v>297</v>
      </c>
      <c r="H18" s="119" t="s">
        <v>298</v>
      </c>
      <c r="I18" s="121">
        <v>80000</v>
      </c>
      <c r="J18" s="121"/>
      <c r="K18" s="121"/>
      <c r="L18" s="121"/>
      <c r="M18" s="121"/>
      <c r="N18" s="119"/>
      <c r="O18" s="119"/>
      <c r="P18" s="119"/>
      <c r="Q18" s="121"/>
      <c r="R18" s="121">
        <v>80000</v>
      </c>
      <c r="S18" s="121">
        <v>80000</v>
      </c>
      <c r="T18" s="121"/>
      <c r="U18" s="121"/>
      <c r="V18" s="121"/>
      <c r="W18" s="121"/>
    </row>
    <row r="19" ht="24" customHeight="1" outlineLevel="1" spans="1:23">
      <c r="A19" s="119" t="s">
        <v>281</v>
      </c>
      <c r="B19" s="119" t="s">
        <v>284</v>
      </c>
      <c r="C19" s="119" t="s">
        <v>283</v>
      </c>
      <c r="D19" s="119" t="s">
        <v>71</v>
      </c>
      <c r="E19" s="119" t="s">
        <v>112</v>
      </c>
      <c r="F19" s="119" t="s">
        <v>113</v>
      </c>
      <c r="G19" s="119" t="s">
        <v>299</v>
      </c>
      <c r="H19" s="119" t="s">
        <v>300</v>
      </c>
      <c r="I19" s="121">
        <v>74000</v>
      </c>
      <c r="J19" s="121"/>
      <c r="K19" s="121"/>
      <c r="L19" s="121"/>
      <c r="M19" s="121"/>
      <c r="N19" s="119"/>
      <c r="O19" s="119"/>
      <c r="P19" s="119"/>
      <c r="Q19" s="121"/>
      <c r="R19" s="121">
        <v>74000</v>
      </c>
      <c r="S19" s="121">
        <v>74000</v>
      </c>
      <c r="T19" s="121"/>
      <c r="U19" s="121"/>
      <c r="V19" s="121"/>
      <c r="W19" s="121"/>
    </row>
    <row r="20" ht="24" customHeight="1" outlineLevel="1" spans="1:23">
      <c r="A20" s="119" t="s">
        <v>281</v>
      </c>
      <c r="B20" s="119" t="s">
        <v>284</v>
      </c>
      <c r="C20" s="119" t="s">
        <v>283</v>
      </c>
      <c r="D20" s="119" t="s">
        <v>71</v>
      </c>
      <c r="E20" s="119" t="s">
        <v>112</v>
      </c>
      <c r="F20" s="119" t="s">
        <v>113</v>
      </c>
      <c r="G20" s="119" t="s">
        <v>301</v>
      </c>
      <c r="H20" s="119" t="s">
        <v>182</v>
      </c>
      <c r="I20" s="121">
        <v>5000</v>
      </c>
      <c r="J20" s="121"/>
      <c r="K20" s="121"/>
      <c r="L20" s="121"/>
      <c r="M20" s="121"/>
      <c r="N20" s="119"/>
      <c r="O20" s="119"/>
      <c r="P20" s="119"/>
      <c r="Q20" s="121"/>
      <c r="R20" s="121">
        <v>5000</v>
      </c>
      <c r="S20" s="121">
        <v>5000</v>
      </c>
      <c r="T20" s="121"/>
      <c r="U20" s="121"/>
      <c r="V20" s="121"/>
      <c r="W20" s="121"/>
    </row>
    <row r="21" ht="24" customHeight="1" outlineLevel="1" spans="1:23">
      <c r="A21" s="119" t="s">
        <v>281</v>
      </c>
      <c r="B21" s="119" t="s">
        <v>284</v>
      </c>
      <c r="C21" s="119" t="s">
        <v>283</v>
      </c>
      <c r="D21" s="119" t="s">
        <v>71</v>
      </c>
      <c r="E21" s="119" t="s">
        <v>112</v>
      </c>
      <c r="F21" s="119" t="s">
        <v>113</v>
      </c>
      <c r="G21" s="119" t="s">
        <v>302</v>
      </c>
      <c r="H21" s="119" t="s">
        <v>303</v>
      </c>
      <c r="I21" s="121">
        <v>2800000</v>
      </c>
      <c r="J21" s="121"/>
      <c r="K21" s="121"/>
      <c r="L21" s="121"/>
      <c r="M21" s="121"/>
      <c r="N21" s="119"/>
      <c r="O21" s="119"/>
      <c r="P21" s="119"/>
      <c r="Q21" s="121"/>
      <c r="R21" s="121">
        <v>2800000</v>
      </c>
      <c r="S21" s="121">
        <v>2800000</v>
      </c>
      <c r="T21" s="121"/>
      <c r="U21" s="121"/>
      <c r="V21" s="121"/>
      <c r="W21" s="121"/>
    </row>
    <row r="22" ht="24" customHeight="1" outlineLevel="1" spans="1:23">
      <c r="A22" s="119" t="s">
        <v>281</v>
      </c>
      <c r="B22" s="119" t="s">
        <v>284</v>
      </c>
      <c r="C22" s="119" t="s">
        <v>283</v>
      </c>
      <c r="D22" s="119" t="s">
        <v>71</v>
      </c>
      <c r="E22" s="119" t="s">
        <v>112</v>
      </c>
      <c r="F22" s="119" t="s">
        <v>113</v>
      </c>
      <c r="G22" s="119" t="s">
        <v>266</v>
      </c>
      <c r="H22" s="119" t="s">
        <v>267</v>
      </c>
      <c r="I22" s="121">
        <v>520000</v>
      </c>
      <c r="J22" s="121"/>
      <c r="K22" s="121"/>
      <c r="L22" s="121"/>
      <c r="M22" s="121"/>
      <c r="N22" s="119"/>
      <c r="O22" s="119"/>
      <c r="P22" s="119"/>
      <c r="Q22" s="121"/>
      <c r="R22" s="121">
        <v>520000</v>
      </c>
      <c r="S22" s="121">
        <v>520000</v>
      </c>
      <c r="T22" s="121"/>
      <c r="U22" s="121"/>
      <c r="V22" s="121"/>
      <c r="W22" s="121"/>
    </row>
    <row r="23" ht="24" customHeight="1" outlineLevel="1" spans="1:23">
      <c r="A23" s="119" t="s">
        <v>281</v>
      </c>
      <c r="B23" s="119" t="s">
        <v>284</v>
      </c>
      <c r="C23" s="119" t="s">
        <v>283</v>
      </c>
      <c r="D23" s="119" t="s">
        <v>71</v>
      </c>
      <c r="E23" s="119" t="s">
        <v>112</v>
      </c>
      <c r="F23" s="119" t="s">
        <v>113</v>
      </c>
      <c r="G23" s="119" t="s">
        <v>268</v>
      </c>
      <c r="H23" s="119" t="s">
        <v>269</v>
      </c>
      <c r="I23" s="121">
        <v>50000</v>
      </c>
      <c r="J23" s="121"/>
      <c r="K23" s="121"/>
      <c r="L23" s="121"/>
      <c r="M23" s="121"/>
      <c r="N23" s="119"/>
      <c r="O23" s="119"/>
      <c r="P23" s="119"/>
      <c r="Q23" s="121"/>
      <c r="R23" s="121">
        <v>50000</v>
      </c>
      <c r="S23" s="121">
        <v>50000</v>
      </c>
      <c r="T23" s="121"/>
      <c r="U23" s="121"/>
      <c r="V23" s="121"/>
      <c r="W23" s="121"/>
    </row>
    <row r="24" ht="24" customHeight="1" outlineLevel="1" spans="1:23">
      <c r="A24" s="119" t="s">
        <v>281</v>
      </c>
      <c r="B24" s="119" t="s">
        <v>284</v>
      </c>
      <c r="C24" s="119" t="s">
        <v>283</v>
      </c>
      <c r="D24" s="119" t="s">
        <v>71</v>
      </c>
      <c r="E24" s="119" t="s">
        <v>112</v>
      </c>
      <c r="F24" s="119" t="s">
        <v>113</v>
      </c>
      <c r="G24" s="119" t="s">
        <v>304</v>
      </c>
      <c r="H24" s="119" t="s">
        <v>305</v>
      </c>
      <c r="I24" s="121">
        <v>70000</v>
      </c>
      <c r="J24" s="121"/>
      <c r="K24" s="121"/>
      <c r="L24" s="121"/>
      <c r="M24" s="121"/>
      <c r="N24" s="119"/>
      <c r="O24" s="119"/>
      <c r="P24" s="119"/>
      <c r="Q24" s="121"/>
      <c r="R24" s="121">
        <v>70000</v>
      </c>
      <c r="S24" s="121">
        <v>70000</v>
      </c>
      <c r="T24" s="121"/>
      <c r="U24" s="121"/>
      <c r="V24" s="121"/>
      <c r="W24" s="121"/>
    </row>
    <row r="25" ht="24" customHeight="1" outlineLevel="1" spans="1:23">
      <c r="A25" s="119" t="s">
        <v>281</v>
      </c>
      <c r="B25" s="119" t="s">
        <v>284</v>
      </c>
      <c r="C25" s="119" t="s">
        <v>283</v>
      </c>
      <c r="D25" s="119" t="s">
        <v>71</v>
      </c>
      <c r="E25" s="119" t="s">
        <v>112</v>
      </c>
      <c r="F25" s="119" t="s">
        <v>113</v>
      </c>
      <c r="G25" s="119" t="s">
        <v>306</v>
      </c>
      <c r="H25" s="119" t="s">
        <v>307</v>
      </c>
      <c r="I25" s="121">
        <v>5000</v>
      </c>
      <c r="J25" s="121"/>
      <c r="K25" s="121"/>
      <c r="L25" s="121"/>
      <c r="M25" s="121"/>
      <c r="N25" s="119"/>
      <c r="O25" s="119"/>
      <c r="P25" s="119"/>
      <c r="Q25" s="121"/>
      <c r="R25" s="121">
        <v>5000</v>
      </c>
      <c r="S25" s="121">
        <v>5000</v>
      </c>
      <c r="T25" s="121"/>
      <c r="U25" s="121"/>
      <c r="V25" s="121"/>
      <c r="W25" s="121"/>
    </row>
    <row r="26" ht="24" customHeight="1" outlineLevel="1" spans="1:23">
      <c r="A26" s="119" t="s">
        <v>281</v>
      </c>
      <c r="B26" s="119" t="s">
        <v>284</v>
      </c>
      <c r="C26" s="119" t="s">
        <v>283</v>
      </c>
      <c r="D26" s="119" t="s">
        <v>71</v>
      </c>
      <c r="E26" s="119" t="s">
        <v>112</v>
      </c>
      <c r="F26" s="119" t="s">
        <v>113</v>
      </c>
      <c r="G26" s="119" t="s">
        <v>308</v>
      </c>
      <c r="H26" s="119" t="s">
        <v>309</v>
      </c>
      <c r="I26" s="121">
        <v>20000</v>
      </c>
      <c r="J26" s="121"/>
      <c r="K26" s="121"/>
      <c r="L26" s="121"/>
      <c r="M26" s="121"/>
      <c r="N26" s="119"/>
      <c r="O26" s="119"/>
      <c r="P26" s="119"/>
      <c r="Q26" s="121"/>
      <c r="R26" s="121">
        <v>20000</v>
      </c>
      <c r="S26" s="121">
        <v>20000</v>
      </c>
      <c r="T26" s="121"/>
      <c r="U26" s="121"/>
      <c r="V26" s="121"/>
      <c r="W26" s="121"/>
    </row>
    <row r="27" ht="24" customHeight="1" outlineLevel="1" spans="1:23">
      <c r="A27" s="119" t="s">
        <v>281</v>
      </c>
      <c r="B27" s="119" t="s">
        <v>284</v>
      </c>
      <c r="C27" s="119" t="s">
        <v>283</v>
      </c>
      <c r="D27" s="119" t="s">
        <v>71</v>
      </c>
      <c r="E27" s="119" t="s">
        <v>112</v>
      </c>
      <c r="F27" s="119" t="s">
        <v>113</v>
      </c>
      <c r="G27" s="119" t="s">
        <v>310</v>
      </c>
      <c r="H27" s="119" t="s">
        <v>311</v>
      </c>
      <c r="I27" s="121">
        <v>80000</v>
      </c>
      <c r="J27" s="121"/>
      <c r="K27" s="121"/>
      <c r="L27" s="121"/>
      <c r="M27" s="121"/>
      <c r="N27" s="119"/>
      <c r="O27" s="119"/>
      <c r="P27" s="119"/>
      <c r="Q27" s="121"/>
      <c r="R27" s="121">
        <v>80000</v>
      </c>
      <c r="S27" s="121">
        <v>80000</v>
      </c>
      <c r="T27" s="121"/>
      <c r="U27" s="121"/>
      <c r="V27" s="121"/>
      <c r="W27" s="121"/>
    </row>
    <row r="28" ht="24" customHeight="1" spans="1:23">
      <c r="A28" s="119"/>
      <c r="B28" s="119"/>
      <c r="C28" s="119" t="s">
        <v>312</v>
      </c>
      <c r="D28" s="119"/>
      <c r="E28" s="119"/>
      <c r="F28" s="119"/>
      <c r="G28" s="119"/>
      <c r="H28" s="119"/>
      <c r="I28" s="121">
        <v>240000</v>
      </c>
      <c r="J28" s="121"/>
      <c r="K28" s="121"/>
      <c r="L28" s="121"/>
      <c r="M28" s="121"/>
      <c r="N28" s="119"/>
      <c r="O28" s="119"/>
      <c r="P28" s="119"/>
      <c r="Q28" s="121"/>
      <c r="R28" s="121">
        <v>240000</v>
      </c>
      <c r="S28" s="121"/>
      <c r="T28" s="121"/>
      <c r="U28" s="121"/>
      <c r="V28" s="121"/>
      <c r="W28" s="121">
        <v>240000</v>
      </c>
    </row>
    <row r="29" ht="24" customHeight="1" outlineLevel="1" spans="1:23">
      <c r="A29" s="119" t="s">
        <v>313</v>
      </c>
      <c r="B29" s="119" t="s">
        <v>314</v>
      </c>
      <c r="C29" s="119" t="s">
        <v>312</v>
      </c>
      <c r="D29" s="119" t="s">
        <v>71</v>
      </c>
      <c r="E29" s="119" t="s">
        <v>112</v>
      </c>
      <c r="F29" s="119" t="s">
        <v>113</v>
      </c>
      <c r="G29" s="119" t="s">
        <v>266</v>
      </c>
      <c r="H29" s="119" t="s">
        <v>267</v>
      </c>
      <c r="I29" s="121">
        <v>190000</v>
      </c>
      <c r="J29" s="121"/>
      <c r="K29" s="121"/>
      <c r="L29" s="121"/>
      <c r="M29" s="121"/>
      <c r="N29" s="119"/>
      <c r="O29" s="119"/>
      <c r="P29" s="119"/>
      <c r="Q29" s="121"/>
      <c r="R29" s="121">
        <v>190000</v>
      </c>
      <c r="S29" s="121"/>
      <c r="T29" s="121"/>
      <c r="U29" s="121"/>
      <c r="V29" s="121"/>
      <c r="W29" s="121">
        <v>190000</v>
      </c>
    </row>
    <row r="30" ht="24" customHeight="1" outlineLevel="1" spans="1:23">
      <c r="A30" s="119" t="s">
        <v>313</v>
      </c>
      <c r="B30" s="119" t="s">
        <v>314</v>
      </c>
      <c r="C30" s="119" t="s">
        <v>312</v>
      </c>
      <c r="D30" s="119" t="s">
        <v>71</v>
      </c>
      <c r="E30" s="119" t="s">
        <v>116</v>
      </c>
      <c r="F30" s="119" t="s">
        <v>117</v>
      </c>
      <c r="G30" s="119" t="s">
        <v>266</v>
      </c>
      <c r="H30" s="119" t="s">
        <v>267</v>
      </c>
      <c r="I30" s="121">
        <v>50000</v>
      </c>
      <c r="J30" s="121"/>
      <c r="K30" s="121"/>
      <c r="L30" s="121"/>
      <c r="M30" s="121"/>
      <c r="N30" s="119"/>
      <c r="O30" s="119"/>
      <c r="P30" s="119"/>
      <c r="Q30" s="121"/>
      <c r="R30" s="121">
        <v>50000</v>
      </c>
      <c r="S30" s="121"/>
      <c r="T30" s="121"/>
      <c r="U30" s="121"/>
      <c r="V30" s="121"/>
      <c r="W30" s="121">
        <v>50000</v>
      </c>
    </row>
    <row r="31" ht="24" customHeight="1" spans="1:23">
      <c r="A31" s="119"/>
      <c r="B31" s="119"/>
      <c r="C31" s="119" t="s">
        <v>315</v>
      </c>
      <c r="D31" s="119"/>
      <c r="E31" s="119"/>
      <c r="F31" s="119"/>
      <c r="G31" s="119"/>
      <c r="H31" s="119"/>
      <c r="I31" s="121">
        <v>120000</v>
      </c>
      <c r="J31" s="121">
        <v>120000</v>
      </c>
      <c r="K31" s="121">
        <v>120000</v>
      </c>
      <c r="L31" s="121"/>
      <c r="M31" s="121"/>
      <c r="N31" s="119"/>
      <c r="O31" s="119"/>
      <c r="P31" s="119"/>
      <c r="Q31" s="121"/>
      <c r="R31" s="121"/>
      <c r="S31" s="121"/>
      <c r="T31" s="121"/>
      <c r="U31" s="121"/>
      <c r="V31" s="121"/>
      <c r="W31" s="121"/>
    </row>
    <row r="32" ht="24" customHeight="1" outlineLevel="1" spans="1:23">
      <c r="A32" s="119" t="s">
        <v>281</v>
      </c>
      <c r="B32" s="119" t="s">
        <v>316</v>
      </c>
      <c r="C32" s="119" t="s">
        <v>315</v>
      </c>
      <c r="D32" s="119" t="s">
        <v>71</v>
      </c>
      <c r="E32" s="119" t="s">
        <v>112</v>
      </c>
      <c r="F32" s="119" t="s">
        <v>113</v>
      </c>
      <c r="G32" s="119" t="s">
        <v>266</v>
      </c>
      <c r="H32" s="119" t="s">
        <v>267</v>
      </c>
      <c r="I32" s="121">
        <v>120000</v>
      </c>
      <c r="J32" s="121">
        <v>120000</v>
      </c>
      <c r="K32" s="121">
        <v>120000</v>
      </c>
      <c r="L32" s="121"/>
      <c r="M32" s="121"/>
      <c r="N32" s="119"/>
      <c r="O32" s="119"/>
      <c r="P32" s="119"/>
      <c r="Q32" s="121"/>
      <c r="R32" s="121"/>
      <c r="S32" s="121"/>
      <c r="T32" s="121"/>
      <c r="U32" s="121"/>
      <c r="V32" s="121"/>
      <c r="W32" s="121"/>
    </row>
    <row r="33" ht="24" customHeight="1" spans="1:23">
      <c r="A33" s="119"/>
      <c r="B33" s="119"/>
      <c r="C33" s="119" t="s">
        <v>317</v>
      </c>
      <c r="D33" s="119"/>
      <c r="E33" s="119"/>
      <c r="F33" s="119"/>
      <c r="G33" s="119"/>
      <c r="H33" s="119"/>
      <c r="I33" s="121">
        <v>166500</v>
      </c>
      <c r="J33" s="121">
        <v>166500</v>
      </c>
      <c r="K33" s="121">
        <v>166500</v>
      </c>
      <c r="L33" s="121"/>
      <c r="M33" s="121"/>
      <c r="N33" s="119"/>
      <c r="O33" s="119"/>
      <c r="P33" s="119"/>
      <c r="Q33" s="121"/>
      <c r="R33" s="121"/>
      <c r="S33" s="121"/>
      <c r="T33" s="121"/>
      <c r="U33" s="121"/>
      <c r="V33" s="121"/>
      <c r="W33" s="121"/>
    </row>
    <row r="34" ht="24" customHeight="1" outlineLevel="1" spans="1:23">
      <c r="A34" s="119" t="s">
        <v>281</v>
      </c>
      <c r="B34" s="119" t="s">
        <v>318</v>
      </c>
      <c r="C34" s="119" t="s">
        <v>317</v>
      </c>
      <c r="D34" s="119" t="s">
        <v>71</v>
      </c>
      <c r="E34" s="119" t="s">
        <v>112</v>
      </c>
      <c r="F34" s="119" t="s">
        <v>113</v>
      </c>
      <c r="G34" s="119" t="s">
        <v>266</v>
      </c>
      <c r="H34" s="119" t="s">
        <v>267</v>
      </c>
      <c r="I34" s="121">
        <v>166500</v>
      </c>
      <c r="J34" s="121">
        <v>166500</v>
      </c>
      <c r="K34" s="121">
        <v>166500</v>
      </c>
      <c r="L34" s="121"/>
      <c r="M34" s="121"/>
      <c r="N34" s="119"/>
      <c r="O34" s="119"/>
      <c r="P34" s="119"/>
      <c r="Q34" s="121"/>
      <c r="R34" s="121"/>
      <c r="S34" s="121"/>
      <c r="T34" s="121"/>
      <c r="U34" s="121"/>
      <c r="V34" s="121"/>
      <c r="W34" s="121"/>
    </row>
    <row r="35" ht="24" customHeight="1" spans="1:23">
      <c r="A35" s="120" t="s">
        <v>55</v>
      </c>
      <c r="B35" s="120"/>
      <c r="C35" s="120"/>
      <c r="D35" s="120"/>
      <c r="E35" s="120"/>
      <c r="F35" s="120"/>
      <c r="G35" s="120"/>
      <c r="H35" s="120"/>
      <c r="I35" s="121">
        <v>4636500</v>
      </c>
      <c r="J35" s="121">
        <v>296500</v>
      </c>
      <c r="K35" s="121">
        <v>296500</v>
      </c>
      <c r="L35" s="121"/>
      <c r="M35" s="121"/>
      <c r="N35" s="121"/>
      <c r="O35" s="121"/>
      <c r="P35" s="121"/>
      <c r="Q35" s="121"/>
      <c r="R35" s="121">
        <v>4340000</v>
      </c>
      <c r="S35" s="121">
        <v>4100000</v>
      </c>
      <c r="T35" s="121"/>
      <c r="U35" s="121"/>
      <c r="V35" s="121"/>
      <c r="W35" s="121">
        <v>240000</v>
      </c>
    </row>
  </sheetData>
  <mergeCells count="30">
    <mergeCell ref="A1:W1"/>
    <mergeCell ref="A2:W2"/>
    <mergeCell ref="A3:G3"/>
    <mergeCell ref="V3:W3"/>
    <mergeCell ref="J4:M4"/>
    <mergeCell ref="N4:P4"/>
    <mergeCell ref="R4:W4"/>
    <mergeCell ref="J5:K5"/>
    <mergeCell ref="A35:H3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11805555555556" footer="0.511805555555556"/>
  <pageSetup paperSize="9" scale="56"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4"/>
  <sheetViews>
    <sheetView showZeros="0" topLeftCell="A19" workbookViewId="0">
      <selection activeCell="F40" sqref="F40"/>
    </sheetView>
  </sheetViews>
  <sheetFormatPr defaultColWidth="10.2857142857143" defaultRowHeight="15" customHeight="1"/>
  <cols>
    <col min="1" max="1" width="20.7142857142857" customWidth="1"/>
    <col min="2" max="2" width="24.7142857142857" customWidth="1"/>
    <col min="3" max="3" width="11.4285714285714" customWidth="1"/>
    <col min="4" max="4" width="14.2857142857143" customWidth="1"/>
    <col min="5" max="5" width="56.7142857142857" customWidth="1"/>
    <col min="6" max="6" width="8.14285714285714" customWidth="1"/>
    <col min="7" max="7" width="10.2857142857143" customWidth="1"/>
    <col min="8" max="8" width="9.28571428571429" customWidth="1"/>
    <col min="9" max="9" width="9" customWidth="1"/>
    <col min="10" max="10" width="74.2857142857143" customWidth="1"/>
  </cols>
  <sheetData>
    <row r="1" ht="18.75" customHeight="1" spans="1:10">
      <c r="A1" s="110"/>
      <c r="B1" s="110"/>
      <c r="C1" s="110"/>
      <c r="D1" s="110"/>
      <c r="E1" s="110"/>
      <c r="F1" s="110"/>
      <c r="G1" s="110"/>
      <c r="H1" s="110"/>
      <c r="I1" s="110"/>
      <c r="J1" s="114" t="s">
        <v>319</v>
      </c>
    </row>
    <row r="2" ht="34.5" customHeight="1" spans="1:10">
      <c r="A2" s="111" t="str">
        <f>"2025"&amp;"年项目支出绩效目标表"</f>
        <v>2025年项目支出绩效目标表</v>
      </c>
      <c r="B2" s="111"/>
      <c r="C2" s="111"/>
      <c r="D2" s="111"/>
      <c r="E2" s="111"/>
      <c r="F2" s="111"/>
      <c r="G2" s="111"/>
      <c r="H2" s="111"/>
      <c r="I2" s="111"/>
      <c r="J2" s="111"/>
    </row>
    <row r="3" ht="18.75" customHeight="1" spans="1:10">
      <c r="A3" s="110" t="str">
        <f>"单位名称："&amp;"瑞丽市弄岛镇中心卫生院"</f>
        <v>单位名称：瑞丽市弄岛镇中心卫生院</v>
      </c>
      <c r="B3" s="110"/>
      <c r="C3" s="110"/>
      <c r="D3" s="110"/>
      <c r="E3" s="110"/>
      <c r="F3" s="110"/>
      <c r="G3" s="110"/>
      <c r="H3" s="110"/>
      <c r="I3" s="110"/>
      <c r="J3" s="110"/>
    </row>
    <row r="4" ht="22.5" customHeight="1" spans="1:10">
      <c r="A4" s="112" t="s">
        <v>320</v>
      </c>
      <c r="B4" s="112" t="s">
        <v>321</v>
      </c>
      <c r="C4" s="112" t="s">
        <v>322</v>
      </c>
      <c r="D4" s="112" t="s">
        <v>323</v>
      </c>
      <c r="E4" s="112" t="s">
        <v>324</v>
      </c>
      <c r="F4" s="112" t="s">
        <v>325</v>
      </c>
      <c r="G4" s="112" t="s">
        <v>326</v>
      </c>
      <c r="H4" s="112" t="s">
        <v>327</v>
      </c>
      <c r="I4" s="112" t="s">
        <v>328</v>
      </c>
      <c r="J4" s="112" t="s">
        <v>329</v>
      </c>
    </row>
    <row r="5" ht="17" customHeight="1" spans="1:10">
      <c r="A5" s="112" t="s">
        <v>84</v>
      </c>
      <c r="B5" s="112" t="s">
        <v>85</v>
      </c>
      <c r="C5" s="112" t="s">
        <v>86</v>
      </c>
      <c r="D5" s="112" t="s">
        <v>87</v>
      </c>
      <c r="E5" s="112" t="s">
        <v>88</v>
      </c>
      <c r="F5" s="112" t="s">
        <v>89</v>
      </c>
      <c r="G5" s="112" t="s">
        <v>90</v>
      </c>
      <c r="H5" s="112" t="s">
        <v>91</v>
      </c>
      <c r="I5" s="112" t="s">
        <v>92</v>
      </c>
      <c r="J5" s="112" t="s">
        <v>93</v>
      </c>
    </row>
    <row r="6" ht="24" customHeight="1" spans="1:10">
      <c r="A6" s="112" t="s">
        <v>71</v>
      </c>
      <c r="B6" s="112"/>
      <c r="C6" s="112"/>
      <c r="D6" s="112"/>
      <c r="E6" s="112"/>
      <c r="F6" s="112"/>
      <c r="G6" s="112"/>
      <c r="H6" s="112"/>
      <c r="I6" s="112"/>
      <c r="J6" s="112"/>
    </row>
    <row r="7" ht="24" customHeight="1" outlineLevel="1" spans="1:10">
      <c r="A7" s="113" t="s">
        <v>312</v>
      </c>
      <c r="B7" s="113" t="s">
        <v>330</v>
      </c>
      <c r="C7" s="113" t="s">
        <v>331</v>
      </c>
      <c r="D7" s="113" t="s">
        <v>332</v>
      </c>
      <c r="E7" s="113" t="s">
        <v>333</v>
      </c>
      <c r="F7" s="113" t="s">
        <v>334</v>
      </c>
      <c r="G7" s="112" t="s">
        <v>210</v>
      </c>
      <c r="H7" s="112" t="s">
        <v>335</v>
      </c>
      <c r="I7" s="113" t="s">
        <v>336</v>
      </c>
      <c r="J7" s="113" t="s">
        <v>337</v>
      </c>
    </row>
    <row r="8" ht="24" customHeight="1" outlineLevel="1" spans="1:10">
      <c r="A8" s="113" t="s">
        <v>312</v>
      </c>
      <c r="B8" s="113" t="s">
        <v>330</v>
      </c>
      <c r="C8" s="113" t="s">
        <v>331</v>
      </c>
      <c r="D8" s="113" t="s">
        <v>332</v>
      </c>
      <c r="E8" s="113" t="s">
        <v>338</v>
      </c>
      <c r="F8" s="113" t="s">
        <v>334</v>
      </c>
      <c r="G8" s="112" t="s">
        <v>97</v>
      </c>
      <c r="H8" s="112" t="s">
        <v>335</v>
      </c>
      <c r="I8" s="113" t="s">
        <v>336</v>
      </c>
      <c r="J8" s="113" t="s">
        <v>339</v>
      </c>
    </row>
    <row r="9" ht="24" customHeight="1" outlineLevel="1" spans="1:10">
      <c r="A9" s="113" t="s">
        <v>312</v>
      </c>
      <c r="B9" s="113" t="s">
        <v>330</v>
      </c>
      <c r="C9" s="113" t="s">
        <v>331</v>
      </c>
      <c r="D9" s="113" t="s">
        <v>332</v>
      </c>
      <c r="E9" s="113" t="s">
        <v>340</v>
      </c>
      <c r="F9" s="113" t="s">
        <v>334</v>
      </c>
      <c r="G9" s="112" t="s">
        <v>84</v>
      </c>
      <c r="H9" s="112" t="s">
        <v>335</v>
      </c>
      <c r="I9" s="113" t="s">
        <v>336</v>
      </c>
      <c r="J9" s="113" t="s">
        <v>341</v>
      </c>
    </row>
    <row r="10" ht="24" customHeight="1" outlineLevel="1" spans="1:10">
      <c r="A10" s="113" t="s">
        <v>312</v>
      </c>
      <c r="B10" s="113" t="s">
        <v>330</v>
      </c>
      <c r="C10" s="113" t="s">
        <v>331</v>
      </c>
      <c r="D10" s="113" t="s">
        <v>342</v>
      </c>
      <c r="E10" s="113" t="s">
        <v>343</v>
      </c>
      <c r="F10" s="113" t="s">
        <v>334</v>
      </c>
      <c r="G10" s="112" t="s">
        <v>344</v>
      </c>
      <c r="H10" s="112" t="s">
        <v>345</v>
      </c>
      <c r="I10" s="113" t="s">
        <v>346</v>
      </c>
      <c r="J10" s="113" t="s">
        <v>343</v>
      </c>
    </row>
    <row r="11" ht="24" customHeight="1" outlineLevel="1" spans="1:10">
      <c r="A11" s="113" t="s">
        <v>312</v>
      </c>
      <c r="B11" s="113" t="s">
        <v>330</v>
      </c>
      <c r="C11" s="113" t="s">
        <v>331</v>
      </c>
      <c r="D11" s="113" t="s">
        <v>342</v>
      </c>
      <c r="E11" s="113" t="s">
        <v>347</v>
      </c>
      <c r="F11" s="113" t="s">
        <v>334</v>
      </c>
      <c r="G11" s="112" t="s">
        <v>348</v>
      </c>
      <c r="H11" s="112" t="s">
        <v>345</v>
      </c>
      <c r="I11" s="113" t="s">
        <v>346</v>
      </c>
      <c r="J11" s="113" t="s">
        <v>349</v>
      </c>
    </row>
    <row r="12" ht="24" customHeight="1" outlineLevel="1" spans="1:10">
      <c r="A12" s="113" t="s">
        <v>312</v>
      </c>
      <c r="B12" s="113" t="s">
        <v>330</v>
      </c>
      <c r="C12" s="113" t="s">
        <v>331</v>
      </c>
      <c r="D12" s="113" t="s">
        <v>350</v>
      </c>
      <c r="E12" s="113" t="s">
        <v>351</v>
      </c>
      <c r="F12" s="113" t="s">
        <v>334</v>
      </c>
      <c r="G12" s="112" t="s">
        <v>344</v>
      </c>
      <c r="H12" s="112" t="s">
        <v>345</v>
      </c>
      <c r="I12" s="113" t="s">
        <v>346</v>
      </c>
      <c r="J12" s="113" t="s">
        <v>352</v>
      </c>
    </row>
    <row r="13" ht="24" customHeight="1" outlineLevel="1" spans="1:10">
      <c r="A13" s="113" t="s">
        <v>312</v>
      </c>
      <c r="B13" s="113" t="s">
        <v>330</v>
      </c>
      <c r="C13" s="113" t="s">
        <v>353</v>
      </c>
      <c r="D13" s="113" t="s">
        <v>354</v>
      </c>
      <c r="E13" s="113" t="s">
        <v>355</v>
      </c>
      <c r="F13" s="113" t="s">
        <v>334</v>
      </c>
      <c r="G13" s="112" t="s">
        <v>356</v>
      </c>
      <c r="H13" s="112"/>
      <c r="I13" s="113" t="s">
        <v>346</v>
      </c>
      <c r="J13" s="113" t="s">
        <v>357</v>
      </c>
    </row>
    <row r="14" ht="24" customHeight="1" outlineLevel="1" spans="1:10">
      <c r="A14" s="113" t="s">
        <v>312</v>
      </c>
      <c r="B14" s="113" t="s">
        <v>330</v>
      </c>
      <c r="C14" s="113" t="s">
        <v>353</v>
      </c>
      <c r="D14" s="113" t="s">
        <v>354</v>
      </c>
      <c r="E14" s="113" t="s">
        <v>358</v>
      </c>
      <c r="F14" s="113" t="s">
        <v>334</v>
      </c>
      <c r="G14" s="112" t="s">
        <v>356</v>
      </c>
      <c r="H14" s="112"/>
      <c r="I14" s="113" t="s">
        <v>346</v>
      </c>
      <c r="J14" s="113" t="s">
        <v>359</v>
      </c>
    </row>
    <row r="15" ht="24" customHeight="1" outlineLevel="1" spans="1:10">
      <c r="A15" s="113" t="s">
        <v>312</v>
      </c>
      <c r="B15" s="113" t="s">
        <v>330</v>
      </c>
      <c r="C15" s="113" t="s">
        <v>353</v>
      </c>
      <c r="D15" s="113" t="s">
        <v>354</v>
      </c>
      <c r="E15" s="113" t="s">
        <v>360</v>
      </c>
      <c r="F15" s="113" t="s">
        <v>334</v>
      </c>
      <c r="G15" s="112" t="s">
        <v>356</v>
      </c>
      <c r="H15" s="112"/>
      <c r="I15" s="113" t="s">
        <v>346</v>
      </c>
      <c r="J15" s="113" t="s">
        <v>361</v>
      </c>
    </row>
    <row r="16" ht="24" customHeight="1" outlineLevel="1" spans="1:10">
      <c r="A16" s="113" t="s">
        <v>312</v>
      </c>
      <c r="B16" s="113" t="s">
        <v>330</v>
      </c>
      <c r="C16" s="113" t="s">
        <v>353</v>
      </c>
      <c r="D16" s="113" t="s">
        <v>362</v>
      </c>
      <c r="E16" s="113" t="s">
        <v>363</v>
      </c>
      <c r="F16" s="113" t="s">
        <v>334</v>
      </c>
      <c r="G16" s="112" t="s">
        <v>364</v>
      </c>
      <c r="H16" s="112"/>
      <c r="I16" s="113" t="s">
        <v>346</v>
      </c>
      <c r="J16" s="113" t="s">
        <v>365</v>
      </c>
    </row>
    <row r="17" ht="24" customHeight="1" outlineLevel="1" spans="1:10">
      <c r="A17" s="113" t="s">
        <v>312</v>
      </c>
      <c r="B17" s="113" t="s">
        <v>330</v>
      </c>
      <c r="C17" s="113" t="s">
        <v>366</v>
      </c>
      <c r="D17" s="113" t="s">
        <v>367</v>
      </c>
      <c r="E17" s="113" t="s">
        <v>367</v>
      </c>
      <c r="F17" s="113" t="s">
        <v>334</v>
      </c>
      <c r="G17" s="112" t="s">
        <v>368</v>
      </c>
      <c r="H17" s="112" t="s">
        <v>345</v>
      </c>
      <c r="I17" s="113" t="s">
        <v>346</v>
      </c>
      <c r="J17" s="113" t="s">
        <v>369</v>
      </c>
    </row>
    <row r="18" ht="24" customHeight="1" outlineLevel="1" spans="1:10">
      <c r="A18" s="113" t="s">
        <v>280</v>
      </c>
      <c r="B18" s="113" t="s">
        <v>370</v>
      </c>
      <c r="C18" s="113" t="s">
        <v>331</v>
      </c>
      <c r="D18" s="113" t="s">
        <v>332</v>
      </c>
      <c r="E18" s="113" t="s">
        <v>371</v>
      </c>
      <c r="F18" s="113" t="s">
        <v>334</v>
      </c>
      <c r="G18" s="112" t="s">
        <v>372</v>
      </c>
      <c r="H18" s="112" t="s">
        <v>335</v>
      </c>
      <c r="I18" s="113" t="s">
        <v>336</v>
      </c>
      <c r="J18" s="113" t="s">
        <v>373</v>
      </c>
    </row>
    <row r="19" ht="24" customHeight="1" outlineLevel="1" spans="1:10">
      <c r="A19" s="113" t="s">
        <v>280</v>
      </c>
      <c r="B19" s="113" t="s">
        <v>370</v>
      </c>
      <c r="C19" s="113" t="s">
        <v>331</v>
      </c>
      <c r="D19" s="113" t="s">
        <v>374</v>
      </c>
      <c r="E19" s="113" t="s">
        <v>375</v>
      </c>
      <c r="F19" s="113" t="s">
        <v>334</v>
      </c>
      <c r="G19" s="112" t="s">
        <v>376</v>
      </c>
      <c r="H19" s="112" t="s">
        <v>377</v>
      </c>
      <c r="I19" s="113" t="s">
        <v>336</v>
      </c>
      <c r="J19" s="113" t="s">
        <v>373</v>
      </c>
    </row>
    <row r="20" ht="24" customHeight="1" outlineLevel="1" spans="1:10">
      <c r="A20" s="113" t="s">
        <v>280</v>
      </c>
      <c r="B20" s="113" t="s">
        <v>370</v>
      </c>
      <c r="C20" s="113" t="s">
        <v>353</v>
      </c>
      <c r="D20" s="113" t="s">
        <v>354</v>
      </c>
      <c r="E20" s="113" t="s">
        <v>378</v>
      </c>
      <c r="F20" s="113" t="s">
        <v>334</v>
      </c>
      <c r="G20" s="112" t="s">
        <v>364</v>
      </c>
      <c r="H20" s="112" t="s">
        <v>379</v>
      </c>
      <c r="I20" s="113" t="s">
        <v>346</v>
      </c>
      <c r="J20" s="113" t="s">
        <v>373</v>
      </c>
    </row>
    <row r="21" ht="24" customHeight="1" outlineLevel="1" spans="1:10">
      <c r="A21" s="113" t="s">
        <v>280</v>
      </c>
      <c r="B21" s="113" t="s">
        <v>370</v>
      </c>
      <c r="C21" s="113" t="s">
        <v>366</v>
      </c>
      <c r="D21" s="113" t="s">
        <v>367</v>
      </c>
      <c r="E21" s="113" t="s">
        <v>367</v>
      </c>
      <c r="F21" s="113" t="s">
        <v>380</v>
      </c>
      <c r="G21" s="112" t="s">
        <v>381</v>
      </c>
      <c r="H21" s="112" t="s">
        <v>345</v>
      </c>
      <c r="I21" s="113" t="s">
        <v>336</v>
      </c>
      <c r="J21" s="113" t="s">
        <v>373</v>
      </c>
    </row>
    <row r="22" ht="24" customHeight="1" outlineLevel="1" spans="1:10">
      <c r="A22" s="113" t="s">
        <v>317</v>
      </c>
      <c r="B22" s="113" t="s">
        <v>382</v>
      </c>
      <c r="C22" s="113" t="s">
        <v>331</v>
      </c>
      <c r="D22" s="113" t="s">
        <v>332</v>
      </c>
      <c r="E22" s="113" t="s">
        <v>383</v>
      </c>
      <c r="F22" s="113" t="s">
        <v>334</v>
      </c>
      <c r="G22" s="112" t="s">
        <v>91</v>
      </c>
      <c r="H22" s="112" t="s">
        <v>377</v>
      </c>
      <c r="I22" s="113" t="s">
        <v>336</v>
      </c>
      <c r="J22" s="113" t="s">
        <v>384</v>
      </c>
    </row>
    <row r="23" ht="24" customHeight="1" outlineLevel="1" spans="1:10">
      <c r="A23" s="113" t="s">
        <v>317</v>
      </c>
      <c r="B23" s="113" t="s">
        <v>382</v>
      </c>
      <c r="C23" s="113" t="s">
        <v>331</v>
      </c>
      <c r="D23" s="113" t="s">
        <v>342</v>
      </c>
      <c r="E23" s="113" t="s">
        <v>385</v>
      </c>
      <c r="F23" s="113" t="s">
        <v>380</v>
      </c>
      <c r="G23" s="112" t="s">
        <v>386</v>
      </c>
      <c r="H23" s="112" t="s">
        <v>345</v>
      </c>
      <c r="I23" s="113" t="s">
        <v>336</v>
      </c>
      <c r="J23" s="113" t="s">
        <v>387</v>
      </c>
    </row>
    <row r="24" ht="24" customHeight="1" outlineLevel="1" spans="1:10">
      <c r="A24" s="113" t="s">
        <v>317</v>
      </c>
      <c r="B24" s="113" t="s">
        <v>382</v>
      </c>
      <c r="C24" s="113" t="s">
        <v>353</v>
      </c>
      <c r="D24" s="113" t="s">
        <v>362</v>
      </c>
      <c r="E24" s="113" t="s">
        <v>388</v>
      </c>
      <c r="F24" s="113" t="s">
        <v>334</v>
      </c>
      <c r="G24" s="112" t="s">
        <v>364</v>
      </c>
      <c r="H24" s="112" t="s">
        <v>345</v>
      </c>
      <c r="I24" s="113" t="s">
        <v>346</v>
      </c>
      <c r="J24" s="113" t="s">
        <v>389</v>
      </c>
    </row>
    <row r="25" ht="24" customHeight="1" outlineLevel="1" spans="1:10">
      <c r="A25" s="113" t="s">
        <v>317</v>
      </c>
      <c r="B25" s="113" t="s">
        <v>382</v>
      </c>
      <c r="C25" s="113" t="s">
        <v>366</v>
      </c>
      <c r="D25" s="113" t="s">
        <v>367</v>
      </c>
      <c r="E25" s="113" t="s">
        <v>390</v>
      </c>
      <c r="F25" s="113" t="s">
        <v>380</v>
      </c>
      <c r="G25" s="112" t="s">
        <v>381</v>
      </c>
      <c r="H25" s="112" t="s">
        <v>345</v>
      </c>
      <c r="I25" s="113" t="s">
        <v>336</v>
      </c>
      <c r="J25" s="113" t="s">
        <v>391</v>
      </c>
    </row>
    <row r="26" ht="24" customHeight="1" outlineLevel="1" spans="1:10">
      <c r="A26" s="113" t="s">
        <v>283</v>
      </c>
      <c r="B26" s="113" t="s">
        <v>392</v>
      </c>
      <c r="C26" s="113" t="s">
        <v>331</v>
      </c>
      <c r="D26" s="113" t="s">
        <v>332</v>
      </c>
      <c r="E26" s="113" t="s">
        <v>393</v>
      </c>
      <c r="F26" s="113" t="s">
        <v>334</v>
      </c>
      <c r="G26" s="112" t="s">
        <v>89</v>
      </c>
      <c r="H26" s="112" t="s">
        <v>394</v>
      </c>
      <c r="I26" s="113" t="s">
        <v>336</v>
      </c>
      <c r="J26" s="113" t="s">
        <v>395</v>
      </c>
    </row>
    <row r="27" ht="24" customHeight="1" outlineLevel="1" spans="1:10">
      <c r="A27" s="113" t="s">
        <v>283</v>
      </c>
      <c r="B27" s="113" t="s">
        <v>392</v>
      </c>
      <c r="C27" s="113" t="s">
        <v>331</v>
      </c>
      <c r="D27" s="113" t="s">
        <v>332</v>
      </c>
      <c r="E27" s="113" t="s">
        <v>396</v>
      </c>
      <c r="F27" s="113" t="s">
        <v>334</v>
      </c>
      <c r="G27" s="112" t="s">
        <v>397</v>
      </c>
      <c r="H27" s="112" t="s">
        <v>335</v>
      </c>
      <c r="I27" s="113" t="s">
        <v>336</v>
      </c>
      <c r="J27" s="113" t="s">
        <v>398</v>
      </c>
    </row>
    <row r="28" ht="24" customHeight="1" outlineLevel="1" spans="1:10">
      <c r="A28" s="113" t="s">
        <v>283</v>
      </c>
      <c r="B28" s="113" t="s">
        <v>392</v>
      </c>
      <c r="C28" s="113" t="s">
        <v>353</v>
      </c>
      <c r="D28" s="113" t="s">
        <v>354</v>
      </c>
      <c r="E28" s="113" t="s">
        <v>399</v>
      </c>
      <c r="F28" s="113" t="s">
        <v>334</v>
      </c>
      <c r="G28" s="112" t="s">
        <v>400</v>
      </c>
      <c r="H28" s="112" t="s">
        <v>400</v>
      </c>
      <c r="I28" s="113" t="s">
        <v>346</v>
      </c>
      <c r="J28" s="113" t="s">
        <v>401</v>
      </c>
    </row>
    <row r="29" ht="24" customHeight="1" outlineLevel="1" spans="1:10">
      <c r="A29" s="113" t="s">
        <v>283</v>
      </c>
      <c r="B29" s="113" t="s">
        <v>392</v>
      </c>
      <c r="C29" s="113" t="s">
        <v>353</v>
      </c>
      <c r="D29" s="113" t="s">
        <v>362</v>
      </c>
      <c r="E29" s="113" t="s">
        <v>402</v>
      </c>
      <c r="F29" s="113" t="s">
        <v>334</v>
      </c>
      <c r="G29" s="112" t="s">
        <v>403</v>
      </c>
      <c r="H29" s="112" t="s">
        <v>403</v>
      </c>
      <c r="I29" s="113" t="s">
        <v>346</v>
      </c>
      <c r="J29" s="113" t="s">
        <v>404</v>
      </c>
    </row>
    <row r="30" ht="24" customHeight="1" outlineLevel="1" spans="1:10">
      <c r="A30" s="113" t="s">
        <v>283</v>
      </c>
      <c r="B30" s="113" t="s">
        <v>392</v>
      </c>
      <c r="C30" s="113" t="s">
        <v>366</v>
      </c>
      <c r="D30" s="113" t="s">
        <v>367</v>
      </c>
      <c r="E30" s="113" t="s">
        <v>405</v>
      </c>
      <c r="F30" s="113" t="s">
        <v>380</v>
      </c>
      <c r="G30" s="112" t="s">
        <v>381</v>
      </c>
      <c r="H30" s="112" t="s">
        <v>345</v>
      </c>
      <c r="I30" s="113" t="s">
        <v>336</v>
      </c>
      <c r="J30" s="113" t="s">
        <v>406</v>
      </c>
    </row>
    <row r="31" ht="24" customHeight="1" outlineLevel="1" spans="1:10">
      <c r="A31" s="113" t="s">
        <v>283</v>
      </c>
      <c r="B31" s="113" t="s">
        <v>392</v>
      </c>
      <c r="C31" s="113" t="s">
        <v>366</v>
      </c>
      <c r="D31" s="113" t="s">
        <v>367</v>
      </c>
      <c r="E31" s="113" t="s">
        <v>367</v>
      </c>
      <c r="F31" s="113" t="s">
        <v>380</v>
      </c>
      <c r="G31" s="112" t="s">
        <v>381</v>
      </c>
      <c r="H31" s="112" t="s">
        <v>345</v>
      </c>
      <c r="I31" s="113" t="s">
        <v>336</v>
      </c>
      <c r="J31" s="113" t="s">
        <v>407</v>
      </c>
    </row>
    <row r="32" ht="24" customHeight="1" outlineLevel="1" spans="1:10">
      <c r="A32" s="113" t="s">
        <v>315</v>
      </c>
      <c r="B32" s="113" t="s">
        <v>408</v>
      </c>
      <c r="C32" s="113" t="s">
        <v>331</v>
      </c>
      <c r="D32" s="113" t="s">
        <v>332</v>
      </c>
      <c r="E32" s="113" t="s">
        <v>409</v>
      </c>
      <c r="F32" s="113" t="s">
        <v>334</v>
      </c>
      <c r="G32" s="112" t="s">
        <v>410</v>
      </c>
      <c r="H32" s="112" t="s">
        <v>377</v>
      </c>
      <c r="I32" s="113" t="s">
        <v>336</v>
      </c>
      <c r="J32" s="113" t="s">
        <v>409</v>
      </c>
    </row>
    <row r="33" ht="24" customHeight="1" outlineLevel="1" spans="1:10">
      <c r="A33" s="113" t="s">
        <v>315</v>
      </c>
      <c r="B33" s="113" t="s">
        <v>408</v>
      </c>
      <c r="C33" s="113" t="s">
        <v>353</v>
      </c>
      <c r="D33" s="113" t="s">
        <v>354</v>
      </c>
      <c r="E33" s="113" t="s">
        <v>411</v>
      </c>
      <c r="F33" s="113" t="s">
        <v>334</v>
      </c>
      <c r="G33" s="112" t="s">
        <v>364</v>
      </c>
      <c r="H33" s="112" t="s">
        <v>379</v>
      </c>
      <c r="I33" s="113" t="s">
        <v>336</v>
      </c>
      <c r="J33" s="113" t="s">
        <v>409</v>
      </c>
    </row>
    <row r="34" ht="24" customHeight="1" outlineLevel="1" spans="1:10">
      <c r="A34" s="113" t="s">
        <v>315</v>
      </c>
      <c r="B34" s="113" t="s">
        <v>408</v>
      </c>
      <c r="C34" s="113" t="s">
        <v>366</v>
      </c>
      <c r="D34" s="113" t="s">
        <v>367</v>
      </c>
      <c r="E34" s="113" t="s">
        <v>367</v>
      </c>
      <c r="F34" s="113" t="s">
        <v>334</v>
      </c>
      <c r="G34" s="112" t="s">
        <v>386</v>
      </c>
      <c r="H34" s="112" t="s">
        <v>345</v>
      </c>
      <c r="I34" s="113" t="s">
        <v>336</v>
      </c>
      <c r="J34" s="113" t="s">
        <v>409</v>
      </c>
    </row>
  </sheetData>
  <mergeCells count="12">
    <mergeCell ref="A2:J2"/>
    <mergeCell ref="A3:E3"/>
    <mergeCell ref="A7:A17"/>
    <mergeCell ref="A18:A21"/>
    <mergeCell ref="A22:A25"/>
    <mergeCell ref="A26:A31"/>
    <mergeCell ref="A32:A34"/>
    <mergeCell ref="B7:B17"/>
    <mergeCell ref="B18:B21"/>
    <mergeCell ref="B22:B25"/>
    <mergeCell ref="B26:B31"/>
    <mergeCell ref="B32:B34"/>
  </mergeCells>
  <pageMargins left="0.751388888888889" right="0.751388888888889" top="1" bottom="1" header="0.511805555555556" footer="0.511805555555556"/>
  <pageSetup paperSize="9" scale="54"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杨晓萍</cp:lastModifiedBy>
  <dcterms:created xsi:type="dcterms:W3CDTF">2025-03-21T07:22:00Z</dcterms:created>
  <dcterms:modified xsi:type="dcterms:W3CDTF">2025-06-17T09:12:48Z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AFB62FCA554D47ED92E5AABB16F2A10F_12</vt:lpwstr>
  </property>
</Properties>
</file>