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tabRatio="100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瑞丽）" sheetId="13" r:id="rId13"/>
    <sheet name="县对下转移支付绩效目标表09-2（瑞丽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0">'部门财务收支预算总表01-1'!$1:$5</definedName>
    <definedName name="_xlnm.Print_Titles" localSheetId="1">'部门收入预算表01-2'!$1:$7</definedName>
    <definedName name="_xlnm.Print_Titles" localSheetId="2">'部门支出预算表01-3'!$1:$6</definedName>
    <definedName name="_xlnm.Print_Titles" localSheetId="3">'部门财政拨款收支预算总表02-1'!$1:$6</definedName>
    <definedName name="_xlnm.Print_Titles" localSheetId="4">'一般公共预算支出预算表02-2'!$1:$6</definedName>
    <definedName name="_xlnm.Print_Titles" localSheetId="5">一般公共预算“三公”经费支出预算表03!$1:$6</definedName>
    <definedName name="_xlnm.Print_Titles" localSheetId="6">部门基本支出预算表04!$1:$8</definedName>
    <definedName name="_xlnm.Print_Titles" localSheetId="7">'部门项目支出预算表05-1'!$1:$7</definedName>
    <definedName name="_xlnm.Print_Titles" localSheetId="8">'部门项目支出绩效目标表05-2'!$1:$5</definedName>
    <definedName name="_xlnm.Print_Titles" localSheetId="9">部门政府性基金预算支出预算表06!$1:$6</definedName>
    <definedName name="_xlnm.Print_Titles" localSheetId="10">部门政府采购预算表07!$1:$7</definedName>
    <definedName name="_xlnm.Print_Titles" localSheetId="11">部门政府购买服务预算表08!$1:$7</definedName>
    <definedName name="_xlnm.Print_Titles" localSheetId="14">新增资产配置表10!$1:$6</definedName>
  </definedNames>
  <calcPr calcId="144525" concurrentCalc="0"/>
</workbook>
</file>

<file path=xl/sharedStrings.xml><?xml version="1.0" encoding="utf-8"?>
<sst xmlns="http://schemas.openxmlformats.org/spreadsheetml/2006/main" count="532">
  <si>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</si>
  <si>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</si>
  <si>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</si>
  <si>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</si>
  <si>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</si>
  <si>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</si>
  <si>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</si>
  <si>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</si>
  <si>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</si>
  <si>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</si>
  <si>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</si>
  <si>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</si>
  <si>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</si>
  <si>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</si>
  <si>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</si>
  <si>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</si>
  <si>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</si>
  <si>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</si>
  <si>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</si>
  <si>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</si>
  <si>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</si>
  <si>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</si>
  <si>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</si>
  <si>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</si>
  <si>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</si>
  <si>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</si>
  <si>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</si>
  <si>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</si>
  <si>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</si>
  <si>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</si>
  <si>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</si>
  <si>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</si>
  <si>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</si>
  <si>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</si>
  <si>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</si>
  <si>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</si>
  <si>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</si>
  <si>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</si>
  <si>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</si>
  <si>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</si>
  <si>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</si>
  <si>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</si>
  <si>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</si>
  <si>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</si>
  <si>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</si>
  <si>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</si>
  <si>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</si>
  <si>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</si>
  <si>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</si>
  <si>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</si>
  <si>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</si>
  <si>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</si>
  <si>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</si>
  <si>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</si>
  <si>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</si>
  <si>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</si>
  <si>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</si>
  <si>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</si>
  <si>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</si>
  <si>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</si>
  <si>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</si>
  <si>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</si>
  <si>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</si>
  <si>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</si>
  <si>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</si>
  <si>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</si>
  <si>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</si>
  <si>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</si>
  <si>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</si>
  <si>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</si>
  <si>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</si>
  <si>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131004</t>
  </si>
  <si>
    <t>瑞丽市疾病预防控制中心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</si>
  <si>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</si>
  <si>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</si>
  <si>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</si>
  <si>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</si>
  <si>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</si>
  <si>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</si>
  <si>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</si>
  <si>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</si>
  <si>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</si>
  <si>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</si>
  <si>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</si>
  <si>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</si>
  <si>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</si>
  <si>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</si>
  <si>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</si>
  <si>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</si>
  <si>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</si>
  <si>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</si>
  <si>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</si>
  <si>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</si>
  <si>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</si>
  <si>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</si>
  <si>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</si>
  <si>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</si>
  <si>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</si>
  <si>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</si>
  <si>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</si>
  <si>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</si>
  <si>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</si>
  <si>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</si>
  <si>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</si>
  <si>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</si>
  <si>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</si>
  <si>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</si>
  <si>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</si>
  <si>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</si>
  <si>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</si>
  <si>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</si>
  <si>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</si>
  <si>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</si>
  <si>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</si>
  <si>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</si>
  <si>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</si>
  <si>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</si>
  <si>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</si>
  <si>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</si>
  <si>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</si>
  <si>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</si>
  <si>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2100101</t>
  </si>
  <si>
    <t>行政运行</t>
  </si>
  <si>
    <t>21004</t>
  </si>
  <si>
    <t>公共卫生</t>
  </si>
  <si>
    <t>2100401</t>
  </si>
  <si>
    <t>疾病预防控制机构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</si>
  <si>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</si>
  <si>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</si>
  <si>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</si>
  <si>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</si>
  <si>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</si>
  <si>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</si>
  <si>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</si>
  <si>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</si>
  <si>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</si>
  <si>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</si>
  <si>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</si>
  <si>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</si>
  <si>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</si>
  <si>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</si>
  <si>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</si>
  <si>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</si>
  <si>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</si>
  <si>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</si>
  <si>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</si>
  <si>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</si>
  <si>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</si>
  <si>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</si>
  <si>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</si>
  <si>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</si>
  <si>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</si>
  <si>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</si>
  <si>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</si>
  <si>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</si>
  <si>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</si>
  <si>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</si>
  <si>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</si>
  <si>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</si>
  <si>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</si>
  <si>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</si>
  <si>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</si>
  <si>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</si>
  <si>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</si>
  <si>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</si>
  <si>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</si>
  <si>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</si>
  <si>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</si>
  <si>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</si>
  <si>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</si>
  <si>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</si>
  <si>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</si>
  <si>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</si>
  <si>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</si>
  <si>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</si>
  <si>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</si>
  <si>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</si>
  <si>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</si>
  <si>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</si>
  <si>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</si>
  <si>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</si>
  <si>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</si>
  <si>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</si>
  <si>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</si>
  <si>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</si>
  <si>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</si>
  <si>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</si>
  <si>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</si>
  <si>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</si>
  <si>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</si>
  <si>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</si>
  <si>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</si>
  <si>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</si>
  <si>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</si>
  <si>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</si>
  <si>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</si>
  <si>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</si>
  <si>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</si>
  <si>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</si>
  <si>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</si>
  <si>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</si>
  <si>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</si>
  <si>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</si>
  <si>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</si>
  <si>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</si>
  <si>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</si>
  <si>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抵扣上年垫付资金</t>
  </si>
  <si>
    <t>本次下达</t>
  </si>
  <si>
    <t>另文下达</t>
  </si>
  <si>
    <t>财政拨款结转结余</t>
  </si>
  <si>
    <t>全年数</t>
  </si>
  <si>
    <t>已提前安排</t>
  </si>
  <si>
    <t>16</t>
  </si>
  <si>
    <t>17</t>
  </si>
  <si>
    <t>18</t>
  </si>
  <si>
    <t>19</t>
  </si>
  <si>
    <t>20</t>
  </si>
  <si>
    <t>21</t>
  </si>
  <si>
    <t>22</t>
  </si>
  <si>
    <t>23</t>
  </si>
  <si>
    <t>533102251100003671120</t>
  </si>
  <si>
    <t>奖金（行政）</t>
  </si>
  <si>
    <t>30103</t>
  </si>
  <si>
    <t>奖金</t>
  </si>
  <si>
    <t>533102251100003671119</t>
  </si>
  <si>
    <t>基本工资（行政）</t>
  </si>
  <si>
    <t>30101</t>
  </si>
  <si>
    <t>基本工资</t>
  </si>
  <si>
    <t>533102221100000221054</t>
  </si>
  <si>
    <t>奖励性绩效</t>
  </si>
  <si>
    <t>30107</t>
  </si>
  <si>
    <t>绩效工资</t>
  </si>
  <si>
    <t>533102210000000018940</t>
  </si>
  <si>
    <t>奖金（事业）</t>
  </si>
  <si>
    <t>533102210000000018937</t>
  </si>
  <si>
    <t>基本工资（事业）</t>
  </si>
  <si>
    <t>533102251100003671134</t>
  </si>
  <si>
    <t>津贴补贴（行政）</t>
  </si>
  <si>
    <t>30102</t>
  </si>
  <si>
    <t>津贴补贴</t>
  </si>
  <si>
    <t>533102210000000018941</t>
  </si>
  <si>
    <t>津贴补贴（事业）</t>
  </si>
  <si>
    <t>533102251100003671135</t>
  </si>
  <si>
    <t>优秀公务员奖（行政）</t>
  </si>
  <si>
    <t>533102241100002202216</t>
  </si>
  <si>
    <t>事业人员优秀奖励</t>
  </si>
  <si>
    <t>533102221100000221052</t>
  </si>
  <si>
    <t>基础性绩效</t>
  </si>
  <si>
    <t>533102210000000018890</t>
  </si>
  <si>
    <t>基本养老保险</t>
  </si>
  <si>
    <t>30108</t>
  </si>
  <si>
    <t>机关事业单位基本养老保险缴费</t>
  </si>
  <si>
    <t>533102210000000018871</t>
  </si>
  <si>
    <t>大病补充保险</t>
  </si>
  <si>
    <t>30110</t>
  </si>
  <si>
    <t>职工基本医疗保险缴费</t>
  </si>
  <si>
    <t>533102210000000018896</t>
  </si>
  <si>
    <t>事业医疗保险</t>
  </si>
  <si>
    <t>533102210000000018891</t>
  </si>
  <si>
    <t>生育保险</t>
  </si>
  <si>
    <t>533102210000000018889</t>
  </si>
  <si>
    <t>30111</t>
  </si>
  <si>
    <t>公务员医疗补助缴费</t>
  </si>
  <si>
    <t>533102210000000018872</t>
  </si>
  <si>
    <t>工伤保险</t>
  </si>
  <si>
    <t>30112</t>
  </si>
  <si>
    <t>其他社会保障缴费</t>
  </si>
  <si>
    <t>533102210000000018894</t>
  </si>
  <si>
    <t>失业保险</t>
  </si>
  <si>
    <t>533102210000000018898</t>
  </si>
  <si>
    <t>30113</t>
  </si>
  <si>
    <t>533102251100003671129</t>
  </si>
  <si>
    <t>编外人员经费</t>
  </si>
  <si>
    <t>30199</t>
  </si>
  <si>
    <t>其他工资福利支出</t>
  </si>
  <si>
    <t>533102261100004977039</t>
  </si>
  <si>
    <t>卫生部门编外聘用人员经费</t>
  </si>
  <si>
    <t>533102241100002202218</t>
  </si>
  <si>
    <t>卫生部门编外聘用人员保险</t>
  </si>
  <si>
    <t>533102251100003671130</t>
  </si>
  <si>
    <t>公用经费中的工会经费</t>
  </si>
  <si>
    <t>30228</t>
  </si>
  <si>
    <t>工会经费</t>
  </si>
  <si>
    <t>533102210000000018904</t>
  </si>
  <si>
    <t>一般公用经费</t>
  </si>
  <si>
    <t>30211</t>
  </si>
  <si>
    <t>差旅费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</si>
  <si>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</si>
  <si>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</si>
  <si>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</si>
  <si>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</si>
  <si>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</si>
  <si>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</si>
  <si>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</si>
  <si>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</si>
  <si>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</si>
  <si>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</si>
  <si>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533102241100002202612</t>
  </si>
  <si>
    <t>公用经费安排的公务用车运行维护费</t>
  </si>
  <si>
    <t>30231</t>
  </si>
  <si>
    <t>公务用车运行维护费</t>
  </si>
  <si>
    <t>30299</t>
  </si>
  <si>
    <t>其他商品和服务支出</t>
  </si>
  <si>
    <t>533102210000000018903</t>
  </si>
  <si>
    <t>退休公用经费</t>
  </si>
  <si>
    <t>533102210000000018902</t>
  </si>
  <si>
    <t>533102251100003671140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</si>
  <si>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</si>
  <si>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</si>
  <si>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</si>
  <si>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</si>
  <si>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</si>
  <si>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</si>
  <si>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</si>
  <si>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</si>
  <si>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</si>
  <si>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</si>
  <si>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单位资金安排自有资金项目经费</t>
  </si>
  <si>
    <t>事业发展类</t>
  </si>
  <si>
    <t>533102241100002184816</t>
  </si>
  <si>
    <t>30202</t>
  </si>
  <si>
    <t>印刷费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</si>
  <si>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</si>
  <si>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</si>
  <si>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</si>
  <si>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</si>
  <si>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</si>
  <si>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</si>
  <si>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</si>
  <si>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</si>
  <si>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31002</t>
  </si>
  <si>
    <t>办公设备购置</t>
  </si>
  <si>
    <t>31003</t>
  </si>
  <si>
    <t>专用设备购置</t>
  </si>
  <si>
    <t>党员活动专项经费</t>
  </si>
  <si>
    <t>533102251100003646368</t>
  </si>
  <si>
    <t>非免疫规划疫苗储存运输经费</t>
  </si>
  <si>
    <t>533102251100003646436</t>
  </si>
  <si>
    <t>30209</t>
  </si>
  <si>
    <t>物业管理费</t>
  </si>
  <si>
    <t>31001</t>
  </si>
  <si>
    <t>房屋建筑物购建</t>
  </si>
  <si>
    <t>拴心留人政策补助专项经费</t>
  </si>
  <si>
    <t>533102241100002182694</t>
  </si>
  <si>
    <t>退休干部党组织专项经费</t>
  </si>
  <si>
    <t>533102251100003646412</t>
  </si>
  <si>
    <t>卫生监督工作经费</t>
  </si>
  <si>
    <t>专项业务类</t>
  </si>
  <si>
    <t>533102251100003646925</t>
  </si>
  <si>
    <t>遗属补助专项资金</t>
  </si>
  <si>
    <t>民生类</t>
  </si>
  <si>
    <t>533102251100003647337</t>
  </si>
  <si>
    <t>30305</t>
  </si>
  <si>
    <t>生活补助</t>
  </si>
  <si>
    <t>预防性体检财政保障专项资金</t>
  </si>
  <si>
    <t>533102251100003646362</t>
  </si>
  <si>
    <t>30217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</si>
  <si>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</si>
  <si>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</si>
  <si>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</si>
  <si>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</si>
  <si>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</si>
  <si>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</si>
  <si>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</si>
  <si>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</si>
  <si>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</si>
  <si>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</si>
  <si>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</si>
  <si>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进一步促进医疗卫生事业发展，对医疗卫生机构专业人员起到长期激励效果。</t>
  </si>
  <si>
    <t>产出指标</t>
  </si>
  <si>
    <t>数量指标</t>
  </si>
  <si>
    <t>拴心留人政策补助预算金额</t>
  </si>
  <si>
    <t>=</t>
  </si>
  <si>
    <t>153600</t>
  </si>
  <si>
    <t>元</t>
  </si>
  <si>
    <t>定量指标</t>
  </si>
  <si>
    <t>健康扶贫拴心留人政策补助预算金额</t>
  </si>
  <si>
    <t>拴心留人政策补助预算人数</t>
  </si>
  <si>
    <t>人</t>
  </si>
  <si>
    <t>健康扶贫拴心留人政策补助预算人数</t>
  </si>
  <si>
    <t>质量指标</t>
  </si>
  <si>
    <t>资金发放到位率</t>
  </si>
  <si>
    <t>100</t>
  </si>
  <si>
    <t>%</t>
  </si>
  <si>
    <t>效益指标</t>
  </si>
  <si>
    <t>可持续影响</t>
  </si>
  <si>
    <t>对医疗机构专业人员起激励效果</t>
  </si>
  <si>
    <t>长期</t>
  </si>
  <si>
    <t>定性指标</t>
  </si>
  <si>
    <t>对医疗卫生机构专业人员起到长期激励效果</t>
  </si>
  <si>
    <t>满意度指标</t>
  </si>
  <si>
    <t>服务对象满意度</t>
  </si>
  <si>
    <t>补助对象满意度</t>
  </si>
  <si>
    <t>&gt;=</t>
  </si>
  <si>
    <t>95</t>
  </si>
  <si>
    <t>开展党员活动，干部作风持续改进、效能明显提升，党建责任全面落实，基层党组织政治功能组织功能和战斗堡垒作用、党员先锋模范作用充分发挥。</t>
  </si>
  <si>
    <t>党员人数</t>
  </si>
  <si>
    <t>43</t>
  </si>
  <si>
    <t>党员活动经费标准</t>
  </si>
  <si>
    <t>150</t>
  </si>
  <si>
    <t>元/人</t>
  </si>
  <si>
    <t>社会效益</t>
  </si>
  <si>
    <t>干部作风持续改进</t>
  </si>
  <si>
    <t>干部作风持续改进、效能明显提升</t>
  </si>
  <si>
    <t>充分发挥党员先锋模范作用</t>
  </si>
  <si>
    <t>党员活动满意度</t>
  </si>
  <si>
    <t>从业人员预防性健康体检</t>
  </si>
  <si>
    <t>预防性体检人数</t>
  </si>
  <si>
    <t>11000</t>
  </si>
  <si>
    <t>对辖区内饮用水进行卫生监测</t>
  </si>
  <si>
    <t>个</t>
  </si>
  <si>
    <t>临聘人员工资人数</t>
  </si>
  <si>
    <t>辖区从业人员预防体检完成率</t>
  </si>
  <si>
    <t>80</t>
  </si>
  <si>
    <t>对辖区内从业人员进行预防性健康体检人数完成率</t>
  </si>
  <si>
    <t>辖区公共场所进行监测户数完成率</t>
  </si>
  <si>
    <t>85</t>
  </si>
  <si>
    <t>对辖区内公共场所进行监测户数完成率</t>
  </si>
  <si>
    <t>及时发现从业禁忌人员</t>
  </si>
  <si>
    <t>及时发现从业禁忌人员，为创建国家卫生城市提供数据支撑</t>
  </si>
  <si>
    <t>及时发现不合格经营场所</t>
  </si>
  <si>
    <t>群众满意度</t>
  </si>
  <si>
    <t>单位自有资金等非财政拨款项目</t>
  </si>
  <si>
    <t>单位自有资金项目</t>
  </si>
  <si>
    <t>基本公共卫生服务项目完成目标值</t>
  </si>
  <si>
    <t>重大公共卫生服务项目完成目标值</t>
  </si>
  <si>
    <t>居民健康水平提高</t>
  </si>
  <si>
    <t>加强疾控能力提升等工作</t>
  </si>
  <si>
    <t>加强传染病防治、艾滋病防治、疾控能力提升等工作</t>
  </si>
  <si>
    <t>通过活动来感染凝聚广大离退休党员，寓教于乐，传递温暖，扩大宣传，增强基层党的凝聚力和战斗力，切实加强新时代离退休干部党的建设工作。</t>
  </si>
  <si>
    <t>开展党员活动外出参观学习</t>
  </si>
  <si>
    <t>次</t>
  </si>
  <si>
    <t>开展党员活动，外出参观学习</t>
  </si>
  <si>
    <t>服务全局离退休党员</t>
  </si>
  <si>
    <t>保障老年人健康权益</t>
  </si>
  <si>
    <t>逐步提高</t>
  </si>
  <si>
    <t>保障老年人健康权益，提高老年人健康意识</t>
  </si>
  <si>
    <t>增强基层党的凝聚力和战斗力</t>
  </si>
  <si>
    <t>增强基层党的凝聚力和战斗力，加强党的建设</t>
  </si>
  <si>
    <t>离退休支部全体党员满意度</t>
  </si>
  <si>
    <t>离退休支部全体党员</t>
  </si>
  <si>
    <t>用于单位疾控能力提升。</t>
  </si>
  <si>
    <t>疫苗冷库存储率</t>
  </si>
  <si>
    <t>疫苗配送人员</t>
  </si>
  <si>
    <t>1.00</t>
  </si>
  <si>
    <t>非税收入上缴</t>
  </si>
  <si>
    <t>疫苗配送率</t>
  </si>
  <si>
    <t>90</t>
  </si>
  <si>
    <t>公共卫生均等化水平提高</t>
  </si>
  <si>
    <t>按时发放，增加遗属人员收入，提高遗属人员满意度。</t>
  </si>
  <si>
    <t>发放人数</t>
  </si>
  <si>
    <t>发放率</t>
  </si>
  <si>
    <t>增加遗属人员收入</t>
  </si>
  <si>
    <t>遗属人员满意度</t>
  </si>
  <si>
    <t>保障卫生监督工作有序进行，规范行业标准，保障公民健康权益，对促进区域经济发展。</t>
  </si>
  <si>
    <t>对辖区乡镇学校卫生监督检查</t>
  </si>
  <si>
    <t>41</t>
  </si>
  <si>
    <t>户</t>
  </si>
  <si>
    <t>对辖区6各个乡镇3个社区学校进行卫生监督协管考核</t>
  </si>
  <si>
    <t>对辖区内公共场所进行监督检查</t>
  </si>
  <si>
    <t>1000</t>
  </si>
  <si>
    <t>对辖区内乡镇公共场所（招待所、美容美发等）进行日常监督检查</t>
  </si>
  <si>
    <t>对辖区内监督对象卫生监督检查</t>
  </si>
  <si>
    <t>对辖区内乡镇学校、公共场所、医疗机构、职业病场所进行卫生监督考核和检查</t>
  </si>
  <si>
    <t>检查（核查）结果公开率</t>
  </si>
  <si>
    <t>服务相对人满意度</t>
  </si>
  <si>
    <t>预算06表</t>
  </si>
  <si>
    <t>本年政府性基金预算支出</t>
  </si>
  <si>
    <t>合  计</t>
  </si>
  <si>
    <t>备注：因2026年本部门无部门政府性基金预算，本表无数据，此表公开空表。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</si>
  <si>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</si>
  <si>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</si>
  <si>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</si>
  <si>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</si>
  <si>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</si>
  <si>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</si>
  <si>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</si>
  <si>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</si>
  <si>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</si>
  <si>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</si>
  <si>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</si>
  <si>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</si>
  <si>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椅子</t>
  </si>
  <si>
    <t>办公椅</t>
  </si>
  <si>
    <t>把</t>
  </si>
  <si>
    <t>办公桌</t>
  </si>
  <si>
    <t>张</t>
  </si>
  <si>
    <t>便携式计算机</t>
  </si>
  <si>
    <t>台</t>
  </si>
  <si>
    <t>复印机</t>
  </si>
  <si>
    <t>复印纸</t>
  </si>
  <si>
    <t>件</t>
  </si>
  <si>
    <t>空调</t>
  </si>
  <si>
    <t>空调机</t>
  </si>
  <si>
    <t>碎纸机</t>
  </si>
  <si>
    <t>台式计算机</t>
  </si>
  <si>
    <t>预算08表</t>
  </si>
  <si>
    <t>政府购买服务项目</t>
  </si>
  <si>
    <t>政府购买服务目录</t>
  </si>
  <si>
    <t>备注：因2026年本部门无部门政府购买服务预算，本表无数据，此表公开空表。</t>
  </si>
  <si>
    <t>预算09-1表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</si>
  <si>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</si>
  <si>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</si>
  <si>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</si>
  <si>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</si>
  <si>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</si>
  <si>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</si>
  <si>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</si>
  <si>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</si>
  <si>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备注：因2026年本部门无县对下转移支付预算，本表无数据，此表公开空表。</t>
  </si>
  <si>
    <t>预算09-2表</t>
  </si>
  <si>
    <t/>
  </si>
  <si>
    <t>备注：因2026年本部门无县对下转移支付绩效目标，本表无数据，此表公开空表。</t>
  </si>
  <si>
    <t>预算10表</t>
  </si>
  <si>
    <t>2026年新增资产配置表</t>
  </si>
  <si>
    <t>单位名称：瑞丽市疾病预防控制中心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</si>
  <si>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</si>
  <si>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</si>
  <si>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</si>
  <si>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</si>
  <si>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</si>
  <si>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</si>
  <si>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</si>
  <si>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备注：因2026年本部门无新增资产配置预算，本表无数据，此表公开空表。</t>
  </si>
  <si>
    <t>预算11表</t>
  </si>
  <si>
    <t>上级补助</t>
  </si>
  <si>
    <t>2026年基本公共卫生服务中央补助资金</t>
  </si>
  <si>
    <t>预算12表</t>
  </si>
  <si>
    <t>项目级次</t>
  </si>
  <si>
    <t>312 民生类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</si>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</sst>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\-mm\-dd"/>
    <numFmt numFmtId="177" formatCode="yyyy\-mm\-dd\ hh:mm:ss"/>
    <numFmt numFmtId="178" formatCode="#,##0.00;\-#,##0.00;;@"/>
    <numFmt numFmtId="179" formatCode="hh:mm:ss"/>
    <numFmt numFmtId="180" formatCode="#,##0;\-#,##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top"/>
    </xf>
    <xf numFmtId="42" fontId="25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7" fillId="22" borderId="19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1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4" fillId="0" borderId="0" applyNumberFormat="0" applyFill="0" applyBorder="0" applyAlignment="0" applyProtection="0">
      <alignment vertical="center"/>
    </xf>
    <xf numFmtId="0" fontId="25" fillId="14" borderId="16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13" borderId="15" applyNumberFormat="0" applyAlignment="0" applyProtection="0">
      <alignment vertical="center"/>
    </xf>
    <xf numFmtId="0" fontId="38" fillId="13" borderId="19" applyNumberFormat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2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0" fontId="41" fillId="0" borderId="0">
      <alignment vertical="top"/>
      <protection locked="0"/>
    </xf>
  </cellStyleXfs>
  <cellXfs count="170">
    <xf numFmtId="0" fontId="0" fillId="0" borderId="0" xfId="0" applyFont="1">
      <alignment vertical="top"/>
    </xf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center"/>
    </xf>
    <xf numFmtId="0" fontId="0" fillId="0" borderId="0" xfId="0" applyBorder="1" applyAlignment="1"/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57" applyFont="1" applyFill="1" applyBorder="1" applyAlignment="1" applyProtection="1"/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0" fillId="0" borderId="4" xfId="0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178" fontId="12" fillId="0" borderId="7" xfId="0" applyNumberFormat="1" applyFont="1" applyBorder="1" applyAlignment="1">
      <alignment horizontal="right" vertical="center"/>
    </xf>
    <xf numFmtId="0" fontId="5" fillId="0" borderId="0" xfId="0" applyFont="1" applyBorder="1" applyAlignment="1" quotePrefix="1">
      <alignment horizontal="center" vertical="center" wrapText="1"/>
    </xf>
    <xf numFmtId="0" fontId="4" fillId="0" borderId="0" xfId="0" applyFont="1" applyBorder="1" applyAlignment="1" quotePrefix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7"/>
  <sheetViews>
    <sheetView showZeros="0" tabSelected="1" workbookViewId="0">
      <selection activeCell="J20" sqref="J20"/>
    </sheetView>
  </sheetViews>
  <sheetFormatPr defaultColWidth="10.2857142857143" defaultRowHeight="15" customHeight="1" outlineLevelCol="3"/>
  <cols>
    <col min="1" max="4" width="33.2857142857143" style="1" customWidth="1"/>
    <col min="5" max="16384" width="10.2857142857143" style="1"/>
  </cols>
  <sheetData>
    <row r="1" s="1" customFormat="1" ht="18.75" customHeight="1" spans="4:4">
      <c r="D1" s="166" t="s">
        <v>0</v>
      </c>
    </row>
    <row r="2" s="1" customFormat="1" ht="42" customHeight="1" spans="1:4">
      <c r="A2" s="167" t="str">
        <f>"2026"&amp;"年财务收支预算总表"</f>
        <v>2026年财务收支预算总表</v>
      </c>
      <c r="B2" s="167"/>
      <c r="C2" s="167"/>
      <c r="D2" s="167"/>
    </row>
    <row r="3" s="1" customFormat="1" ht="18.75" customHeight="1" spans="1:4">
      <c r="A3" s="168" t="str">
        <f>"单位名称："&amp;"瑞丽市疾病预防控制中心"</f>
        <v>单位名称：瑞丽市疾病预防控制中心</v>
      </c>
      <c r="B3" s="168"/>
      <c r="C3" s="1"/>
      <c r="D3" s="166" t="s">
        <v>1</v>
      </c>
    </row>
    <row r="4" s="1" customFormat="1" ht="18.75" customHeight="1" spans="1:4">
      <c r="A4" s="36" t="s">
        <v>2</v>
      </c>
      <c r="B4" s="36"/>
      <c r="C4" s="36" t="s">
        <v>3</v>
      </c>
      <c r="D4" s="36"/>
    </row>
    <row r="5" s="1" customFormat="1" ht="18.75" customHeight="1" spans="1:4">
      <c r="A5" s="36" t="s">
        <v>4</v>
      </c>
      <c r="B5" s="36" t="str">
        <f>"2026"&amp;"年预算金额"</f>
        <v>2026年预算金额</v>
      </c>
      <c r="C5" s="36" t="s">
        <v>5</v>
      </c>
      <c r="D5" s="36" t="str">
        <f>"2026"&amp;"年预算金额"</f>
        <v>2026年预算金额</v>
      </c>
    </row>
    <row r="6" s="1" customFormat="1" ht="18.75" customHeight="1" spans="1:4">
      <c r="A6" s="79" t="s">
        <v>6</v>
      </c>
      <c r="B6" s="169">
        <v>16414486.58</v>
      </c>
      <c r="C6" s="79" t="s">
        <v>7</v>
      </c>
      <c r="D6" s="169"/>
    </row>
    <row r="7" s="1" customFormat="1" ht="18.75" customHeight="1" spans="1:4">
      <c r="A7" s="79" t="s">
        <v>8</v>
      </c>
      <c r="B7" s="169"/>
      <c r="C7" s="79" t="s">
        <v>9</v>
      </c>
      <c r="D7" s="169"/>
    </row>
    <row r="8" s="1" customFormat="1" ht="18.75" customHeight="1" spans="1:4">
      <c r="A8" s="79" t="s">
        <v>10</v>
      </c>
      <c r="B8" s="169"/>
      <c r="C8" s="79" t="s">
        <v>11</v>
      </c>
      <c r="D8" s="169"/>
    </row>
    <row r="9" s="1" customFormat="1" ht="18.75" customHeight="1" spans="1:4">
      <c r="A9" s="79" t="s">
        <v>12</v>
      </c>
      <c r="B9" s="169"/>
      <c r="C9" s="79" t="s">
        <v>13</v>
      </c>
      <c r="D9" s="169"/>
    </row>
    <row r="10" s="1" customFormat="1" ht="18.75" customHeight="1" spans="1:4">
      <c r="A10" s="79" t="s">
        <v>14</v>
      </c>
      <c r="B10" s="169">
        <v>10000000</v>
      </c>
      <c r="C10" s="79" t="s">
        <v>15</v>
      </c>
      <c r="D10" s="169"/>
    </row>
    <row r="11" s="1" customFormat="1" ht="18.75" customHeight="1" spans="1:4">
      <c r="A11" s="79" t="s">
        <v>16</v>
      </c>
      <c r="B11" s="169">
        <v>10000000</v>
      </c>
      <c r="C11" s="79" t="s">
        <v>17</v>
      </c>
      <c r="D11" s="169"/>
    </row>
    <row r="12" s="1" customFormat="1" ht="18.75" customHeight="1" spans="1:4">
      <c r="A12" s="79" t="s">
        <v>18</v>
      </c>
      <c r="B12" s="169"/>
      <c r="C12" s="79" t="s">
        <v>19</v>
      </c>
      <c r="D12" s="169"/>
    </row>
    <row r="13" s="1" customFormat="1" ht="18.75" customHeight="1" spans="1:4">
      <c r="A13" s="79" t="s">
        <v>20</v>
      </c>
      <c r="B13" s="169"/>
      <c r="C13" s="79" t="s">
        <v>21</v>
      </c>
      <c r="D13" s="169">
        <v>1735500.56</v>
      </c>
    </row>
    <row r="14" s="1" customFormat="1" ht="18.75" customHeight="1" spans="1:4">
      <c r="A14" s="79" t="s">
        <v>22</v>
      </c>
      <c r="B14" s="169"/>
      <c r="C14" s="79" t="s">
        <v>23</v>
      </c>
      <c r="D14" s="169">
        <v>23545135.9</v>
      </c>
    </row>
    <row r="15" s="1" customFormat="1" ht="18.75" customHeight="1" spans="1:4">
      <c r="A15" s="79" t="s">
        <v>24</v>
      </c>
      <c r="B15" s="169"/>
      <c r="C15" s="79" t="s">
        <v>25</v>
      </c>
      <c r="D15" s="169"/>
    </row>
    <row r="16" s="1" customFormat="1" ht="18.75" customHeight="1" spans="1:4">
      <c r="A16" s="79"/>
      <c r="B16" s="79"/>
      <c r="C16" s="79" t="s">
        <v>26</v>
      </c>
      <c r="D16" s="169"/>
    </row>
    <row r="17" s="1" customFormat="1" ht="18.75" customHeight="1" spans="1:4">
      <c r="A17" s="79"/>
      <c r="B17" s="79"/>
      <c r="C17" s="79" t="s">
        <v>27</v>
      </c>
      <c r="D17" s="169"/>
    </row>
    <row r="18" s="1" customFormat="1" ht="18.75" customHeight="1" spans="1:4">
      <c r="A18" s="79"/>
      <c r="B18" s="79"/>
      <c r="C18" s="79" t="s">
        <v>28</v>
      </c>
      <c r="D18" s="169"/>
    </row>
    <row r="19" s="1" customFormat="1" ht="18.75" customHeight="1" spans="1:4">
      <c r="A19" s="79"/>
      <c r="B19" s="79"/>
      <c r="C19" s="79" t="s">
        <v>29</v>
      </c>
      <c r="D19" s="169"/>
    </row>
    <row r="20" s="1" customFormat="1" ht="18.75" customHeight="1" spans="1:4">
      <c r="A20" s="79"/>
      <c r="B20" s="79"/>
      <c r="C20" s="79" t="s">
        <v>30</v>
      </c>
      <c r="D20" s="169"/>
    </row>
    <row r="21" s="1" customFormat="1" ht="18.75" customHeight="1" spans="1:4">
      <c r="A21" s="79"/>
      <c r="B21" s="79"/>
      <c r="C21" s="79" t="s">
        <v>31</v>
      </c>
      <c r="D21" s="169"/>
    </row>
    <row r="22" s="1" customFormat="1" ht="18.75" customHeight="1" spans="1:4">
      <c r="A22" s="79"/>
      <c r="B22" s="79"/>
      <c r="C22" s="79" t="s">
        <v>32</v>
      </c>
      <c r="D22" s="169"/>
    </row>
    <row r="23" s="1" customFormat="1" ht="18.75" customHeight="1" spans="1:4">
      <c r="A23" s="79"/>
      <c r="B23" s="79"/>
      <c r="C23" s="79" t="s">
        <v>33</v>
      </c>
      <c r="D23" s="169"/>
    </row>
    <row r="24" s="1" customFormat="1" ht="18.75" customHeight="1" spans="1:4">
      <c r="A24" s="79"/>
      <c r="B24" s="79"/>
      <c r="C24" s="79" t="s">
        <v>34</v>
      </c>
      <c r="D24" s="169">
        <v>1133850.12</v>
      </c>
    </row>
    <row r="25" s="1" customFormat="1" ht="18.75" customHeight="1" spans="1:4">
      <c r="A25" s="79"/>
      <c r="B25" s="79"/>
      <c r="C25" s="79" t="s">
        <v>35</v>
      </c>
      <c r="D25" s="169"/>
    </row>
    <row r="26" s="1" customFormat="1" ht="18.75" customHeight="1" spans="1:4">
      <c r="A26" s="79"/>
      <c r="B26" s="79"/>
      <c r="C26" s="79" t="s">
        <v>36</v>
      </c>
      <c r="D26" s="169"/>
    </row>
    <row r="27" s="1" customFormat="1" ht="18.75" customHeight="1" spans="1:4">
      <c r="A27" s="79"/>
      <c r="B27" s="79"/>
      <c r="C27" s="79" t="s">
        <v>37</v>
      </c>
      <c r="D27" s="169"/>
    </row>
    <row r="28" s="1" customFormat="1" ht="18.75" customHeight="1" spans="1:4">
      <c r="A28" s="79"/>
      <c r="B28" s="79"/>
      <c r="C28" s="79" t="s">
        <v>38</v>
      </c>
      <c r="D28" s="169"/>
    </row>
    <row r="29" s="1" customFormat="1" ht="18.75" customHeight="1" spans="1:4">
      <c r="A29" s="79"/>
      <c r="B29" s="79"/>
      <c r="C29" s="79" t="s">
        <v>39</v>
      </c>
      <c r="D29" s="169"/>
    </row>
    <row r="30" s="1" customFormat="1" ht="18.75" customHeight="1" spans="1:4">
      <c r="A30" s="79"/>
      <c r="B30" s="79"/>
      <c r="C30" s="79" t="s">
        <v>40</v>
      </c>
      <c r="D30" s="169"/>
    </row>
    <row r="31" s="1" customFormat="1" ht="18.75" customHeight="1" spans="1:4">
      <c r="A31" s="79"/>
      <c r="B31" s="79"/>
      <c r="C31" s="79" t="s">
        <v>41</v>
      </c>
      <c r="D31" s="169"/>
    </row>
    <row r="32" s="1" customFormat="1" ht="18.75" customHeight="1" spans="1:4">
      <c r="A32" s="79"/>
      <c r="B32" s="169"/>
      <c r="C32" s="79" t="s">
        <v>42</v>
      </c>
      <c r="D32" s="169"/>
    </row>
    <row r="33" s="1" customFormat="1" ht="18.75" customHeight="1" spans="1:4">
      <c r="A33" s="79" t="s">
        <v>43</v>
      </c>
      <c r="B33" s="169">
        <v>26414486.58</v>
      </c>
      <c r="C33" s="79" t="s">
        <v>44</v>
      </c>
      <c r="D33" s="169">
        <v>26414486.58</v>
      </c>
    </row>
    <row r="34" s="1" customFormat="1" ht="18.75" customHeight="1" spans="1:4">
      <c r="A34" s="79" t="s">
        <v>45</v>
      </c>
      <c r="B34" s="169"/>
      <c r="C34" s="79" t="s">
        <v>46</v>
      </c>
      <c r="D34" s="169"/>
    </row>
    <row r="35" s="1" customFormat="1" ht="18.75" customHeight="1" spans="1:4">
      <c r="A35" s="79" t="s">
        <v>47</v>
      </c>
      <c r="B35" s="169"/>
      <c r="C35" s="79" t="s">
        <v>47</v>
      </c>
      <c r="D35" s="169"/>
    </row>
    <row r="36" s="1" customFormat="1" ht="18.75" customHeight="1" spans="1:4">
      <c r="A36" s="79" t="s">
        <v>48</v>
      </c>
      <c r="B36" s="169"/>
      <c r="C36" s="79" t="s">
        <v>49</v>
      </c>
      <c r="D36" s="169"/>
    </row>
    <row r="37" s="1" customFormat="1" ht="18.75" customHeight="1" spans="1:4">
      <c r="A37" s="79" t="s">
        <v>50</v>
      </c>
      <c r="B37" s="169">
        <v>26414486.58</v>
      </c>
      <c r="C37" s="79" t="s">
        <v>51</v>
      </c>
      <c r="D37" s="169">
        <v>26414486.58</v>
      </c>
    </row>
  </sheetData>
  <mergeCells count="4">
    <mergeCell ref="A2:D2"/>
    <mergeCell ref="A3:B3"/>
    <mergeCell ref="A4:B4"/>
    <mergeCell ref="C4:D4"/>
  </mergeCells>
  <printOptions horizontalCentered="1"/>
  <pageMargins left="0.309722222222222" right="0.309722222222222" top="0.75" bottom="0.75" header="0.309722222222222" footer="0.309722222222222"/>
  <pageSetup paperSize="9" scale="77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2"/>
  <sheetViews>
    <sheetView showZeros="0" workbookViewId="0">
      <selection activeCell="E23" sqref="E23"/>
    </sheetView>
  </sheetViews>
  <sheetFormatPr defaultColWidth="9.14285714285714" defaultRowHeight="14.25" customHeight="1" outlineLevelCol="5"/>
  <cols>
    <col min="1" max="6" width="24.3428571428571" style="1" customWidth="1"/>
    <col min="7" max="16384" width="9.14285714285714" style="1"/>
  </cols>
  <sheetData>
    <row r="1" s="1" customFormat="1" ht="12" customHeight="1" spans="1:6">
      <c r="A1" s="107">
        <v>1</v>
      </c>
      <c r="B1" s="108">
        <v>0</v>
      </c>
      <c r="C1" s="107">
        <v>1</v>
      </c>
      <c r="D1" s="83"/>
      <c r="E1" s="83"/>
      <c r="F1" s="105" t="s">
        <v>466</v>
      </c>
    </row>
    <row r="2" s="1" customFormat="1" ht="26.25" customHeight="1" spans="1:6">
      <c r="A2" s="109" t="str">
        <f>"2026"&amp;"年部门政府性基金预算支出预算表"</f>
        <v>2026年部门政府性基金预算支出预算表</v>
      </c>
      <c r="B2" s="109"/>
      <c r="C2" s="110"/>
      <c r="D2" s="111"/>
      <c r="E2" s="111"/>
      <c r="F2" s="111"/>
    </row>
    <row r="3" s="1" customFormat="1" ht="13.5" customHeight="1" spans="1:6">
      <c r="A3" s="112" t="str">
        <f>"单位名称："&amp;"瑞丽市疾病预防控制中心"</f>
        <v>单位名称：瑞丽市疾病预防控制中心</v>
      </c>
      <c r="B3" s="112"/>
      <c r="C3" s="113"/>
      <c r="D3" s="83"/>
      <c r="E3" s="83"/>
      <c r="F3" s="105" t="s">
        <v>1</v>
      </c>
    </row>
    <row r="4" s="1" customFormat="1" ht="19.5" customHeight="1" spans="1:6">
      <c r="A4" s="64" t="s">
        <v>197</v>
      </c>
      <c r="B4" s="114" t="s">
        <v>74</v>
      </c>
      <c r="C4" s="64" t="s">
        <v>75</v>
      </c>
      <c r="D4" s="36" t="s">
        <v>467</v>
      </c>
      <c r="E4" s="36"/>
      <c r="F4" s="36"/>
    </row>
    <row r="5" s="1" customFormat="1" ht="18.55" customHeight="1" spans="1:6">
      <c r="A5" s="64"/>
      <c r="B5" s="114"/>
      <c r="C5" s="64"/>
      <c r="D5" s="36" t="s">
        <v>56</v>
      </c>
      <c r="E5" s="36" t="s">
        <v>78</v>
      </c>
      <c r="F5" s="36" t="s">
        <v>79</v>
      </c>
    </row>
    <row r="6" s="1" customFormat="1" ht="20.25" customHeight="1" spans="1:6">
      <c r="A6" s="64">
        <v>1</v>
      </c>
      <c r="B6" s="115" t="s">
        <v>86</v>
      </c>
      <c r="C6" s="115" t="s">
        <v>87</v>
      </c>
      <c r="D6" s="115" t="s">
        <v>88</v>
      </c>
      <c r="E6" s="115" t="s">
        <v>89</v>
      </c>
      <c r="F6" s="115" t="s">
        <v>90</v>
      </c>
    </row>
    <row r="7" s="1" customFormat="1" ht="30" customHeight="1" spans="1:6">
      <c r="A7" s="34"/>
      <c r="B7" s="114"/>
      <c r="C7" s="34"/>
      <c r="D7" s="76"/>
      <c r="E7" s="116"/>
      <c r="F7" s="116"/>
    </row>
    <row r="8" s="1" customFormat="1" ht="30" customHeight="1" spans="1:6">
      <c r="A8" s="23"/>
      <c r="B8" s="23"/>
      <c r="C8" s="23"/>
      <c r="D8" s="76"/>
      <c r="E8" s="116"/>
      <c r="F8" s="116"/>
    </row>
    <row r="9" s="1" customFormat="1" ht="30" customHeight="1" spans="1:6">
      <c r="A9" s="21" t="s">
        <v>468</v>
      </c>
      <c r="B9" s="21"/>
      <c r="C9" s="21" t="s">
        <v>468</v>
      </c>
      <c r="D9" s="76"/>
      <c r="E9" s="116"/>
      <c r="F9" s="116"/>
    </row>
    <row r="12" customHeight="1" spans="1:1">
      <c r="A12" s="59" t="s">
        <v>469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239583333333333" right="0.239583333333333" top="0.309722222222222" bottom="0.309722222222222" header="0.279861111111111" footer="0.279861111111111"/>
  <pageSetup paperSize="9" scale="80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7"/>
  <sheetViews>
    <sheetView showZeros="0" workbookViewId="0">
      <selection activeCell="W13" sqref="W13"/>
    </sheetView>
  </sheetViews>
  <sheetFormatPr defaultColWidth="9.14285714285714" defaultRowHeight="14.25" customHeight="1"/>
  <cols>
    <col min="1" max="1" width="16.3428571428571" style="1" customWidth="1"/>
    <col min="2" max="3" width="9.62857142857143" style="1" customWidth="1"/>
    <col min="4" max="5" width="3.62857142857143" style="1" customWidth="1"/>
    <col min="6" max="6" width="11.2857142857143" style="1" customWidth="1"/>
    <col min="7" max="8" width="11.847619047619" style="1" customWidth="1"/>
    <col min="9" max="9" width="10.2" style="1" customWidth="1"/>
    <col min="10" max="10" width="6.04761904761905" style="1" customWidth="1"/>
    <col min="11" max="11" width="9.77142857142857" style="1" customWidth="1"/>
    <col min="12" max="12" width="10.7714285714286" style="1" customWidth="1"/>
    <col min="13" max="15" width="10.7142857142857" style="1" customWidth="1"/>
    <col min="16" max="16" width="6.62857142857143" style="1" customWidth="1"/>
    <col min="17" max="17" width="11.4190476190476" style="1" customWidth="1"/>
    <col min="18" max="16384" width="9.14285714285714" style="1"/>
  </cols>
  <sheetData>
    <row r="1" s="1" customFormat="1" ht="13.5" customHeight="1" spans="1:17">
      <c r="A1" s="4"/>
      <c r="B1" s="4"/>
      <c r="C1" s="4"/>
      <c r="D1" s="4"/>
      <c r="E1" s="4"/>
      <c r="F1" s="4"/>
      <c r="G1" s="4"/>
      <c r="H1" s="4"/>
      <c r="I1" s="4"/>
      <c r="J1" s="4"/>
      <c r="K1" s="2"/>
      <c r="L1" s="2"/>
      <c r="M1" s="2"/>
      <c r="N1" s="2"/>
      <c r="O1" s="96"/>
      <c r="P1" s="96"/>
      <c r="Q1" s="43" t="s">
        <v>470</v>
      </c>
    </row>
    <row r="2" s="1" customFormat="1" ht="27.75" customHeight="1" spans="1:17">
      <c r="A2" s="44" t="str">
        <f>"2026"&amp;"年部门政府采购预算表"</f>
        <v>2026年部门政府采购预算表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68"/>
      <c r="L2" s="30"/>
      <c r="M2" s="30"/>
      <c r="N2" s="30"/>
      <c r="O2" s="68"/>
      <c r="P2" s="68"/>
      <c r="Q2" s="30"/>
    </row>
    <row r="3" s="1" customFormat="1" ht="18.75" customHeight="1" spans="1:17">
      <c r="A3" s="45" t="str">
        <f>"单位名称："&amp;"瑞丽市疾病预防控制中心"</f>
        <v>单位名称：瑞丽市疾病预防控制中心</v>
      </c>
      <c r="B3" s="33"/>
      <c r="C3" s="33"/>
      <c r="D3" s="33"/>
      <c r="E3" s="33"/>
      <c r="F3" s="33"/>
      <c r="G3" s="33"/>
      <c r="H3" s="33"/>
      <c r="I3" s="33"/>
      <c r="J3" s="33"/>
      <c r="K3" s="2"/>
      <c r="L3" s="2"/>
      <c r="M3" s="2"/>
      <c r="N3" s="2"/>
      <c r="O3" s="97"/>
      <c r="P3" s="97"/>
      <c r="Q3" s="105" t="s">
        <v>53</v>
      </c>
    </row>
    <row r="4" s="1" customFormat="1" ht="15.75" customHeight="1" spans="1:17">
      <c r="A4" s="12" t="s">
        <v>471</v>
      </c>
      <c r="B4" s="84" t="s">
        <v>472</v>
      </c>
      <c r="C4" s="84" t="s">
        <v>473</v>
      </c>
      <c r="D4" s="84" t="s">
        <v>474</v>
      </c>
      <c r="E4" s="84" t="s">
        <v>475</v>
      </c>
      <c r="F4" s="84" t="s">
        <v>476</v>
      </c>
      <c r="G4" s="85" t="s">
        <v>204</v>
      </c>
      <c r="H4" s="85"/>
      <c r="I4" s="85"/>
      <c r="J4" s="85"/>
      <c r="K4" s="98"/>
      <c r="L4" s="85"/>
      <c r="M4" s="85"/>
      <c r="N4" s="85"/>
      <c r="O4" s="99"/>
      <c r="P4" s="98"/>
      <c r="Q4" s="106"/>
    </row>
    <row r="5" s="1" customFormat="1" ht="17.25" customHeight="1" spans="1:17">
      <c r="A5" s="17"/>
      <c r="B5" s="86"/>
      <c r="C5" s="86"/>
      <c r="D5" s="86"/>
      <c r="E5" s="86"/>
      <c r="F5" s="86"/>
      <c r="G5" s="86" t="s">
        <v>56</v>
      </c>
      <c r="H5" s="86" t="s">
        <v>60</v>
      </c>
      <c r="I5" s="86" t="s">
        <v>477</v>
      </c>
      <c r="J5" s="86" t="s">
        <v>478</v>
      </c>
      <c r="K5" s="100" t="s">
        <v>479</v>
      </c>
      <c r="L5" s="101" t="s">
        <v>480</v>
      </c>
      <c r="M5" s="101"/>
      <c r="N5" s="101"/>
      <c r="O5" s="102"/>
      <c r="P5" s="103"/>
      <c r="Q5" s="87"/>
    </row>
    <row r="6" s="1" customFormat="1" ht="54" customHeight="1" spans="1:17">
      <c r="A6" s="19"/>
      <c r="B6" s="87"/>
      <c r="C6" s="87"/>
      <c r="D6" s="87"/>
      <c r="E6" s="87"/>
      <c r="F6" s="87"/>
      <c r="G6" s="87"/>
      <c r="H6" s="87" t="s">
        <v>59</v>
      </c>
      <c r="I6" s="87"/>
      <c r="J6" s="87"/>
      <c r="K6" s="104"/>
      <c r="L6" s="87" t="s">
        <v>59</v>
      </c>
      <c r="M6" s="87" t="s">
        <v>66</v>
      </c>
      <c r="N6" s="87" t="s">
        <v>481</v>
      </c>
      <c r="O6" s="34" t="s">
        <v>68</v>
      </c>
      <c r="P6" s="104" t="s">
        <v>69</v>
      </c>
      <c r="Q6" s="87" t="s">
        <v>70</v>
      </c>
    </row>
    <row r="7" s="1" customFormat="1" ht="15" customHeight="1" spans="1:17">
      <c r="A7" s="73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</row>
    <row r="8" s="1" customFormat="1" ht="52.5" customHeight="1" spans="1:17">
      <c r="A8" s="90" t="s">
        <v>72</v>
      </c>
      <c r="B8" s="91"/>
      <c r="C8" s="91"/>
      <c r="D8" s="92"/>
      <c r="E8" s="93"/>
      <c r="F8" s="24">
        <v>300000</v>
      </c>
      <c r="G8" s="24">
        <v>300000</v>
      </c>
      <c r="H8" s="24"/>
      <c r="I8" s="24"/>
      <c r="J8" s="24"/>
      <c r="K8" s="24"/>
      <c r="L8" s="24">
        <v>300000</v>
      </c>
      <c r="M8" s="24">
        <v>300000</v>
      </c>
      <c r="N8" s="24"/>
      <c r="O8" s="24"/>
      <c r="P8" s="24"/>
      <c r="Q8" s="24"/>
    </row>
    <row r="9" s="1" customFormat="1" ht="52.5" customHeight="1" spans="1:17">
      <c r="A9" s="90" t="str">
        <f t="shared" ref="A9:A16" si="0">"     "&amp;"单位资金安排自有资金项目经费"</f>
        <v>     单位资金安排自有资金项目经费</v>
      </c>
      <c r="B9" s="91" t="s">
        <v>482</v>
      </c>
      <c r="C9" s="91" t="s">
        <v>483</v>
      </c>
      <c r="D9" s="92" t="s">
        <v>484</v>
      </c>
      <c r="E9" s="93">
        <v>15</v>
      </c>
      <c r="F9" s="24">
        <v>12000</v>
      </c>
      <c r="G9" s="24">
        <v>12000</v>
      </c>
      <c r="H9" s="24"/>
      <c r="I9" s="24"/>
      <c r="J9" s="24"/>
      <c r="K9" s="24"/>
      <c r="L9" s="24">
        <v>12000</v>
      </c>
      <c r="M9" s="24">
        <v>12000</v>
      </c>
      <c r="N9" s="24"/>
      <c r="O9" s="24"/>
      <c r="P9" s="24"/>
      <c r="Q9" s="24"/>
    </row>
    <row r="10" s="1" customFormat="1" ht="52.5" customHeight="1" spans="1:17">
      <c r="A10" s="90" t="str">
        <f t="shared" si="0"/>
        <v>     单位资金安排自有资金项目经费</v>
      </c>
      <c r="B10" s="91" t="s">
        <v>485</v>
      </c>
      <c r="C10" s="91" t="s">
        <v>485</v>
      </c>
      <c r="D10" s="92" t="s">
        <v>486</v>
      </c>
      <c r="E10" s="93">
        <v>15</v>
      </c>
      <c r="F10" s="24">
        <v>30000</v>
      </c>
      <c r="G10" s="24">
        <v>30000</v>
      </c>
      <c r="H10" s="24"/>
      <c r="I10" s="24"/>
      <c r="J10" s="24"/>
      <c r="K10" s="24"/>
      <c r="L10" s="24">
        <v>30000</v>
      </c>
      <c r="M10" s="24">
        <v>30000</v>
      </c>
      <c r="N10" s="24"/>
      <c r="O10" s="24"/>
      <c r="P10" s="24"/>
      <c r="Q10" s="24"/>
    </row>
    <row r="11" s="1" customFormat="1" ht="52.5" customHeight="1" spans="1:17">
      <c r="A11" s="90" t="str">
        <f t="shared" si="0"/>
        <v>     单位资金安排自有资金项目经费</v>
      </c>
      <c r="B11" s="91" t="s">
        <v>487</v>
      </c>
      <c r="C11" s="91" t="s">
        <v>487</v>
      </c>
      <c r="D11" s="92" t="s">
        <v>488</v>
      </c>
      <c r="E11" s="93">
        <v>6</v>
      </c>
      <c r="F11" s="24">
        <v>48000</v>
      </c>
      <c r="G11" s="24">
        <v>48000</v>
      </c>
      <c r="H11" s="24"/>
      <c r="I11" s="24"/>
      <c r="J11" s="24"/>
      <c r="K11" s="24"/>
      <c r="L11" s="24">
        <v>48000</v>
      </c>
      <c r="M11" s="24">
        <v>48000</v>
      </c>
      <c r="N11" s="24"/>
      <c r="O11" s="24"/>
      <c r="P11" s="24"/>
      <c r="Q11" s="24"/>
    </row>
    <row r="12" s="1" customFormat="1" ht="52.5" customHeight="1" spans="1:17">
      <c r="A12" s="90" t="str">
        <f t="shared" si="0"/>
        <v>     单位资金安排自有资金项目经费</v>
      </c>
      <c r="B12" s="91" t="s">
        <v>489</v>
      </c>
      <c r="C12" s="91" t="s">
        <v>489</v>
      </c>
      <c r="D12" s="92" t="s">
        <v>488</v>
      </c>
      <c r="E12" s="93">
        <v>2</v>
      </c>
      <c r="F12" s="24">
        <v>60000</v>
      </c>
      <c r="G12" s="24">
        <v>60000</v>
      </c>
      <c r="H12" s="24"/>
      <c r="I12" s="24"/>
      <c r="J12" s="24"/>
      <c r="K12" s="24"/>
      <c r="L12" s="24">
        <v>60000</v>
      </c>
      <c r="M12" s="24">
        <v>60000</v>
      </c>
      <c r="N12" s="24"/>
      <c r="O12" s="24"/>
      <c r="P12" s="24"/>
      <c r="Q12" s="24"/>
    </row>
    <row r="13" s="1" customFormat="1" ht="52.5" customHeight="1" spans="1:17">
      <c r="A13" s="90" t="str">
        <f t="shared" si="0"/>
        <v>     单位资金安排自有资金项目经费</v>
      </c>
      <c r="B13" s="91" t="s">
        <v>490</v>
      </c>
      <c r="C13" s="91" t="s">
        <v>490</v>
      </c>
      <c r="D13" s="92" t="s">
        <v>491</v>
      </c>
      <c r="E13" s="93">
        <v>200</v>
      </c>
      <c r="F13" s="24">
        <v>36000</v>
      </c>
      <c r="G13" s="24">
        <v>36000</v>
      </c>
      <c r="H13" s="24"/>
      <c r="I13" s="24"/>
      <c r="J13" s="24"/>
      <c r="K13" s="24"/>
      <c r="L13" s="24">
        <v>36000</v>
      </c>
      <c r="M13" s="24">
        <v>36000</v>
      </c>
      <c r="N13" s="24"/>
      <c r="O13" s="24"/>
      <c r="P13" s="24"/>
      <c r="Q13" s="24"/>
    </row>
    <row r="14" s="1" customFormat="1" ht="52.5" customHeight="1" spans="1:17">
      <c r="A14" s="90" t="str">
        <f t="shared" si="0"/>
        <v>     单位资金安排自有资金项目经费</v>
      </c>
      <c r="B14" s="91" t="s">
        <v>492</v>
      </c>
      <c r="C14" s="91" t="s">
        <v>493</v>
      </c>
      <c r="D14" s="92" t="s">
        <v>488</v>
      </c>
      <c r="E14" s="93">
        <v>4</v>
      </c>
      <c r="F14" s="24">
        <v>29000</v>
      </c>
      <c r="G14" s="24">
        <v>29000</v>
      </c>
      <c r="H14" s="24"/>
      <c r="I14" s="24"/>
      <c r="J14" s="24"/>
      <c r="K14" s="24"/>
      <c r="L14" s="24">
        <v>29000</v>
      </c>
      <c r="M14" s="24">
        <v>29000</v>
      </c>
      <c r="N14" s="24"/>
      <c r="O14" s="24"/>
      <c r="P14" s="24"/>
      <c r="Q14" s="24"/>
    </row>
    <row r="15" s="1" customFormat="1" ht="52.5" customHeight="1" spans="1:17">
      <c r="A15" s="90" t="str">
        <f t="shared" si="0"/>
        <v>     单位资金安排自有资金项目经费</v>
      </c>
      <c r="B15" s="91" t="s">
        <v>494</v>
      </c>
      <c r="C15" s="91" t="s">
        <v>494</v>
      </c>
      <c r="D15" s="92" t="s">
        <v>488</v>
      </c>
      <c r="E15" s="93">
        <v>5</v>
      </c>
      <c r="F15" s="24">
        <v>10000</v>
      </c>
      <c r="G15" s="24">
        <v>10000</v>
      </c>
      <c r="H15" s="24"/>
      <c r="I15" s="24"/>
      <c r="J15" s="24"/>
      <c r="K15" s="24"/>
      <c r="L15" s="24">
        <v>10000</v>
      </c>
      <c r="M15" s="24">
        <v>10000</v>
      </c>
      <c r="N15" s="24"/>
      <c r="O15" s="24"/>
      <c r="P15" s="24"/>
      <c r="Q15" s="24"/>
    </row>
    <row r="16" s="1" customFormat="1" ht="52.5" customHeight="1" spans="1:17">
      <c r="A16" s="90" t="str">
        <f t="shared" si="0"/>
        <v>     单位资金安排自有资金项目经费</v>
      </c>
      <c r="B16" s="91" t="s">
        <v>495</v>
      </c>
      <c r="C16" s="91" t="s">
        <v>495</v>
      </c>
      <c r="D16" s="92" t="s">
        <v>488</v>
      </c>
      <c r="E16" s="93">
        <v>10</v>
      </c>
      <c r="F16" s="24">
        <v>75000</v>
      </c>
      <c r="G16" s="24">
        <v>75000</v>
      </c>
      <c r="H16" s="24"/>
      <c r="I16" s="24"/>
      <c r="J16" s="24"/>
      <c r="K16" s="24"/>
      <c r="L16" s="24">
        <v>75000</v>
      </c>
      <c r="M16" s="24">
        <v>75000</v>
      </c>
      <c r="N16" s="24"/>
      <c r="O16" s="24"/>
      <c r="P16" s="24"/>
      <c r="Q16" s="24"/>
    </row>
    <row r="17" s="1" customFormat="1" ht="30" customHeight="1" spans="1:17">
      <c r="A17" s="94" t="s">
        <v>468</v>
      </c>
      <c r="B17" s="95"/>
      <c r="C17" s="95"/>
      <c r="D17" s="95"/>
      <c r="E17" s="93"/>
      <c r="F17" s="24">
        <v>300000</v>
      </c>
      <c r="G17" s="24">
        <v>300000</v>
      </c>
      <c r="H17" s="24"/>
      <c r="I17" s="24"/>
      <c r="J17" s="24"/>
      <c r="K17" s="24"/>
      <c r="L17" s="24">
        <v>300000</v>
      </c>
      <c r="M17" s="24">
        <v>300000</v>
      </c>
      <c r="N17" s="24"/>
      <c r="O17" s="24"/>
      <c r="P17" s="24"/>
      <c r="Q17" s="24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2" right="0.2" top="0.429861111111111" bottom="0.429861111111111" header="0.309722222222222" footer="0.309722222222222"/>
  <pageSetup paperSize="9" scale="80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3"/>
  <sheetViews>
    <sheetView showZeros="0" workbookViewId="0">
      <selection activeCell="G16" sqref="G16"/>
    </sheetView>
  </sheetViews>
  <sheetFormatPr defaultColWidth="9.14285714285714" defaultRowHeight="14.25" customHeight="1"/>
  <cols>
    <col min="1" max="1" width="21.4761904761905" style="1" customWidth="1"/>
    <col min="2" max="2" width="9.77142857142857" style="1" customWidth="1"/>
    <col min="3" max="3" width="19.2" style="1" customWidth="1"/>
    <col min="4" max="5" width="12.047619047619" style="1" customWidth="1"/>
    <col min="6" max="6" width="5.77142857142857" style="1" customWidth="1"/>
    <col min="7" max="7" width="6.47619047619048" style="1" customWidth="1"/>
    <col min="8" max="8" width="9.91428571428571" style="1" customWidth="1"/>
    <col min="9" max="14" width="11.3428571428571" style="1" customWidth="1"/>
    <col min="15" max="16384" width="9.14285714285714" style="1"/>
  </cols>
  <sheetData>
    <row r="1" s="1" customFormat="1" ht="17.25" customHeight="1" spans="1:14">
      <c r="A1" s="4"/>
      <c r="B1" s="4"/>
      <c r="C1" s="4"/>
      <c r="D1" s="4"/>
      <c r="E1" s="4"/>
      <c r="F1" s="4"/>
      <c r="G1" s="4"/>
      <c r="H1" s="77"/>
      <c r="I1" s="2"/>
      <c r="J1" s="2"/>
      <c r="K1" s="77"/>
      <c r="L1" s="2"/>
      <c r="M1" s="82"/>
      <c r="N1" s="82" t="s">
        <v>496</v>
      </c>
    </row>
    <row r="2" s="1" customFormat="1" ht="36" customHeight="1" spans="1:14">
      <c r="A2" s="30" t="str">
        <f>"2026"&amp;"年部门政府购买服务预算表"</f>
        <v>2026年部门政府购买服务预算表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="1" customFormat="1" ht="21.75" customHeight="1" spans="1:14">
      <c r="A3" s="32" t="str">
        <f>"单位名称："&amp;"瑞丽市疾病预防控制中心"</f>
        <v>单位名称：瑞丽市疾病预防控制中心</v>
      </c>
      <c r="B3" s="33"/>
      <c r="C3" s="33"/>
      <c r="D3" s="33"/>
      <c r="E3" s="33"/>
      <c r="F3" s="33"/>
      <c r="G3" s="33"/>
      <c r="H3" s="77"/>
      <c r="I3" s="2"/>
      <c r="J3" s="2"/>
      <c r="K3" s="77"/>
      <c r="L3" s="2"/>
      <c r="M3" s="83"/>
      <c r="N3" s="43" t="s">
        <v>53</v>
      </c>
    </row>
    <row r="4" s="1" customFormat="1" ht="15.75" customHeight="1" spans="1:14">
      <c r="A4" s="12" t="s">
        <v>471</v>
      </c>
      <c r="B4" s="12" t="s">
        <v>497</v>
      </c>
      <c r="C4" s="12" t="s">
        <v>498</v>
      </c>
      <c r="D4" s="13" t="s">
        <v>204</v>
      </c>
      <c r="E4" s="14"/>
      <c r="F4" s="14"/>
      <c r="G4" s="14"/>
      <c r="H4" s="14"/>
      <c r="I4" s="14"/>
      <c r="J4" s="14"/>
      <c r="K4" s="14"/>
      <c r="L4" s="14"/>
      <c r="M4" s="14"/>
      <c r="N4" s="15"/>
    </row>
    <row r="5" s="1" customFormat="1" ht="17.25" customHeight="1" spans="1:14">
      <c r="A5" s="17"/>
      <c r="B5" s="17"/>
      <c r="C5" s="17"/>
      <c r="D5" s="78" t="s">
        <v>56</v>
      </c>
      <c r="E5" s="12" t="s">
        <v>60</v>
      </c>
      <c r="F5" s="12" t="s">
        <v>477</v>
      </c>
      <c r="G5" s="12" t="s">
        <v>478</v>
      </c>
      <c r="H5" s="12" t="s">
        <v>479</v>
      </c>
      <c r="I5" s="13" t="s">
        <v>480</v>
      </c>
      <c r="J5" s="14"/>
      <c r="K5" s="14"/>
      <c r="L5" s="14"/>
      <c r="M5" s="14"/>
      <c r="N5" s="15"/>
    </row>
    <row r="6" s="1" customFormat="1" ht="40.5" customHeight="1" spans="1:14">
      <c r="A6" s="19"/>
      <c r="B6" s="19"/>
      <c r="C6" s="19"/>
      <c r="D6" s="73"/>
      <c r="E6" s="17" t="s">
        <v>59</v>
      </c>
      <c r="F6" s="19"/>
      <c r="G6" s="19"/>
      <c r="H6" s="73"/>
      <c r="I6" s="17" t="s">
        <v>59</v>
      </c>
      <c r="J6" s="17" t="s">
        <v>66</v>
      </c>
      <c r="K6" s="17" t="s">
        <v>67</v>
      </c>
      <c r="L6" s="17" t="s">
        <v>68</v>
      </c>
      <c r="M6" s="17" t="s">
        <v>69</v>
      </c>
      <c r="N6" s="17" t="s">
        <v>70</v>
      </c>
    </row>
    <row r="7" s="1" customFormat="1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s="1" customFormat="1" ht="52.5" customHeight="1" spans="1:14">
      <c r="A8" s="79"/>
      <c r="B8" s="79"/>
      <c r="C8" s="79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="1" customFormat="1" ht="52.5" customHeight="1" spans="1:14">
      <c r="A9" s="80"/>
      <c r="B9" s="80"/>
      <c r="C9" s="80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="1" customFormat="1" ht="30" customHeight="1" spans="1:14">
      <c r="A10" s="13" t="s">
        <v>56</v>
      </c>
      <c r="B10" s="81"/>
      <c r="C10" s="81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3" customHeight="1" spans="1:1">
      <c r="A13" s="59" t="s">
        <v>499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239583333333333" right="0.239583333333333" top="0.309722222222222" bottom="0.309722222222222" header="0.279861111111111" footer="0.279861111111111"/>
  <pageSetup paperSize="9" scale="80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I13"/>
  <sheetViews>
    <sheetView showZeros="0" workbookViewId="0">
      <selection activeCell="G20" sqref="G20"/>
    </sheetView>
  </sheetViews>
  <sheetFormatPr defaultColWidth="9.14285714285714" defaultRowHeight="14.25" customHeight="1"/>
  <cols>
    <col min="1" max="1" width="29.2" style="1" customWidth="1"/>
    <col min="2" max="9" width="11.4190476190476" style="1" customWidth="1"/>
    <col min="10" max="16384" width="9.14285714285714" style="1"/>
  </cols>
  <sheetData>
    <row r="1" s="1" customFormat="1" ht="13.5" customHeight="1" spans="1:9">
      <c r="A1" s="4"/>
      <c r="B1" s="4"/>
      <c r="C1" s="4"/>
      <c r="D1" s="2"/>
      <c r="E1" s="5"/>
      <c r="F1" s="5"/>
      <c r="G1" s="5"/>
      <c r="H1" s="5"/>
      <c r="I1" s="5" t="s">
        <v>500</v>
      </c>
    </row>
    <row r="2" s="1" customFormat="1" ht="27.75" customHeight="1" spans="1:9">
      <c r="A2" s="44" t="str">
        <f>"2026"&amp;"年县对下转移支付预算表"</f>
        <v>2026年县对下转移支付预算表</v>
      </c>
      <c r="B2" s="30"/>
      <c r="C2" s="30"/>
      <c r="D2" s="68"/>
      <c r="E2" s="68"/>
      <c r="F2" s="68"/>
      <c r="G2" s="68"/>
      <c r="H2" s="68"/>
      <c r="I2" s="68"/>
    </row>
    <row r="3" s="1" customFormat="1" customHeight="1" spans="1:9">
      <c r="A3" s="2"/>
      <c r="B3" s="69"/>
      <c r="C3" s="69"/>
      <c r="D3" s="40"/>
      <c r="E3" s="40"/>
      <c r="F3" s="40"/>
      <c r="G3" s="40"/>
      <c r="H3" s="40"/>
      <c r="I3" s="43" t="s">
        <v>1</v>
      </c>
    </row>
    <row r="4" s="1" customFormat="1" ht="18" customHeight="1" spans="1:9">
      <c r="A4" s="70" t="str">
        <f>"单位名称："&amp;"瑞丽市疾病预防控制中心"</f>
        <v>单位名称：瑞丽市疾病预防控制中心</v>
      </c>
      <c r="B4" s="71"/>
      <c r="C4" s="71"/>
      <c r="D4" s="40"/>
      <c r="E4" s="40"/>
      <c r="F4" s="40"/>
      <c r="G4" s="40"/>
      <c r="H4" s="40"/>
      <c r="I4" s="40"/>
    </row>
    <row r="5" s="1" customFormat="1" ht="19.5" customHeight="1" spans="1:9">
      <c r="A5" s="72" t="s">
        <v>501</v>
      </c>
      <c r="B5" s="36" t="s">
        <v>204</v>
      </c>
      <c r="C5" s="36"/>
      <c r="D5" s="64"/>
      <c r="E5" s="64" t="s">
        <v>502</v>
      </c>
      <c r="F5" s="64"/>
      <c r="G5" s="64"/>
      <c r="H5" s="64"/>
      <c r="I5" s="64"/>
    </row>
    <row r="6" s="1" customFormat="1" ht="40.5" customHeight="1" spans="1:9">
      <c r="A6" s="73"/>
      <c r="B6" s="36" t="s">
        <v>56</v>
      </c>
      <c r="C6" s="35" t="s">
        <v>60</v>
      </c>
      <c r="D6" s="34" t="s">
        <v>503</v>
      </c>
      <c r="E6" s="34" t="s">
        <v>504</v>
      </c>
      <c r="F6" s="34" t="s">
        <v>505</v>
      </c>
      <c r="G6" s="34" t="s">
        <v>506</v>
      </c>
      <c r="H6" s="34" t="s">
        <v>507</v>
      </c>
      <c r="I6" s="34" t="s">
        <v>508</v>
      </c>
    </row>
    <row r="7" s="1" customFormat="1" ht="19.5" customHeight="1" spans="1:9">
      <c r="A7" s="36">
        <v>1</v>
      </c>
      <c r="B7" s="36">
        <v>2</v>
      </c>
      <c r="C7" s="74">
        <v>3</v>
      </c>
      <c r="D7" s="75">
        <v>4</v>
      </c>
      <c r="E7" s="74">
        <v>5</v>
      </c>
      <c r="F7" s="75">
        <v>6</v>
      </c>
      <c r="G7" s="74">
        <v>7</v>
      </c>
      <c r="H7" s="75">
        <v>8</v>
      </c>
      <c r="I7" s="74">
        <v>9</v>
      </c>
    </row>
    <row r="8" s="1" customFormat="1" ht="19.5" customHeight="1" spans="1:9">
      <c r="A8" s="37"/>
      <c r="B8" s="76"/>
      <c r="C8" s="76"/>
      <c r="D8" s="76"/>
      <c r="E8" s="76"/>
      <c r="F8" s="76"/>
      <c r="G8" s="76"/>
      <c r="H8" s="76"/>
      <c r="I8" s="76"/>
    </row>
    <row r="9" s="1" customFormat="1" ht="19.5" customHeight="1" spans="1:9">
      <c r="A9" s="37"/>
      <c r="B9" s="76"/>
      <c r="C9" s="76"/>
      <c r="D9" s="76"/>
      <c r="E9" s="76"/>
      <c r="F9" s="76"/>
      <c r="G9" s="76"/>
      <c r="H9" s="76"/>
      <c r="I9" s="76"/>
    </row>
    <row r="10" s="1" customFormat="1" ht="19.5" customHeight="1" spans="1:9">
      <c r="A10" s="56" t="s">
        <v>56</v>
      </c>
      <c r="B10" s="76"/>
      <c r="C10" s="76"/>
      <c r="D10" s="76"/>
      <c r="E10" s="76"/>
      <c r="F10" s="76"/>
      <c r="G10" s="76"/>
      <c r="H10" s="76"/>
      <c r="I10" s="76"/>
    </row>
    <row r="13" customHeight="1" spans="1:1">
      <c r="A13" s="59" t="s">
        <v>509</v>
      </c>
    </row>
  </sheetData>
  <mergeCells count="5">
    <mergeCell ref="A2:I2"/>
    <mergeCell ref="A4:D4"/>
    <mergeCell ref="B5:D5"/>
    <mergeCell ref="E5:I5"/>
    <mergeCell ref="A5:A6"/>
  </mergeCells>
  <printOptions horizontalCentered="1"/>
  <pageMargins left="0.55" right="0.55" top="0.429861111111111" bottom="0.429861111111111" header="0" footer="0"/>
  <pageSetup paperSize="9" scale="80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10"/>
  <sheetViews>
    <sheetView showZeros="0" workbookViewId="0">
      <selection activeCell="F11" sqref="F11"/>
    </sheetView>
  </sheetViews>
  <sheetFormatPr defaultColWidth="9.14285714285714" defaultRowHeight="12" customHeight="1"/>
  <cols>
    <col min="1" max="10" width="13.2" style="1" customWidth="1"/>
    <col min="11" max="16384" width="9.14285714285714" style="1"/>
  </cols>
  <sheetData>
    <row r="1" s="1" customFormat="1" customHeight="1" spans="10:10">
      <c r="J1" s="67" t="s">
        <v>510</v>
      </c>
    </row>
    <row r="2" s="1" customFormat="1" ht="28.5" customHeight="1" spans="1:10">
      <c r="A2" s="60" t="str">
        <f>"2026"&amp;"年县对下转移支付绩效目标表"</f>
        <v>2026年县对下转移支付绩效目标表</v>
      </c>
      <c r="B2" s="6"/>
      <c r="C2" s="6"/>
      <c r="D2" s="6"/>
      <c r="E2" s="6"/>
      <c r="F2" s="61"/>
      <c r="G2" s="6"/>
      <c r="H2" s="61"/>
      <c r="I2" s="61"/>
      <c r="J2" s="6"/>
    </row>
    <row r="3" s="1" customFormat="1" ht="17.25" customHeight="1" spans="1:8">
      <c r="A3" s="7" t="str">
        <f>"单位名称："&amp;"瑞丽市疾病预防控制中心"</f>
        <v>单位名称：瑞丽市疾病预防控制中心</v>
      </c>
      <c r="B3" s="62"/>
      <c r="C3" s="62"/>
      <c r="D3" s="62"/>
      <c r="E3" s="62"/>
      <c r="F3" s="63"/>
      <c r="G3" s="62"/>
      <c r="H3" s="63"/>
    </row>
    <row r="4" s="1" customFormat="1" ht="44.25" customHeight="1" spans="1:10">
      <c r="A4" s="35" t="s">
        <v>358</v>
      </c>
      <c r="B4" s="35" t="s">
        <v>359</v>
      </c>
      <c r="C4" s="35" t="s">
        <v>360</v>
      </c>
      <c r="D4" s="35" t="s">
        <v>361</v>
      </c>
      <c r="E4" s="35" t="s">
        <v>362</v>
      </c>
      <c r="F4" s="64" t="s">
        <v>363</v>
      </c>
      <c r="G4" s="35" t="s">
        <v>364</v>
      </c>
      <c r="H4" s="64" t="s">
        <v>365</v>
      </c>
      <c r="I4" s="64" t="s">
        <v>366</v>
      </c>
      <c r="J4" s="35" t="s">
        <v>367</v>
      </c>
    </row>
    <row r="5" s="1" customFormat="1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4">
        <v>6</v>
      </c>
      <c r="G5" s="35">
        <v>7</v>
      </c>
      <c r="H5" s="64">
        <v>8</v>
      </c>
      <c r="I5" s="64">
        <v>9</v>
      </c>
      <c r="J5" s="35">
        <v>10</v>
      </c>
    </row>
    <row r="6" s="1" customFormat="1" ht="32.7" customHeight="1" spans="1:10">
      <c r="A6" s="37"/>
      <c r="B6" s="54"/>
      <c r="C6" s="54"/>
      <c r="D6" s="54"/>
      <c r="E6" s="65"/>
      <c r="F6" s="66"/>
      <c r="G6" s="65"/>
      <c r="H6" s="66"/>
      <c r="I6" s="66"/>
      <c r="J6" s="65"/>
    </row>
    <row r="7" s="1" customFormat="1" ht="32.7" customHeight="1" spans="1:10">
      <c r="A7" s="37"/>
      <c r="B7" s="23"/>
      <c r="C7" s="23" t="s">
        <v>511</v>
      </c>
      <c r="D7" s="23" t="s">
        <v>511</v>
      </c>
      <c r="E7" s="37" t="s">
        <v>511</v>
      </c>
      <c r="F7" s="23" t="s">
        <v>511</v>
      </c>
      <c r="G7" s="37" t="s">
        <v>511</v>
      </c>
      <c r="H7" s="23" t="s">
        <v>511</v>
      </c>
      <c r="I7" s="23" t="s">
        <v>511</v>
      </c>
      <c r="J7" s="37" t="s">
        <v>511</v>
      </c>
    </row>
    <row r="10" customHeight="1" spans="1:1">
      <c r="A10" s="59" t="s">
        <v>512</v>
      </c>
    </row>
  </sheetData>
  <mergeCells count="2">
    <mergeCell ref="A2:J2"/>
    <mergeCell ref="A3:H3"/>
  </mergeCells>
  <printOptions horizontalCentered="1"/>
  <pageMargins left="0.55" right="0.55" top="0.429861111111111" bottom="0.429861111111111" header="0" footer="0"/>
  <pageSetup paperSize="9" scale="80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11"/>
  <sheetViews>
    <sheetView showZeros="0" workbookViewId="0">
      <selection activeCell="D27" sqref="D27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2"/>
      <c r="B1" s="2"/>
      <c r="C1" s="2"/>
      <c r="D1" s="2"/>
      <c r="E1" s="2"/>
      <c r="F1" s="2"/>
      <c r="G1" s="2"/>
      <c r="H1" s="43" t="s">
        <v>513</v>
      </c>
    </row>
    <row r="2" ht="28.5" customHeight="1" spans="1:8">
      <c r="A2" s="170" t="s">
        <v>514</v>
      </c>
      <c r="B2" s="30"/>
      <c r="C2" s="30"/>
      <c r="D2" s="30"/>
      <c r="E2" s="30"/>
      <c r="F2" s="30"/>
      <c r="G2" s="30"/>
      <c r="H2" s="30"/>
    </row>
    <row r="3" ht="13.5" customHeight="1" spans="1:8">
      <c r="A3" s="171" t="s">
        <v>515</v>
      </c>
      <c r="B3" s="46"/>
      <c r="C3" s="47"/>
      <c r="D3" s="2"/>
      <c r="E3" s="2"/>
      <c r="F3" s="2"/>
      <c r="G3" s="2"/>
      <c r="H3" s="2"/>
    </row>
    <row r="4" ht="18" customHeight="1" spans="1:8">
      <c r="A4" s="48" t="s">
        <v>197</v>
      </c>
      <c r="B4" s="48" t="s">
        <v>516</v>
      </c>
      <c r="C4" s="48" t="s">
        <v>517</v>
      </c>
      <c r="D4" s="48" t="s">
        <v>518</v>
      </c>
      <c r="E4" s="48" t="s">
        <v>519</v>
      </c>
      <c r="F4" s="49" t="s">
        <v>520</v>
      </c>
      <c r="G4" s="50"/>
      <c r="H4" s="51"/>
    </row>
    <row r="5" ht="18" customHeight="1" spans="1:8">
      <c r="A5" s="52"/>
      <c r="B5" s="52"/>
      <c r="C5" s="52"/>
      <c r="D5" s="52"/>
      <c r="E5" s="52"/>
      <c r="F5" s="53" t="s">
        <v>475</v>
      </c>
      <c r="G5" s="53" t="s">
        <v>521</v>
      </c>
      <c r="H5" s="53" t="s">
        <v>522</v>
      </c>
    </row>
    <row r="6" ht="21" customHeight="1" spans="1:8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</row>
    <row r="7" ht="33" customHeight="1" spans="1:8">
      <c r="A7" s="54"/>
      <c r="B7" s="54"/>
      <c r="C7" s="54"/>
      <c r="D7" s="54"/>
      <c r="E7" s="54"/>
      <c r="F7" s="41"/>
      <c r="G7" s="55"/>
      <c r="H7" s="55"/>
    </row>
    <row r="8" ht="24" customHeight="1" spans="1:8">
      <c r="A8" s="56" t="s">
        <v>56</v>
      </c>
      <c r="B8" s="57"/>
      <c r="C8" s="57"/>
      <c r="D8" s="57"/>
      <c r="E8" s="57"/>
      <c r="F8" s="42"/>
      <c r="G8" s="58"/>
      <c r="H8" s="58"/>
    </row>
    <row r="11" customHeight="1" spans="1:1">
      <c r="A11" s="59" t="s">
        <v>523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rintOptions horizontalCentered="1"/>
  <pageMargins left="0.2" right="0.0798611111111111" top="0.159722222222222" bottom="0.159722222222222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31"/>
  <sheetViews>
    <sheetView showZeros="0" topLeftCell="C1" workbookViewId="0">
      <selection activeCell="N9" sqref="N9"/>
    </sheetView>
  </sheetViews>
  <sheetFormatPr defaultColWidth="9.14285714285714" defaultRowHeight="14.25" customHeight="1"/>
  <cols>
    <col min="1" max="1" width="10.2857142857143" style="1" customWidth="1"/>
    <col min="2" max="3" width="23.847619047619" style="1" customWidth="1"/>
    <col min="4" max="4" width="11.1428571428571" style="1" customWidth="1"/>
    <col min="5" max="5" width="17.7142857142857" style="1" customWidth="1"/>
    <col min="6" max="6" width="9.84761904761905" style="1" customWidth="1"/>
    <col min="7" max="7" width="17.7142857142857" style="1" customWidth="1"/>
    <col min="8" max="11" width="15.4190476190476" style="1" customWidth="1"/>
    <col min="12" max="16384" width="9.14285714285714" style="1"/>
  </cols>
  <sheetData>
    <row r="1" s="1" customFormat="1" ht="13.5" customHeight="1" spans="1:11">
      <c r="A1" s="2"/>
      <c r="B1" s="2"/>
      <c r="C1" s="2"/>
      <c r="D1" s="3"/>
      <c r="E1" s="3"/>
      <c r="F1" s="3"/>
      <c r="G1" s="3"/>
      <c r="H1" s="4"/>
      <c r="I1" s="4"/>
      <c r="J1" s="4"/>
      <c r="K1" s="5" t="s">
        <v>524</v>
      </c>
    </row>
    <row r="2" s="1" customFormat="1" ht="27.75" customHeight="1" spans="1:11">
      <c r="A2" s="30" t="str">
        <f>"2026"&amp;"年上级转移支付补助项目支出预算表"</f>
        <v>2026年上级转移支付补助项目支出预算表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="1" customFormat="1" ht="13.5" customHeight="1" spans="1:11">
      <c r="A3" s="31" t="str">
        <f>"单位名称："&amp;"瑞丽市疾病预防控制中心"</f>
        <v>单位名称：瑞丽市疾病预防控制中心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53</v>
      </c>
    </row>
    <row r="4" s="1" customFormat="1" ht="21.75" customHeight="1" spans="1:11">
      <c r="A4" s="34" t="s">
        <v>311</v>
      </c>
      <c r="B4" s="34" t="s">
        <v>199</v>
      </c>
      <c r="C4" s="34" t="s">
        <v>312</v>
      </c>
      <c r="D4" s="35" t="s">
        <v>200</v>
      </c>
      <c r="E4" s="35" t="s">
        <v>201</v>
      </c>
      <c r="F4" s="35" t="s">
        <v>313</v>
      </c>
      <c r="G4" s="35" t="s">
        <v>314</v>
      </c>
      <c r="H4" s="36" t="s">
        <v>56</v>
      </c>
      <c r="I4" s="36" t="s">
        <v>525</v>
      </c>
      <c r="J4" s="36"/>
      <c r="K4" s="36"/>
    </row>
    <row r="5" s="1" customFormat="1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60</v>
      </c>
      <c r="J5" s="35" t="s">
        <v>61</v>
      </c>
      <c r="K5" s="35" t="s">
        <v>62</v>
      </c>
    </row>
    <row r="6" s="1" customFormat="1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59</v>
      </c>
      <c r="J6" s="35"/>
      <c r="K6" s="35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1">
        <v>10</v>
      </c>
      <c r="K7" s="21">
        <v>11</v>
      </c>
    </row>
    <row r="8" s="1" customFormat="1" ht="52.5" customHeight="1" spans="1:11">
      <c r="A8" s="37"/>
      <c r="B8" s="23" t="s">
        <v>526</v>
      </c>
      <c r="C8" s="37"/>
      <c r="D8" s="37"/>
      <c r="E8" s="37"/>
      <c r="F8" s="37"/>
      <c r="G8" s="37"/>
      <c r="H8" s="24">
        <v>1050000</v>
      </c>
      <c r="I8" s="24">
        <v>1050000</v>
      </c>
      <c r="J8" s="24"/>
      <c r="K8" s="41"/>
    </row>
    <row r="9" s="1" customFormat="1" ht="52.5" customHeight="1" spans="1:11">
      <c r="A9" s="23" t="s">
        <v>350</v>
      </c>
      <c r="B9" s="23" t="s">
        <v>526</v>
      </c>
      <c r="C9" s="23" t="s">
        <v>72</v>
      </c>
      <c r="D9" s="23" t="s">
        <v>127</v>
      </c>
      <c r="E9" s="23" t="s">
        <v>128</v>
      </c>
      <c r="F9" s="23" t="s">
        <v>287</v>
      </c>
      <c r="G9" s="23" t="s">
        <v>288</v>
      </c>
      <c r="H9" s="24">
        <v>1000</v>
      </c>
      <c r="I9" s="24">
        <v>1000</v>
      </c>
      <c r="J9" s="24"/>
      <c r="K9" s="42"/>
    </row>
    <row r="10" s="1" customFormat="1" ht="52.5" customHeight="1" spans="1:11">
      <c r="A10" s="23" t="s">
        <v>350</v>
      </c>
      <c r="B10" s="23" t="s">
        <v>526</v>
      </c>
      <c r="C10" s="23" t="s">
        <v>72</v>
      </c>
      <c r="D10" s="23" t="s">
        <v>127</v>
      </c>
      <c r="E10" s="23" t="s">
        <v>128</v>
      </c>
      <c r="F10" s="23" t="s">
        <v>287</v>
      </c>
      <c r="G10" s="23" t="s">
        <v>288</v>
      </c>
      <c r="H10" s="24">
        <v>10000</v>
      </c>
      <c r="I10" s="24">
        <v>10000</v>
      </c>
      <c r="J10" s="24"/>
      <c r="K10" s="26"/>
    </row>
    <row r="11" s="1" customFormat="1" ht="52.5" customHeight="1" spans="1:11">
      <c r="A11" s="23" t="s">
        <v>350</v>
      </c>
      <c r="B11" s="23" t="s">
        <v>526</v>
      </c>
      <c r="C11" s="23" t="s">
        <v>72</v>
      </c>
      <c r="D11" s="23" t="s">
        <v>127</v>
      </c>
      <c r="E11" s="23" t="s">
        <v>128</v>
      </c>
      <c r="F11" s="23" t="s">
        <v>287</v>
      </c>
      <c r="G11" s="23" t="s">
        <v>288</v>
      </c>
      <c r="H11" s="24">
        <v>2000</v>
      </c>
      <c r="I11" s="24">
        <v>2000</v>
      </c>
      <c r="J11" s="24"/>
      <c r="K11" s="26"/>
    </row>
    <row r="12" s="1" customFormat="1" ht="52.5" customHeight="1" spans="1:11">
      <c r="A12" s="23" t="s">
        <v>350</v>
      </c>
      <c r="B12" s="23" t="s">
        <v>526</v>
      </c>
      <c r="C12" s="23" t="s">
        <v>72</v>
      </c>
      <c r="D12" s="23" t="s">
        <v>127</v>
      </c>
      <c r="E12" s="23" t="s">
        <v>128</v>
      </c>
      <c r="F12" s="23" t="s">
        <v>320</v>
      </c>
      <c r="G12" s="23" t="s">
        <v>321</v>
      </c>
      <c r="H12" s="24">
        <v>300</v>
      </c>
      <c r="I12" s="24">
        <v>300</v>
      </c>
      <c r="J12" s="24"/>
      <c r="K12" s="26"/>
    </row>
    <row r="13" s="1" customFormat="1" ht="52.5" customHeight="1" spans="1:11">
      <c r="A13" s="23" t="s">
        <v>350</v>
      </c>
      <c r="B13" s="23" t="s">
        <v>526</v>
      </c>
      <c r="C13" s="23" t="s">
        <v>72</v>
      </c>
      <c r="D13" s="23" t="s">
        <v>127</v>
      </c>
      <c r="E13" s="23" t="s">
        <v>128</v>
      </c>
      <c r="F13" s="23" t="s">
        <v>320</v>
      </c>
      <c r="G13" s="23" t="s">
        <v>321</v>
      </c>
      <c r="H13" s="24">
        <v>4000</v>
      </c>
      <c r="I13" s="24">
        <v>4000</v>
      </c>
      <c r="J13" s="24"/>
      <c r="K13" s="26"/>
    </row>
    <row r="14" s="1" customFormat="1" ht="52.5" customHeight="1" spans="1:11">
      <c r="A14" s="23" t="s">
        <v>350</v>
      </c>
      <c r="B14" s="23" t="s">
        <v>526</v>
      </c>
      <c r="C14" s="23" t="s">
        <v>72</v>
      </c>
      <c r="D14" s="23" t="s">
        <v>127</v>
      </c>
      <c r="E14" s="23" t="s">
        <v>128</v>
      </c>
      <c r="F14" s="23" t="s">
        <v>293</v>
      </c>
      <c r="G14" s="23" t="s">
        <v>294</v>
      </c>
      <c r="H14" s="24">
        <v>1000</v>
      </c>
      <c r="I14" s="24">
        <v>1000</v>
      </c>
      <c r="J14" s="24"/>
      <c r="K14" s="26"/>
    </row>
    <row r="15" s="1" customFormat="1" ht="52.5" customHeight="1" spans="1:11">
      <c r="A15" s="23" t="s">
        <v>350</v>
      </c>
      <c r="B15" s="23" t="s">
        <v>526</v>
      </c>
      <c r="C15" s="23" t="s">
        <v>72</v>
      </c>
      <c r="D15" s="23" t="s">
        <v>127</v>
      </c>
      <c r="E15" s="23" t="s">
        <v>128</v>
      </c>
      <c r="F15" s="23" t="s">
        <v>285</v>
      </c>
      <c r="G15" s="23" t="s">
        <v>286</v>
      </c>
      <c r="H15" s="24">
        <v>10000</v>
      </c>
      <c r="I15" s="24">
        <v>10000</v>
      </c>
      <c r="J15" s="24"/>
      <c r="K15" s="26"/>
    </row>
    <row r="16" s="1" customFormat="1" ht="52.5" customHeight="1" spans="1:11">
      <c r="A16" s="23" t="s">
        <v>350</v>
      </c>
      <c r="B16" s="23" t="s">
        <v>526</v>
      </c>
      <c r="C16" s="23" t="s">
        <v>72</v>
      </c>
      <c r="D16" s="23" t="s">
        <v>127</v>
      </c>
      <c r="E16" s="23" t="s">
        <v>128</v>
      </c>
      <c r="F16" s="23" t="s">
        <v>285</v>
      </c>
      <c r="G16" s="23" t="s">
        <v>286</v>
      </c>
      <c r="H16" s="24">
        <v>5000</v>
      </c>
      <c r="I16" s="24">
        <v>5000</v>
      </c>
      <c r="J16" s="24"/>
      <c r="K16" s="26"/>
    </row>
    <row r="17" s="1" customFormat="1" ht="52.5" customHeight="1" spans="1:11">
      <c r="A17" s="23" t="s">
        <v>350</v>
      </c>
      <c r="B17" s="23" t="s">
        <v>526</v>
      </c>
      <c r="C17" s="23" t="s">
        <v>72</v>
      </c>
      <c r="D17" s="23" t="s">
        <v>127</v>
      </c>
      <c r="E17" s="23" t="s">
        <v>128</v>
      </c>
      <c r="F17" s="23" t="s">
        <v>285</v>
      </c>
      <c r="G17" s="23" t="s">
        <v>286</v>
      </c>
      <c r="H17" s="24">
        <v>5000</v>
      </c>
      <c r="I17" s="24">
        <v>5000</v>
      </c>
      <c r="J17" s="24"/>
      <c r="K17" s="26"/>
    </row>
    <row r="18" s="1" customFormat="1" ht="52.5" customHeight="1" spans="1:11">
      <c r="A18" s="23" t="s">
        <v>350</v>
      </c>
      <c r="B18" s="23" t="s">
        <v>526</v>
      </c>
      <c r="C18" s="23" t="s">
        <v>72</v>
      </c>
      <c r="D18" s="23" t="s">
        <v>127</v>
      </c>
      <c r="E18" s="23" t="s">
        <v>128</v>
      </c>
      <c r="F18" s="23" t="s">
        <v>285</v>
      </c>
      <c r="G18" s="23" t="s">
        <v>286</v>
      </c>
      <c r="H18" s="24">
        <v>6410</v>
      </c>
      <c r="I18" s="24">
        <v>6410</v>
      </c>
      <c r="J18" s="24"/>
      <c r="K18" s="26"/>
    </row>
    <row r="19" s="1" customFormat="1" ht="52.5" customHeight="1" spans="1:11">
      <c r="A19" s="23" t="s">
        <v>350</v>
      </c>
      <c r="B19" s="23" t="s">
        <v>526</v>
      </c>
      <c r="C19" s="23" t="s">
        <v>72</v>
      </c>
      <c r="D19" s="23" t="s">
        <v>127</v>
      </c>
      <c r="E19" s="23" t="s">
        <v>128</v>
      </c>
      <c r="F19" s="23" t="s">
        <v>285</v>
      </c>
      <c r="G19" s="23" t="s">
        <v>286</v>
      </c>
      <c r="H19" s="24">
        <v>15000</v>
      </c>
      <c r="I19" s="24">
        <v>15000</v>
      </c>
      <c r="J19" s="24"/>
      <c r="K19" s="26"/>
    </row>
    <row r="20" s="1" customFormat="1" ht="52.5" customHeight="1" spans="1:11">
      <c r="A20" s="23" t="s">
        <v>350</v>
      </c>
      <c r="B20" s="23" t="s">
        <v>526</v>
      </c>
      <c r="C20" s="23" t="s">
        <v>72</v>
      </c>
      <c r="D20" s="23" t="s">
        <v>127</v>
      </c>
      <c r="E20" s="23" t="s">
        <v>128</v>
      </c>
      <c r="F20" s="23" t="s">
        <v>322</v>
      </c>
      <c r="G20" s="23" t="s">
        <v>323</v>
      </c>
      <c r="H20" s="24">
        <v>11000</v>
      </c>
      <c r="I20" s="24">
        <v>11000</v>
      </c>
      <c r="J20" s="24"/>
      <c r="K20" s="26"/>
    </row>
    <row r="21" s="1" customFormat="1" ht="52.5" customHeight="1" spans="1:11">
      <c r="A21" s="23" t="s">
        <v>350</v>
      </c>
      <c r="B21" s="23" t="s">
        <v>526</v>
      </c>
      <c r="C21" s="23" t="s">
        <v>72</v>
      </c>
      <c r="D21" s="23" t="s">
        <v>127</v>
      </c>
      <c r="E21" s="23" t="s">
        <v>128</v>
      </c>
      <c r="F21" s="23" t="s">
        <v>322</v>
      </c>
      <c r="G21" s="23" t="s">
        <v>323</v>
      </c>
      <c r="H21" s="24">
        <v>51390</v>
      </c>
      <c r="I21" s="24">
        <v>51390</v>
      </c>
      <c r="J21" s="24"/>
      <c r="K21" s="26"/>
    </row>
    <row r="22" s="1" customFormat="1" ht="52.5" customHeight="1" spans="1:11">
      <c r="A22" s="23" t="s">
        <v>350</v>
      </c>
      <c r="B22" s="23" t="s">
        <v>526</v>
      </c>
      <c r="C22" s="23" t="s">
        <v>72</v>
      </c>
      <c r="D22" s="23" t="s">
        <v>127</v>
      </c>
      <c r="E22" s="23" t="s">
        <v>128</v>
      </c>
      <c r="F22" s="23" t="s">
        <v>326</v>
      </c>
      <c r="G22" s="23" t="s">
        <v>327</v>
      </c>
      <c r="H22" s="24">
        <v>800000</v>
      </c>
      <c r="I22" s="24">
        <v>800000</v>
      </c>
      <c r="J22" s="24"/>
      <c r="K22" s="26"/>
    </row>
    <row r="23" s="1" customFormat="1" ht="52.5" customHeight="1" spans="1:11">
      <c r="A23" s="23" t="s">
        <v>350</v>
      </c>
      <c r="B23" s="23" t="s">
        <v>526</v>
      </c>
      <c r="C23" s="23" t="s">
        <v>72</v>
      </c>
      <c r="D23" s="23" t="s">
        <v>127</v>
      </c>
      <c r="E23" s="23" t="s">
        <v>128</v>
      </c>
      <c r="F23" s="23" t="s">
        <v>299</v>
      </c>
      <c r="G23" s="23" t="s">
        <v>300</v>
      </c>
      <c r="H23" s="24">
        <v>3000</v>
      </c>
      <c r="I23" s="24">
        <v>3000</v>
      </c>
      <c r="J23" s="24"/>
      <c r="K23" s="26"/>
    </row>
    <row r="24" s="1" customFormat="1" ht="52.5" customHeight="1" spans="1:11">
      <c r="A24" s="23" t="s">
        <v>350</v>
      </c>
      <c r="B24" s="23" t="s">
        <v>526</v>
      </c>
      <c r="C24" s="23" t="s">
        <v>72</v>
      </c>
      <c r="D24" s="23" t="s">
        <v>127</v>
      </c>
      <c r="E24" s="23" t="s">
        <v>128</v>
      </c>
      <c r="F24" s="23" t="s">
        <v>299</v>
      </c>
      <c r="G24" s="23" t="s">
        <v>300</v>
      </c>
      <c r="H24" s="24">
        <v>4000</v>
      </c>
      <c r="I24" s="24">
        <v>4000</v>
      </c>
      <c r="J24" s="24"/>
      <c r="K24" s="26"/>
    </row>
    <row r="25" s="1" customFormat="1" ht="52.5" customHeight="1" spans="1:11">
      <c r="A25" s="23" t="s">
        <v>350</v>
      </c>
      <c r="B25" s="23" t="s">
        <v>526</v>
      </c>
      <c r="C25" s="23" t="s">
        <v>72</v>
      </c>
      <c r="D25" s="23" t="s">
        <v>127</v>
      </c>
      <c r="E25" s="23" t="s">
        <v>128</v>
      </c>
      <c r="F25" s="23" t="s">
        <v>299</v>
      </c>
      <c r="G25" s="23" t="s">
        <v>300</v>
      </c>
      <c r="H25" s="24">
        <v>900</v>
      </c>
      <c r="I25" s="24">
        <v>900</v>
      </c>
      <c r="J25" s="24"/>
      <c r="K25" s="26"/>
    </row>
    <row r="26" s="1" customFormat="1" ht="52.5" customHeight="1" spans="1:11">
      <c r="A26" s="23" t="s">
        <v>350</v>
      </c>
      <c r="B26" s="23" t="s">
        <v>526</v>
      </c>
      <c r="C26" s="23" t="s">
        <v>72</v>
      </c>
      <c r="D26" s="23" t="s">
        <v>127</v>
      </c>
      <c r="E26" s="23" t="s">
        <v>128</v>
      </c>
      <c r="F26" s="23" t="s">
        <v>301</v>
      </c>
      <c r="G26" s="23" t="s">
        <v>302</v>
      </c>
      <c r="H26" s="24">
        <v>1000</v>
      </c>
      <c r="I26" s="24">
        <v>1000</v>
      </c>
      <c r="J26" s="24"/>
      <c r="K26" s="26"/>
    </row>
    <row r="27" s="1" customFormat="1" ht="52.5" customHeight="1" spans="1:11">
      <c r="A27" s="23" t="s">
        <v>350</v>
      </c>
      <c r="B27" s="23" t="s">
        <v>526</v>
      </c>
      <c r="C27" s="23" t="s">
        <v>72</v>
      </c>
      <c r="D27" s="23" t="s">
        <v>127</v>
      </c>
      <c r="E27" s="23" t="s">
        <v>128</v>
      </c>
      <c r="F27" s="23" t="s">
        <v>301</v>
      </c>
      <c r="G27" s="23" t="s">
        <v>302</v>
      </c>
      <c r="H27" s="24">
        <v>4000</v>
      </c>
      <c r="I27" s="24">
        <v>4000</v>
      </c>
      <c r="J27" s="24"/>
      <c r="K27" s="26"/>
    </row>
    <row r="28" s="1" customFormat="1" ht="52.5" customHeight="1" spans="1:11">
      <c r="A28" s="23" t="s">
        <v>350</v>
      </c>
      <c r="B28" s="23" t="s">
        <v>526</v>
      </c>
      <c r="C28" s="23" t="s">
        <v>72</v>
      </c>
      <c r="D28" s="23" t="s">
        <v>127</v>
      </c>
      <c r="E28" s="23" t="s">
        <v>128</v>
      </c>
      <c r="F28" s="23" t="s">
        <v>301</v>
      </c>
      <c r="G28" s="23" t="s">
        <v>302</v>
      </c>
      <c r="H28" s="24">
        <v>80000</v>
      </c>
      <c r="I28" s="24">
        <v>80000</v>
      </c>
      <c r="J28" s="24"/>
      <c r="K28" s="26"/>
    </row>
    <row r="29" s="1" customFormat="1" ht="52.5" customHeight="1" spans="1:11">
      <c r="A29" s="23" t="s">
        <v>350</v>
      </c>
      <c r="B29" s="23" t="s">
        <v>526</v>
      </c>
      <c r="C29" s="23" t="s">
        <v>72</v>
      </c>
      <c r="D29" s="23" t="s">
        <v>127</v>
      </c>
      <c r="E29" s="23" t="s">
        <v>128</v>
      </c>
      <c r="F29" s="23" t="s">
        <v>301</v>
      </c>
      <c r="G29" s="23" t="s">
        <v>302</v>
      </c>
      <c r="H29" s="24">
        <v>10000</v>
      </c>
      <c r="I29" s="24">
        <v>10000</v>
      </c>
      <c r="J29" s="24"/>
      <c r="K29" s="26"/>
    </row>
    <row r="30" s="1" customFormat="1" ht="52.5" customHeight="1" spans="1:11">
      <c r="A30" s="23" t="s">
        <v>350</v>
      </c>
      <c r="B30" s="23" t="s">
        <v>526</v>
      </c>
      <c r="C30" s="23" t="s">
        <v>72</v>
      </c>
      <c r="D30" s="23" t="s">
        <v>127</v>
      </c>
      <c r="E30" s="23" t="s">
        <v>128</v>
      </c>
      <c r="F30" s="23" t="s">
        <v>330</v>
      </c>
      <c r="G30" s="23" t="s">
        <v>331</v>
      </c>
      <c r="H30" s="24">
        <v>25000</v>
      </c>
      <c r="I30" s="24">
        <v>25000</v>
      </c>
      <c r="J30" s="24"/>
      <c r="K30" s="26"/>
    </row>
    <row r="31" s="1" customFormat="1" ht="30" customHeight="1" spans="1:11">
      <c r="A31" s="38" t="s">
        <v>468</v>
      </c>
      <c r="B31" s="39"/>
      <c r="C31" s="39"/>
      <c r="D31" s="39"/>
      <c r="E31" s="39"/>
      <c r="F31" s="39"/>
      <c r="G31" s="39"/>
      <c r="H31" s="24">
        <v>1050000</v>
      </c>
      <c r="I31" s="24">
        <v>1050000</v>
      </c>
      <c r="J31" s="24"/>
      <c r="K31" s="42"/>
    </row>
  </sheetData>
  <mergeCells count="15">
    <mergeCell ref="A2:K2"/>
    <mergeCell ref="A3:G3"/>
    <mergeCell ref="I4:K4"/>
    <mergeCell ref="A31:G3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219444444444444" right="0.219444444444444" top="0.329861111111111" bottom="0.329861111111111" header="0.289583333333333" footer="0.289583333333333"/>
  <pageSetup paperSize="9" scale="8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4"/>
  <sheetViews>
    <sheetView showZeros="0" workbookViewId="0">
      <selection activeCell="G18" sqref="G18"/>
    </sheetView>
  </sheetViews>
  <sheetFormatPr defaultColWidth="9.14285714285714" defaultRowHeight="14.25" customHeight="1" outlineLevelCol="6"/>
  <cols>
    <col min="1" max="4" width="20.047619047619" style="1" customWidth="1"/>
    <col min="5" max="7" width="21.047619047619" style="1" customWidth="1"/>
    <col min="8" max="16384" width="9.14285714285714" style="1"/>
  </cols>
  <sheetData>
    <row r="1" s="1" customFormat="1" ht="13.5" customHeight="1" spans="1:7">
      <c r="A1" s="2"/>
      <c r="B1" s="2"/>
      <c r="C1" s="2"/>
      <c r="D1" s="3"/>
      <c r="E1" s="4"/>
      <c r="F1" s="4"/>
      <c r="G1" s="5" t="s">
        <v>527</v>
      </c>
    </row>
    <row r="2" s="1" customFormat="1" ht="27.75" customHeight="1" spans="1:7">
      <c r="A2" s="6" t="str">
        <f>"2026"&amp;"年部门项目支出中期规划预算表"</f>
        <v>2026年部门项目支出中期规划预算表</v>
      </c>
      <c r="B2" s="6"/>
      <c r="C2" s="6"/>
      <c r="D2" s="6"/>
      <c r="E2" s="6"/>
      <c r="F2" s="6"/>
      <c r="G2" s="6"/>
    </row>
    <row r="3" s="1" customFormat="1" ht="13.5" customHeight="1" spans="1:7">
      <c r="A3" s="7" t="str">
        <f>"单位名称："&amp;"瑞丽市疾病预防控制中心"</f>
        <v>单位名称：瑞丽市疾病预防控制中心</v>
      </c>
      <c r="B3" s="8"/>
      <c r="C3" s="8"/>
      <c r="D3" s="8"/>
      <c r="E3" s="9"/>
      <c r="F3" s="9"/>
      <c r="G3" s="10" t="s">
        <v>53</v>
      </c>
    </row>
    <row r="4" s="1" customFormat="1" ht="21.75" customHeight="1" spans="1:7">
      <c r="A4" s="11" t="s">
        <v>312</v>
      </c>
      <c r="B4" s="11" t="s">
        <v>311</v>
      </c>
      <c r="C4" s="11" t="s">
        <v>199</v>
      </c>
      <c r="D4" s="12" t="s">
        <v>528</v>
      </c>
      <c r="E4" s="13" t="s">
        <v>60</v>
      </c>
      <c r="F4" s="14"/>
      <c r="G4" s="15"/>
    </row>
    <row r="5" s="1" customFormat="1" ht="21.75" customHeight="1" spans="1:7">
      <c r="A5" s="16"/>
      <c r="B5" s="16"/>
      <c r="C5" s="16"/>
      <c r="D5" s="17"/>
      <c r="E5" s="12" t="str">
        <f>"2026"&amp;"年"</f>
        <v>2026年</v>
      </c>
      <c r="F5" s="12" t="str">
        <f>"2026"+1&amp;"年"</f>
        <v>2027年</v>
      </c>
      <c r="G5" s="12" t="str">
        <f>"2026"+2&amp;"年"</f>
        <v>2028年</v>
      </c>
    </row>
    <row r="6" s="1" customFormat="1" ht="40.5" customHeight="1" spans="1:7">
      <c r="A6" s="18"/>
      <c r="B6" s="18"/>
      <c r="C6" s="18"/>
      <c r="D6" s="19"/>
      <c r="E6" s="19" t="s">
        <v>59</v>
      </c>
      <c r="F6" s="19" t="s">
        <v>59</v>
      </c>
      <c r="G6" s="19" t="s">
        <v>59</v>
      </c>
    </row>
    <row r="7" s="1" customFormat="1" ht="15" customHeight="1" spans="1:7">
      <c r="A7" s="20">
        <v>1</v>
      </c>
      <c r="B7" s="20">
        <v>2</v>
      </c>
      <c r="C7" s="20">
        <v>3</v>
      </c>
      <c r="D7" s="21">
        <v>4</v>
      </c>
      <c r="E7" s="20">
        <v>5</v>
      </c>
      <c r="F7" s="20">
        <v>6</v>
      </c>
      <c r="G7" s="20">
        <v>7</v>
      </c>
    </row>
    <row r="8" s="1" customFormat="1" ht="52.5" customHeight="1" spans="1:7">
      <c r="A8" s="22" t="s">
        <v>72</v>
      </c>
      <c r="B8" s="23"/>
      <c r="C8" s="23"/>
      <c r="D8" s="23"/>
      <c r="E8" s="24">
        <v>737217.4</v>
      </c>
      <c r="F8" s="24"/>
      <c r="G8" s="24"/>
    </row>
    <row r="9" s="1" customFormat="1" ht="52.5" customHeight="1" spans="1:7">
      <c r="A9" s="25"/>
      <c r="B9" s="23" t="s">
        <v>529</v>
      </c>
      <c r="C9" s="23" t="s">
        <v>349</v>
      </c>
      <c r="D9" s="23" t="s">
        <v>530</v>
      </c>
      <c r="E9" s="24">
        <v>24167.4</v>
      </c>
      <c r="F9" s="24"/>
      <c r="G9" s="24"/>
    </row>
    <row r="10" s="1" customFormat="1" ht="52.5" customHeight="1" spans="1:7">
      <c r="A10" s="26"/>
      <c r="B10" s="23" t="s">
        <v>531</v>
      </c>
      <c r="C10" s="23" t="s">
        <v>342</v>
      </c>
      <c r="D10" s="23" t="s">
        <v>530</v>
      </c>
      <c r="E10" s="24">
        <v>153600</v>
      </c>
      <c r="F10" s="24"/>
      <c r="G10" s="24"/>
    </row>
    <row r="11" s="1" customFormat="1" ht="52.5" customHeight="1" spans="1:7">
      <c r="A11" s="26"/>
      <c r="B11" s="23" t="s">
        <v>531</v>
      </c>
      <c r="C11" s="23" t="s">
        <v>354</v>
      </c>
      <c r="D11" s="23" t="s">
        <v>530</v>
      </c>
      <c r="E11" s="24">
        <v>550000</v>
      </c>
      <c r="F11" s="24"/>
      <c r="G11" s="24"/>
    </row>
    <row r="12" s="1" customFormat="1" ht="52.5" customHeight="1" spans="1:7">
      <c r="A12" s="26"/>
      <c r="B12" s="23" t="s">
        <v>531</v>
      </c>
      <c r="C12" s="23" t="s">
        <v>334</v>
      </c>
      <c r="D12" s="23" t="s">
        <v>530</v>
      </c>
      <c r="E12" s="24">
        <v>6450</v>
      </c>
      <c r="F12" s="24"/>
      <c r="G12" s="24"/>
    </row>
    <row r="13" s="1" customFormat="1" ht="52.5" customHeight="1" spans="1:7">
      <c r="A13" s="26"/>
      <c r="B13" s="23" t="s">
        <v>531</v>
      </c>
      <c r="C13" s="23" t="s">
        <v>344</v>
      </c>
      <c r="D13" s="23" t="s">
        <v>530</v>
      </c>
      <c r="E13" s="24">
        <v>3000</v>
      </c>
      <c r="F13" s="24"/>
      <c r="G13" s="24"/>
    </row>
    <row r="14" s="1" customFormat="1" ht="30" customHeight="1" spans="1:7">
      <c r="A14" s="27" t="s">
        <v>56</v>
      </c>
      <c r="B14" s="28"/>
      <c r="C14" s="28"/>
      <c r="D14" s="29"/>
      <c r="E14" s="24">
        <v>737217.4</v>
      </c>
      <c r="F14" s="24"/>
      <c r="G14" s="24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239583333333333" right="0.239583333333333" top="0.309722222222222" bottom="0.309722222222222" header="0.279861111111111" footer="0.279861111111111"/>
  <pageSetup paperSize="9" scale="8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showZeros="0" workbookViewId="0">
      <selection activeCell="U13" sqref="U13"/>
    </sheetView>
  </sheetViews>
  <sheetFormatPr defaultColWidth="9.14285714285714" defaultRowHeight="12" customHeight="1"/>
  <cols>
    <col min="1" max="1" width="7.62857142857143" style="1" customWidth="1"/>
    <col min="2" max="2" width="11.2" style="1" customWidth="1"/>
    <col min="3" max="4" width="13.4761904761905" style="1" customWidth="1"/>
    <col min="5" max="5" width="13.2" style="1" customWidth="1"/>
    <col min="6" max="6" width="8.47619047619048" style="1" customWidth="1"/>
    <col min="7" max="7" width="5.34285714285714" style="1" customWidth="1"/>
    <col min="8" max="8" width="8.47619047619048" style="1" customWidth="1"/>
    <col min="9" max="12" width="11.9142857142857" style="1" customWidth="1"/>
    <col min="13" max="13" width="9.2" style="1" customWidth="1"/>
    <col min="14" max="14" width="11.9142857142857" style="1" customWidth="1"/>
    <col min="15" max="15" width="4.47619047619048" style="1" customWidth="1"/>
    <col min="16" max="19" width="4.91428571428571" style="1" customWidth="1"/>
    <col min="20" max="16384" width="9.14285714285714" style="1"/>
  </cols>
  <sheetData>
    <row r="1" s="1" customFormat="1" ht="16.5" customHeight="1" spans="1:17">
      <c r="A1" s="161"/>
      <c r="B1" s="2"/>
      <c r="C1" s="2"/>
      <c r="D1" s="2"/>
      <c r="E1" s="2"/>
      <c r="F1" s="2"/>
      <c r="G1" s="2"/>
      <c r="H1" s="2"/>
      <c r="I1" s="77"/>
      <c r="J1" s="2"/>
      <c r="K1" s="2"/>
      <c r="L1" s="2"/>
      <c r="M1" s="2"/>
      <c r="N1" s="2"/>
      <c r="O1" s="2"/>
      <c r="P1" s="82" t="s">
        <v>52</v>
      </c>
      <c r="Q1" s="82"/>
    </row>
    <row r="2" s="1" customFormat="1" ht="36.75" customHeight="1" spans="1:19">
      <c r="A2" s="30" t="str">
        <f>"2026"&amp;"年部门收入预算表"</f>
        <v>2026年部门收入预算表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="1" customFormat="1" ht="18" customHeight="1" spans="1:17">
      <c r="A3" s="32" t="str">
        <f>"单位名称："&amp;"瑞丽市疾病预防控制中心"</f>
        <v>单位名称：瑞丽市疾病预防控制中心</v>
      </c>
      <c r="B3" s="32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82" t="s">
        <v>53</v>
      </c>
      <c r="Q3" s="82"/>
    </row>
    <row r="4" s="1" customFormat="1" ht="21" customHeight="1" spans="1:19">
      <c r="A4" s="12" t="s">
        <v>54</v>
      </c>
      <c r="B4" s="12" t="s">
        <v>55</v>
      </c>
      <c r="C4" s="12" t="s">
        <v>56</v>
      </c>
      <c r="D4" s="162" t="s">
        <v>57</v>
      </c>
      <c r="E4" s="85"/>
      <c r="F4" s="85"/>
      <c r="G4" s="85"/>
      <c r="H4" s="85"/>
      <c r="I4" s="14"/>
      <c r="J4" s="85"/>
      <c r="K4" s="85"/>
      <c r="L4" s="85"/>
      <c r="M4" s="85"/>
      <c r="N4" s="106"/>
      <c r="O4" s="162" t="s">
        <v>58</v>
      </c>
      <c r="P4" s="85"/>
      <c r="Q4" s="85"/>
      <c r="R4" s="85"/>
      <c r="S4" s="106"/>
    </row>
    <row r="5" s="1" customFormat="1" ht="41.25" customHeight="1" spans="1:19">
      <c r="A5" s="17"/>
      <c r="B5" s="17"/>
      <c r="C5" s="17"/>
      <c r="D5" s="17" t="s">
        <v>59</v>
      </c>
      <c r="E5" s="17" t="s">
        <v>60</v>
      </c>
      <c r="F5" s="17" t="s">
        <v>61</v>
      </c>
      <c r="G5" s="17" t="s">
        <v>62</v>
      </c>
      <c r="H5" s="12" t="s">
        <v>63</v>
      </c>
      <c r="I5" s="165" t="s">
        <v>64</v>
      </c>
      <c r="J5" s="165"/>
      <c r="K5" s="165"/>
      <c r="L5" s="165"/>
      <c r="M5" s="165"/>
      <c r="N5" s="165"/>
      <c r="O5" s="12" t="s">
        <v>59</v>
      </c>
      <c r="P5" s="12" t="s">
        <v>60</v>
      </c>
      <c r="Q5" s="12" t="s">
        <v>61</v>
      </c>
      <c r="R5" s="12" t="s">
        <v>62</v>
      </c>
      <c r="S5" s="12" t="s">
        <v>65</v>
      </c>
    </row>
    <row r="6" s="1" customFormat="1" ht="43.5" customHeight="1" spans="1:19">
      <c r="A6" s="73"/>
      <c r="B6" s="73"/>
      <c r="C6" s="73"/>
      <c r="D6" s="78"/>
      <c r="E6" s="78"/>
      <c r="F6" s="78"/>
      <c r="G6" s="73"/>
      <c r="H6" s="73"/>
      <c r="I6" s="36" t="s">
        <v>59</v>
      </c>
      <c r="J6" s="34" t="s">
        <v>66</v>
      </c>
      <c r="K6" s="34" t="s">
        <v>67</v>
      </c>
      <c r="L6" s="11" t="s">
        <v>68</v>
      </c>
      <c r="M6" s="11" t="s">
        <v>69</v>
      </c>
      <c r="N6" s="11" t="s">
        <v>70</v>
      </c>
      <c r="O6" s="78"/>
      <c r="P6" s="78"/>
      <c r="Q6" s="78"/>
      <c r="R6" s="78"/>
      <c r="S6" s="78"/>
    </row>
    <row r="7" s="1" customFormat="1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4">
        <v>19</v>
      </c>
    </row>
    <row r="8" s="1" customFormat="1" ht="52.5" customHeight="1" spans="1:19">
      <c r="A8" s="163" t="s">
        <v>71</v>
      </c>
      <c r="B8" s="163" t="s">
        <v>72</v>
      </c>
      <c r="C8" s="24">
        <v>26414486.58</v>
      </c>
      <c r="D8" s="24">
        <v>26414486.58</v>
      </c>
      <c r="E8" s="24">
        <v>16414486.58</v>
      </c>
      <c r="F8" s="24"/>
      <c r="G8" s="24"/>
      <c r="H8" s="24"/>
      <c r="I8" s="24">
        <v>10000000</v>
      </c>
      <c r="J8" s="24">
        <v>10000000</v>
      </c>
      <c r="K8" s="24"/>
      <c r="L8" s="24"/>
      <c r="M8" s="24"/>
      <c r="N8" s="24"/>
      <c r="O8" s="24"/>
      <c r="P8" s="24"/>
      <c r="Q8" s="24"/>
      <c r="R8" s="24"/>
      <c r="S8" s="24"/>
    </row>
    <row r="9" s="1" customFormat="1" ht="30" customHeight="1" spans="1:19">
      <c r="A9" s="13" t="s">
        <v>56</v>
      </c>
      <c r="B9" s="164"/>
      <c r="C9" s="152">
        <v>26414486.58</v>
      </c>
      <c r="D9" s="152">
        <v>26414486.58</v>
      </c>
      <c r="E9" s="152">
        <v>16414486.58</v>
      </c>
      <c r="F9" s="152"/>
      <c r="G9" s="152"/>
      <c r="H9" s="152"/>
      <c r="I9" s="152">
        <v>10000000</v>
      </c>
      <c r="J9" s="152">
        <v>10000000</v>
      </c>
      <c r="K9" s="152"/>
      <c r="L9" s="152"/>
      <c r="M9" s="152"/>
      <c r="N9" s="152"/>
      <c r="O9" s="152"/>
      <c r="P9" s="152"/>
      <c r="Q9" s="152"/>
      <c r="R9" s="152"/>
      <c r="S9" s="15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2" right="0.2" top="0.75" bottom="0.75" header="0.279861111111111" footer="0.279861111111111"/>
  <pageSetup paperSize="9" scale="80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30"/>
  <sheetViews>
    <sheetView showZeros="0" topLeftCell="A21" workbookViewId="0">
      <selection activeCell="U33" sqref="U33"/>
    </sheetView>
  </sheetViews>
  <sheetFormatPr defaultColWidth="8.84761904761905" defaultRowHeight="15" customHeight="1"/>
  <cols>
    <col min="1" max="1" width="9.62857142857143" style="1" customWidth="1"/>
    <col min="2" max="2" width="9.47619047619048" style="1" customWidth="1"/>
    <col min="3" max="6" width="14.4761904761905" style="1" customWidth="1"/>
    <col min="7" max="7" width="12.6285714285714" style="1" customWidth="1"/>
    <col min="8" max="8" width="4.34285714285714" style="1" customWidth="1"/>
    <col min="9" max="9" width="7.28571428571429" style="1" customWidth="1"/>
    <col min="10" max="13" width="12.7714285714286" style="1" customWidth="1"/>
    <col min="14" max="14" width="5.77142857142857" style="1" customWidth="1"/>
    <col min="15" max="15" width="12.7714285714286" style="1" customWidth="1"/>
    <col min="16" max="16384" width="8.84761904761905" style="1"/>
  </cols>
  <sheetData>
    <row r="1" s="1" customFormat="1" ht="18.75" customHeight="1" spans="1:15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43" t="s">
        <v>73</v>
      </c>
      <c r="O1" s="43"/>
    </row>
    <row r="2" s="1" customFormat="1" ht="36" customHeight="1" spans="1:15">
      <c r="A2" s="155" t="str">
        <f>"2026"&amp;"年部门支出预算表"</f>
        <v>2026年部门支出预算表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s="1" customFormat="1" ht="18.75" customHeight="1" spans="1:15">
      <c r="A3" s="32" t="str">
        <f>"单位名称："&amp;"瑞丽市疾病预防控制中心"</f>
        <v>单位名称：瑞丽市疾病预防控制中心</v>
      </c>
      <c r="B3" s="32"/>
      <c r="C3" s="32"/>
      <c r="D3" s="32"/>
      <c r="E3" s="32"/>
      <c r="F3" s="32"/>
      <c r="G3" s="154"/>
      <c r="H3" s="154"/>
      <c r="I3" s="154"/>
      <c r="J3" s="154"/>
      <c r="K3" s="154"/>
      <c r="L3" s="154"/>
      <c r="M3" s="154"/>
      <c r="N3" s="43" t="s">
        <v>1</v>
      </c>
      <c r="O3" s="43"/>
    </row>
    <row r="4" s="1" customFormat="1" ht="31.5" customHeight="1" spans="1:15">
      <c r="A4" s="156" t="s">
        <v>74</v>
      </c>
      <c r="B4" s="156" t="s">
        <v>75</v>
      </c>
      <c r="C4" s="156" t="s">
        <v>56</v>
      </c>
      <c r="D4" s="156" t="s">
        <v>60</v>
      </c>
      <c r="E4" s="156"/>
      <c r="F4" s="156"/>
      <c r="G4" s="156" t="s">
        <v>61</v>
      </c>
      <c r="H4" s="156" t="s">
        <v>62</v>
      </c>
      <c r="I4" s="156" t="s">
        <v>76</v>
      </c>
      <c r="J4" s="156" t="s">
        <v>77</v>
      </c>
      <c r="K4" s="156"/>
      <c r="L4" s="156"/>
      <c r="M4" s="156"/>
      <c r="N4" s="156"/>
      <c r="O4" s="156"/>
    </row>
    <row r="5" s="1" customFormat="1" ht="37.3" customHeight="1" spans="1:15">
      <c r="A5" s="156"/>
      <c r="B5" s="156"/>
      <c r="C5" s="156"/>
      <c r="D5" s="156" t="s">
        <v>59</v>
      </c>
      <c r="E5" s="156" t="s">
        <v>78</v>
      </c>
      <c r="F5" s="156" t="s">
        <v>79</v>
      </c>
      <c r="G5" s="156"/>
      <c r="H5" s="156"/>
      <c r="I5" s="156"/>
      <c r="J5" s="156" t="s">
        <v>59</v>
      </c>
      <c r="K5" s="156" t="s">
        <v>80</v>
      </c>
      <c r="L5" s="156" t="s">
        <v>81</v>
      </c>
      <c r="M5" s="156" t="s">
        <v>82</v>
      </c>
      <c r="N5" s="156" t="s">
        <v>83</v>
      </c>
      <c r="O5" s="156" t="s">
        <v>84</v>
      </c>
    </row>
    <row r="6" s="1" customFormat="1" ht="18.75" customHeight="1" spans="1:15">
      <c r="A6" s="157" t="s">
        <v>85</v>
      </c>
      <c r="B6" s="157" t="s">
        <v>86</v>
      </c>
      <c r="C6" s="157" t="s">
        <v>87</v>
      </c>
      <c r="D6" s="157" t="s">
        <v>88</v>
      </c>
      <c r="E6" s="157" t="s">
        <v>89</v>
      </c>
      <c r="F6" s="157" t="s">
        <v>90</v>
      </c>
      <c r="G6" s="157" t="s">
        <v>91</v>
      </c>
      <c r="H6" s="157" t="s">
        <v>92</v>
      </c>
      <c r="I6" s="157" t="s">
        <v>93</v>
      </c>
      <c r="J6" s="157" t="s">
        <v>94</v>
      </c>
      <c r="K6" s="157" t="s">
        <v>95</v>
      </c>
      <c r="L6" s="157" t="s">
        <v>96</v>
      </c>
      <c r="M6" s="157" t="s">
        <v>97</v>
      </c>
      <c r="N6" s="157" t="s">
        <v>98</v>
      </c>
      <c r="O6" s="157" t="s">
        <v>99</v>
      </c>
    </row>
    <row r="7" s="1" customFormat="1" ht="52.5" customHeight="1" spans="1:15">
      <c r="A7" s="158" t="s">
        <v>100</v>
      </c>
      <c r="B7" s="158" t="s">
        <v>101</v>
      </c>
      <c r="C7" s="128">
        <v>1735500.56</v>
      </c>
      <c r="D7" s="128">
        <v>1735500.56</v>
      </c>
      <c r="E7" s="128">
        <v>1711333.16</v>
      </c>
      <c r="F7" s="128">
        <v>24167.4</v>
      </c>
      <c r="G7" s="128"/>
      <c r="H7" s="128"/>
      <c r="I7" s="128"/>
      <c r="J7" s="128"/>
      <c r="K7" s="128"/>
      <c r="L7" s="128"/>
      <c r="M7" s="128"/>
      <c r="N7" s="128"/>
      <c r="O7" s="128"/>
    </row>
    <row r="8" s="1" customFormat="1" ht="52.5" customHeight="1" spans="1:15">
      <c r="A8" s="159" t="s">
        <v>102</v>
      </c>
      <c r="B8" s="159" t="s">
        <v>103</v>
      </c>
      <c r="C8" s="128">
        <v>1532800.16</v>
      </c>
      <c r="D8" s="128">
        <v>1532800.16</v>
      </c>
      <c r="E8" s="128">
        <v>1532800.16</v>
      </c>
      <c r="F8" s="128"/>
      <c r="G8" s="128"/>
      <c r="H8" s="128"/>
      <c r="I8" s="128"/>
      <c r="J8" s="128"/>
      <c r="K8" s="128"/>
      <c r="L8" s="128"/>
      <c r="M8" s="128"/>
      <c r="N8" s="128"/>
      <c r="O8" s="128"/>
    </row>
    <row r="9" s="1" customFormat="1" ht="52.5" customHeight="1" spans="1:15">
      <c r="A9" s="160" t="s">
        <v>104</v>
      </c>
      <c r="B9" s="160" t="s">
        <v>105</v>
      </c>
      <c r="C9" s="128">
        <v>2400</v>
      </c>
      <c r="D9" s="128">
        <v>2400</v>
      </c>
      <c r="E9" s="128">
        <v>2400</v>
      </c>
      <c r="F9" s="128"/>
      <c r="G9" s="128"/>
      <c r="H9" s="128"/>
      <c r="I9" s="128"/>
      <c r="J9" s="128"/>
      <c r="K9" s="128"/>
      <c r="L9" s="128"/>
      <c r="M9" s="128"/>
      <c r="N9" s="128"/>
      <c r="O9" s="128"/>
    </row>
    <row r="10" s="1" customFormat="1" ht="52.5" customHeight="1" spans="1:15">
      <c r="A10" s="160" t="s">
        <v>106</v>
      </c>
      <c r="B10" s="160" t="s">
        <v>107</v>
      </c>
      <c r="C10" s="128">
        <v>18600</v>
      </c>
      <c r="D10" s="128">
        <v>18600</v>
      </c>
      <c r="E10" s="128">
        <v>18600</v>
      </c>
      <c r="F10" s="128"/>
      <c r="G10" s="128"/>
      <c r="H10" s="128"/>
      <c r="I10" s="128"/>
      <c r="J10" s="128"/>
      <c r="K10" s="128"/>
      <c r="L10" s="128"/>
      <c r="M10" s="128"/>
      <c r="N10" s="128"/>
      <c r="O10" s="128"/>
    </row>
    <row r="11" s="1" customFormat="1" ht="52.5" customHeight="1" spans="1:15">
      <c r="A11" s="160" t="s">
        <v>108</v>
      </c>
      <c r="B11" s="160" t="s">
        <v>109</v>
      </c>
      <c r="C11" s="128">
        <v>1511800.16</v>
      </c>
      <c r="D11" s="128">
        <v>1511800.16</v>
      </c>
      <c r="E11" s="128">
        <v>1511800.16</v>
      </c>
      <c r="F11" s="128"/>
      <c r="G11" s="128"/>
      <c r="H11" s="128"/>
      <c r="I11" s="128"/>
      <c r="J11" s="128"/>
      <c r="K11" s="128"/>
      <c r="L11" s="128"/>
      <c r="M11" s="128"/>
      <c r="N11" s="128"/>
      <c r="O11" s="128"/>
    </row>
    <row r="12" s="1" customFormat="1" ht="52.5" customHeight="1" spans="1:15">
      <c r="A12" s="159" t="s">
        <v>110</v>
      </c>
      <c r="B12" s="159" t="s">
        <v>111</v>
      </c>
      <c r="C12" s="128">
        <v>24167.4</v>
      </c>
      <c r="D12" s="128">
        <v>24167.4</v>
      </c>
      <c r="E12" s="128"/>
      <c r="F12" s="128">
        <v>24167.4</v>
      </c>
      <c r="G12" s="128"/>
      <c r="H12" s="128"/>
      <c r="I12" s="128"/>
      <c r="J12" s="128"/>
      <c r="K12" s="128"/>
      <c r="L12" s="128"/>
      <c r="M12" s="128"/>
      <c r="N12" s="128"/>
      <c r="O12" s="128"/>
    </row>
    <row r="13" s="1" customFormat="1" ht="52.5" customHeight="1" spans="1:15">
      <c r="A13" s="160" t="s">
        <v>112</v>
      </c>
      <c r="B13" s="160" t="s">
        <v>113</v>
      </c>
      <c r="C13" s="128">
        <v>24167.4</v>
      </c>
      <c r="D13" s="128">
        <v>24167.4</v>
      </c>
      <c r="E13" s="128"/>
      <c r="F13" s="128">
        <v>24167.4</v>
      </c>
      <c r="G13" s="128"/>
      <c r="H13" s="128"/>
      <c r="I13" s="128"/>
      <c r="J13" s="128"/>
      <c r="K13" s="128"/>
      <c r="L13" s="128"/>
      <c r="M13" s="128"/>
      <c r="N13" s="128"/>
      <c r="O13" s="128"/>
    </row>
    <row r="14" s="1" customFormat="1" ht="52.5" customHeight="1" spans="1:15">
      <c r="A14" s="159" t="s">
        <v>114</v>
      </c>
      <c r="B14" s="159" t="s">
        <v>115</v>
      </c>
      <c r="C14" s="128">
        <v>178533</v>
      </c>
      <c r="D14" s="128">
        <v>178533</v>
      </c>
      <c r="E14" s="128">
        <v>178533</v>
      </c>
      <c r="F14" s="128"/>
      <c r="G14" s="128"/>
      <c r="H14" s="128"/>
      <c r="I14" s="128"/>
      <c r="J14" s="128"/>
      <c r="K14" s="128"/>
      <c r="L14" s="128"/>
      <c r="M14" s="128"/>
      <c r="N14" s="128"/>
      <c r="O14" s="128"/>
    </row>
    <row r="15" s="1" customFormat="1" ht="52.5" customHeight="1" spans="1:15">
      <c r="A15" s="160" t="s">
        <v>116</v>
      </c>
      <c r="B15" s="160" t="s">
        <v>115</v>
      </c>
      <c r="C15" s="128">
        <v>178533</v>
      </c>
      <c r="D15" s="128">
        <v>178533</v>
      </c>
      <c r="E15" s="128">
        <v>178533</v>
      </c>
      <c r="F15" s="128"/>
      <c r="G15" s="128"/>
      <c r="H15" s="128"/>
      <c r="I15" s="128"/>
      <c r="J15" s="128"/>
      <c r="K15" s="128"/>
      <c r="L15" s="128"/>
      <c r="M15" s="128"/>
      <c r="N15" s="128"/>
      <c r="O15" s="128"/>
    </row>
    <row r="16" s="1" customFormat="1" ht="52.5" customHeight="1" spans="1:15">
      <c r="A16" s="158" t="s">
        <v>117</v>
      </c>
      <c r="B16" s="158" t="s">
        <v>118</v>
      </c>
      <c r="C16" s="128">
        <v>23545135.9</v>
      </c>
      <c r="D16" s="128">
        <v>13545135.9</v>
      </c>
      <c r="E16" s="128">
        <v>12072085.9</v>
      </c>
      <c r="F16" s="128">
        <v>1473050</v>
      </c>
      <c r="G16" s="128"/>
      <c r="H16" s="128"/>
      <c r="I16" s="128"/>
      <c r="J16" s="128">
        <v>10000000</v>
      </c>
      <c r="K16" s="128">
        <v>10000000</v>
      </c>
      <c r="L16" s="128"/>
      <c r="M16" s="128"/>
      <c r="N16" s="128"/>
      <c r="O16" s="128"/>
    </row>
    <row r="17" s="1" customFormat="1" ht="52.5" customHeight="1" spans="1:15">
      <c r="A17" s="159" t="s">
        <v>119</v>
      </c>
      <c r="B17" s="159" t="s">
        <v>120</v>
      </c>
      <c r="C17" s="128">
        <v>562463</v>
      </c>
      <c r="D17" s="128">
        <v>562463</v>
      </c>
      <c r="E17" s="128">
        <v>562463</v>
      </c>
      <c r="F17" s="128"/>
      <c r="G17" s="128"/>
      <c r="H17" s="128"/>
      <c r="I17" s="128"/>
      <c r="J17" s="128"/>
      <c r="K17" s="128"/>
      <c r="L17" s="128"/>
      <c r="M17" s="128"/>
      <c r="N17" s="128"/>
      <c r="O17" s="128"/>
    </row>
    <row r="18" s="1" customFormat="1" ht="52.5" customHeight="1" spans="1:15">
      <c r="A18" s="160" t="s">
        <v>121</v>
      </c>
      <c r="B18" s="160" t="s">
        <v>122</v>
      </c>
      <c r="C18" s="128">
        <v>562463</v>
      </c>
      <c r="D18" s="128">
        <v>562463</v>
      </c>
      <c r="E18" s="128">
        <v>562463</v>
      </c>
      <c r="F18" s="128"/>
      <c r="G18" s="128"/>
      <c r="H18" s="128"/>
      <c r="I18" s="128"/>
      <c r="J18" s="128"/>
      <c r="K18" s="128"/>
      <c r="L18" s="128"/>
      <c r="M18" s="128"/>
      <c r="N18" s="128"/>
      <c r="O18" s="128"/>
    </row>
    <row r="19" s="1" customFormat="1" ht="52.5" customHeight="1" spans="1:15">
      <c r="A19" s="159" t="s">
        <v>123</v>
      </c>
      <c r="B19" s="159" t="s">
        <v>124</v>
      </c>
      <c r="C19" s="128">
        <v>21770405.9</v>
      </c>
      <c r="D19" s="128">
        <v>11770405.9</v>
      </c>
      <c r="E19" s="128">
        <v>10297355.9</v>
      </c>
      <c r="F19" s="128">
        <v>1473050</v>
      </c>
      <c r="G19" s="128"/>
      <c r="H19" s="128"/>
      <c r="I19" s="128"/>
      <c r="J19" s="128">
        <v>10000000</v>
      </c>
      <c r="K19" s="128">
        <v>10000000</v>
      </c>
      <c r="L19" s="128"/>
      <c r="M19" s="128"/>
      <c r="N19" s="128"/>
      <c r="O19" s="128"/>
    </row>
    <row r="20" s="1" customFormat="1" ht="52.5" customHeight="1" spans="1:15">
      <c r="A20" s="160" t="s">
        <v>125</v>
      </c>
      <c r="B20" s="160" t="s">
        <v>126</v>
      </c>
      <c r="C20" s="128">
        <v>21770405.9</v>
      </c>
      <c r="D20" s="128">
        <v>11770405.9</v>
      </c>
      <c r="E20" s="128">
        <v>10297355.9</v>
      </c>
      <c r="F20" s="128">
        <v>1473050</v>
      </c>
      <c r="G20" s="128"/>
      <c r="H20" s="128"/>
      <c r="I20" s="128"/>
      <c r="J20" s="128">
        <v>10000000</v>
      </c>
      <c r="K20" s="128">
        <v>10000000</v>
      </c>
      <c r="L20" s="128"/>
      <c r="M20" s="128"/>
      <c r="N20" s="128"/>
      <c r="O20" s="128"/>
    </row>
    <row r="21" s="1" customFormat="1" ht="52.5" customHeight="1" spans="1:15">
      <c r="A21" s="160" t="s">
        <v>127</v>
      </c>
      <c r="B21" s="160" t="s">
        <v>128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</row>
    <row r="22" s="1" customFormat="1" ht="52.5" customHeight="1" spans="1:15">
      <c r="A22" s="159" t="s">
        <v>129</v>
      </c>
      <c r="B22" s="159" t="s">
        <v>130</v>
      </c>
      <c r="C22" s="128">
        <v>1212267</v>
      </c>
      <c r="D22" s="128">
        <v>1212267</v>
      </c>
      <c r="E22" s="128">
        <v>1212267</v>
      </c>
      <c r="F22" s="128"/>
      <c r="G22" s="128"/>
      <c r="H22" s="128"/>
      <c r="I22" s="128"/>
      <c r="J22" s="128"/>
      <c r="K22" s="128"/>
      <c r="L22" s="128"/>
      <c r="M22" s="128"/>
      <c r="N22" s="128"/>
      <c r="O22" s="128"/>
    </row>
    <row r="23" s="1" customFormat="1" ht="52.5" customHeight="1" spans="1:15">
      <c r="A23" s="160" t="s">
        <v>131</v>
      </c>
      <c r="B23" s="160" t="s">
        <v>132</v>
      </c>
      <c r="C23" s="128">
        <v>3150</v>
      </c>
      <c r="D23" s="128">
        <v>3150</v>
      </c>
      <c r="E23" s="128">
        <v>3150</v>
      </c>
      <c r="F23" s="128"/>
      <c r="G23" s="128"/>
      <c r="H23" s="128"/>
      <c r="I23" s="128"/>
      <c r="J23" s="128"/>
      <c r="K23" s="128"/>
      <c r="L23" s="128"/>
      <c r="M23" s="128"/>
      <c r="N23" s="128"/>
      <c r="O23" s="128"/>
    </row>
    <row r="24" s="1" customFormat="1" ht="52.5" customHeight="1" spans="1:15">
      <c r="A24" s="160" t="s">
        <v>133</v>
      </c>
      <c r="B24" s="160" t="s">
        <v>134</v>
      </c>
      <c r="C24" s="128">
        <v>644972</v>
      </c>
      <c r="D24" s="128">
        <v>644972</v>
      </c>
      <c r="E24" s="128">
        <v>644972</v>
      </c>
      <c r="F24" s="128"/>
      <c r="G24" s="128"/>
      <c r="H24" s="128"/>
      <c r="I24" s="128"/>
      <c r="J24" s="128"/>
      <c r="K24" s="128"/>
      <c r="L24" s="128"/>
      <c r="M24" s="128"/>
      <c r="N24" s="128"/>
      <c r="O24" s="128"/>
    </row>
    <row r="25" s="1" customFormat="1" ht="52.5" customHeight="1" spans="1:15">
      <c r="A25" s="160" t="s">
        <v>135</v>
      </c>
      <c r="B25" s="160" t="s">
        <v>136</v>
      </c>
      <c r="C25" s="128">
        <v>482238</v>
      </c>
      <c r="D25" s="128">
        <v>482238</v>
      </c>
      <c r="E25" s="128">
        <v>482238</v>
      </c>
      <c r="F25" s="128"/>
      <c r="G25" s="128"/>
      <c r="H25" s="128"/>
      <c r="I25" s="128"/>
      <c r="J25" s="128"/>
      <c r="K25" s="128"/>
      <c r="L25" s="128"/>
      <c r="M25" s="128"/>
      <c r="N25" s="128"/>
      <c r="O25" s="128"/>
    </row>
    <row r="26" s="1" customFormat="1" ht="52.5" customHeight="1" spans="1:15">
      <c r="A26" s="160" t="s">
        <v>137</v>
      </c>
      <c r="B26" s="160" t="s">
        <v>138</v>
      </c>
      <c r="C26" s="128">
        <v>81907</v>
      </c>
      <c r="D26" s="128">
        <v>81907</v>
      </c>
      <c r="E26" s="128">
        <v>81907</v>
      </c>
      <c r="F26" s="128"/>
      <c r="G26" s="128"/>
      <c r="H26" s="128"/>
      <c r="I26" s="128"/>
      <c r="J26" s="128"/>
      <c r="K26" s="128"/>
      <c r="L26" s="128"/>
      <c r="M26" s="128"/>
      <c r="N26" s="128"/>
      <c r="O26" s="128"/>
    </row>
    <row r="27" s="1" customFormat="1" ht="52.5" customHeight="1" spans="1:15">
      <c r="A27" s="158" t="s">
        <v>139</v>
      </c>
      <c r="B27" s="158" t="s">
        <v>140</v>
      </c>
      <c r="C27" s="128">
        <v>1133850.12</v>
      </c>
      <c r="D27" s="128">
        <v>1133850.12</v>
      </c>
      <c r="E27" s="128">
        <v>1133850.12</v>
      </c>
      <c r="F27" s="128"/>
      <c r="G27" s="128"/>
      <c r="H27" s="128"/>
      <c r="I27" s="128"/>
      <c r="J27" s="128"/>
      <c r="K27" s="128"/>
      <c r="L27" s="128"/>
      <c r="M27" s="128"/>
      <c r="N27" s="128"/>
      <c r="O27" s="128"/>
    </row>
    <row r="28" s="1" customFormat="1" ht="52.5" customHeight="1" spans="1:15">
      <c r="A28" s="159" t="s">
        <v>141</v>
      </c>
      <c r="B28" s="159" t="s">
        <v>142</v>
      </c>
      <c r="C28" s="128">
        <v>1133850.12</v>
      </c>
      <c r="D28" s="128">
        <v>1133850.12</v>
      </c>
      <c r="E28" s="128">
        <v>1133850.12</v>
      </c>
      <c r="F28" s="128"/>
      <c r="G28" s="128"/>
      <c r="H28" s="128"/>
      <c r="I28" s="128"/>
      <c r="J28" s="128"/>
      <c r="K28" s="128"/>
      <c r="L28" s="128"/>
      <c r="M28" s="128"/>
      <c r="N28" s="128"/>
      <c r="O28" s="128"/>
    </row>
    <row r="29" s="1" customFormat="1" ht="52.5" customHeight="1" spans="1:15">
      <c r="A29" s="160" t="s">
        <v>143</v>
      </c>
      <c r="B29" s="160" t="s">
        <v>144</v>
      </c>
      <c r="C29" s="128">
        <v>1133850.12</v>
      </c>
      <c r="D29" s="128">
        <v>1133850.12</v>
      </c>
      <c r="E29" s="128">
        <v>1133850.12</v>
      </c>
      <c r="F29" s="128"/>
      <c r="G29" s="128"/>
      <c r="H29" s="128"/>
      <c r="I29" s="128"/>
      <c r="J29" s="128"/>
      <c r="K29" s="128"/>
      <c r="L29" s="128"/>
      <c r="M29" s="128"/>
      <c r="N29" s="128"/>
      <c r="O29" s="128"/>
    </row>
    <row r="30" s="1" customFormat="1" ht="30" customHeight="1" spans="1:15">
      <c r="A30" s="157" t="s">
        <v>56</v>
      </c>
      <c r="B30" s="157"/>
      <c r="C30" s="128">
        <v>26414486.58</v>
      </c>
      <c r="D30" s="128">
        <v>16414486.58</v>
      </c>
      <c r="E30" s="128">
        <v>14917269.18</v>
      </c>
      <c r="F30" s="128">
        <v>1497217.4</v>
      </c>
      <c r="G30" s="128"/>
      <c r="H30" s="128"/>
      <c r="I30" s="128"/>
      <c r="J30" s="128">
        <v>10000000</v>
      </c>
      <c r="K30" s="128">
        <v>10000000</v>
      </c>
      <c r="L30" s="128"/>
      <c r="M30" s="128"/>
      <c r="N30" s="128"/>
      <c r="O30" s="128"/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0.309722222222222" right="0.309722222222222" top="0.75" bottom="0.75" header="0.309722222222222" footer="0.309722222222222"/>
  <pageSetup paperSize="9" scale="80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J26" sqref="J26"/>
    </sheetView>
  </sheetViews>
  <sheetFormatPr defaultColWidth="9.14285714285714" defaultRowHeight="14.25" customHeight="1" outlineLevelCol="3"/>
  <cols>
    <col min="1" max="1" width="32.7714285714286" style="1" customWidth="1"/>
    <col min="2" max="2" width="23.9142857142857" style="1" customWidth="1"/>
    <col min="3" max="3" width="35.4761904761905" style="1" customWidth="1"/>
    <col min="4" max="4" width="36.4190476190476" style="1" customWidth="1"/>
    <col min="5" max="16384" width="9.14285714285714" style="1"/>
  </cols>
  <sheetData>
    <row r="1" s="1" customFormat="1" ht="17.25" customHeight="1" spans="1:4">
      <c r="A1" s="47"/>
      <c r="B1" s="47"/>
      <c r="C1" s="47"/>
      <c r="D1" s="82" t="s">
        <v>145</v>
      </c>
    </row>
    <row r="2" s="1" customFormat="1" ht="30.75" customHeight="1" spans="1:4">
      <c r="A2" s="147" t="str">
        <f>"2026"&amp;"年部门财政拨款收支预算总表"</f>
        <v>2026年部门财政拨款收支预算总表</v>
      </c>
      <c r="B2" s="147"/>
      <c r="C2" s="147"/>
      <c r="D2" s="147"/>
    </row>
    <row r="3" s="1" customFormat="1" ht="18.75" customHeight="1" spans="1:4">
      <c r="A3" s="32" t="str">
        <f>"单位名称："&amp;"瑞丽市疾病预防控制中心"</f>
        <v>单位名称：瑞丽市疾病预防控制中心</v>
      </c>
      <c r="B3" s="148"/>
      <c r="C3" s="148"/>
      <c r="D3" s="83" t="s">
        <v>1</v>
      </c>
    </row>
    <row r="4" s="1" customFormat="1" ht="19.5" customHeight="1" spans="1:4">
      <c r="A4" s="13" t="s">
        <v>146</v>
      </c>
      <c r="B4" s="15"/>
      <c r="C4" s="13" t="s">
        <v>147</v>
      </c>
      <c r="D4" s="15"/>
    </row>
    <row r="5" s="1" customFormat="1" ht="21.75" customHeight="1" spans="1:4">
      <c r="A5" s="72" t="s">
        <v>148</v>
      </c>
      <c r="B5" s="12" t="s">
        <v>149</v>
      </c>
      <c r="C5" s="72" t="s">
        <v>150</v>
      </c>
      <c r="D5" s="12" t="s">
        <v>149</v>
      </c>
    </row>
    <row r="6" s="1" customFormat="1" ht="17.25" customHeight="1" spans="1:4">
      <c r="A6" s="73"/>
      <c r="B6" s="19"/>
      <c r="C6" s="73"/>
      <c r="D6" s="19"/>
    </row>
    <row r="7" s="1" customFormat="1" ht="19.5" customHeight="1" spans="1:4">
      <c r="A7" s="79" t="s">
        <v>151</v>
      </c>
      <c r="B7" s="24">
        <v>16414486.58</v>
      </c>
      <c r="C7" s="79" t="s">
        <v>152</v>
      </c>
      <c r="D7" s="24">
        <v>16414486.58</v>
      </c>
    </row>
    <row r="8" s="1" customFormat="1" ht="19.5" customHeight="1" spans="1:4">
      <c r="A8" s="79" t="s">
        <v>153</v>
      </c>
      <c r="B8" s="24">
        <v>16414486.58</v>
      </c>
      <c r="C8" s="149" t="s">
        <v>154</v>
      </c>
      <c r="D8" s="24"/>
    </row>
    <row r="9" s="1" customFormat="1" ht="19.5" customHeight="1" spans="1:4">
      <c r="A9" s="150" t="s">
        <v>155</v>
      </c>
      <c r="B9" s="24"/>
      <c r="C9" s="149" t="s">
        <v>156</v>
      </c>
      <c r="D9" s="24"/>
    </row>
    <row r="10" s="1" customFormat="1" ht="19.5" customHeight="1" spans="1:4">
      <c r="A10" s="150" t="s">
        <v>157</v>
      </c>
      <c r="B10" s="24"/>
      <c r="C10" s="149" t="s">
        <v>158</v>
      </c>
      <c r="D10" s="24"/>
    </row>
    <row r="11" s="1" customFormat="1" ht="19.5" customHeight="1" spans="1:4">
      <c r="A11" s="150" t="s">
        <v>159</v>
      </c>
      <c r="B11" s="24"/>
      <c r="C11" s="149" t="s">
        <v>160</v>
      </c>
      <c r="D11" s="24"/>
    </row>
    <row r="12" s="1" customFormat="1" ht="19.5" customHeight="1" spans="1:4">
      <c r="A12" s="150" t="s">
        <v>153</v>
      </c>
      <c r="B12" s="24"/>
      <c r="C12" s="149" t="s">
        <v>161</v>
      </c>
      <c r="D12" s="24"/>
    </row>
    <row r="13" s="1" customFormat="1" ht="19.5" customHeight="1" spans="1:4">
      <c r="A13" s="150" t="s">
        <v>155</v>
      </c>
      <c r="B13" s="24"/>
      <c r="C13" s="149" t="s">
        <v>162</v>
      </c>
      <c r="D13" s="24"/>
    </row>
    <row r="14" s="1" customFormat="1" ht="19.5" customHeight="1" spans="1:4">
      <c r="A14" s="150" t="s">
        <v>157</v>
      </c>
      <c r="B14" s="24"/>
      <c r="C14" s="149" t="s">
        <v>163</v>
      </c>
      <c r="D14" s="24"/>
    </row>
    <row r="15" s="1" customFormat="1" ht="19.5" customHeight="1" spans="1:4">
      <c r="A15" s="151"/>
      <c r="B15" s="24"/>
      <c r="C15" s="149" t="s">
        <v>164</v>
      </c>
      <c r="D15" s="24">
        <v>1735500.56</v>
      </c>
    </row>
    <row r="16" s="1" customFormat="1" ht="19.5" customHeight="1" spans="1:4">
      <c r="A16" s="151"/>
      <c r="B16" s="24"/>
      <c r="C16" s="149" t="s">
        <v>165</v>
      </c>
      <c r="D16" s="24">
        <v>13545135.9</v>
      </c>
    </row>
    <row r="17" s="1" customFormat="1" ht="19.5" customHeight="1" spans="1:4">
      <c r="A17" s="151"/>
      <c r="B17" s="24"/>
      <c r="C17" s="149" t="s">
        <v>166</v>
      </c>
      <c r="D17" s="24"/>
    </row>
    <row r="18" s="1" customFormat="1" ht="19.5" customHeight="1" spans="1:4">
      <c r="A18" s="151"/>
      <c r="B18" s="24"/>
      <c r="C18" s="149" t="s">
        <v>167</v>
      </c>
      <c r="D18" s="24"/>
    </row>
    <row r="19" s="1" customFormat="1" ht="19.5" customHeight="1" spans="1:4">
      <c r="A19" s="151"/>
      <c r="B19" s="24"/>
      <c r="C19" s="149" t="s">
        <v>168</v>
      </c>
      <c r="D19" s="24"/>
    </row>
    <row r="20" s="1" customFormat="1" ht="19.5" customHeight="1" spans="1:4">
      <c r="A20" s="79"/>
      <c r="B20" s="24"/>
      <c r="C20" s="149" t="s">
        <v>169</v>
      </c>
      <c r="D20" s="24"/>
    </row>
    <row r="21" s="1" customFormat="1" ht="19.5" customHeight="1" spans="1:4">
      <c r="A21" s="79"/>
      <c r="B21" s="24"/>
      <c r="C21" s="79" t="s">
        <v>170</v>
      </c>
      <c r="D21" s="24"/>
    </row>
    <row r="22" s="1" customFormat="1" ht="19.5" customHeight="1" spans="1:4">
      <c r="A22" s="79"/>
      <c r="B22" s="24"/>
      <c r="C22" s="79" t="s">
        <v>171</v>
      </c>
      <c r="D22" s="24"/>
    </row>
    <row r="23" s="1" customFormat="1" ht="19.5" customHeight="1" spans="1:4">
      <c r="A23" s="79"/>
      <c r="B23" s="24"/>
      <c r="C23" s="79" t="s">
        <v>172</v>
      </c>
      <c r="D23" s="24"/>
    </row>
    <row r="24" s="1" customFormat="1" ht="19.5" customHeight="1" spans="1:4">
      <c r="A24" s="79"/>
      <c r="B24" s="24"/>
      <c r="C24" s="79" t="s">
        <v>173</v>
      </c>
      <c r="D24" s="24"/>
    </row>
    <row r="25" s="1" customFormat="1" ht="19.5" customHeight="1" spans="1:4">
      <c r="A25" s="79"/>
      <c r="B25" s="24"/>
      <c r="C25" s="79" t="s">
        <v>174</v>
      </c>
      <c r="D25" s="24"/>
    </row>
    <row r="26" s="1" customFormat="1" ht="19.5" customHeight="1" spans="1:4">
      <c r="A26" s="149"/>
      <c r="B26" s="24"/>
      <c r="C26" s="79" t="s">
        <v>175</v>
      </c>
      <c r="D26" s="24">
        <v>1133850.12</v>
      </c>
    </row>
    <row r="27" s="1" customFormat="1" ht="19.5" customHeight="1" spans="1:4">
      <c r="A27" s="79"/>
      <c r="B27" s="24"/>
      <c r="C27" s="79" t="s">
        <v>176</v>
      </c>
      <c r="D27" s="24"/>
    </row>
    <row r="28" s="1" customFormat="1" customHeight="1" spans="1:4">
      <c r="A28" s="79"/>
      <c r="B28" s="24"/>
      <c r="C28" s="150" t="s">
        <v>177</v>
      </c>
      <c r="D28" s="24"/>
    </row>
    <row r="29" s="1" customFormat="1" ht="19.5" customHeight="1" spans="1:4">
      <c r="A29" s="79"/>
      <c r="B29" s="24"/>
      <c r="C29" s="79" t="s">
        <v>178</v>
      </c>
      <c r="D29" s="24"/>
    </row>
    <row r="30" s="1" customFormat="1" ht="19.5" customHeight="1" spans="1:4">
      <c r="A30" s="149"/>
      <c r="B30" s="24"/>
      <c r="C30" s="79" t="s">
        <v>179</v>
      </c>
      <c r="D30" s="24"/>
    </row>
    <row r="31" s="1" customFormat="1" ht="18" customHeight="1" spans="1:4">
      <c r="A31" s="149"/>
      <c r="B31" s="24"/>
      <c r="C31" s="79" t="s">
        <v>180</v>
      </c>
      <c r="D31" s="24"/>
    </row>
    <row r="32" s="1" customFormat="1" ht="18" customHeight="1" spans="1:4">
      <c r="A32" s="149"/>
      <c r="B32" s="24"/>
      <c r="C32" s="150" t="s">
        <v>181</v>
      </c>
      <c r="D32" s="24"/>
    </row>
    <row r="33" s="1" customFormat="1" ht="18" customHeight="1" spans="1:4">
      <c r="A33" s="149"/>
      <c r="B33" s="24"/>
      <c r="C33" s="150" t="s">
        <v>182</v>
      </c>
      <c r="D33" s="24"/>
    </row>
    <row r="34" s="1" customFormat="1" ht="19.5" customHeight="1" spans="1:4">
      <c r="A34" s="149"/>
      <c r="B34" s="152"/>
      <c r="C34" s="79" t="s">
        <v>183</v>
      </c>
      <c r="D34" s="152"/>
    </row>
    <row r="35" s="1" customFormat="1" ht="19.5" customHeight="1" spans="1:4">
      <c r="A35" s="149"/>
      <c r="B35" s="24"/>
      <c r="C35" s="79" t="s">
        <v>184</v>
      </c>
      <c r="D35" s="24"/>
    </row>
    <row r="36" s="1" customFormat="1" ht="19.5" customHeight="1" spans="1:4">
      <c r="A36" s="153" t="s">
        <v>50</v>
      </c>
      <c r="B36" s="24">
        <v>16414486.58</v>
      </c>
      <c r="C36" s="153" t="s">
        <v>51</v>
      </c>
      <c r="D36" s="24">
        <v>16414486.58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9722222222222" right="0.309722222222222" top="0.75" bottom="0.75" header="0.309722222222222" footer="0.309722222222222"/>
  <pageSetup paperSize="9" scale="80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29"/>
  <sheetViews>
    <sheetView showZeros="0" workbookViewId="0">
      <selection activeCell="K29" sqref="K29"/>
    </sheetView>
  </sheetViews>
  <sheetFormatPr defaultColWidth="10.2857142857143" defaultRowHeight="15" customHeight="1" outlineLevelCol="6"/>
  <cols>
    <col min="1" max="1" width="26.3428571428571" style="1" customWidth="1"/>
    <col min="2" max="2" width="24.6285714285714" style="1" customWidth="1"/>
    <col min="3" max="7" width="19.2857142857143" style="1" customWidth="1"/>
    <col min="8" max="16384" width="10.2857142857143" style="1"/>
  </cols>
  <sheetData>
    <row r="1" s="1" customFormat="1" ht="18.75" customHeight="1" spans="1:7">
      <c r="A1" s="117"/>
      <c r="B1" s="117"/>
      <c r="C1" s="117"/>
      <c r="D1" s="117"/>
      <c r="E1" s="117"/>
      <c r="F1" s="117"/>
      <c r="G1" s="121" t="s">
        <v>185</v>
      </c>
    </row>
    <row r="2" s="1" customFormat="1" ht="33" customHeight="1" spans="1:7">
      <c r="A2" s="140" t="str">
        <f>"2026"&amp;"年一般公共预算支出预算表（按功能科目分类）"</f>
        <v>2026年一般公共预算支出预算表（按功能科目分类）</v>
      </c>
      <c r="B2" s="140"/>
      <c r="C2" s="140"/>
      <c r="D2" s="140"/>
      <c r="E2" s="140"/>
      <c r="F2" s="140"/>
      <c r="G2" s="140"/>
    </row>
    <row r="3" s="1" customFormat="1" ht="18.75" customHeight="1" spans="1:7">
      <c r="A3" s="141" t="str">
        <f>"单位名称："&amp;"瑞丽市疾病预防控制中心"</f>
        <v>单位名称：瑞丽市疾病预防控制中心</v>
      </c>
      <c r="B3" s="141"/>
      <c r="C3" s="117"/>
      <c r="D3" s="117"/>
      <c r="E3" s="117"/>
      <c r="F3" s="117"/>
      <c r="G3" s="121" t="s">
        <v>1</v>
      </c>
    </row>
    <row r="4" s="1" customFormat="1" ht="18.75" customHeight="1" spans="1:7">
      <c r="A4" s="142" t="s">
        <v>186</v>
      </c>
      <c r="B4" s="142"/>
      <c r="C4" s="142" t="s">
        <v>56</v>
      </c>
      <c r="D4" s="142" t="s">
        <v>78</v>
      </c>
      <c r="E4" s="142"/>
      <c r="F4" s="142"/>
      <c r="G4" s="142" t="s">
        <v>79</v>
      </c>
    </row>
    <row r="5" s="1" customFormat="1" ht="18.75" customHeight="1" spans="1:7">
      <c r="A5" s="142" t="s">
        <v>74</v>
      </c>
      <c r="B5" s="142" t="s">
        <v>75</v>
      </c>
      <c r="C5" s="142"/>
      <c r="D5" s="142" t="s">
        <v>59</v>
      </c>
      <c r="E5" s="142" t="s">
        <v>187</v>
      </c>
      <c r="F5" s="142" t="s">
        <v>188</v>
      </c>
      <c r="G5" s="142"/>
    </row>
    <row r="6" s="1" customFormat="1" ht="18.75" customHeight="1" spans="1:7">
      <c r="A6" s="142" t="s">
        <v>85</v>
      </c>
      <c r="B6" s="142" t="s">
        <v>86</v>
      </c>
      <c r="C6" s="142" t="s">
        <v>87</v>
      </c>
      <c r="D6" s="142" t="s">
        <v>88</v>
      </c>
      <c r="E6" s="142" t="s">
        <v>89</v>
      </c>
      <c r="F6" s="142" t="s">
        <v>90</v>
      </c>
      <c r="G6" s="142" t="s">
        <v>91</v>
      </c>
    </row>
    <row r="7" s="1" customFormat="1" ht="18.75" customHeight="1" spans="1:7">
      <c r="A7" s="143" t="s">
        <v>100</v>
      </c>
      <c r="B7" s="143" t="s">
        <v>101</v>
      </c>
      <c r="C7" s="144">
        <v>1735500.56</v>
      </c>
      <c r="D7" s="144">
        <v>1711333.16</v>
      </c>
      <c r="E7" s="144">
        <v>1690333.16</v>
      </c>
      <c r="F7" s="144">
        <v>21000</v>
      </c>
      <c r="G7" s="144">
        <v>24167.4</v>
      </c>
    </row>
    <row r="8" s="1" customFormat="1" ht="18.75" customHeight="1" outlineLevel="1" spans="1:7">
      <c r="A8" s="145" t="s">
        <v>102</v>
      </c>
      <c r="B8" s="145" t="s">
        <v>103</v>
      </c>
      <c r="C8" s="144">
        <v>1532800.16</v>
      </c>
      <c r="D8" s="144">
        <v>1532800.16</v>
      </c>
      <c r="E8" s="144">
        <v>1511800.16</v>
      </c>
      <c r="F8" s="144">
        <v>21000</v>
      </c>
      <c r="G8" s="144"/>
    </row>
    <row r="9" s="1" customFormat="1" ht="18.75" customHeight="1" outlineLevel="2" spans="1:7">
      <c r="A9" s="146" t="s">
        <v>104</v>
      </c>
      <c r="B9" s="146" t="s">
        <v>105</v>
      </c>
      <c r="C9" s="144">
        <v>2400</v>
      </c>
      <c r="D9" s="144">
        <v>2400</v>
      </c>
      <c r="E9" s="144"/>
      <c r="F9" s="144">
        <v>2400</v>
      </c>
      <c r="G9" s="144"/>
    </row>
    <row r="10" s="1" customFormat="1" ht="18.75" customHeight="1" outlineLevel="2" spans="1:7">
      <c r="A10" s="146" t="s">
        <v>106</v>
      </c>
      <c r="B10" s="146" t="s">
        <v>107</v>
      </c>
      <c r="C10" s="144">
        <v>18600</v>
      </c>
      <c r="D10" s="144">
        <v>18600</v>
      </c>
      <c r="E10" s="144"/>
      <c r="F10" s="144">
        <v>18600</v>
      </c>
      <c r="G10" s="144"/>
    </row>
    <row r="11" s="1" customFormat="1" ht="18.75" customHeight="1" outlineLevel="2" spans="1:7">
      <c r="A11" s="146" t="s">
        <v>108</v>
      </c>
      <c r="B11" s="146" t="s">
        <v>109</v>
      </c>
      <c r="C11" s="144">
        <v>1511800.16</v>
      </c>
      <c r="D11" s="144">
        <v>1511800.16</v>
      </c>
      <c r="E11" s="144">
        <v>1511800.16</v>
      </c>
      <c r="F11" s="144"/>
      <c r="G11" s="144"/>
    </row>
    <row r="12" s="1" customFormat="1" ht="18.75" customHeight="1" outlineLevel="1" spans="1:7">
      <c r="A12" s="145" t="s">
        <v>110</v>
      </c>
      <c r="B12" s="145" t="s">
        <v>111</v>
      </c>
      <c r="C12" s="144">
        <v>24167.4</v>
      </c>
      <c r="D12" s="144"/>
      <c r="E12" s="144"/>
      <c r="F12" s="144"/>
      <c r="G12" s="144">
        <v>24167.4</v>
      </c>
    </row>
    <row r="13" s="1" customFormat="1" ht="18.75" customHeight="1" outlineLevel="2" spans="1:7">
      <c r="A13" s="146" t="s">
        <v>112</v>
      </c>
      <c r="B13" s="146" t="s">
        <v>113</v>
      </c>
      <c r="C13" s="144">
        <v>24167.4</v>
      </c>
      <c r="D13" s="144"/>
      <c r="E13" s="144"/>
      <c r="F13" s="144"/>
      <c r="G13" s="144">
        <v>24167.4</v>
      </c>
    </row>
    <row r="14" s="1" customFormat="1" ht="18.75" customHeight="1" outlineLevel="1" spans="1:7">
      <c r="A14" s="145" t="s">
        <v>114</v>
      </c>
      <c r="B14" s="145" t="s">
        <v>115</v>
      </c>
      <c r="C14" s="144">
        <v>178533</v>
      </c>
      <c r="D14" s="144">
        <v>178533</v>
      </c>
      <c r="E14" s="144">
        <v>178533</v>
      </c>
      <c r="F14" s="144"/>
      <c r="G14" s="144"/>
    </row>
    <row r="15" s="1" customFormat="1" ht="18.75" customHeight="1" outlineLevel="2" spans="1:7">
      <c r="A15" s="146" t="s">
        <v>116</v>
      </c>
      <c r="B15" s="146" t="s">
        <v>115</v>
      </c>
      <c r="C15" s="144">
        <v>178533</v>
      </c>
      <c r="D15" s="144">
        <v>178533</v>
      </c>
      <c r="E15" s="144">
        <v>178533</v>
      </c>
      <c r="F15" s="144"/>
      <c r="G15" s="144"/>
    </row>
    <row r="16" s="1" customFormat="1" ht="18.75" customHeight="1" spans="1:7">
      <c r="A16" s="143" t="s">
        <v>117</v>
      </c>
      <c r="B16" s="143" t="s">
        <v>118</v>
      </c>
      <c r="C16" s="144">
        <v>13545135.9</v>
      </c>
      <c r="D16" s="144">
        <v>12072085.9</v>
      </c>
      <c r="E16" s="144">
        <v>11382782</v>
      </c>
      <c r="F16" s="144">
        <v>689303.9</v>
      </c>
      <c r="G16" s="144">
        <v>1473050</v>
      </c>
    </row>
    <row r="17" s="1" customFormat="1" ht="18.75" customHeight="1" outlineLevel="1" spans="1:7">
      <c r="A17" s="145" t="s">
        <v>119</v>
      </c>
      <c r="B17" s="145" t="s">
        <v>120</v>
      </c>
      <c r="C17" s="144">
        <v>562463</v>
      </c>
      <c r="D17" s="144">
        <v>562463</v>
      </c>
      <c r="E17" s="144">
        <v>492463</v>
      </c>
      <c r="F17" s="144">
        <v>70000</v>
      </c>
      <c r="G17" s="144"/>
    </row>
    <row r="18" s="1" customFormat="1" ht="18.75" customHeight="1" outlineLevel="2" spans="1:7">
      <c r="A18" s="146" t="s">
        <v>121</v>
      </c>
      <c r="B18" s="146" t="s">
        <v>122</v>
      </c>
      <c r="C18" s="144">
        <v>562463</v>
      </c>
      <c r="D18" s="144">
        <v>562463</v>
      </c>
      <c r="E18" s="144">
        <v>492463</v>
      </c>
      <c r="F18" s="144">
        <v>70000</v>
      </c>
      <c r="G18" s="144"/>
    </row>
    <row r="19" s="1" customFormat="1" ht="18.75" customHeight="1" outlineLevel="1" spans="1:7">
      <c r="A19" s="145" t="s">
        <v>123</v>
      </c>
      <c r="B19" s="145" t="s">
        <v>124</v>
      </c>
      <c r="C19" s="144">
        <v>11770405.9</v>
      </c>
      <c r="D19" s="144">
        <v>10297355.9</v>
      </c>
      <c r="E19" s="144">
        <v>9678052</v>
      </c>
      <c r="F19" s="144">
        <v>619303.9</v>
      </c>
      <c r="G19" s="144">
        <v>1473050</v>
      </c>
    </row>
    <row r="20" s="1" customFormat="1" ht="18.75" customHeight="1" outlineLevel="2" spans="1:7">
      <c r="A20" s="146" t="s">
        <v>125</v>
      </c>
      <c r="B20" s="146" t="s">
        <v>126</v>
      </c>
      <c r="C20" s="144">
        <v>11770405.9</v>
      </c>
      <c r="D20" s="144">
        <v>10297355.9</v>
      </c>
      <c r="E20" s="144">
        <v>9678052</v>
      </c>
      <c r="F20" s="144">
        <v>619303.9</v>
      </c>
      <c r="G20" s="144">
        <v>1473050</v>
      </c>
    </row>
    <row r="21" s="1" customFormat="1" ht="18.75" customHeight="1" outlineLevel="1" spans="1:7">
      <c r="A21" s="145" t="s">
        <v>129</v>
      </c>
      <c r="B21" s="145" t="s">
        <v>130</v>
      </c>
      <c r="C21" s="144">
        <v>1212267</v>
      </c>
      <c r="D21" s="144">
        <v>1212267</v>
      </c>
      <c r="E21" s="144">
        <v>1212267</v>
      </c>
      <c r="F21" s="144"/>
      <c r="G21" s="144"/>
    </row>
    <row r="22" s="1" customFormat="1" ht="18.75" customHeight="1" outlineLevel="2" spans="1:7">
      <c r="A22" s="146" t="s">
        <v>131</v>
      </c>
      <c r="B22" s="146" t="s">
        <v>132</v>
      </c>
      <c r="C22" s="144">
        <v>3150</v>
      </c>
      <c r="D22" s="144">
        <v>3150</v>
      </c>
      <c r="E22" s="144">
        <v>3150</v>
      </c>
      <c r="F22" s="144"/>
      <c r="G22" s="144"/>
    </row>
    <row r="23" s="1" customFormat="1" ht="18.75" customHeight="1" outlineLevel="2" spans="1:7">
      <c r="A23" s="146" t="s">
        <v>133</v>
      </c>
      <c r="B23" s="146" t="s">
        <v>134</v>
      </c>
      <c r="C23" s="144">
        <v>644972</v>
      </c>
      <c r="D23" s="144">
        <v>644972</v>
      </c>
      <c r="E23" s="144">
        <v>644972</v>
      </c>
      <c r="F23" s="144"/>
      <c r="G23" s="144"/>
    </row>
    <row r="24" s="1" customFormat="1" ht="18.75" customHeight="1" outlineLevel="2" spans="1:7">
      <c r="A24" s="146" t="s">
        <v>135</v>
      </c>
      <c r="B24" s="146" t="s">
        <v>136</v>
      </c>
      <c r="C24" s="144">
        <v>482238</v>
      </c>
      <c r="D24" s="144">
        <v>482238</v>
      </c>
      <c r="E24" s="144">
        <v>482238</v>
      </c>
      <c r="F24" s="144"/>
      <c r="G24" s="144"/>
    </row>
    <row r="25" s="1" customFormat="1" ht="18.75" customHeight="1" outlineLevel="2" spans="1:7">
      <c r="A25" s="146" t="s">
        <v>137</v>
      </c>
      <c r="B25" s="146" t="s">
        <v>138</v>
      </c>
      <c r="C25" s="144">
        <v>81907</v>
      </c>
      <c r="D25" s="144">
        <v>81907</v>
      </c>
      <c r="E25" s="144">
        <v>81907</v>
      </c>
      <c r="F25" s="144"/>
      <c r="G25" s="144"/>
    </row>
    <row r="26" s="1" customFormat="1" ht="18.75" customHeight="1" spans="1:7">
      <c r="A26" s="143" t="s">
        <v>139</v>
      </c>
      <c r="B26" s="143" t="s">
        <v>140</v>
      </c>
      <c r="C26" s="144">
        <v>1133850.12</v>
      </c>
      <c r="D26" s="144">
        <v>1133850.12</v>
      </c>
      <c r="E26" s="144">
        <v>1133850.12</v>
      </c>
      <c r="F26" s="144"/>
      <c r="G26" s="144"/>
    </row>
    <row r="27" s="1" customFormat="1" ht="18.75" customHeight="1" outlineLevel="1" spans="1:7">
      <c r="A27" s="145" t="s">
        <v>141</v>
      </c>
      <c r="B27" s="145" t="s">
        <v>142</v>
      </c>
      <c r="C27" s="144">
        <v>1133850.12</v>
      </c>
      <c r="D27" s="144">
        <v>1133850.12</v>
      </c>
      <c r="E27" s="144">
        <v>1133850.12</v>
      </c>
      <c r="F27" s="144"/>
      <c r="G27" s="144"/>
    </row>
    <row r="28" s="1" customFormat="1" ht="18.75" customHeight="1" outlineLevel="2" spans="1:7">
      <c r="A28" s="146" t="s">
        <v>143</v>
      </c>
      <c r="B28" s="146" t="s">
        <v>144</v>
      </c>
      <c r="C28" s="144">
        <v>1133850.12</v>
      </c>
      <c r="D28" s="144">
        <v>1133850.12</v>
      </c>
      <c r="E28" s="144">
        <v>1133850.12</v>
      </c>
      <c r="F28" s="144"/>
      <c r="G28" s="144"/>
    </row>
    <row r="29" s="1" customFormat="1" ht="18.75" customHeight="1" spans="1:7">
      <c r="A29" s="142" t="s">
        <v>56</v>
      </c>
      <c r="B29" s="142"/>
      <c r="C29" s="144">
        <v>16414486.58</v>
      </c>
      <c r="D29" s="144">
        <v>14917269.18</v>
      </c>
      <c r="E29" s="144">
        <v>14206965.28</v>
      </c>
      <c r="F29" s="144">
        <v>710303.9</v>
      </c>
      <c r="G29" s="144">
        <v>1497217.4</v>
      </c>
    </row>
  </sheetData>
  <mergeCells count="7">
    <mergeCell ref="A2:G2"/>
    <mergeCell ref="A3:C3"/>
    <mergeCell ref="A4:B4"/>
    <mergeCell ref="D4:F4"/>
    <mergeCell ref="A29:B29"/>
    <mergeCell ref="C4:C5"/>
    <mergeCell ref="G4:G5"/>
  </mergeCells>
  <printOptions horizontalCentered="1"/>
  <pageMargins left="0.709722222222222" right="0.709722222222222" top="0.75" bottom="0.75" header="0.309722222222222" footer="0.309722222222222"/>
  <pageSetup paperSize="9" scale="80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7"/>
  <sheetViews>
    <sheetView showZeros="0" workbookViewId="0">
      <selection activeCell="E20" sqref="E20"/>
    </sheetView>
  </sheetViews>
  <sheetFormatPr defaultColWidth="9.14285714285714" defaultRowHeight="14.25" customHeight="1" outlineLevelRow="6" outlineLevelCol="5"/>
  <cols>
    <col min="1" max="1" width="28.2" style="1" customWidth="1"/>
    <col min="2" max="2" width="18.3428571428571" style="1" customWidth="1"/>
    <col min="3" max="3" width="17.2857142857143" style="1" customWidth="1"/>
    <col min="4" max="4" width="21.6285714285714" style="1" customWidth="1"/>
    <col min="5" max="5" width="19.7714285714286" style="1" customWidth="1"/>
    <col min="6" max="6" width="18.7142857142857" style="1" customWidth="1"/>
    <col min="7" max="16384" width="9.14285714285714" style="1"/>
  </cols>
  <sheetData>
    <row r="1" s="1" customFormat="1" customHeight="1" spans="1:6">
      <c r="A1" s="131"/>
      <c r="B1" s="131"/>
      <c r="C1" s="132"/>
      <c r="D1" s="2"/>
      <c r="E1" s="2"/>
      <c r="F1" s="133" t="s">
        <v>189</v>
      </c>
    </row>
    <row r="2" s="1" customFormat="1" ht="33.75" customHeight="1" spans="1:6">
      <c r="A2" s="134" t="str">
        <f>"2026"&amp;"年一般公共预算“三公”经费支出预算表"</f>
        <v>2026年一般公共预算“三公”经费支出预算表</v>
      </c>
      <c r="B2" s="134"/>
      <c r="C2" s="134"/>
      <c r="D2" s="134"/>
      <c r="E2" s="134"/>
      <c r="F2" s="134"/>
    </row>
    <row r="3" s="1" customFormat="1" ht="21.75" customHeight="1" spans="1:6">
      <c r="A3" s="135" t="str">
        <f>"单位名称："&amp;"瑞丽市疾病预防控制中心"</f>
        <v>单位名称：瑞丽市疾病预防控制中心</v>
      </c>
      <c r="B3" s="131"/>
      <c r="C3" s="132"/>
      <c r="D3" s="4"/>
      <c r="E3" s="2"/>
      <c r="F3" s="133" t="s">
        <v>53</v>
      </c>
    </row>
    <row r="4" s="1" customFormat="1" ht="19.5" customHeight="1" spans="1:6">
      <c r="A4" s="12" t="s">
        <v>190</v>
      </c>
      <c r="B4" s="72" t="s">
        <v>191</v>
      </c>
      <c r="C4" s="13" t="s">
        <v>192</v>
      </c>
      <c r="D4" s="14"/>
      <c r="E4" s="15"/>
      <c r="F4" s="72" t="s">
        <v>193</v>
      </c>
    </row>
    <row r="5" s="1" customFormat="1" ht="19.5" customHeight="1" spans="1:6">
      <c r="A5" s="19"/>
      <c r="B5" s="73"/>
      <c r="C5" s="36" t="s">
        <v>59</v>
      </c>
      <c r="D5" s="36" t="s">
        <v>194</v>
      </c>
      <c r="E5" s="36" t="s">
        <v>195</v>
      </c>
      <c r="F5" s="73"/>
    </row>
    <row r="6" s="1" customFormat="1" ht="18.75" customHeight="1" spans="1:6">
      <c r="A6" s="136">
        <v>1</v>
      </c>
      <c r="B6" s="136">
        <v>2</v>
      </c>
      <c r="C6" s="137">
        <v>3</v>
      </c>
      <c r="D6" s="136">
        <v>4</v>
      </c>
      <c r="E6" s="136">
        <v>5</v>
      </c>
      <c r="F6" s="136">
        <v>6</v>
      </c>
    </row>
    <row r="7" s="1" customFormat="1" ht="24.75" customHeight="1" spans="1:6">
      <c r="A7" s="138">
        <v>165900</v>
      </c>
      <c r="B7" s="138"/>
      <c r="C7" s="139">
        <v>147900</v>
      </c>
      <c r="D7" s="138"/>
      <c r="E7" s="138">
        <v>147900</v>
      </c>
      <c r="F7" s="138">
        <v>18000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9583333333333" right="0.389583333333333" top="0.589583333333333" bottom="0.589583333333333" header="0.509722222222222" footer="0.509722222222222"/>
  <pageSetup paperSize="9" scale="80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53"/>
  <sheetViews>
    <sheetView showZeros="0" workbookViewId="0">
      <selection activeCell="X6" sqref="X6"/>
    </sheetView>
  </sheetViews>
  <sheetFormatPr defaultColWidth="10.2857142857143" defaultRowHeight="15" customHeight="1"/>
  <cols>
    <col min="1" max="2" width="12.4190476190476" style="1" customWidth="1"/>
    <col min="3" max="3" width="10.847619047619" style="1" customWidth="1"/>
    <col min="4" max="4" width="6" style="1" customWidth="1"/>
    <col min="5" max="5" width="10.5714285714286" style="1" customWidth="1"/>
    <col min="6" max="6" width="5.57142857142857" style="1" customWidth="1"/>
    <col min="7" max="7" width="8.71428571428571" style="1" customWidth="1"/>
    <col min="8" max="8" width="12.9142857142857" style="1" customWidth="1"/>
    <col min="9" max="9" width="12.2857142857143" style="1" customWidth="1"/>
    <col min="10" max="11" width="6" style="1" customWidth="1"/>
    <col min="12" max="12" width="12.2857142857143" style="1" customWidth="1"/>
    <col min="13" max="13" width="3.71428571428571" style="1" customWidth="1"/>
    <col min="14" max="14" width="5.04761904761905" style="1" customWidth="1"/>
    <col min="15" max="15" width="5.77142857142857" style="1" customWidth="1"/>
    <col min="16" max="16" width="6.57142857142857" style="1" customWidth="1"/>
    <col min="17" max="17" width="4.77142857142857" style="1" customWidth="1"/>
    <col min="18" max="18" width="4.28571428571429" style="1" customWidth="1"/>
    <col min="19" max="23" width="4.71428571428571" style="1" customWidth="1"/>
    <col min="24" max="16384" width="10.2857142857143" style="1"/>
  </cols>
  <sheetData>
    <row r="1" s="1" customFormat="1" ht="18.75" customHeight="1" spans="20:23">
      <c r="T1" s="130" t="s">
        <v>196</v>
      </c>
      <c r="U1" s="130"/>
      <c r="V1" s="130"/>
      <c r="W1" s="130"/>
    </row>
    <row r="2" s="1" customFormat="1" ht="45.75" customHeight="1" spans="1:23">
      <c r="A2" s="129" t="str">
        <f>"2026"&amp;"年部门基本支出预算表"</f>
        <v>2026年部门基本支出预算表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s="1" customFormat="1" ht="18.75" customHeight="1" spans="1:23">
      <c r="A3" s="1" t="str">
        <f>"单位名称："&amp;"瑞丽市疾病预防控制中心"</f>
        <v>单位名称：瑞丽市疾病预防控制中心</v>
      </c>
      <c r="T3" s="130" t="s">
        <v>53</v>
      </c>
      <c r="U3" s="130"/>
      <c r="V3" s="130"/>
      <c r="W3" s="130"/>
    </row>
    <row r="4" s="1" customFormat="1" ht="18.75" customHeight="1" spans="1:23">
      <c r="A4" s="35" t="s">
        <v>197</v>
      </c>
      <c r="B4" s="35" t="s">
        <v>198</v>
      </c>
      <c r="C4" s="35" t="s">
        <v>199</v>
      </c>
      <c r="D4" s="35" t="s">
        <v>200</v>
      </c>
      <c r="E4" s="35" t="s">
        <v>201</v>
      </c>
      <c r="F4" s="35" t="s">
        <v>202</v>
      </c>
      <c r="G4" s="35" t="s">
        <v>203</v>
      </c>
      <c r="H4" s="35" t="s">
        <v>204</v>
      </c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="1" customFormat="1" ht="28.3" customHeight="1" spans="1:23">
      <c r="A5" s="35"/>
      <c r="B5" s="35"/>
      <c r="C5" s="35"/>
      <c r="D5" s="35"/>
      <c r="E5" s="35"/>
      <c r="F5" s="35"/>
      <c r="G5" s="35"/>
      <c r="H5" s="35" t="s">
        <v>205</v>
      </c>
      <c r="I5" s="35" t="s">
        <v>60</v>
      </c>
      <c r="J5" s="35"/>
      <c r="K5" s="35" t="s">
        <v>206</v>
      </c>
      <c r="L5" s="35" t="s">
        <v>207</v>
      </c>
      <c r="M5" s="35" t="s">
        <v>208</v>
      </c>
      <c r="N5" s="35" t="s">
        <v>209</v>
      </c>
      <c r="O5" s="35"/>
      <c r="P5" s="35"/>
      <c r="Q5" s="35" t="s">
        <v>63</v>
      </c>
      <c r="R5" s="35" t="s">
        <v>77</v>
      </c>
      <c r="S5" s="35"/>
      <c r="T5" s="35"/>
      <c r="U5" s="35"/>
      <c r="V5" s="35"/>
      <c r="W5" s="35"/>
    </row>
    <row r="6" s="1" customFormat="1" ht="24" customHeight="1" spans="1:23">
      <c r="A6" s="35"/>
      <c r="B6" s="35"/>
      <c r="C6" s="35"/>
      <c r="D6" s="35"/>
      <c r="E6" s="35"/>
      <c r="F6" s="35"/>
      <c r="G6" s="35"/>
      <c r="H6" s="35"/>
      <c r="I6" s="35" t="s">
        <v>210</v>
      </c>
      <c r="J6" s="35" t="s">
        <v>211</v>
      </c>
      <c r="K6" s="35" t="s">
        <v>206</v>
      </c>
      <c r="L6" s="35" t="s">
        <v>207</v>
      </c>
      <c r="M6" s="35" t="s">
        <v>208</v>
      </c>
      <c r="N6" s="35" t="s">
        <v>60</v>
      </c>
      <c r="O6" s="35" t="s">
        <v>61</v>
      </c>
      <c r="P6" s="35" t="s">
        <v>62</v>
      </c>
      <c r="Q6" s="35"/>
      <c r="R6" s="35" t="s">
        <v>59</v>
      </c>
      <c r="S6" s="35" t="s">
        <v>66</v>
      </c>
      <c r="T6" s="35" t="s">
        <v>67</v>
      </c>
      <c r="U6" s="35" t="s">
        <v>68</v>
      </c>
      <c r="V6" s="35" t="s">
        <v>69</v>
      </c>
      <c r="W6" s="35" t="s">
        <v>70</v>
      </c>
    </row>
    <row r="7" s="1" customFormat="1" ht="32.05" customHeight="1" spans="1:23">
      <c r="A7" s="35"/>
      <c r="B7" s="35"/>
      <c r="C7" s="35"/>
      <c r="D7" s="35"/>
      <c r="E7" s="35"/>
      <c r="F7" s="35"/>
      <c r="G7" s="35"/>
      <c r="H7" s="35"/>
      <c r="I7" s="35" t="s">
        <v>59</v>
      </c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="1" customFormat="1" ht="18.75" customHeight="1" spans="1:23">
      <c r="A8" s="35" t="s">
        <v>85</v>
      </c>
      <c r="B8" s="35" t="s">
        <v>86</v>
      </c>
      <c r="C8" s="35" t="s">
        <v>87</v>
      </c>
      <c r="D8" s="35" t="s">
        <v>88</v>
      </c>
      <c r="E8" s="35" t="s">
        <v>89</v>
      </c>
      <c r="F8" s="35" t="s">
        <v>90</v>
      </c>
      <c r="G8" s="35" t="s">
        <v>91</v>
      </c>
      <c r="H8" s="35" t="s">
        <v>92</v>
      </c>
      <c r="I8" s="35" t="s">
        <v>93</v>
      </c>
      <c r="J8" s="35" t="s">
        <v>94</v>
      </c>
      <c r="K8" s="35" t="s">
        <v>95</v>
      </c>
      <c r="L8" s="35" t="s">
        <v>96</v>
      </c>
      <c r="M8" s="35" t="s">
        <v>97</v>
      </c>
      <c r="N8" s="35" t="s">
        <v>98</v>
      </c>
      <c r="O8" s="35" t="s">
        <v>99</v>
      </c>
      <c r="P8" s="35" t="s">
        <v>212</v>
      </c>
      <c r="Q8" s="35" t="s">
        <v>213</v>
      </c>
      <c r="R8" s="35" t="s">
        <v>214</v>
      </c>
      <c r="S8" s="35" t="s">
        <v>215</v>
      </c>
      <c r="T8" s="35" t="s">
        <v>216</v>
      </c>
      <c r="U8" s="35" t="s">
        <v>217</v>
      </c>
      <c r="V8" s="35" t="s">
        <v>218</v>
      </c>
      <c r="W8" s="35" t="s">
        <v>219</v>
      </c>
    </row>
    <row r="9" s="1" customFormat="1" ht="53.25" customHeight="1" spans="1:23">
      <c r="A9" s="126" t="s">
        <v>72</v>
      </c>
      <c r="B9" s="126"/>
      <c r="C9" s="126"/>
      <c r="D9" s="126"/>
      <c r="E9" s="126"/>
      <c r="F9" s="126"/>
      <c r="G9" s="126"/>
      <c r="H9" s="128">
        <v>14917269.18</v>
      </c>
      <c r="I9" s="128">
        <v>14917269.18</v>
      </c>
      <c r="J9" s="128"/>
      <c r="K9" s="128"/>
      <c r="L9" s="128">
        <v>14917269.18</v>
      </c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</row>
    <row r="10" s="1" customFormat="1" ht="53.25" customHeight="1" outlineLevel="1" spans="1:23">
      <c r="A10" s="126" t="s">
        <v>72</v>
      </c>
      <c r="B10" s="126" t="s">
        <v>220</v>
      </c>
      <c r="C10" s="126" t="s">
        <v>221</v>
      </c>
      <c r="D10" s="126" t="s">
        <v>121</v>
      </c>
      <c r="E10" s="126" t="s">
        <v>122</v>
      </c>
      <c r="F10" s="126" t="s">
        <v>222</v>
      </c>
      <c r="G10" s="126" t="s">
        <v>223</v>
      </c>
      <c r="H10" s="128">
        <v>18739</v>
      </c>
      <c r="I10" s="128">
        <v>18739</v>
      </c>
      <c r="J10" s="128"/>
      <c r="K10" s="128"/>
      <c r="L10" s="128">
        <v>18739</v>
      </c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</row>
    <row r="11" s="1" customFormat="1" ht="53.25" customHeight="1" outlineLevel="1" spans="1:23">
      <c r="A11" s="126" t="s">
        <v>72</v>
      </c>
      <c r="B11" s="126" t="s">
        <v>224</v>
      </c>
      <c r="C11" s="126" t="s">
        <v>225</v>
      </c>
      <c r="D11" s="126" t="s">
        <v>121</v>
      </c>
      <c r="E11" s="126" t="s">
        <v>122</v>
      </c>
      <c r="F11" s="126" t="s">
        <v>226</v>
      </c>
      <c r="G11" s="126" t="s">
        <v>227</v>
      </c>
      <c r="H11" s="128">
        <v>224868</v>
      </c>
      <c r="I11" s="128">
        <v>224868</v>
      </c>
      <c r="J11" s="128"/>
      <c r="K11" s="128"/>
      <c r="L11" s="128">
        <v>224868</v>
      </c>
      <c r="M11" s="126"/>
      <c r="N11" s="128"/>
      <c r="O11" s="128"/>
      <c r="P11" s="128"/>
      <c r="Q11" s="128"/>
      <c r="R11" s="128"/>
      <c r="S11" s="128"/>
      <c r="T11" s="128"/>
      <c r="U11" s="128"/>
      <c r="V11" s="128"/>
      <c r="W11" s="128"/>
    </row>
    <row r="12" s="1" customFormat="1" ht="53.25" customHeight="1" outlineLevel="1" spans="1:23">
      <c r="A12" s="126" t="s">
        <v>72</v>
      </c>
      <c r="B12" s="126" t="s">
        <v>228</v>
      </c>
      <c r="C12" s="126" t="s">
        <v>229</v>
      </c>
      <c r="D12" s="126" t="s">
        <v>125</v>
      </c>
      <c r="E12" s="126" t="s">
        <v>126</v>
      </c>
      <c r="F12" s="126" t="s">
        <v>230</v>
      </c>
      <c r="G12" s="126" t="s">
        <v>231</v>
      </c>
      <c r="H12" s="128">
        <v>1130004</v>
      </c>
      <c r="I12" s="128">
        <v>1130004</v>
      </c>
      <c r="J12" s="128"/>
      <c r="K12" s="128"/>
      <c r="L12" s="128">
        <v>1130004</v>
      </c>
      <c r="M12" s="126"/>
      <c r="N12" s="128"/>
      <c r="O12" s="128"/>
      <c r="P12" s="128"/>
      <c r="Q12" s="128"/>
      <c r="R12" s="128"/>
      <c r="S12" s="128"/>
      <c r="T12" s="128"/>
      <c r="U12" s="128"/>
      <c r="V12" s="128"/>
      <c r="W12" s="128"/>
    </row>
    <row r="13" s="1" customFormat="1" ht="53.25" customHeight="1" outlineLevel="1" spans="1:23">
      <c r="A13" s="126" t="s">
        <v>72</v>
      </c>
      <c r="B13" s="126" t="s">
        <v>232</v>
      </c>
      <c r="C13" s="126" t="s">
        <v>233</v>
      </c>
      <c r="D13" s="126" t="s">
        <v>125</v>
      </c>
      <c r="E13" s="126" t="s">
        <v>126</v>
      </c>
      <c r="F13" s="126" t="s">
        <v>230</v>
      </c>
      <c r="G13" s="126" t="s">
        <v>231</v>
      </c>
      <c r="H13" s="128">
        <v>340888</v>
      </c>
      <c r="I13" s="128">
        <v>340888</v>
      </c>
      <c r="J13" s="128"/>
      <c r="K13" s="128"/>
      <c r="L13" s="128">
        <v>340888</v>
      </c>
      <c r="M13" s="126"/>
      <c r="N13" s="128"/>
      <c r="O13" s="128"/>
      <c r="P13" s="128"/>
      <c r="Q13" s="128"/>
      <c r="R13" s="128"/>
      <c r="S13" s="128"/>
      <c r="T13" s="128"/>
      <c r="U13" s="128"/>
      <c r="V13" s="128"/>
      <c r="W13" s="128"/>
    </row>
    <row r="14" s="1" customFormat="1" ht="53.25" customHeight="1" outlineLevel="1" spans="1:23">
      <c r="A14" s="126" t="s">
        <v>72</v>
      </c>
      <c r="B14" s="126" t="s">
        <v>234</v>
      </c>
      <c r="C14" s="126" t="s">
        <v>235</v>
      </c>
      <c r="D14" s="126" t="s">
        <v>125</v>
      </c>
      <c r="E14" s="126" t="s">
        <v>126</v>
      </c>
      <c r="F14" s="126" t="s">
        <v>226</v>
      </c>
      <c r="G14" s="126" t="s">
        <v>227</v>
      </c>
      <c r="H14" s="128">
        <v>4090656</v>
      </c>
      <c r="I14" s="128">
        <v>4090656</v>
      </c>
      <c r="J14" s="128"/>
      <c r="K14" s="128"/>
      <c r="L14" s="128">
        <v>4090656</v>
      </c>
      <c r="M14" s="126"/>
      <c r="N14" s="128"/>
      <c r="O14" s="128"/>
      <c r="P14" s="128"/>
      <c r="Q14" s="128"/>
      <c r="R14" s="128"/>
      <c r="S14" s="128"/>
      <c r="T14" s="128"/>
      <c r="U14" s="128"/>
      <c r="V14" s="128"/>
      <c r="W14" s="128"/>
    </row>
    <row r="15" s="1" customFormat="1" ht="53.25" customHeight="1" outlineLevel="1" spans="1:23">
      <c r="A15" s="126" t="s">
        <v>72</v>
      </c>
      <c r="B15" s="126" t="s">
        <v>236</v>
      </c>
      <c r="C15" s="126" t="s">
        <v>237</v>
      </c>
      <c r="D15" s="126" t="s">
        <v>121</v>
      </c>
      <c r="E15" s="126" t="s">
        <v>122</v>
      </c>
      <c r="F15" s="126" t="s">
        <v>238</v>
      </c>
      <c r="G15" s="126" t="s">
        <v>239</v>
      </c>
      <c r="H15" s="128"/>
      <c r="I15" s="128"/>
      <c r="J15" s="128"/>
      <c r="K15" s="128"/>
      <c r="L15" s="128"/>
      <c r="M15" s="126"/>
      <c r="N15" s="128"/>
      <c r="O15" s="128"/>
      <c r="P15" s="128"/>
      <c r="Q15" s="128"/>
      <c r="R15" s="128"/>
      <c r="S15" s="128"/>
      <c r="T15" s="128"/>
      <c r="U15" s="128"/>
      <c r="V15" s="128"/>
      <c r="W15" s="128"/>
    </row>
    <row r="16" s="1" customFormat="1" ht="53.25" customHeight="1" outlineLevel="1" spans="1:23">
      <c r="A16" s="126" t="s">
        <v>72</v>
      </c>
      <c r="B16" s="126" t="s">
        <v>240</v>
      </c>
      <c r="C16" s="126" t="s">
        <v>241</v>
      </c>
      <c r="D16" s="126" t="s">
        <v>125</v>
      </c>
      <c r="E16" s="126" t="s">
        <v>126</v>
      </c>
      <c r="F16" s="126" t="s">
        <v>238</v>
      </c>
      <c r="G16" s="126" t="s">
        <v>239</v>
      </c>
      <c r="H16" s="128"/>
      <c r="I16" s="128"/>
      <c r="J16" s="128"/>
      <c r="K16" s="128"/>
      <c r="L16" s="128"/>
      <c r="M16" s="126"/>
      <c r="N16" s="128"/>
      <c r="O16" s="128"/>
      <c r="P16" s="128"/>
      <c r="Q16" s="128"/>
      <c r="R16" s="128"/>
      <c r="S16" s="128"/>
      <c r="T16" s="128"/>
      <c r="U16" s="128"/>
      <c r="V16" s="128"/>
      <c r="W16" s="128"/>
    </row>
    <row r="17" s="1" customFormat="1" ht="53.25" customHeight="1" outlineLevel="1" spans="1:23">
      <c r="A17" s="126" t="s">
        <v>72</v>
      </c>
      <c r="B17" s="126" t="s">
        <v>240</v>
      </c>
      <c r="C17" s="126" t="s">
        <v>241</v>
      </c>
      <c r="D17" s="126" t="s">
        <v>125</v>
      </c>
      <c r="E17" s="126" t="s">
        <v>126</v>
      </c>
      <c r="F17" s="126" t="s">
        <v>238</v>
      </c>
      <c r="G17" s="126" t="s">
        <v>239</v>
      </c>
      <c r="H17" s="128">
        <v>938064</v>
      </c>
      <c r="I17" s="128">
        <v>938064</v>
      </c>
      <c r="J17" s="128"/>
      <c r="K17" s="128"/>
      <c r="L17" s="128">
        <v>938064</v>
      </c>
      <c r="M17" s="126"/>
      <c r="N17" s="128"/>
      <c r="O17" s="128"/>
      <c r="P17" s="128"/>
      <c r="Q17" s="128"/>
      <c r="R17" s="128"/>
      <c r="S17" s="128"/>
      <c r="T17" s="128"/>
      <c r="U17" s="128"/>
      <c r="V17" s="128"/>
      <c r="W17" s="128"/>
    </row>
    <row r="18" s="1" customFormat="1" ht="53.25" customHeight="1" outlineLevel="1" spans="1:23">
      <c r="A18" s="126" t="s">
        <v>72</v>
      </c>
      <c r="B18" s="126" t="s">
        <v>236</v>
      </c>
      <c r="C18" s="126" t="s">
        <v>237</v>
      </c>
      <c r="D18" s="126" t="s">
        <v>121</v>
      </c>
      <c r="E18" s="126" t="s">
        <v>122</v>
      </c>
      <c r="F18" s="126" t="s">
        <v>238</v>
      </c>
      <c r="G18" s="126" t="s">
        <v>239</v>
      </c>
      <c r="H18" s="128">
        <v>247356</v>
      </c>
      <c r="I18" s="128">
        <v>247356</v>
      </c>
      <c r="J18" s="128"/>
      <c r="K18" s="128"/>
      <c r="L18" s="128">
        <v>247356</v>
      </c>
      <c r="M18" s="126"/>
      <c r="N18" s="128"/>
      <c r="O18" s="128"/>
      <c r="P18" s="128"/>
      <c r="Q18" s="128"/>
      <c r="R18" s="128"/>
      <c r="S18" s="128"/>
      <c r="T18" s="128"/>
      <c r="U18" s="128"/>
      <c r="V18" s="128"/>
      <c r="W18" s="128"/>
    </row>
    <row r="19" s="1" customFormat="1" ht="53.25" customHeight="1" outlineLevel="1" spans="1:23">
      <c r="A19" s="126" t="s">
        <v>72</v>
      </c>
      <c r="B19" s="126" t="s">
        <v>242</v>
      </c>
      <c r="C19" s="126" t="s">
        <v>243</v>
      </c>
      <c r="D19" s="126" t="s">
        <v>121</v>
      </c>
      <c r="E19" s="126" t="s">
        <v>122</v>
      </c>
      <c r="F19" s="126" t="s">
        <v>222</v>
      </c>
      <c r="G19" s="126" t="s">
        <v>223</v>
      </c>
      <c r="H19" s="128">
        <v>1500</v>
      </c>
      <c r="I19" s="128">
        <v>1500</v>
      </c>
      <c r="J19" s="128"/>
      <c r="K19" s="128"/>
      <c r="L19" s="128">
        <v>1500</v>
      </c>
      <c r="M19" s="126"/>
      <c r="N19" s="128"/>
      <c r="O19" s="128"/>
      <c r="P19" s="128"/>
      <c r="Q19" s="128"/>
      <c r="R19" s="128"/>
      <c r="S19" s="128"/>
      <c r="T19" s="128"/>
      <c r="U19" s="128"/>
      <c r="V19" s="128"/>
      <c r="W19" s="128"/>
    </row>
    <row r="20" s="1" customFormat="1" ht="53.25" customHeight="1" outlineLevel="1" spans="1:23">
      <c r="A20" s="126" t="s">
        <v>72</v>
      </c>
      <c r="B20" s="126" t="s">
        <v>244</v>
      </c>
      <c r="C20" s="126" t="s">
        <v>245</v>
      </c>
      <c r="D20" s="126" t="s">
        <v>125</v>
      </c>
      <c r="E20" s="126" t="s">
        <v>126</v>
      </c>
      <c r="F20" s="126" t="s">
        <v>230</v>
      </c>
      <c r="G20" s="126" t="s">
        <v>231</v>
      </c>
      <c r="H20" s="128">
        <v>24000</v>
      </c>
      <c r="I20" s="128">
        <v>24000</v>
      </c>
      <c r="J20" s="128"/>
      <c r="K20" s="128"/>
      <c r="L20" s="128">
        <v>24000</v>
      </c>
      <c r="M20" s="126"/>
      <c r="N20" s="128"/>
      <c r="O20" s="128"/>
      <c r="P20" s="128"/>
      <c r="Q20" s="128"/>
      <c r="R20" s="128"/>
      <c r="S20" s="128"/>
      <c r="T20" s="128"/>
      <c r="U20" s="128"/>
      <c r="V20" s="128"/>
      <c r="W20" s="128"/>
    </row>
    <row r="21" s="1" customFormat="1" ht="53.25" customHeight="1" outlineLevel="1" spans="1:23">
      <c r="A21" s="126" t="s">
        <v>72</v>
      </c>
      <c r="B21" s="126" t="s">
        <v>246</v>
      </c>
      <c r="C21" s="126" t="s">
        <v>247</v>
      </c>
      <c r="D21" s="126" t="s">
        <v>125</v>
      </c>
      <c r="E21" s="126" t="s">
        <v>126</v>
      </c>
      <c r="F21" s="126" t="s">
        <v>230</v>
      </c>
      <c r="G21" s="126" t="s">
        <v>231</v>
      </c>
      <c r="H21" s="128">
        <v>1097880</v>
      </c>
      <c r="I21" s="128">
        <v>1097880</v>
      </c>
      <c r="J21" s="128"/>
      <c r="K21" s="128"/>
      <c r="L21" s="128">
        <v>1097880</v>
      </c>
      <c r="M21" s="126"/>
      <c r="N21" s="128"/>
      <c r="O21" s="128"/>
      <c r="P21" s="128"/>
      <c r="Q21" s="128"/>
      <c r="R21" s="128"/>
      <c r="S21" s="128"/>
      <c r="T21" s="128"/>
      <c r="U21" s="128"/>
      <c r="V21" s="128"/>
      <c r="W21" s="128"/>
    </row>
    <row r="22" s="1" customFormat="1" ht="53.25" customHeight="1" outlineLevel="1" spans="1:23">
      <c r="A22" s="126" t="s">
        <v>72</v>
      </c>
      <c r="B22" s="126" t="s">
        <v>228</v>
      </c>
      <c r="C22" s="126" t="s">
        <v>229</v>
      </c>
      <c r="D22" s="126" t="s">
        <v>125</v>
      </c>
      <c r="E22" s="126" t="s">
        <v>126</v>
      </c>
      <c r="F22" s="126" t="s">
        <v>230</v>
      </c>
      <c r="G22" s="126" t="s">
        <v>231</v>
      </c>
      <c r="H22" s="128">
        <v>1860360</v>
      </c>
      <c r="I22" s="128">
        <v>1860360</v>
      </c>
      <c r="J22" s="128"/>
      <c r="K22" s="128"/>
      <c r="L22" s="128">
        <v>1860360</v>
      </c>
      <c r="M22" s="126"/>
      <c r="N22" s="128"/>
      <c r="O22" s="128"/>
      <c r="P22" s="128"/>
      <c r="Q22" s="128"/>
      <c r="R22" s="128"/>
      <c r="S22" s="128"/>
      <c r="T22" s="128"/>
      <c r="U22" s="128"/>
      <c r="V22" s="128"/>
      <c r="W22" s="128"/>
    </row>
    <row r="23" s="1" customFormat="1" ht="53.25" customHeight="1" outlineLevel="1" spans="1:23">
      <c r="A23" s="126" t="s">
        <v>72</v>
      </c>
      <c r="B23" s="126" t="s">
        <v>248</v>
      </c>
      <c r="C23" s="126" t="s">
        <v>249</v>
      </c>
      <c r="D23" s="126" t="s">
        <v>108</v>
      </c>
      <c r="E23" s="126" t="s">
        <v>109</v>
      </c>
      <c r="F23" s="126" t="s">
        <v>250</v>
      </c>
      <c r="G23" s="126" t="s">
        <v>251</v>
      </c>
      <c r="H23" s="128">
        <v>1511800.16</v>
      </c>
      <c r="I23" s="128">
        <v>1511800.16</v>
      </c>
      <c r="J23" s="128"/>
      <c r="K23" s="128"/>
      <c r="L23" s="128">
        <v>1511800.16</v>
      </c>
      <c r="M23" s="126"/>
      <c r="N23" s="128"/>
      <c r="O23" s="128"/>
      <c r="P23" s="128"/>
      <c r="Q23" s="128"/>
      <c r="R23" s="128"/>
      <c r="S23" s="128"/>
      <c r="T23" s="128"/>
      <c r="U23" s="128"/>
      <c r="V23" s="128"/>
      <c r="W23" s="128"/>
    </row>
    <row r="24" s="1" customFormat="1" ht="53.25" customHeight="1" outlineLevel="1" spans="1:23">
      <c r="A24" s="126" t="s">
        <v>72</v>
      </c>
      <c r="B24" s="126" t="s">
        <v>252</v>
      </c>
      <c r="C24" s="126" t="s">
        <v>253</v>
      </c>
      <c r="D24" s="126" t="s">
        <v>133</v>
      </c>
      <c r="E24" s="126" t="s">
        <v>134</v>
      </c>
      <c r="F24" s="126" t="s">
        <v>254</v>
      </c>
      <c r="G24" s="126" t="s">
        <v>255</v>
      </c>
      <c r="H24" s="128">
        <v>40250</v>
      </c>
      <c r="I24" s="128">
        <v>40250</v>
      </c>
      <c r="J24" s="128"/>
      <c r="K24" s="128"/>
      <c r="L24" s="128">
        <v>40250</v>
      </c>
      <c r="M24" s="126"/>
      <c r="N24" s="128"/>
      <c r="O24" s="128"/>
      <c r="P24" s="128"/>
      <c r="Q24" s="128"/>
      <c r="R24" s="128"/>
      <c r="S24" s="128"/>
      <c r="T24" s="128"/>
      <c r="U24" s="128"/>
      <c r="V24" s="128"/>
      <c r="W24" s="128"/>
    </row>
    <row r="25" s="1" customFormat="1" ht="53.25" customHeight="1" outlineLevel="1" spans="1:23">
      <c r="A25" s="126" t="s">
        <v>72</v>
      </c>
      <c r="B25" s="126" t="s">
        <v>252</v>
      </c>
      <c r="C25" s="126" t="s">
        <v>253</v>
      </c>
      <c r="D25" s="126" t="s">
        <v>131</v>
      </c>
      <c r="E25" s="126" t="s">
        <v>132</v>
      </c>
      <c r="F25" s="126" t="s">
        <v>254</v>
      </c>
      <c r="G25" s="126" t="s">
        <v>255</v>
      </c>
      <c r="H25" s="128">
        <v>3150</v>
      </c>
      <c r="I25" s="128">
        <v>3150</v>
      </c>
      <c r="J25" s="128"/>
      <c r="K25" s="128"/>
      <c r="L25" s="128">
        <v>3150</v>
      </c>
      <c r="M25" s="126"/>
      <c r="N25" s="128"/>
      <c r="O25" s="128"/>
      <c r="P25" s="128"/>
      <c r="Q25" s="128"/>
      <c r="R25" s="128"/>
      <c r="S25" s="128"/>
      <c r="T25" s="128"/>
      <c r="U25" s="128"/>
      <c r="V25" s="128"/>
      <c r="W25" s="128"/>
    </row>
    <row r="26" s="1" customFormat="1" ht="53.25" customHeight="1" outlineLevel="1" spans="1:23">
      <c r="A26" s="126" t="s">
        <v>72</v>
      </c>
      <c r="B26" s="126" t="s">
        <v>256</v>
      </c>
      <c r="C26" s="126" t="s">
        <v>257</v>
      </c>
      <c r="D26" s="126" t="s">
        <v>133</v>
      </c>
      <c r="E26" s="126" t="s">
        <v>134</v>
      </c>
      <c r="F26" s="126" t="s">
        <v>254</v>
      </c>
      <c r="G26" s="126" t="s">
        <v>255</v>
      </c>
      <c r="H26" s="128">
        <v>566926</v>
      </c>
      <c r="I26" s="128">
        <v>566926</v>
      </c>
      <c r="J26" s="128"/>
      <c r="K26" s="128"/>
      <c r="L26" s="128">
        <v>566926</v>
      </c>
      <c r="M26" s="126"/>
      <c r="N26" s="128"/>
      <c r="O26" s="128"/>
      <c r="P26" s="128"/>
      <c r="Q26" s="128"/>
      <c r="R26" s="128"/>
      <c r="S26" s="128"/>
      <c r="T26" s="128"/>
      <c r="U26" s="128"/>
      <c r="V26" s="128"/>
      <c r="W26" s="128"/>
    </row>
    <row r="27" s="1" customFormat="1" ht="53.25" customHeight="1" outlineLevel="1" spans="1:23">
      <c r="A27" s="126" t="s">
        <v>72</v>
      </c>
      <c r="B27" s="126" t="s">
        <v>258</v>
      </c>
      <c r="C27" s="126" t="s">
        <v>259</v>
      </c>
      <c r="D27" s="126" t="s">
        <v>131</v>
      </c>
      <c r="E27" s="126" t="s">
        <v>132</v>
      </c>
      <c r="F27" s="126" t="s">
        <v>254</v>
      </c>
      <c r="G27" s="126" t="s">
        <v>255</v>
      </c>
      <c r="H27" s="128"/>
      <c r="I27" s="128"/>
      <c r="J27" s="128"/>
      <c r="K27" s="128"/>
      <c r="L27" s="128"/>
      <c r="M27" s="126"/>
      <c r="N27" s="128"/>
      <c r="O27" s="128"/>
      <c r="P27" s="128"/>
      <c r="Q27" s="128"/>
      <c r="R27" s="128"/>
      <c r="S27" s="128"/>
      <c r="T27" s="128"/>
      <c r="U27" s="128"/>
      <c r="V27" s="128"/>
      <c r="W27" s="128"/>
    </row>
    <row r="28" s="1" customFormat="1" ht="53.25" customHeight="1" outlineLevel="1" spans="1:23">
      <c r="A28" s="126" t="s">
        <v>72</v>
      </c>
      <c r="B28" s="126" t="s">
        <v>258</v>
      </c>
      <c r="C28" s="126" t="s">
        <v>259</v>
      </c>
      <c r="D28" s="126" t="s">
        <v>133</v>
      </c>
      <c r="E28" s="126" t="s">
        <v>134</v>
      </c>
      <c r="F28" s="126" t="s">
        <v>254</v>
      </c>
      <c r="G28" s="126" t="s">
        <v>255</v>
      </c>
      <c r="H28" s="128">
        <v>37796</v>
      </c>
      <c r="I28" s="128">
        <v>37796</v>
      </c>
      <c r="J28" s="128"/>
      <c r="K28" s="128"/>
      <c r="L28" s="128">
        <v>37796</v>
      </c>
      <c r="M28" s="126"/>
      <c r="N28" s="128"/>
      <c r="O28" s="128"/>
      <c r="P28" s="128"/>
      <c r="Q28" s="128"/>
      <c r="R28" s="128"/>
      <c r="S28" s="128"/>
      <c r="T28" s="128"/>
      <c r="U28" s="128"/>
      <c r="V28" s="128"/>
      <c r="W28" s="128"/>
    </row>
    <row r="29" s="1" customFormat="1" ht="53.25" customHeight="1" outlineLevel="1" spans="1:23">
      <c r="A29" s="126" t="s">
        <v>72</v>
      </c>
      <c r="B29" s="126" t="s">
        <v>260</v>
      </c>
      <c r="C29" s="126" t="s">
        <v>136</v>
      </c>
      <c r="D29" s="126" t="s">
        <v>135</v>
      </c>
      <c r="E29" s="126" t="s">
        <v>136</v>
      </c>
      <c r="F29" s="126" t="s">
        <v>261</v>
      </c>
      <c r="G29" s="126" t="s">
        <v>262</v>
      </c>
      <c r="H29" s="128">
        <v>482238</v>
      </c>
      <c r="I29" s="128">
        <v>482238</v>
      </c>
      <c r="J29" s="128"/>
      <c r="K29" s="128"/>
      <c r="L29" s="128">
        <v>482238</v>
      </c>
      <c r="M29" s="126"/>
      <c r="N29" s="128"/>
      <c r="O29" s="128"/>
      <c r="P29" s="128"/>
      <c r="Q29" s="128"/>
      <c r="R29" s="128"/>
      <c r="S29" s="128"/>
      <c r="T29" s="128"/>
      <c r="U29" s="128"/>
      <c r="V29" s="128"/>
      <c r="W29" s="128"/>
    </row>
    <row r="30" s="1" customFormat="1" ht="53.25" customHeight="1" outlineLevel="1" spans="1:23">
      <c r="A30" s="126" t="s">
        <v>72</v>
      </c>
      <c r="B30" s="126" t="s">
        <v>263</v>
      </c>
      <c r="C30" s="126" t="s">
        <v>264</v>
      </c>
      <c r="D30" s="126" t="s">
        <v>137</v>
      </c>
      <c r="E30" s="126" t="s">
        <v>138</v>
      </c>
      <c r="F30" s="126" t="s">
        <v>265</v>
      </c>
      <c r="G30" s="126" t="s">
        <v>266</v>
      </c>
      <c r="H30" s="128">
        <v>1567</v>
      </c>
      <c r="I30" s="128">
        <v>1567</v>
      </c>
      <c r="J30" s="128"/>
      <c r="K30" s="128"/>
      <c r="L30" s="128">
        <v>1567</v>
      </c>
      <c r="M30" s="126"/>
      <c r="N30" s="128"/>
      <c r="O30" s="128"/>
      <c r="P30" s="128"/>
      <c r="Q30" s="128"/>
      <c r="R30" s="128"/>
      <c r="S30" s="128"/>
      <c r="T30" s="128"/>
      <c r="U30" s="128"/>
      <c r="V30" s="128"/>
      <c r="W30" s="128"/>
    </row>
    <row r="31" s="1" customFormat="1" ht="53.25" customHeight="1" outlineLevel="1" spans="1:23">
      <c r="A31" s="126" t="s">
        <v>72</v>
      </c>
      <c r="B31" s="126" t="s">
        <v>263</v>
      </c>
      <c r="C31" s="126" t="s">
        <v>264</v>
      </c>
      <c r="D31" s="126" t="s">
        <v>137</v>
      </c>
      <c r="E31" s="126" t="s">
        <v>138</v>
      </c>
      <c r="F31" s="126" t="s">
        <v>265</v>
      </c>
      <c r="G31" s="126" t="s">
        <v>266</v>
      </c>
      <c r="H31" s="128">
        <v>80340</v>
      </c>
      <c r="I31" s="128">
        <v>80340</v>
      </c>
      <c r="J31" s="128"/>
      <c r="K31" s="128"/>
      <c r="L31" s="128">
        <v>80340</v>
      </c>
      <c r="M31" s="126"/>
      <c r="N31" s="128"/>
      <c r="O31" s="128"/>
      <c r="P31" s="128"/>
      <c r="Q31" s="128"/>
      <c r="R31" s="128"/>
      <c r="S31" s="128"/>
      <c r="T31" s="128"/>
      <c r="U31" s="128"/>
      <c r="V31" s="128"/>
      <c r="W31" s="128"/>
    </row>
    <row r="32" s="1" customFormat="1" ht="53.25" customHeight="1" outlineLevel="1" spans="1:23">
      <c r="A32" s="126" t="s">
        <v>72</v>
      </c>
      <c r="B32" s="126" t="s">
        <v>267</v>
      </c>
      <c r="C32" s="126" t="s">
        <v>268</v>
      </c>
      <c r="D32" s="126" t="s">
        <v>116</v>
      </c>
      <c r="E32" s="126" t="s">
        <v>115</v>
      </c>
      <c r="F32" s="126" t="s">
        <v>265</v>
      </c>
      <c r="G32" s="126" t="s">
        <v>266</v>
      </c>
      <c r="H32" s="128">
        <v>178533</v>
      </c>
      <c r="I32" s="128">
        <v>178533</v>
      </c>
      <c r="J32" s="128"/>
      <c r="K32" s="128"/>
      <c r="L32" s="128">
        <v>178533</v>
      </c>
      <c r="M32" s="126"/>
      <c r="N32" s="128"/>
      <c r="O32" s="128"/>
      <c r="P32" s="128"/>
      <c r="Q32" s="128"/>
      <c r="R32" s="128"/>
      <c r="S32" s="128"/>
      <c r="T32" s="128"/>
      <c r="U32" s="128"/>
      <c r="V32" s="128"/>
      <c r="W32" s="128"/>
    </row>
    <row r="33" s="1" customFormat="1" ht="53.25" customHeight="1" outlineLevel="1" spans="1:23">
      <c r="A33" s="126" t="s">
        <v>72</v>
      </c>
      <c r="B33" s="126" t="s">
        <v>269</v>
      </c>
      <c r="C33" s="126" t="s">
        <v>144</v>
      </c>
      <c r="D33" s="126" t="s">
        <v>143</v>
      </c>
      <c r="E33" s="126" t="s">
        <v>144</v>
      </c>
      <c r="F33" s="126" t="s">
        <v>270</v>
      </c>
      <c r="G33" s="126" t="s">
        <v>144</v>
      </c>
      <c r="H33" s="128">
        <v>1133850.12</v>
      </c>
      <c r="I33" s="128">
        <v>1133850.12</v>
      </c>
      <c r="J33" s="128"/>
      <c r="K33" s="128"/>
      <c r="L33" s="128">
        <v>1133850.12</v>
      </c>
      <c r="M33" s="126"/>
      <c r="N33" s="128"/>
      <c r="O33" s="128"/>
      <c r="P33" s="128"/>
      <c r="Q33" s="128"/>
      <c r="R33" s="128"/>
      <c r="S33" s="128"/>
      <c r="T33" s="128"/>
      <c r="U33" s="128"/>
      <c r="V33" s="128"/>
      <c r="W33" s="128"/>
    </row>
    <row r="34" s="1" customFormat="1" ht="53.25" customHeight="1" outlineLevel="1" spans="1:23">
      <c r="A34" s="126" t="s">
        <v>72</v>
      </c>
      <c r="B34" s="126" t="s">
        <v>271</v>
      </c>
      <c r="C34" s="126" t="s">
        <v>272</v>
      </c>
      <c r="D34" s="126" t="s">
        <v>125</v>
      </c>
      <c r="E34" s="126" t="s">
        <v>126</v>
      </c>
      <c r="F34" s="126" t="s">
        <v>273</v>
      </c>
      <c r="G34" s="126" t="s">
        <v>274</v>
      </c>
      <c r="H34" s="128">
        <v>96960</v>
      </c>
      <c r="I34" s="128">
        <v>96960</v>
      </c>
      <c r="J34" s="128"/>
      <c r="K34" s="128"/>
      <c r="L34" s="128">
        <v>96960</v>
      </c>
      <c r="M34" s="126"/>
      <c r="N34" s="128"/>
      <c r="O34" s="128"/>
      <c r="P34" s="128"/>
      <c r="Q34" s="128"/>
      <c r="R34" s="128"/>
      <c r="S34" s="128"/>
      <c r="T34" s="128"/>
      <c r="U34" s="128"/>
      <c r="V34" s="128"/>
      <c r="W34" s="128"/>
    </row>
    <row r="35" s="1" customFormat="1" ht="53.25" customHeight="1" outlineLevel="1" spans="1:23">
      <c r="A35" s="126" t="s">
        <v>72</v>
      </c>
      <c r="B35" s="126" t="s">
        <v>275</v>
      </c>
      <c r="C35" s="126" t="s">
        <v>276</v>
      </c>
      <c r="D35" s="126" t="s">
        <v>125</v>
      </c>
      <c r="E35" s="126" t="s">
        <v>126</v>
      </c>
      <c r="F35" s="126" t="s">
        <v>273</v>
      </c>
      <c r="G35" s="126" t="s">
        <v>274</v>
      </c>
      <c r="H35" s="128">
        <v>24240</v>
      </c>
      <c r="I35" s="128">
        <v>24240</v>
      </c>
      <c r="J35" s="128"/>
      <c r="K35" s="128"/>
      <c r="L35" s="128">
        <v>24240</v>
      </c>
      <c r="M35" s="126"/>
      <c r="N35" s="128"/>
      <c r="O35" s="128"/>
      <c r="P35" s="128"/>
      <c r="Q35" s="128"/>
      <c r="R35" s="128"/>
      <c r="S35" s="128"/>
      <c r="T35" s="128"/>
      <c r="U35" s="128"/>
      <c r="V35" s="128"/>
      <c r="W35" s="128"/>
    </row>
    <row r="36" s="1" customFormat="1" ht="53.25" customHeight="1" outlineLevel="1" spans="1:23">
      <c r="A36" s="126" t="s">
        <v>72</v>
      </c>
      <c r="B36" s="126" t="s">
        <v>277</v>
      </c>
      <c r="C36" s="126" t="s">
        <v>278</v>
      </c>
      <c r="D36" s="126" t="s">
        <v>125</v>
      </c>
      <c r="E36" s="126" t="s">
        <v>126</v>
      </c>
      <c r="F36" s="126" t="s">
        <v>273</v>
      </c>
      <c r="G36" s="126" t="s">
        <v>274</v>
      </c>
      <c r="H36" s="128">
        <v>75000</v>
      </c>
      <c r="I36" s="128">
        <v>75000</v>
      </c>
      <c r="J36" s="128"/>
      <c r="K36" s="128"/>
      <c r="L36" s="128">
        <v>75000</v>
      </c>
      <c r="M36" s="126"/>
      <c r="N36" s="128"/>
      <c r="O36" s="128"/>
      <c r="P36" s="128"/>
      <c r="Q36" s="128"/>
      <c r="R36" s="128"/>
      <c r="S36" s="128"/>
      <c r="T36" s="128"/>
      <c r="U36" s="128"/>
      <c r="V36" s="128"/>
      <c r="W36" s="128"/>
    </row>
    <row r="37" s="1" customFormat="1" ht="53.25" customHeight="1" outlineLevel="1" spans="1:23">
      <c r="A37" s="126" t="s">
        <v>72</v>
      </c>
      <c r="B37" s="126" t="s">
        <v>279</v>
      </c>
      <c r="C37" s="126" t="s">
        <v>280</v>
      </c>
      <c r="D37" s="126" t="s">
        <v>121</v>
      </c>
      <c r="E37" s="126" t="s">
        <v>122</v>
      </c>
      <c r="F37" s="126" t="s">
        <v>281</v>
      </c>
      <c r="G37" s="126" t="s">
        <v>282</v>
      </c>
      <c r="H37" s="128">
        <v>19200</v>
      </c>
      <c r="I37" s="128">
        <v>19200</v>
      </c>
      <c r="J37" s="128"/>
      <c r="K37" s="128"/>
      <c r="L37" s="128">
        <v>19200</v>
      </c>
      <c r="M37" s="126"/>
      <c r="N37" s="128"/>
      <c r="O37" s="128"/>
      <c r="P37" s="128"/>
      <c r="Q37" s="128"/>
      <c r="R37" s="128"/>
      <c r="S37" s="128"/>
      <c r="T37" s="128"/>
      <c r="U37" s="128"/>
      <c r="V37" s="128"/>
      <c r="W37" s="128"/>
    </row>
    <row r="38" s="1" customFormat="1" ht="53.25" customHeight="1" outlineLevel="1" spans="1:23">
      <c r="A38" s="126" t="s">
        <v>72</v>
      </c>
      <c r="B38" s="126" t="s">
        <v>283</v>
      </c>
      <c r="C38" s="126" t="s">
        <v>284</v>
      </c>
      <c r="D38" s="126" t="s">
        <v>121</v>
      </c>
      <c r="E38" s="126" t="s">
        <v>122</v>
      </c>
      <c r="F38" s="126" t="s">
        <v>285</v>
      </c>
      <c r="G38" s="126" t="s">
        <v>286</v>
      </c>
      <c r="H38" s="128">
        <v>2000</v>
      </c>
      <c r="I38" s="128">
        <v>2000</v>
      </c>
      <c r="J38" s="128"/>
      <c r="K38" s="128"/>
      <c r="L38" s="128">
        <v>2000</v>
      </c>
      <c r="M38" s="126"/>
      <c r="N38" s="128"/>
      <c r="O38" s="128"/>
      <c r="P38" s="128"/>
      <c r="Q38" s="128"/>
      <c r="R38" s="128"/>
      <c r="S38" s="128"/>
      <c r="T38" s="128"/>
      <c r="U38" s="128"/>
      <c r="V38" s="128"/>
      <c r="W38" s="128"/>
    </row>
    <row r="39" s="1" customFormat="1" ht="53.25" customHeight="1" outlineLevel="1" spans="1:23">
      <c r="A39" s="126" t="s">
        <v>72</v>
      </c>
      <c r="B39" s="126" t="s">
        <v>283</v>
      </c>
      <c r="C39" s="126" t="s">
        <v>284</v>
      </c>
      <c r="D39" s="126" t="s">
        <v>121</v>
      </c>
      <c r="E39" s="126" t="s">
        <v>122</v>
      </c>
      <c r="F39" s="126" t="s">
        <v>287</v>
      </c>
      <c r="G39" s="126" t="s">
        <v>288</v>
      </c>
      <c r="H39" s="128">
        <v>3800</v>
      </c>
      <c r="I39" s="128">
        <v>3800</v>
      </c>
      <c r="J39" s="128"/>
      <c r="K39" s="128"/>
      <c r="L39" s="128">
        <v>3800</v>
      </c>
      <c r="M39" s="126"/>
      <c r="N39" s="128"/>
      <c r="O39" s="128"/>
      <c r="P39" s="128"/>
      <c r="Q39" s="128"/>
      <c r="R39" s="128"/>
      <c r="S39" s="128"/>
      <c r="T39" s="128"/>
      <c r="U39" s="128"/>
      <c r="V39" s="128"/>
      <c r="W39" s="128"/>
    </row>
    <row r="40" s="1" customFormat="1" ht="53.25" customHeight="1" outlineLevel="1" spans="1:23">
      <c r="A40" s="126" t="s">
        <v>72</v>
      </c>
      <c r="B40" s="126" t="s">
        <v>279</v>
      </c>
      <c r="C40" s="126" t="s">
        <v>280</v>
      </c>
      <c r="D40" s="126" t="s">
        <v>125</v>
      </c>
      <c r="E40" s="126" t="s">
        <v>126</v>
      </c>
      <c r="F40" s="126" t="s">
        <v>281</v>
      </c>
      <c r="G40" s="126" t="s">
        <v>282</v>
      </c>
      <c r="H40" s="128">
        <v>117000</v>
      </c>
      <c r="I40" s="128">
        <v>117000</v>
      </c>
      <c r="J40" s="128"/>
      <c r="K40" s="128"/>
      <c r="L40" s="128">
        <v>117000</v>
      </c>
      <c r="M40" s="126"/>
      <c r="N40" s="128"/>
      <c r="O40" s="128"/>
      <c r="P40" s="128"/>
      <c r="Q40" s="128"/>
      <c r="R40" s="128"/>
      <c r="S40" s="128"/>
      <c r="T40" s="128"/>
      <c r="U40" s="128"/>
      <c r="V40" s="128"/>
      <c r="W40" s="128"/>
    </row>
    <row r="41" s="1" customFormat="1" ht="53.25" customHeight="1" outlineLevel="1" spans="1:23">
      <c r="A41" s="126" t="s">
        <v>72</v>
      </c>
      <c r="B41" s="126" t="s">
        <v>283</v>
      </c>
      <c r="C41" s="126" t="s">
        <v>284</v>
      </c>
      <c r="D41" s="126" t="s">
        <v>125</v>
      </c>
      <c r="E41" s="126" t="s">
        <v>126</v>
      </c>
      <c r="F41" s="126" t="s">
        <v>289</v>
      </c>
      <c r="G41" s="126" t="s">
        <v>290</v>
      </c>
      <c r="H41" s="128">
        <v>2500</v>
      </c>
      <c r="I41" s="128">
        <v>2500</v>
      </c>
      <c r="J41" s="128"/>
      <c r="K41" s="128"/>
      <c r="L41" s="128">
        <v>2500</v>
      </c>
      <c r="M41" s="126"/>
      <c r="N41" s="128"/>
      <c r="O41" s="128"/>
      <c r="P41" s="128"/>
      <c r="Q41" s="128"/>
      <c r="R41" s="128"/>
      <c r="S41" s="128"/>
      <c r="T41" s="128"/>
      <c r="U41" s="128"/>
      <c r="V41" s="128"/>
      <c r="W41" s="128"/>
    </row>
    <row r="42" s="1" customFormat="1" ht="53.25" customHeight="1" outlineLevel="1" spans="1:23">
      <c r="A42" s="126" t="s">
        <v>72</v>
      </c>
      <c r="B42" s="126" t="s">
        <v>283</v>
      </c>
      <c r="C42" s="126" t="s">
        <v>284</v>
      </c>
      <c r="D42" s="126" t="s">
        <v>125</v>
      </c>
      <c r="E42" s="126" t="s">
        <v>126</v>
      </c>
      <c r="F42" s="126" t="s">
        <v>291</v>
      </c>
      <c r="G42" s="126" t="s">
        <v>292</v>
      </c>
      <c r="H42" s="128">
        <v>72000</v>
      </c>
      <c r="I42" s="128">
        <v>72000</v>
      </c>
      <c r="J42" s="128"/>
      <c r="K42" s="128"/>
      <c r="L42" s="128">
        <v>72000</v>
      </c>
      <c r="M42" s="126"/>
      <c r="N42" s="128"/>
      <c r="O42" s="128"/>
      <c r="P42" s="128"/>
      <c r="Q42" s="128"/>
      <c r="R42" s="128"/>
      <c r="S42" s="128"/>
      <c r="T42" s="128"/>
      <c r="U42" s="128"/>
      <c r="V42" s="128"/>
      <c r="W42" s="128"/>
    </row>
    <row r="43" s="1" customFormat="1" ht="53.25" customHeight="1" outlineLevel="1" spans="1:23">
      <c r="A43" s="126" t="s">
        <v>72</v>
      </c>
      <c r="B43" s="126" t="s">
        <v>283</v>
      </c>
      <c r="C43" s="126" t="s">
        <v>284</v>
      </c>
      <c r="D43" s="126" t="s">
        <v>125</v>
      </c>
      <c r="E43" s="126" t="s">
        <v>126</v>
      </c>
      <c r="F43" s="126" t="s">
        <v>293</v>
      </c>
      <c r="G43" s="126" t="s">
        <v>294</v>
      </c>
      <c r="H43" s="128">
        <v>32000</v>
      </c>
      <c r="I43" s="128">
        <v>32000</v>
      </c>
      <c r="J43" s="128"/>
      <c r="K43" s="128"/>
      <c r="L43" s="128">
        <v>32000</v>
      </c>
      <c r="M43" s="126"/>
      <c r="N43" s="128"/>
      <c r="O43" s="128"/>
      <c r="P43" s="128"/>
      <c r="Q43" s="128"/>
      <c r="R43" s="128"/>
      <c r="S43" s="128"/>
      <c r="T43" s="128"/>
      <c r="U43" s="128"/>
      <c r="V43" s="128"/>
      <c r="W43" s="128"/>
    </row>
    <row r="44" s="1" customFormat="1" ht="53.25" customHeight="1" outlineLevel="1" spans="1:23">
      <c r="A44" s="126" t="s">
        <v>72</v>
      </c>
      <c r="B44" s="126" t="s">
        <v>283</v>
      </c>
      <c r="C44" s="126" t="s">
        <v>284</v>
      </c>
      <c r="D44" s="126" t="s">
        <v>125</v>
      </c>
      <c r="E44" s="126" t="s">
        <v>126</v>
      </c>
      <c r="F44" s="126" t="s">
        <v>287</v>
      </c>
      <c r="G44" s="126" t="s">
        <v>288</v>
      </c>
      <c r="H44" s="128">
        <v>30000</v>
      </c>
      <c r="I44" s="128">
        <v>30000</v>
      </c>
      <c r="J44" s="128"/>
      <c r="K44" s="128"/>
      <c r="L44" s="128">
        <v>30000</v>
      </c>
      <c r="M44" s="126"/>
      <c r="N44" s="128"/>
      <c r="O44" s="128"/>
      <c r="P44" s="128"/>
      <c r="Q44" s="128"/>
      <c r="R44" s="128"/>
      <c r="S44" s="128"/>
      <c r="T44" s="128"/>
      <c r="U44" s="128"/>
      <c r="V44" s="128"/>
      <c r="W44" s="128"/>
    </row>
    <row r="45" s="1" customFormat="1" ht="53.25" customHeight="1" outlineLevel="1" spans="1:23">
      <c r="A45" s="126" t="s">
        <v>72</v>
      </c>
      <c r="B45" s="126" t="s">
        <v>283</v>
      </c>
      <c r="C45" s="126" t="s">
        <v>284</v>
      </c>
      <c r="D45" s="126" t="s">
        <v>125</v>
      </c>
      <c r="E45" s="126" t="s">
        <v>126</v>
      </c>
      <c r="F45" s="126" t="s">
        <v>285</v>
      </c>
      <c r="G45" s="126" t="s">
        <v>286</v>
      </c>
      <c r="H45" s="128">
        <v>5000</v>
      </c>
      <c r="I45" s="128">
        <v>5000</v>
      </c>
      <c r="J45" s="128"/>
      <c r="K45" s="128"/>
      <c r="L45" s="128">
        <v>5000</v>
      </c>
      <c r="M45" s="126"/>
      <c r="N45" s="128"/>
      <c r="O45" s="128"/>
      <c r="P45" s="128"/>
      <c r="Q45" s="128"/>
      <c r="R45" s="128"/>
      <c r="S45" s="128"/>
      <c r="T45" s="128"/>
      <c r="U45" s="128"/>
      <c r="V45" s="128"/>
      <c r="W45" s="128"/>
    </row>
    <row r="46" s="1" customFormat="1" ht="53.25" customHeight="1" outlineLevel="1" spans="1:23">
      <c r="A46" s="126" t="s">
        <v>72</v>
      </c>
      <c r="B46" s="126" t="s">
        <v>283</v>
      </c>
      <c r="C46" s="126" t="s">
        <v>284</v>
      </c>
      <c r="D46" s="126" t="s">
        <v>125</v>
      </c>
      <c r="E46" s="126" t="s">
        <v>126</v>
      </c>
      <c r="F46" s="126" t="s">
        <v>295</v>
      </c>
      <c r="G46" s="126" t="s">
        <v>296</v>
      </c>
      <c r="H46" s="128">
        <v>80000</v>
      </c>
      <c r="I46" s="128">
        <v>80000</v>
      </c>
      <c r="J46" s="128"/>
      <c r="K46" s="128"/>
      <c r="L46" s="128">
        <v>80000</v>
      </c>
      <c r="M46" s="126"/>
      <c r="N46" s="128"/>
      <c r="O46" s="128"/>
      <c r="P46" s="128"/>
      <c r="Q46" s="128"/>
      <c r="R46" s="128"/>
      <c r="S46" s="128"/>
      <c r="T46" s="128"/>
      <c r="U46" s="128"/>
      <c r="V46" s="128"/>
      <c r="W46" s="128"/>
    </row>
    <row r="47" s="1" customFormat="1" ht="53.25" customHeight="1" outlineLevel="1" spans="1:23">
      <c r="A47" s="126" t="s">
        <v>72</v>
      </c>
      <c r="B47" s="126" t="s">
        <v>297</v>
      </c>
      <c r="C47" s="126" t="s">
        <v>298</v>
      </c>
      <c r="D47" s="126" t="s">
        <v>125</v>
      </c>
      <c r="E47" s="126" t="s">
        <v>126</v>
      </c>
      <c r="F47" s="126" t="s">
        <v>299</v>
      </c>
      <c r="G47" s="126" t="s">
        <v>300</v>
      </c>
      <c r="H47" s="128">
        <v>40000</v>
      </c>
      <c r="I47" s="128">
        <v>40000</v>
      </c>
      <c r="J47" s="128"/>
      <c r="K47" s="128"/>
      <c r="L47" s="128">
        <v>40000</v>
      </c>
      <c r="M47" s="126"/>
      <c r="N47" s="128"/>
      <c r="O47" s="128"/>
      <c r="P47" s="128"/>
      <c r="Q47" s="128"/>
      <c r="R47" s="128"/>
      <c r="S47" s="128"/>
      <c r="T47" s="128"/>
      <c r="U47" s="128"/>
      <c r="V47" s="128"/>
      <c r="W47" s="128"/>
    </row>
    <row r="48" s="1" customFormat="1" ht="53.25" customHeight="1" outlineLevel="1" spans="1:23">
      <c r="A48" s="126" t="s">
        <v>72</v>
      </c>
      <c r="B48" s="126" t="s">
        <v>283</v>
      </c>
      <c r="C48" s="126" t="s">
        <v>284</v>
      </c>
      <c r="D48" s="126" t="s">
        <v>125</v>
      </c>
      <c r="E48" s="126" t="s">
        <v>126</v>
      </c>
      <c r="F48" s="126" t="s">
        <v>301</v>
      </c>
      <c r="G48" s="126" t="s">
        <v>302</v>
      </c>
      <c r="H48" s="128">
        <v>41500</v>
      </c>
      <c r="I48" s="128">
        <v>41500</v>
      </c>
      <c r="J48" s="128"/>
      <c r="K48" s="128"/>
      <c r="L48" s="128">
        <v>41500</v>
      </c>
      <c r="M48" s="126"/>
      <c r="N48" s="128"/>
      <c r="O48" s="128"/>
      <c r="P48" s="128"/>
      <c r="Q48" s="128"/>
      <c r="R48" s="128"/>
      <c r="S48" s="128"/>
      <c r="T48" s="128"/>
      <c r="U48" s="128"/>
      <c r="V48" s="128"/>
      <c r="W48" s="128"/>
    </row>
    <row r="49" s="1" customFormat="1" ht="53.25" customHeight="1" outlineLevel="1" spans="1:23">
      <c r="A49" s="126" t="s">
        <v>72</v>
      </c>
      <c r="B49" s="126" t="s">
        <v>303</v>
      </c>
      <c r="C49" s="126" t="s">
        <v>304</v>
      </c>
      <c r="D49" s="126" t="s">
        <v>104</v>
      </c>
      <c r="E49" s="126" t="s">
        <v>105</v>
      </c>
      <c r="F49" s="126" t="s">
        <v>301</v>
      </c>
      <c r="G49" s="126" t="s">
        <v>302</v>
      </c>
      <c r="H49" s="128">
        <v>2400</v>
      </c>
      <c r="I49" s="128">
        <v>2400</v>
      </c>
      <c r="J49" s="128"/>
      <c r="K49" s="128"/>
      <c r="L49" s="128">
        <v>2400</v>
      </c>
      <c r="M49" s="126"/>
      <c r="N49" s="128"/>
      <c r="O49" s="128"/>
      <c r="P49" s="128"/>
      <c r="Q49" s="128"/>
      <c r="R49" s="128"/>
      <c r="S49" s="128"/>
      <c r="T49" s="128"/>
      <c r="U49" s="128"/>
      <c r="V49" s="128"/>
      <c r="W49" s="128"/>
    </row>
    <row r="50" s="1" customFormat="1" ht="53.25" customHeight="1" outlineLevel="1" spans="1:23">
      <c r="A50" s="126" t="s">
        <v>72</v>
      </c>
      <c r="B50" s="126" t="s">
        <v>303</v>
      </c>
      <c r="C50" s="126" t="s">
        <v>304</v>
      </c>
      <c r="D50" s="126" t="s">
        <v>106</v>
      </c>
      <c r="E50" s="126" t="s">
        <v>107</v>
      </c>
      <c r="F50" s="126" t="s">
        <v>301</v>
      </c>
      <c r="G50" s="126" t="s">
        <v>302</v>
      </c>
      <c r="H50" s="128">
        <v>18600</v>
      </c>
      <c r="I50" s="128">
        <v>18600</v>
      </c>
      <c r="J50" s="128"/>
      <c r="K50" s="128"/>
      <c r="L50" s="128">
        <v>18600</v>
      </c>
      <c r="M50" s="126"/>
      <c r="N50" s="128"/>
      <c r="O50" s="128"/>
      <c r="P50" s="128"/>
      <c r="Q50" s="128"/>
      <c r="R50" s="128"/>
      <c r="S50" s="128"/>
      <c r="T50" s="128"/>
      <c r="U50" s="128"/>
      <c r="V50" s="128"/>
      <c r="W50" s="128"/>
    </row>
    <row r="51" s="1" customFormat="1" ht="53.25" customHeight="1" outlineLevel="1" spans="1:23">
      <c r="A51" s="126" t="s">
        <v>72</v>
      </c>
      <c r="B51" s="126" t="s">
        <v>305</v>
      </c>
      <c r="C51" s="126" t="s">
        <v>282</v>
      </c>
      <c r="D51" s="126" t="s">
        <v>125</v>
      </c>
      <c r="E51" s="126" t="s">
        <v>126</v>
      </c>
      <c r="F51" s="126" t="s">
        <v>281</v>
      </c>
      <c r="G51" s="126" t="s">
        <v>282</v>
      </c>
      <c r="H51" s="128">
        <v>199303.9</v>
      </c>
      <c r="I51" s="128">
        <v>199303.9</v>
      </c>
      <c r="J51" s="128"/>
      <c r="K51" s="128"/>
      <c r="L51" s="128">
        <v>199303.9</v>
      </c>
      <c r="M51" s="126"/>
      <c r="N51" s="128"/>
      <c r="O51" s="128"/>
      <c r="P51" s="128"/>
      <c r="Q51" s="128"/>
      <c r="R51" s="128"/>
      <c r="S51" s="128"/>
      <c r="T51" s="128"/>
      <c r="U51" s="128"/>
      <c r="V51" s="128"/>
      <c r="W51" s="128"/>
    </row>
    <row r="52" s="1" customFormat="1" ht="53.25" customHeight="1" outlineLevel="1" spans="1:23">
      <c r="A52" s="126" t="s">
        <v>72</v>
      </c>
      <c r="B52" s="126" t="s">
        <v>306</v>
      </c>
      <c r="C52" s="126" t="s">
        <v>307</v>
      </c>
      <c r="D52" s="126" t="s">
        <v>121</v>
      </c>
      <c r="E52" s="126" t="s">
        <v>122</v>
      </c>
      <c r="F52" s="126" t="s">
        <v>308</v>
      </c>
      <c r="G52" s="126" t="s">
        <v>309</v>
      </c>
      <c r="H52" s="128">
        <v>45000</v>
      </c>
      <c r="I52" s="128">
        <v>45000</v>
      </c>
      <c r="J52" s="128"/>
      <c r="K52" s="128"/>
      <c r="L52" s="128">
        <v>45000</v>
      </c>
      <c r="M52" s="126"/>
      <c r="N52" s="128"/>
      <c r="O52" s="128"/>
      <c r="P52" s="128"/>
      <c r="Q52" s="128"/>
      <c r="R52" s="128"/>
      <c r="S52" s="128"/>
      <c r="T52" s="128"/>
      <c r="U52" s="128"/>
      <c r="V52" s="128"/>
      <c r="W52" s="128"/>
    </row>
    <row r="53" s="1" customFormat="1" ht="30.75" customHeight="1" spans="1:23">
      <c r="A53" s="36" t="s">
        <v>56</v>
      </c>
      <c r="B53" s="36"/>
      <c r="C53" s="36"/>
      <c r="D53" s="36"/>
      <c r="E53" s="36"/>
      <c r="F53" s="36"/>
      <c r="G53" s="36"/>
      <c r="H53" s="128">
        <v>14917269.18</v>
      </c>
      <c r="I53" s="128">
        <v>14917269.18</v>
      </c>
      <c r="J53" s="128"/>
      <c r="K53" s="128"/>
      <c r="L53" s="128">
        <v>14917269.18</v>
      </c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3:G5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09722222222222" right="0.309722222222222" top="0.75" bottom="0.75" header="0.309722222222222" footer="0.309722222222222"/>
  <pageSetup paperSize="9" scale="80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58"/>
  <sheetViews>
    <sheetView showZeros="0" workbookViewId="0">
      <selection activeCell="U8" sqref="U8"/>
    </sheetView>
  </sheetViews>
  <sheetFormatPr defaultColWidth="10.2857142857143" defaultRowHeight="15" customHeight="1"/>
  <cols>
    <col min="1" max="1" width="5.71428571428571" style="1" customWidth="1"/>
    <col min="2" max="2" width="7.71428571428571" style="1" customWidth="1"/>
    <col min="3" max="3" width="9.84761904761905" style="1" customWidth="1"/>
    <col min="4" max="4" width="10.5714285714286" style="1" customWidth="1"/>
    <col min="5" max="5" width="6" style="1" customWidth="1"/>
    <col min="6" max="6" width="7.28571428571429" style="1" customWidth="1"/>
    <col min="7" max="7" width="5.28571428571429" style="1" customWidth="1"/>
    <col min="8" max="8" width="5.84761904761905" style="1" customWidth="1"/>
    <col min="9" max="11" width="12.847619047619" style="1" customWidth="1"/>
    <col min="12" max="12" width="7.28571428571429" style="1" customWidth="1"/>
    <col min="13" max="13" width="5.84761904761905" style="1" customWidth="1"/>
    <col min="14" max="16" width="4.71428571428571" style="1" customWidth="1"/>
    <col min="17" max="17" width="8" style="1" customWidth="1"/>
    <col min="18" max="19" width="13.1428571428571" style="1" customWidth="1"/>
    <col min="20" max="20" width="9.84761904761905" style="1" customWidth="1"/>
    <col min="21" max="21" width="7.57142857142857" style="1" customWidth="1"/>
    <col min="22" max="22" width="5" style="1" customWidth="1"/>
    <col min="23" max="23" width="11" style="1" customWidth="1"/>
    <col min="24" max="16384" width="10.2857142857143" style="1"/>
  </cols>
  <sheetData>
    <row r="1" s="1" customFormat="1" ht="18.75" customHeight="1" spans="1:23">
      <c r="A1" s="122" t="s">
        <v>310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</row>
    <row r="2" s="1" customFormat="1" ht="26.25" customHeight="1" spans="1:23">
      <c r="A2" s="118" t="str">
        <f>"2026"&amp;"年部门项目支出预算表"</f>
        <v>2026年部门项目支出预算表</v>
      </c>
      <c r="B2" s="118"/>
      <c r="C2" s="118" t="s">
        <v>85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3" s="1" customFormat="1" ht="18.75" customHeight="1" spans="1:23">
      <c r="A3" s="123" t="str">
        <f>"单位名称："&amp;"瑞丽市疾病预防控制中心"</f>
        <v>单位名称：瑞丽市疾病预防控制中心</v>
      </c>
      <c r="B3" s="123"/>
      <c r="C3" s="123"/>
      <c r="D3" s="123"/>
      <c r="E3" s="123"/>
      <c r="F3" s="123"/>
      <c r="G3" s="123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2" t="s">
        <v>53</v>
      </c>
      <c r="W3" s="122"/>
    </row>
    <row r="4" s="1" customFormat="1" ht="26.25" customHeight="1" spans="1:23">
      <c r="A4" s="125" t="s">
        <v>311</v>
      </c>
      <c r="B4" s="125" t="s">
        <v>198</v>
      </c>
      <c r="C4" s="125" t="s">
        <v>199</v>
      </c>
      <c r="D4" s="125" t="s">
        <v>312</v>
      </c>
      <c r="E4" s="125" t="s">
        <v>200</v>
      </c>
      <c r="F4" s="125" t="s">
        <v>201</v>
      </c>
      <c r="G4" s="125" t="s">
        <v>313</v>
      </c>
      <c r="H4" s="125" t="s">
        <v>314</v>
      </c>
      <c r="I4" s="125" t="s">
        <v>56</v>
      </c>
      <c r="J4" s="125" t="s">
        <v>315</v>
      </c>
      <c r="K4" s="125"/>
      <c r="L4" s="125"/>
      <c r="M4" s="125"/>
      <c r="N4" s="125" t="s">
        <v>209</v>
      </c>
      <c r="O4" s="125"/>
      <c r="P4" s="125"/>
      <c r="Q4" s="125" t="s">
        <v>63</v>
      </c>
      <c r="R4" s="125" t="s">
        <v>77</v>
      </c>
      <c r="S4" s="125"/>
      <c r="T4" s="125"/>
      <c r="U4" s="125"/>
      <c r="V4" s="125"/>
      <c r="W4" s="125"/>
    </row>
    <row r="5" s="1" customFormat="1" ht="26.25" customHeight="1" spans="1:23">
      <c r="A5" s="125"/>
      <c r="B5" s="125"/>
      <c r="C5" s="125"/>
      <c r="D5" s="125"/>
      <c r="E5" s="125"/>
      <c r="F5" s="125"/>
      <c r="G5" s="125"/>
      <c r="H5" s="125"/>
      <c r="I5" s="125"/>
      <c r="J5" s="125" t="s">
        <v>60</v>
      </c>
      <c r="K5" s="125"/>
      <c r="L5" s="125" t="s">
        <v>61</v>
      </c>
      <c r="M5" s="125" t="s">
        <v>62</v>
      </c>
      <c r="N5" s="125" t="s">
        <v>60</v>
      </c>
      <c r="O5" s="125" t="s">
        <v>61</v>
      </c>
      <c r="P5" s="125" t="s">
        <v>62</v>
      </c>
      <c r="Q5" s="125"/>
      <c r="R5" s="125" t="s">
        <v>59</v>
      </c>
      <c r="S5" s="125" t="s">
        <v>66</v>
      </c>
      <c r="T5" s="125" t="s">
        <v>67</v>
      </c>
      <c r="U5" s="125" t="s">
        <v>68</v>
      </c>
      <c r="V5" s="125" t="s">
        <v>69</v>
      </c>
      <c r="W5" s="125" t="s">
        <v>70</v>
      </c>
    </row>
    <row r="6" s="1" customFormat="1" ht="26.25" customHeight="1" spans="1:23">
      <c r="A6" s="125"/>
      <c r="B6" s="125"/>
      <c r="C6" s="125"/>
      <c r="D6" s="125"/>
      <c r="E6" s="125"/>
      <c r="F6" s="125"/>
      <c r="G6" s="125"/>
      <c r="H6" s="125"/>
      <c r="I6" s="125"/>
      <c r="J6" s="125" t="s">
        <v>59</v>
      </c>
      <c r="K6" s="125" t="s">
        <v>316</v>
      </c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</row>
    <row r="7" s="1" customFormat="1" ht="18.75" customHeight="1" spans="1:23">
      <c r="A7" s="125" t="s">
        <v>85</v>
      </c>
      <c r="B7" s="125" t="s">
        <v>86</v>
      </c>
      <c r="C7" s="125" t="s">
        <v>87</v>
      </c>
      <c r="D7" s="125" t="s">
        <v>88</v>
      </c>
      <c r="E7" s="125" t="s">
        <v>89</v>
      </c>
      <c r="F7" s="125" t="s">
        <v>90</v>
      </c>
      <c r="G7" s="125" t="s">
        <v>91</v>
      </c>
      <c r="H7" s="125" t="s">
        <v>92</v>
      </c>
      <c r="I7" s="125" t="s">
        <v>93</v>
      </c>
      <c r="J7" s="125" t="s">
        <v>94</v>
      </c>
      <c r="K7" s="125" t="s">
        <v>95</v>
      </c>
      <c r="L7" s="125" t="s">
        <v>96</v>
      </c>
      <c r="M7" s="125" t="s">
        <v>97</v>
      </c>
      <c r="N7" s="125" t="s">
        <v>98</v>
      </c>
      <c r="O7" s="125" t="s">
        <v>99</v>
      </c>
      <c r="P7" s="125" t="s">
        <v>212</v>
      </c>
      <c r="Q7" s="125" t="s">
        <v>213</v>
      </c>
      <c r="R7" s="125" t="s">
        <v>214</v>
      </c>
      <c r="S7" s="125" t="s">
        <v>215</v>
      </c>
      <c r="T7" s="125" t="s">
        <v>216</v>
      </c>
      <c r="U7" s="125" t="s">
        <v>217</v>
      </c>
      <c r="V7" s="125" t="s">
        <v>218</v>
      </c>
      <c r="W7" s="125" t="s">
        <v>219</v>
      </c>
    </row>
    <row r="8" s="1" customFormat="1" ht="52.5" customHeight="1" spans="1:23">
      <c r="A8" s="126"/>
      <c r="B8" s="126"/>
      <c r="C8" s="126" t="s">
        <v>317</v>
      </c>
      <c r="D8" s="126"/>
      <c r="E8" s="126"/>
      <c r="F8" s="126"/>
      <c r="G8" s="126"/>
      <c r="H8" s="126"/>
      <c r="I8" s="128">
        <v>10000000</v>
      </c>
      <c r="J8" s="128"/>
      <c r="K8" s="128"/>
      <c r="L8" s="128"/>
      <c r="M8" s="128"/>
      <c r="N8" s="128"/>
      <c r="O8" s="128"/>
      <c r="P8" s="128"/>
      <c r="Q8" s="128"/>
      <c r="R8" s="128">
        <v>10000000</v>
      </c>
      <c r="S8" s="128">
        <v>10000000</v>
      </c>
      <c r="T8" s="128"/>
      <c r="U8" s="128"/>
      <c r="V8" s="128"/>
      <c r="W8" s="128"/>
    </row>
    <row r="9" s="1" customFormat="1" ht="52.5" customHeight="1" outlineLevel="1" spans="1:23">
      <c r="A9" s="126" t="s">
        <v>318</v>
      </c>
      <c r="B9" s="126" t="s">
        <v>319</v>
      </c>
      <c r="C9" s="126" t="s">
        <v>317</v>
      </c>
      <c r="D9" s="126" t="s">
        <v>72</v>
      </c>
      <c r="E9" s="126" t="s">
        <v>125</v>
      </c>
      <c r="F9" s="126" t="s">
        <v>126</v>
      </c>
      <c r="G9" s="126" t="s">
        <v>287</v>
      </c>
      <c r="H9" s="126" t="s">
        <v>288</v>
      </c>
      <c r="I9" s="128">
        <v>1000000</v>
      </c>
      <c r="J9" s="128"/>
      <c r="K9" s="128"/>
      <c r="L9" s="128"/>
      <c r="M9" s="128"/>
      <c r="N9" s="128"/>
      <c r="O9" s="128"/>
      <c r="P9" s="128"/>
      <c r="Q9" s="128"/>
      <c r="R9" s="128">
        <v>1000000</v>
      </c>
      <c r="S9" s="128">
        <v>1000000</v>
      </c>
      <c r="T9" s="128"/>
      <c r="U9" s="128"/>
      <c r="V9" s="128"/>
      <c r="W9" s="128"/>
    </row>
    <row r="10" s="1" customFormat="1" ht="52.5" customHeight="1" outlineLevel="1" spans="1:23">
      <c r="A10" s="126" t="s">
        <v>318</v>
      </c>
      <c r="B10" s="126" t="s">
        <v>319</v>
      </c>
      <c r="C10" s="126" t="s">
        <v>317</v>
      </c>
      <c r="D10" s="126" t="s">
        <v>72</v>
      </c>
      <c r="E10" s="126" t="s">
        <v>125</v>
      </c>
      <c r="F10" s="126" t="s">
        <v>126</v>
      </c>
      <c r="G10" s="126" t="s">
        <v>320</v>
      </c>
      <c r="H10" s="126" t="s">
        <v>321</v>
      </c>
      <c r="I10" s="128">
        <v>200000</v>
      </c>
      <c r="J10" s="128"/>
      <c r="K10" s="128"/>
      <c r="L10" s="128"/>
      <c r="M10" s="128"/>
      <c r="N10" s="126"/>
      <c r="O10" s="126"/>
      <c r="P10" s="126"/>
      <c r="Q10" s="128"/>
      <c r="R10" s="128">
        <v>200000</v>
      </c>
      <c r="S10" s="128">
        <v>200000</v>
      </c>
      <c r="T10" s="128"/>
      <c r="U10" s="128"/>
      <c r="V10" s="128"/>
      <c r="W10" s="128"/>
    </row>
    <row r="11" s="1" customFormat="1" ht="52.5" customHeight="1" outlineLevel="1" spans="1:23">
      <c r="A11" s="126" t="s">
        <v>318</v>
      </c>
      <c r="B11" s="126" t="s">
        <v>319</v>
      </c>
      <c r="C11" s="126" t="s">
        <v>317</v>
      </c>
      <c r="D11" s="126" t="s">
        <v>72</v>
      </c>
      <c r="E11" s="126" t="s">
        <v>125</v>
      </c>
      <c r="F11" s="126" t="s">
        <v>126</v>
      </c>
      <c r="G11" s="126" t="s">
        <v>289</v>
      </c>
      <c r="H11" s="126" t="s">
        <v>290</v>
      </c>
      <c r="I11" s="128">
        <v>5000</v>
      </c>
      <c r="J11" s="128"/>
      <c r="K11" s="128"/>
      <c r="L11" s="128"/>
      <c r="M11" s="128"/>
      <c r="N11" s="126"/>
      <c r="O11" s="126"/>
      <c r="P11" s="126"/>
      <c r="Q11" s="128"/>
      <c r="R11" s="128">
        <v>5000</v>
      </c>
      <c r="S11" s="128">
        <v>5000</v>
      </c>
      <c r="T11" s="128"/>
      <c r="U11" s="128"/>
      <c r="V11" s="128"/>
      <c r="W11" s="128"/>
    </row>
    <row r="12" s="1" customFormat="1" ht="52.5" customHeight="1" outlineLevel="1" spans="1:23">
      <c r="A12" s="126" t="s">
        <v>318</v>
      </c>
      <c r="B12" s="126" t="s">
        <v>319</v>
      </c>
      <c r="C12" s="126" t="s">
        <v>317</v>
      </c>
      <c r="D12" s="126" t="s">
        <v>72</v>
      </c>
      <c r="E12" s="126" t="s">
        <v>125</v>
      </c>
      <c r="F12" s="126" t="s">
        <v>126</v>
      </c>
      <c r="G12" s="126" t="s">
        <v>291</v>
      </c>
      <c r="H12" s="126" t="s">
        <v>292</v>
      </c>
      <c r="I12" s="128">
        <v>150000</v>
      </c>
      <c r="J12" s="128"/>
      <c r="K12" s="128"/>
      <c r="L12" s="128"/>
      <c r="M12" s="128"/>
      <c r="N12" s="126"/>
      <c r="O12" s="126"/>
      <c r="P12" s="126"/>
      <c r="Q12" s="128"/>
      <c r="R12" s="128">
        <v>150000</v>
      </c>
      <c r="S12" s="128">
        <v>150000</v>
      </c>
      <c r="T12" s="128"/>
      <c r="U12" s="128"/>
      <c r="V12" s="128"/>
      <c r="W12" s="128"/>
    </row>
    <row r="13" s="1" customFormat="1" ht="52.5" customHeight="1" outlineLevel="1" spans="1:23">
      <c r="A13" s="126" t="s">
        <v>318</v>
      </c>
      <c r="B13" s="126" t="s">
        <v>319</v>
      </c>
      <c r="C13" s="126" t="s">
        <v>317</v>
      </c>
      <c r="D13" s="126" t="s">
        <v>72</v>
      </c>
      <c r="E13" s="126" t="s">
        <v>125</v>
      </c>
      <c r="F13" s="126" t="s">
        <v>126</v>
      </c>
      <c r="G13" s="126" t="s">
        <v>293</v>
      </c>
      <c r="H13" s="126" t="s">
        <v>294</v>
      </c>
      <c r="I13" s="128">
        <v>80000</v>
      </c>
      <c r="J13" s="128"/>
      <c r="K13" s="128"/>
      <c r="L13" s="128"/>
      <c r="M13" s="128"/>
      <c r="N13" s="126"/>
      <c r="O13" s="126"/>
      <c r="P13" s="126"/>
      <c r="Q13" s="128"/>
      <c r="R13" s="128">
        <v>80000</v>
      </c>
      <c r="S13" s="128">
        <v>80000</v>
      </c>
      <c r="T13" s="128"/>
      <c r="U13" s="128"/>
      <c r="V13" s="128"/>
      <c r="W13" s="128"/>
    </row>
    <row r="14" s="1" customFormat="1" ht="52.5" customHeight="1" outlineLevel="1" spans="1:23">
      <c r="A14" s="126" t="s">
        <v>318</v>
      </c>
      <c r="B14" s="126" t="s">
        <v>319</v>
      </c>
      <c r="C14" s="126" t="s">
        <v>317</v>
      </c>
      <c r="D14" s="126" t="s">
        <v>72</v>
      </c>
      <c r="E14" s="126" t="s">
        <v>125</v>
      </c>
      <c r="F14" s="126" t="s">
        <v>126</v>
      </c>
      <c r="G14" s="126" t="s">
        <v>285</v>
      </c>
      <c r="H14" s="126" t="s">
        <v>286</v>
      </c>
      <c r="I14" s="128">
        <v>100000</v>
      </c>
      <c r="J14" s="128"/>
      <c r="K14" s="128"/>
      <c r="L14" s="128"/>
      <c r="M14" s="128"/>
      <c r="N14" s="126"/>
      <c r="O14" s="126"/>
      <c r="P14" s="126"/>
      <c r="Q14" s="128"/>
      <c r="R14" s="128">
        <v>100000</v>
      </c>
      <c r="S14" s="128">
        <v>100000</v>
      </c>
      <c r="T14" s="128"/>
      <c r="U14" s="128"/>
      <c r="V14" s="128"/>
      <c r="W14" s="128"/>
    </row>
    <row r="15" s="1" customFormat="1" ht="52.5" customHeight="1" outlineLevel="1" spans="1:23">
      <c r="A15" s="126" t="s">
        <v>318</v>
      </c>
      <c r="B15" s="126" t="s">
        <v>319</v>
      </c>
      <c r="C15" s="126" t="s">
        <v>317</v>
      </c>
      <c r="D15" s="126" t="s">
        <v>72</v>
      </c>
      <c r="E15" s="126" t="s">
        <v>125</v>
      </c>
      <c r="F15" s="126" t="s">
        <v>126</v>
      </c>
      <c r="G15" s="126" t="s">
        <v>295</v>
      </c>
      <c r="H15" s="126" t="s">
        <v>296</v>
      </c>
      <c r="I15" s="128">
        <v>100000</v>
      </c>
      <c r="J15" s="128"/>
      <c r="K15" s="128"/>
      <c r="L15" s="128"/>
      <c r="M15" s="128"/>
      <c r="N15" s="126"/>
      <c r="O15" s="126"/>
      <c r="P15" s="126"/>
      <c r="Q15" s="128"/>
      <c r="R15" s="128">
        <v>100000</v>
      </c>
      <c r="S15" s="128">
        <v>100000</v>
      </c>
      <c r="T15" s="128"/>
      <c r="U15" s="128"/>
      <c r="V15" s="128"/>
      <c r="W15" s="128"/>
    </row>
    <row r="16" s="1" customFormat="1" ht="52.5" customHeight="1" outlineLevel="1" spans="1:23">
      <c r="A16" s="126" t="s">
        <v>318</v>
      </c>
      <c r="B16" s="126" t="s">
        <v>319</v>
      </c>
      <c r="C16" s="126" t="s">
        <v>317</v>
      </c>
      <c r="D16" s="126" t="s">
        <v>72</v>
      </c>
      <c r="E16" s="126" t="s">
        <v>125</v>
      </c>
      <c r="F16" s="126" t="s">
        <v>126</v>
      </c>
      <c r="G16" s="126" t="s">
        <v>322</v>
      </c>
      <c r="H16" s="126" t="s">
        <v>323</v>
      </c>
      <c r="I16" s="128">
        <v>150000</v>
      </c>
      <c r="J16" s="128"/>
      <c r="K16" s="128"/>
      <c r="L16" s="128"/>
      <c r="M16" s="128"/>
      <c r="N16" s="126"/>
      <c r="O16" s="126"/>
      <c r="P16" s="126"/>
      <c r="Q16" s="128"/>
      <c r="R16" s="128">
        <v>150000</v>
      </c>
      <c r="S16" s="128">
        <v>150000</v>
      </c>
      <c r="T16" s="128"/>
      <c r="U16" s="128"/>
      <c r="V16" s="128"/>
      <c r="W16" s="128"/>
    </row>
    <row r="17" s="1" customFormat="1" ht="52.5" customHeight="1" outlineLevel="1" spans="1:23">
      <c r="A17" s="126" t="s">
        <v>318</v>
      </c>
      <c r="B17" s="126" t="s">
        <v>319</v>
      </c>
      <c r="C17" s="126" t="s">
        <v>317</v>
      </c>
      <c r="D17" s="126" t="s">
        <v>72</v>
      </c>
      <c r="E17" s="126" t="s">
        <v>125</v>
      </c>
      <c r="F17" s="126" t="s">
        <v>126</v>
      </c>
      <c r="G17" s="126" t="s">
        <v>324</v>
      </c>
      <c r="H17" s="126" t="s">
        <v>325</v>
      </c>
      <c r="I17" s="128">
        <v>1000000</v>
      </c>
      <c r="J17" s="128"/>
      <c r="K17" s="128"/>
      <c r="L17" s="128"/>
      <c r="M17" s="128"/>
      <c r="N17" s="126"/>
      <c r="O17" s="126"/>
      <c r="P17" s="126"/>
      <c r="Q17" s="128"/>
      <c r="R17" s="128">
        <v>1000000</v>
      </c>
      <c r="S17" s="128">
        <v>1000000</v>
      </c>
      <c r="T17" s="128"/>
      <c r="U17" s="128"/>
      <c r="V17" s="128"/>
      <c r="W17" s="128"/>
    </row>
    <row r="18" s="1" customFormat="1" ht="52.5" customHeight="1" outlineLevel="1" spans="1:23">
      <c r="A18" s="126" t="s">
        <v>318</v>
      </c>
      <c r="B18" s="126" t="s">
        <v>319</v>
      </c>
      <c r="C18" s="126" t="s">
        <v>317</v>
      </c>
      <c r="D18" s="126" t="s">
        <v>72</v>
      </c>
      <c r="E18" s="126" t="s">
        <v>125</v>
      </c>
      <c r="F18" s="126" t="s">
        <v>126</v>
      </c>
      <c r="G18" s="126" t="s">
        <v>326</v>
      </c>
      <c r="H18" s="126" t="s">
        <v>327</v>
      </c>
      <c r="I18" s="128">
        <v>1000000</v>
      </c>
      <c r="J18" s="128"/>
      <c r="K18" s="128"/>
      <c r="L18" s="128"/>
      <c r="M18" s="128"/>
      <c r="N18" s="126"/>
      <c r="O18" s="126"/>
      <c r="P18" s="126"/>
      <c r="Q18" s="128"/>
      <c r="R18" s="128">
        <v>1000000</v>
      </c>
      <c r="S18" s="128">
        <v>1000000</v>
      </c>
      <c r="T18" s="128"/>
      <c r="U18" s="128"/>
      <c r="V18" s="128"/>
      <c r="W18" s="128"/>
    </row>
    <row r="19" s="1" customFormat="1" ht="52.5" customHeight="1" outlineLevel="1" spans="1:23">
      <c r="A19" s="126" t="s">
        <v>318</v>
      </c>
      <c r="B19" s="126" t="s">
        <v>319</v>
      </c>
      <c r="C19" s="126" t="s">
        <v>317</v>
      </c>
      <c r="D19" s="126" t="s">
        <v>72</v>
      </c>
      <c r="E19" s="126" t="s">
        <v>125</v>
      </c>
      <c r="F19" s="126" t="s">
        <v>126</v>
      </c>
      <c r="G19" s="126" t="s">
        <v>328</v>
      </c>
      <c r="H19" s="126" t="s">
        <v>329</v>
      </c>
      <c r="I19" s="128">
        <v>3865000</v>
      </c>
      <c r="J19" s="128"/>
      <c r="K19" s="128"/>
      <c r="L19" s="128"/>
      <c r="M19" s="128"/>
      <c r="N19" s="126"/>
      <c r="O19" s="126"/>
      <c r="P19" s="126"/>
      <c r="Q19" s="128"/>
      <c r="R19" s="128">
        <v>3865000</v>
      </c>
      <c r="S19" s="128">
        <v>3865000</v>
      </c>
      <c r="T19" s="128"/>
      <c r="U19" s="128"/>
      <c r="V19" s="128"/>
      <c r="W19" s="128"/>
    </row>
    <row r="20" s="1" customFormat="1" ht="52.5" customHeight="1" outlineLevel="1" spans="1:23">
      <c r="A20" s="126" t="s">
        <v>318</v>
      </c>
      <c r="B20" s="126" t="s">
        <v>319</v>
      </c>
      <c r="C20" s="126" t="s">
        <v>317</v>
      </c>
      <c r="D20" s="126" t="s">
        <v>72</v>
      </c>
      <c r="E20" s="126" t="s">
        <v>125</v>
      </c>
      <c r="F20" s="126" t="s">
        <v>126</v>
      </c>
      <c r="G20" s="126" t="s">
        <v>308</v>
      </c>
      <c r="H20" s="126" t="s">
        <v>309</v>
      </c>
      <c r="I20" s="128">
        <v>50000</v>
      </c>
      <c r="J20" s="128"/>
      <c r="K20" s="128"/>
      <c r="L20" s="128"/>
      <c r="M20" s="128"/>
      <c r="N20" s="126"/>
      <c r="O20" s="126"/>
      <c r="P20" s="126"/>
      <c r="Q20" s="128"/>
      <c r="R20" s="128">
        <v>50000</v>
      </c>
      <c r="S20" s="128">
        <v>50000</v>
      </c>
      <c r="T20" s="128"/>
      <c r="U20" s="128"/>
      <c r="V20" s="128"/>
      <c r="W20" s="128"/>
    </row>
    <row r="21" s="1" customFormat="1" ht="52.5" customHeight="1" outlineLevel="1" spans="1:23">
      <c r="A21" s="126" t="s">
        <v>318</v>
      </c>
      <c r="B21" s="126" t="s">
        <v>319</v>
      </c>
      <c r="C21" s="126" t="s">
        <v>317</v>
      </c>
      <c r="D21" s="126" t="s">
        <v>72</v>
      </c>
      <c r="E21" s="126" t="s">
        <v>125</v>
      </c>
      <c r="F21" s="126" t="s">
        <v>126</v>
      </c>
      <c r="G21" s="126" t="s">
        <v>301</v>
      </c>
      <c r="H21" s="126" t="s">
        <v>302</v>
      </c>
      <c r="I21" s="128">
        <v>1000000</v>
      </c>
      <c r="J21" s="128"/>
      <c r="K21" s="128"/>
      <c r="L21" s="128"/>
      <c r="M21" s="128"/>
      <c r="N21" s="126"/>
      <c r="O21" s="126"/>
      <c r="P21" s="126"/>
      <c r="Q21" s="128"/>
      <c r="R21" s="128">
        <v>1000000</v>
      </c>
      <c r="S21" s="128">
        <v>1000000</v>
      </c>
      <c r="T21" s="128"/>
      <c r="U21" s="128"/>
      <c r="V21" s="128"/>
      <c r="W21" s="128"/>
    </row>
    <row r="22" s="1" customFormat="1" ht="52.5" customHeight="1" outlineLevel="1" spans="1:23">
      <c r="A22" s="126" t="s">
        <v>318</v>
      </c>
      <c r="B22" s="126" t="s">
        <v>319</v>
      </c>
      <c r="C22" s="126" t="s">
        <v>317</v>
      </c>
      <c r="D22" s="126" t="s">
        <v>72</v>
      </c>
      <c r="E22" s="126" t="s">
        <v>125</v>
      </c>
      <c r="F22" s="126" t="s">
        <v>126</v>
      </c>
      <c r="G22" s="126" t="s">
        <v>330</v>
      </c>
      <c r="H22" s="126" t="s">
        <v>331</v>
      </c>
      <c r="I22" s="128">
        <v>300000</v>
      </c>
      <c r="J22" s="128"/>
      <c r="K22" s="128"/>
      <c r="L22" s="128"/>
      <c r="M22" s="128"/>
      <c r="N22" s="126"/>
      <c r="O22" s="126"/>
      <c r="P22" s="126"/>
      <c r="Q22" s="128"/>
      <c r="R22" s="128">
        <v>300000</v>
      </c>
      <c r="S22" s="128">
        <v>300000</v>
      </c>
      <c r="T22" s="128"/>
      <c r="U22" s="128"/>
      <c r="V22" s="128"/>
      <c r="W22" s="128"/>
    </row>
    <row r="23" s="1" customFormat="1" ht="52.5" customHeight="1" outlineLevel="1" spans="1:23">
      <c r="A23" s="126" t="s">
        <v>318</v>
      </c>
      <c r="B23" s="126" t="s">
        <v>319</v>
      </c>
      <c r="C23" s="126" t="s">
        <v>317</v>
      </c>
      <c r="D23" s="126" t="s">
        <v>72</v>
      </c>
      <c r="E23" s="126" t="s">
        <v>125</v>
      </c>
      <c r="F23" s="126" t="s">
        <v>126</v>
      </c>
      <c r="G23" s="126" t="s">
        <v>332</v>
      </c>
      <c r="H23" s="126" t="s">
        <v>333</v>
      </c>
      <c r="I23" s="128">
        <v>1000000</v>
      </c>
      <c r="J23" s="128"/>
      <c r="K23" s="128"/>
      <c r="L23" s="128"/>
      <c r="M23" s="128"/>
      <c r="N23" s="126"/>
      <c r="O23" s="126"/>
      <c r="P23" s="126"/>
      <c r="Q23" s="128"/>
      <c r="R23" s="128">
        <v>1000000</v>
      </c>
      <c r="S23" s="128">
        <v>1000000</v>
      </c>
      <c r="T23" s="128"/>
      <c r="U23" s="128"/>
      <c r="V23" s="128"/>
      <c r="W23" s="128"/>
    </row>
    <row r="24" s="1" customFormat="1" ht="52.5" customHeight="1" spans="1:23">
      <c r="A24" s="126"/>
      <c r="B24" s="126"/>
      <c r="C24" s="126" t="s">
        <v>334</v>
      </c>
      <c r="D24" s="126"/>
      <c r="E24" s="126"/>
      <c r="F24" s="126"/>
      <c r="G24" s="126"/>
      <c r="H24" s="126"/>
      <c r="I24" s="128">
        <v>6450</v>
      </c>
      <c r="J24" s="128">
        <v>6450</v>
      </c>
      <c r="K24" s="128">
        <v>6450</v>
      </c>
      <c r="L24" s="128"/>
      <c r="M24" s="128"/>
      <c r="N24" s="126"/>
      <c r="O24" s="126"/>
      <c r="P24" s="126"/>
      <c r="Q24" s="128"/>
      <c r="R24" s="128"/>
      <c r="S24" s="128"/>
      <c r="T24" s="128"/>
      <c r="U24" s="128"/>
      <c r="V24" s="128"/>
      <c r="W24" s="128"/>
    </row>
    <row r="25" s="1" customFormat="1" ht="52.5" customHeight="1" outlineLevel="1" spans="1:23">
      <c r="A25" s="126" t="s">
        <v>318</v>
      </c>
      <c r="B25" s="126" t="s">
        <v>335</v>
      </c>
      <c r="C25" s="126" t="s">
        <v>334</v>
      </c>
      <c r="D25" s="126" t="s">
        <v>72</v>
      </c>
      <c r="E25" s="126" t="s">
        <v>125</v>
      </c>
      <c r="F25" s="126" t="s">
        <v>126</v>
      </c>
      <c r="G25" s="126" t="s">
        <v>287</v>
      </c>
      <c r="H25" s="126" t="s">
        <v>288</v>
      </c>
      <c r="I25" s="128">
        <v>6450</v>
      </c>
      <c r="J25" s="128">
        <v>6450</v>
      </c>
      <c r="K25" s="128">
        <v>6450</v>
      </c>
      <c r="L25" s="128"/>
      <c r="M25" s="128"/>
      <c r="N25" s="126"/>
      <c r="O25" s="126"/>
      <c r="P25" s="126"/>
      <c r="Q25" s="128"/>
      <c r="R25" s="128"/>
      <c r="S25" s="128"/>
      <c r="T25" s="128"/>
      <c r="U25" s="128"/>
      <c r="V25" s="128"/>
      <c r="W25" s="128"/>
    </row>
    <row r="26" s="1" customFormat="1" ht="52.5" customHeight="1" spans="1:23">
      <c r="A26" s="126"/>
      <c r="B26" s="126"/>
      <c r="C26" s="126" t="s">
        <v>336</v>
      </c>
      <c r="D26" s="126"/>
      <c r="E26" s="126"/>
      <c r="F26" s="126"/>
      <c r="G26" s="126"/>
      <c r="H26" s="126"/>
      <c r="I26" s="128">
        <v>610000</v>
      </c>
      <c r="J26" s="128">
        <v>610000</v>
      </c>
      <c r="K26" s="128">
        <v>610000</v>
      </c>
      <c r="L26" s="128"/>
      <c r="M26" s="128"/>
      <c r="N26" s="126"/>
      <c r="O26" s="126"/>
      <c r="P26" s="126"/>
      <c r="Q26" s="128"/>
      <c r="R26" s="128"/>
      <c r="S26" s="128"/>
      <c r="T26" s="128"/>
      <c r="U26" s="128"/>
      <c r="V26" s="128"/>
      <c r="W26" s="128"/>
    </row>
    <row r="27" s="1" customFormat="1" ht="52.5" customHeight="1" outlineLevel="1" spans="1:23">
      <c r="A27" s="126" t="s">
        <v>318</v>
      </c>
      <c r="B27" s="126" t="s">
        <v>337</v>
      </c>
      <c r="C27" s="126" t="s">
        <v>336</v>
      </c>
      <c r="D27" s="126" t="s">
        <v>72</v>
      </c>
      <c r="E27" s="126" t="s">
        <v>125</v>
      </c>
      <c r="F27" s="126" t="s">
        <v>126</v>
      </c>
      <c r="G27" s="126" t="s">
        <v>289</v>
      </c>
      <c r="H27" s="126" t="s">
        <v>290</v>
      </c>
      <c r="I27" s="128">
        <v>2000</v>
      </c>
      <c r="J27" s="128">
        <v>2000</v>
      </c>
      <c r="K27" s="128">
        <v>2000</v>
      </c>
      <c r="L27" s="128"/>
      <c r="M27" s="128"/>
      <c r="N27" s="126"/>
      <c r="O27" s="126"/>
      <c r="P27" s="126"/>
      <c r="Q27" s="128"/>
      <c r="R27" s="128"/>
      <c r="S27" s="128"/>
      <c r="T27" s="128"/>
      <c r="U27" s="128"/>
      <c r="V27" s="128"/>
      <c r="W27" s="128"/>
    </row>
    <row r="28" s="1" customFormat="1" ht="52.5" customHeight="1" outlineLevel="1" spans="1:23">
      <c r="A28" s="126" t="s">
        <v>318</v>
      </c>
      <c r="B28" s="126" t="s">
        <v>337</v>
      </c>
      <c r="C28" s="126" t="s">
        <v>336</v>
      </c>
      <c r="D28" s="126" t="s">
        <v>72</v>
      </c>
      <c r="E28" s="126" t="s">
        <v>125</v>
      </c>
      <c r="F28" s="126" t="s">
        <v>126</v>
      </c>
      <c r="G28" s="126" t="s">
        <v>291</v>
      </c>
      <c r="H28" s="126" t="s">
        <v>292</v>
      </c>
      <c r="I28" s="128">
        <v>54000</v>
      </c>
      <c r="J28" s="128">
        <v>54000</v>
      </c>
      <c r="K28" s="128">
        <v>54000</v>
      </c>
      <c r="L28" s="128"/>
      <c r="M28" s="128"/>
      <c r="N28" s="126"/>
      <c r="O28" s="126"/>
      <c r="P28" s="126"/>
      <c r="Q28" s="128"/>
      <c r="R28" s="128"/>
      <c r="S28" s="128"/>
      <c r="T28" s="128"/>
      <c r="U28" s="128"/>
      <c r="V28" s="128"/>
      <c r="W28" s="128"/>
    </row>
    <row r="29" s="1" customFormat="1" ht="52.5" customHeight="1" outlineLevel="1" spans="1:23">
      <c r="A29" s="126" t="s">
        <v>318</v>
      </c>
      <c r="B29" s="126" t="s">
        <v>337</v>
      </c>
      <c r="C29" s="126" t="s">
        <v>336</v>
      </c>
      <c r="D29" s="126" t="s">
        <v>72</v>
      </c>
      <c r="E29" s="126" t="s">
        <v>125</v>
      </c>
      <c r="F29" s="126" t="s">
        <v>126</v>
      </c>
      <c r="G29" s="126" t="s">
        <v>293</v>
      </c>
      <c r="H29" s="126" t="s">
        <v>294</v>
      </c>
      <c r="I29" s="128">
        <v>25000</v>
      </c>
      <c r="J29" s="128">
        <v>25000</v>
      </c>
      <c r="K29" s="128">
        <v>25000</v>
      </c>
      <c r="L29" s="128"/>
      <c r="M29" s="128"/>
      <c r="N29" s="126"/>
      <c r="O29" s="126"/>
      <c r="P29" s="126"/>
      <c r="Q29" s="128"/>
      <c r="R29" s="128"/>
      <c r="S29" s="128"/>
      <c r="T29" s="128"/>
      <c r="U29" s="128"/>
      <c r="V29" s="128"/>
      <c r="W29" s="128"/>
    </row>
    <row r="30" s="1" customFormat="1" ht="52.5" customHeight="1" outlineLevel="1" spans="1:23">
      <c r="A30" s="126" t="s">
        <v>318</v>
      </c>
      <c r="B30" s="126" t="s">
        <v>337</v>
      </c>
      <c r="C30" s="126" t="s">
        <v>336</v>
      </c>
      <c r="D30" s="126" t="s">
        <v>72</v>
      </c>
      <c r="E30" s="126" t="s">
        <v>125</v>
      </c>
      <c r="F30" s="126" t="s">
        <v>126</v>
      </c>
      <c r="G30" s="126" t="s">
        <v>338</v>
      </c>
      <c r="H30" s="126" t="s">
        <v>339</v>
      </c>
      <c r="I30" s="128">
        <v>30600</v>
      </c>
      <c r="J30" s="128">
        <v>30600</v>
      </c>
      <c r="K30" s="128">
        <v>30600</v>
      </c>
      <c r="L30" s="128"/>
      <c r="M30" s="128"/>
      <c r="N30" s="126"/>
      <c r="O30" s="126"/>
      <c r="P30" s="126"/>
      <c r="Q30" s="128"/>
      <c r="R30" s="128"/>
      <c r="S30" s="128"/>
      <c r="T30" s="128"/>
      <c r="U30" s="128"/>
      <c r="V30" s="128"/>
      <c r="W30" s="128"/>
    </row>
    <row r="31" s="1" customFormat="1" ht="52.5" customHeight="1" outlineLevel="1" spans="1:23">
      <c r="A31" s="126" t="s">
        <v>318</v>
      </c>
      <c r="B31" s="126" t="s">
        <v>337</v>
      </c>
      <c r="C31" s="126" t="s">
        <v>336</v>
      </c>
      <c r="D31" s="126" t="s">
        <v>72</v>
      </c>
      <c r="E31" s="126" t="s">
        <v>125</v>
      </c>
      <c r="F31" s="126" t="s">
        <v>126</v>
      </c>
      <c r="G31" s="126" t="s">
        <v>295</v>
      </c>
      <c r="H31" s="126" t="s">
        <v>296</v>
      </c>
      <c r="I31" s="128">
        <v>50400</v>
      </c>
      <c r="J31" s="128">
        <v>50400</v>
      </c>
      <c r="K31" s="128">
        <v>50400</v>
      </c>
      <c r="L31" s="128"/>
      <c r="M31" s="128"/>
      <c r="N31" s="126"/>
      <c r="O31" s="126"/>
      <c r="P31" s="126"/>
      <c r="Q31" s="128"/>
      <c r="R31" s="128"/>
      <c r="S31" s="128"/>
      <c r="T31" s="128"/>
      <c r="U31" s="128"/>
      <c r="V31" s="128"/>
      <c r="W31" s="128"/>
    </row>
    <row r="32" s="1" customFormat="1" ht="52.5" customHeight="1" outlineLevel="1" spans="1:23">
      <c r="A32" s="126" t="s">
        <v>318</v>
      </c>
      <c r="B32" s="126" t="s">
        <v>337</v>
      </c>
      <c r="C32" s="126" t="s">
        <v>336</v>
      </c>
      <c r="D32" s="126" t="s">
        <v>72</v>
      </c>
      <c r="E32" s="126" t="s">
        <v>125</v>
      </c>
      <c r="F32" s="126" t="s">
        <v>126</v>
      </c>
      <c r="G32" s="126" t="s">
        <v>326</v>
      </c>
      <c r="H32" s="126" t="s">
        <v>327</v>
      </c>
      <c r="I32" s="128">
        <v>24000</v>
      </c>
      <c r="J32" s="128">
        <v>24000</v>
      </c>
      <c r="K32" s="128">
        <v>24000</v>
      </c>
      <c r="L32" s="128"/>
      <c r="M32" s="128"/>
      <c r="N32" s="126"/>
      <c r="O32" s="126"/>
      <c r="P32" s="126"/>
      <c r="Q32" s="128"/>
      <c r="R32" s="128"/>
      <c r="S32" s="128"/>
      <c r="T32" s="128"/>
      <c r="U32" s="128"/>
      <c r="V32" s="128"/>
      <c r="W32" s="128"/>
    </row>
    <row r="33" s="1" customFormat="1" ht="52.5" customHeight="1" outlineLevel="1" spans="1:23">
      <c r="A33" s="126" t="s">
        <v>318</v>
      </c>
      <c r="B33" s="126" t="s">
        <v>337</v>
      </c>
      <c r="C33" s="126" t="s">
        <v>336</v>
      </c>
      <c r="D33" s="126" t="s">
        <v>72</v>
      </c>
      <c r="E33" s="126" t="s">
        <v>125</v>
      </c>
      <c r="F33" s="126" t="s">
        <v>126</v>
      </c>
      <c r="G33" s="126" t="s">
        <v>328</v>
      </c>
      <c r="H33" s="126" t="s">
        <v>329</v>
      </c>
      <c r="I33" s="128">
        <v>94000</v>
      </c>
      <c r="J33" s="128">
        <v>94000</v>
      </c>
      <c r="K33" s="128">
        <v>94000</v>
      </c>
      <c r="L33" s="128"/>
      <c r="M33" s="128"/>
      <c r="N33" s="126"/>
      <c r="O33" s="126"/>
      <c r="P33" s="126"/>
      <c r="Q33" s="128"/>
      <c r="R33" s="128"/>
      <c r="S33" s="128"/>
      <c r="T33" s="128"/>
      <c r="U33" s="128"/>
      <c r="V33" s="128"/>
      <c r="W33" s="128"/>
    </row>
    <row r="34" s="1" customFormat="1" ht="52.5" customHeight="1" outlineLevel="1" spans="1:23">
      <c r="A34" s="126" t="s">
        <v>318</v>
      </c>
      <c r="B34" s="126" t="s">
        <v>337</v>
      </c>
      <c r="C34" s="126" t="s">
        <v>336</v>
      </c>
      <c r="D34" s="126" t="s">
        <v>72</v>
      </c>
      <c r="E34" s="126" t="s">
        <v>125</v>
      </c>
      <c r="F34" s="126" t="s">
        <v>126</v>
      </c>
      <c r="G34" s="126" t="s">
        <v>340</v>
      </c>
      <c r="H34" s="126" t="s">
        <v>341</v>
      </c>
      <c r="I34" s="128">
        <v>330000</v>
      </c>
      <c r="J34" s="128">
        <v>330000</v>
      </c>
      <c r="K34" s="128">
        <v>330000</v>
      </c>
      <c r="L34" s="128"/>
      <c r="M34" s="128"/>
      <c r="N34" s="126"/>
      <c r="O34" s="126"/>
      <c r="P34" s="126"/>
      <c r="Q34" s="128"/>
      <c r="R34" s="128"/>
      <c r="S34" s="128"/>
      <c r="T34" s="128"/>
      <c r="U34" s="128"/>
      <c r="V34" s="128"/>
      <c r="W34" s="128"/>
    </row>
    <row r="35" s="1" customFormat="1" ht="52.5" customHeight="1" spans="1:23">
      <c r="A35" s="126"/>
      <c r="B35" s="126"/>
      <c r="C35" s="126" t="s">
        <v>342</v>
      </c>
      <c r="D35" s="126"/>
      <c r="E35" s="126"/>
      <c r="F35" s="126"/>
      <c r="G35" s="126"/>
      <c r="H35" s="126"/>
      <c r="I35" s="128">
        <v>153600</v>
      </c>
      <c r="J35" s="128">
        <v>153600</v>
      </c>
      <c r="K35" s="128">
        <v>153600</v>
      </c>
      <c r="L35" s="128"/>
      <c r="M35" s="128"/>
      <c r="N35" s="126"/>
      <c r="O35" s="126"/>
      <c r="P35" s="126"/>
      <c r="Q35" s="128"/>
      <c r="R35" s="128"/>
      <c r="S35" s="128"/>
      <c r="T35" s="128"/>
      <c r="U35" s="128"/>
      <c r="V35" s="128"/>
      <c r="W35" s="128"/>
    </row>
    <row r="36" s="1" customFormat="1" ht="52.5" customHeight="1" outlineLevel="1" spans="1:23">
      <c r="A36" s="126" t="s">
        <v>318</v>
      </c>
      <c r="B36" s="126" t="s">
        <v>343</v>
      </c>
      <c r="C36" s="126" t="s">
        <v>342</v>
      </c>
      <c r="D36" s="126" t="s">
        <v>72</v>
      </c>
      <c r="E36" s="126" t="s">
        <v>125</v>
      </c>
      <c r="F36" s="126" t="s">
        <v>126</v>
      </c>
      <c r="G36" s="126" t="s">
        <v>326</v>
      </c>
      <c r="H36" s="126" t="s">
        <v>327</v>
      </c>
      <c r="I36" s="128">
        <v>153600</v>
      </c>
      <c r="J36" s="128">
        <v>153600</v>
      </c>
      <c r="K36" s="128">
        <v>153600</v>
      </c>
      <c r="L36" s="128"/>
      <c r="M36" s="128"/>
      <c r="N36" s="126"/>
      <c r="O36" s="126"/>
      <c r="P36" s="126"/>
      <c r="Q36" s="128"/>
      <c r="R36" s="128"/>
      <c r="S36" s="128"/>
      <c r="T36" s="128"/>
      <c r="U36" s="128"/>
      <c r="V36" s="128"/>
      <c r="W36" s="128"/>
    </row>
    <row r="37" s="1" customFormat="1" ht="52.5" customHeight="1" spans="1:23">
      <c r="A37" s="126"/>
      <c r="B37" s="126"/>
      <c r="C37" s="126" t="s">
        <v>344</v>
      </c>
      <c r="D37" s="126"/>
      <c r="E37" s="126"/>
      <c r="F37" s="126"/>
      <c r="G37" s="126"/>
      <c r="H37" s="126"/>
      <c r="I37" s="128">
        <v>3000</v>
      </c>
      <c r="J37" s="128">
        <v>3000</v>
      </c>
      <c r="K37" s="128">
        <v>3000</v>
      </c>
      <c r="L37" s="128"/>
      <c r="M37" s="128"/>
      <c r="N37" s="126"/>
      <c r="O37" s="126"/>
      <c r="P37" s="126"/>
      <c r="Q37" s="128"/>
      <c r="R37" s="128"/>
      <c r="S37" s="128"/>
      <c r="T37" s="128"/>
      <c r="U37" s="128"/>
      <c r="V37" s="128"/>
      <c r="W37" s="128"/>
    </row>
    <row r="38" s="1" customFormat="1" ht="52.5" customHeight="1" outlineLevel="1" spans="1:23">
      <c r="A38" s="126" t="s">
        <v>318</v>
      </c>
      <c r="B38" s="126" t="s">
        <v>345</v>
      </c>
      <c r="C38" s="126" t="s">
        <v>344</v>
      </c>
      <c r="D38" s="126" t="s">
        <v>72</v>
      </c>
      <c r="E38" s="126" t="s">
        <v>125</v>
      </c>
      <c r="F38" s="126" t="s">
        <v>126</v>
      </c>
      <c r="G38" s="126" t="s">
        <v>301</v>
      </c>
      <c r="H38" s="126" t="s">
        <v>302</v>
      </c>
      <c r="I38" s="128">
        <v>3000</v>
      </c>
      <c r="J38" s="128">
        <v>3000</v>
      </c>
      <c r="K38" s="128">
        <v>3000</v>
      </c>
      <c r="L38" s="128"/>
      <c r="M38" s="128"/>
      <c r="N38" s="126"/>
      <c r="O38" s="126"/>
      <c r="P38" s="126"/>
      <c r="Q38" s="128"/>
      <c r="R38" s="128"/>
      <c r="S38" s="128"/>
      <c r="T38" s="128"/>
      <c r="U38" s="128"/>
      <c r="V38" s="128"/>
      <c r="W38" s="128"/>
    </row>
    <row r="39" s="1" customFormat="1" ht="52.5" customHeight="1" spans="1:23">
      <c r="A39" s="126"/>
      <c r="B39" s="126"/>
      <c r="C39" s="126" t="s">
        <v>346</v>
      </c>
      <c r="D39" s="126"/>
      <c r="E39" s="126"/>
      <c r="F39" s="126"/>
      <c r="G39" s="126"/>
      <c r="H39" s="126"/>
      <c r="I39" s="128">
        <v>150000</v>
      </c>
      <c r="J39" s="128">
        <v>150000</v>
      </c>
      <c r="K39" s="128">
        <v>150000</v>
      </c>
      <c r="L39" s="128"/>
      <c r="M39" s="128"/>
      <c r="N39" s="126"/>
      <c r="O39" s="126"/>
      <c r="P39" s="126"/>
      <c r="Q39" s="128"/>
      <c r="R39" s="128"/>
      <c r="S39" s="128"/>
      <c r="T39" s="128"/>
      <c r="U39" s="128"/>
      <c r="V39" s="128"/>
      <c r="W39" s="128"/>
    </row>
    <row r="40" s="1" customFormat="1" ht="52.5" customHeight="1" outlineLevel="1" spans="1:23">
      <c r="A40" s="126" t="s">
        <v>347</v>
      </c>
      <c r="B40" s="126" t="s">
        <v>348</v>
      </c>
      <c r="C40" s="126" t="s">
        <v>346</v>
      </c>
      <c r="D40" s="126" t="s">
        <v>72</v>
      </c>
      <c r="E40" s="126" t="s">
        <v>125</v>
      </c>
      <c r="F40" s="126" t="s">
        <v>126</v>
      </c>
      <c r="G40" s="126" t="s">
        <v>320</v>
      </c>
      <c r="H40" s="126" t="s">
        <v>321</v>
      </c>
      <c r="I40" s="128">
        <v>2000</v>
      </c>
      <c r="J40" s="128">
        <v>2000</v>
      </c>
      <c r="K40" s="128">
        <v>2000</v>
      </c>
      <c r="L40" s="128"/>
      <c r="M40" s="128"/>
      <c r="N40" s="126"/>
      <c r="O40" s="126"/>
      <c r="P40" s="126"/>
      <c r="Q40" s="128"/>
      <c r="R40" s="128"/>
      <c r="S40" s="128"/>
      <c r="T40" s="128"/>
      <c r="U40" s="128"/>
      <c r="V40" s="128"/>
      <c r="W40" s="128"/>
    </row>
    <row r="41" s="1" customFormat="1" ht="52.5" customHeight="1" outlineLevel="1" spans="1:23">
      <c r="A41" s="126" t="s">
        <v>347</v>
      </c>
      <c r="B41" s="126" t="s">
        <v>348</v>
      </c>
      <c r="C41" s="126" t="s">
        <v>346</v>
      </c>
      <c r="D41" s="126" t="s">
        <v>72</v>
      </c>
      <c r="E41" s="126" t="s">
        <v>125</v>
      </c>
      <c r="F41" s="126" t="s">
        <v>126</v>
      </c>
      <c r="G41" s="126" t="s">
        <v>289</v>
      </c>
      <c r="H41" s="126" t="s">
        <v>290</v>
      </c>
      <c r="I41" s="128">
        <v>2000</v>
      </c>
      <c r="J41" s="128">
        <v>2000</v>
      </c>
      <c r="K41" s="128">
        <v>2000</v>
      </c>
      <c r="L41" s="128"/>
      <c r="M41" s="128"/>
      <c r="N41" s="126"/>
      <c r="O41" s="126"/>
      <c r="P41" s="126"/>
      <c r="Q41" s="128"/>
      <c r="R41" s="128"/>
      <c r="S41" s="128"/>
      <c r="T41" s="128"/>
      <c r="U41" s="128"/>
      <c r="V41" s="128"/>
      <c r="W41" s="128"/>
    </row>
    <row r="42" s="1" customFormat="1" ht="52.5" customHeight="1" outlineLevel="1" spans="1:23">
      <c r="A42" s="126" t="s">
        <v>347</v>
      </c>
      <c r="B42" s="126" t="s">
        <v>348</v>
      </c>
      <c r="C42" s="126" t="s">
        <v>346</v>
      </c>
      <c r="D42" s="126" t="s">
        <v>72</v>
      </c>
      <c r="E42" s="126" t="s">
        <v>125</v>
      </c>
      <c r="F42" s="126" t="s">
        <v>126</v>
      </c>
      <c r="G42" s="126" t="s">
        <v>291</v>
      </c>
      <c r="H42" s="126" t="s">
        <v>292</v>
      </c>
      <c r="I42" s="128">
        <v>30000</v>
      </c>
      <c r="J42" s="128">
        <v>30000</v>
      </c>
      <c r="K42" s="128">
        <v>30000</v>
      </c>
      <c r="L42" s="128"/>
      <c r="M42" s="128"/>
      <c r="N42" s="126"/>
      <c r="O42" s="126"/>
      <c r="P42" s="126"/>
      <c r="Q42" s="128"/>
      <c r="R42" s="128"/>
      <c r="S42" s="128"/>
      <c r="T42" s="128"/>
      <c r="U42" s="128"/>
      <c r="V42" s="128"/>
      <c r="W42" s="128"/>
    </row>
    <row r="43" s="1" customFormat="1" ht="52.5" customHeight="1" outlineLevel="1" spans="1:23">
      <c r="A43" s="126" t="s">
        <v>347</v>
      </c>
      <c r="B43" s="126" t="s">
        <v>348</v>
      </c>
      <c r="C43" s="126" t="s">
        <v>346</v>
      </c>
      <c r="D43" s="126" t="s">
        <v>72</v>
      </c>
      <c r="E43" s="126" t="s">
        <v>125</v>
      </c>
      <c r="F43" s="126" t="s">
        <v>126</v>
      </c>
      <c r="G43" s="126" t="s">
        <v>293</v>
      </c>
      <c r="H43" s="126" t="s">
        <v>294</v>
      </c>
      <c r="I43" s="128">
        <v>30000</v>
      </c>
      <c r="J43" s="128">
        <v>30000</v>
      </c>
      <c r="K43" s="128">
        <v>30000</v>
      </c>
      <c r="L43" s="128"/>
      <c r="M43" s="128"/>
      <c r="N43" s="126"/>
      <c r="O43" s="126"/>
      <c r="P43" s="126"/>
      <c r="Q43" s="128"/>
      <c r="R43" s="128"/>
      <c r="S43" s="128"/>
      <c r="T43" s="128"/>
      <c r="U43" s="128"/>
      <c r="V43" s="128"/>
      <c r="W43" s="128"/>
    </row>
    <row r="44" s="1" customFormat="1" ht="52.5" customHeight="1" outlineLevel="1" spans="1:23">
      <c r="A44" s="126" t="s">
        <v>347</v>
      </c>
      <c r="B44" s="126" t="s">
        <v>348</v>
      </c>
      <c r="C44" s="126" t="s">
        <v>346</v>
      </c>
      <c r="D44" s="126" t="s">
        <v>72</v>
      </c>
      <c r="E44" s="126" t="s">
        <v>125</v>
      </c>
      <c r="F44" s="126" t="s">
        <v>126</v>
      </c>
      <c r="G44" s="126" t="s">
        <v>338</v>
      </c>
      <c r="H44" s="126" t="s">
        <v>339</v>
      </c>
      <c r="I44" s="128">
        <v>46000</v>
      </c>
      <c r="J44" s="128">
        <v>46000</v>
      </c>
      <c r="K44" s="128">
        <v>46000</v>
      </c>
      <c r="L44" s="128"/>
      <c r="M44" s="128"/>
      <c r="N44" s="126"/>
      <c r="O44" s="126"/>
      <c r="P44" s="126"/>
      <c r="Q44" s="128"/>
      <c r="R44" s="128"/>
      <c r="S44" s="128"/>
      <c r="T44" s="128"/>
      <c r="U44" s="128"/>
      <c r="V44" s="128"/>
      <c r="W44" s="128"/>
    </row>
    <row r="45" s="1" customFormat="1" ht="52.5" customHeight="1" outlineLevel="1" spans="1:23">
      <c r="A45" s="126" t="s">
        <v>347</v>
      </c>
      <c r="B45" s="126" t="s">
        <v>348</v>
      </c>
      <c r="C45" s="126" t="s">
        <v>346</v>
      </c>
      <c r="D45" s="126" t="s">
        <v>72</v>
      </c>
      <c r="E45" s="126" t="s">
        <v>125</v>
      </c>
      <c r="F45" s="126" t="s">
        <v>126</v>
      </c>
      <c r="G45" s="126" t="s">
        <v>295</v>
      </c>
      <c r="H45" s="126" t="s">
        <v>296</v>
      </c>
      <c r="I45" s="128">
        <v>20000</v>
      </c>
      <c r="J45" s="128">
        <v>20000</v>
      </c>
      <c r="K45" s="128">
        <v>20000</v>
      </c>
      <c r="L45" s="128"/>
      <c r="M45" s="128"/>
      <c r="N45" s="126"/>
      <c r="O45" s="126"/>
      <c r="P45" s="126"/>
      <c r="Q45" s="128"/>
      <c r="R45" s="128"/>
      <c r="S45" s="128"/>
      <c r="T45" s="128"/>
      <c r="U45" s="128"/>
      <c r="V45" s="128"/>
      <c r="W45" s="128"/>
    </row>
    <row r="46" s="1" customFormat="1" ht="52.5" customHeight="1" outlineLevel="1" spans="1:23">
      <c r="A46" s="126" t="s">
        <v>347</v>
      </c>
      <c r="B46" s="126" t="s">
        <v>348</v>
      </c>
      <c r="C46" s="126" t="s">
        <v>346</v>
      </c>
      <c r="D46" s="126" t="s">
        <v>72</v>
      </c>
      <c r="E46" s="126" t="s">
        <v>125</v>
      </c>
      <c r="F46" s="126" t="s">
        <v>126</v>
      </c>
      <c r="G46" s="126" t="s">
        <v>301</v>
      </c>
      <c r="H46" s="126" t="s">
        <v>302</v>
      </c>
      <c r="I46" s="128">
        <v>20000</v>
      </c>
      <c r="J46" s="128">
        <v>20000</v>
      </c>
      <c r="K46" s="128">
        <v>20000</v>
      </c>
      <c r="L46" s="128"/>
      <c r="M46" s="128"/>
      <c r="N46" s="126"/>
      <c r="O46" s="126"/>
      <c r="P46" s="126"/>
      <c r="Q46" s="128"/>
      <c r="R46" s="128"/>
      <c r="S46" s="128"/>
      <c r="T46" s="128"/>
      <c r="U46" s="128"/>
      <c r="V46" s="128"/>
      <c r="W46" s="128"/>
    </row>
    <row r="47" s="1" customFormat="1" ht="52.5" customHeight="1" spans="1:23">
      <c r="A47" s="126"/>
      <c r="B47" s="126"/>
      <c r="C47" s="126" t="s">
        <v>349</v>
      </c>
      <c r="D47" s="126"/>
      <c r="E47" s="126"/>
      <c r="F47" s="126"/>
      <c r="G47" s="126"/>
      <c r="H47" s="126"/>
      <c r="I47" s="128">
        <v>24167.4</v>
      </c>
      <c r="J47" s="128">
        <v>24167.4</v>
      </c>
      <c r="K47" s="128">
        <v>24167.4</v>
      </c>
      <c r="L47" s="128"/>
      <c r="M47" s="128"/>
      <c r="N47" s="126"/>
      <c r="O47" s="126"/>
      <c r="P47" s="126"/>
      <c r="Q47" s="128"/>
      <c r="R47" s="128"/>
      <c r="S47" s="128"/>
      <c r="T47" s="128"/>
      <c r="U47" s="128"/>
      <c r="V47" s="128"/>
      <c r="W47" s="128"/>
    </row>
    <row r="48" s="1" customFormat="1" ht="52.5" customHeight="1" outlineLevel="1" spans="1:23">
      <c r="A48" s="126" t="s">
        <v>350</v>
      </c>
      <c r="B48" s="126" t="s">
        <v>351</v>
      </c>
      <c r="C48" s="126" t="s">
        <v>349</v>
      </c>
      <c r="D48" s="126" t="s">
        <v>72</v>
      </c>
      <c r="E48" s="126" t="s">
        <v>112</v>
      </c>
      <c r="F48" s="126" t="s">
        <v>113</v>
      </c>
      <c r="G48" s="126" t="s">
        <v>352</v>
      </c>
      <c r="H48" s="126" t="s">
        <v>353</v>
      </c>
      <c r="I48" s="128">
        <v>24167.4</v>
      </c>
      <c r="J48" s="128">
        <v>24167.4</v>
      </c>
      <c r="K48" s="128">
        <v>24167.4</v>
      </c>
      <c r="L48" s="128"/>
      <c r="M48" s="128"/>
      <c r="N48" s="126"/>
      <c r="O48" s="126"/>
      <c r="P48" s="126"/>
      <c r="Q48" s="128"/>
      <c r="R48" s="128"/>
      <c r="S48" s="128"/>
      <c r="T48" s="128"/>
      <c r="U48" s="128"/>
      <c r="V48" s="128"/>
      <c r="W48" s="128"/>
    </row>
    <row r="49" s="1" customFormat="1" ht="52.5" customHeight="1" spans="1:23">
      <c r="A49" s="126"/>
      <c r="B49" s="126"/>
      <c r="C49" s="126" t="s">
        <v>354</v>
      </c>
      <c r="D49" s="126"/>
      <c r="E49" s="126"/>
      <c r="F49" s="126"/>
      <c r="G49" s="126"/>
      <c r="H49" s="126"/>
      <c r="I49" s="128">
        <v>550000</v>
      </c>
      <c r="J49" s="128">
        <v>550000</v>
      </c>
      <c r="K49" s="128">
        <v>550000</v>
      </c>
      <c r="L49" s="128"/>
      <c r="M49" s="128"/>
      <c r="N49" s="126"/>
      <c r="O49" s="126"/>
      <c r="P49" s="126"/>
      <c r="Q49" s="128"/>
      <c r="R49" s="128"/>
      <c r="S49" s="128"/>
      <c r="T49" s="128"/>
      <c r="U49" s="128"/>
      <c r="V49" s="128"/>
      <c r="W49" s="128"/>
    </row>
    <row r="50" s="1" customFormat="1" ht="52.5" customHeight="1" outlineLevel="1" spans="1:23">
      <c r="A50" s="126" t="s">
        <v>318</v>
      </c>
      <c r="B50" s="126" t="s">
        <v>355</v>
      </c>
      <c r="C50" s="126" t="s">
        <v>354</v>
      </c>
      <c r="D50" s="126" t="s">
        <v>72</v>
      </c>
      <c r="E50" s="126" t="s">
        <v>125</v>
      </c>
      <c r="F50" s="126" t="s">
        <v>126</v>
      </c>
      <c r="G50" s="126" t="s">
        <v>287</v>
      </c>
      <c r="H50" s="126" t="s">
        <v>288</v>
      </c>
      <c r="I50" s="128">
        <v>3000</v>
      </c>
      <c r="J50" s="128">
        <v>3000</v>
      </c>
      <c r="K50" s="128">
        <v>3000</v>
      </c>
      <c r="L50" s="128"/>
      <c r="M50" s="128"/>
      <c r="N50" s="126"/>
      <c r="O50" s="126"/>
      <c r="P50" s="126"/>
      <c r="Q50" s="128"/>
      <c r="R50" s="128"/>
      <c r="S50" s="128"/>
      <c r="T50" s="128"/>
      <c r="U50" s="128"/>
      <c r="V50" s="128"/>
      <c r="W50" s="128"/>
    </row>
    <row r="51" s="1" customFormat="1" ht="52.5" customHeight="1" outlineLevel="1" spans="1:23">
      <c r="A51" s="126" t="s">
        <v>318</v>
      </c>
      <c r="B51" s="126" t="s">
        <v>355</v>
      </c>
      <c r="C51" s="126" t="s">
        <v>354</v>
      </c>
      <c r="D51" s="126" t="s">
        <v>72</v>
      </c>
      <c r="E51" s="126" t="s">
        <v>125</v>
      </c>
      <c r="F51" s="126" t="s">
        <v>126</v>
      </c>
      <c r="G51" s="126" t="s">
        <v>285</v>
      </c>
      <c r="H51" s="126" t="s">
        <v>286</v>
      </c>
      <c r="I51" s="128">
        <v>15000</v>
      </c>
      <c r="J51" s="128">
        <v>15000</v>
      </c>
      <c r="K51" s="128">
        <v>15000</v>
      </c>
      <c r="L51" s="128"/>
      <c r="M51" s="128"/>
      <c r="N51" s="126"/>
      <c r="O51" s="126"/>
      <c r="P51" s="126"/>
      <c r="Q51" s="128"/>
      <c r="R51" s="128"/>
      <c r="S51" s="128"/>
      <c r="T51" s="128"/>
      <c r="U51" s="128"/>
      <c r="V51" s="128"/>
      <c r="W51" s="128"/>
    </row>
    <row r="52" s="1" customFormat="1" ht="52.5" customHeight="1" outlineLevel="1" spans="1:23">
      <c r="A52" s="126" t="s">
        <v>318</v>
      </c>
      <c r="B52" s="126" t="s">
        <v>355</v>
      </c>
      <c r="C52" s="126" t="s">
        <v>354</v>
      </c>
      <c r="D52" s="126" t="s">
        <v>72</v>
      </c>
      <c r="E52" s="126" t="s">
        <v>125</v>
      </c>
      <c r="F52" s="126" t="s">
        <v>126</v>
      </c>
      <c r="G52" s="126" t="s">
        <v>295</v>
      </c>
      <c r="H52" s="126" t="s">
        <v>296</v>
      </c>
      <c r="I52" s="128">
        <v>50000</v>
      </c>
      <c r="J52" s="128">
        <v>50000</v>
      </c>
      <c r="K52" s="128">
        <v>50000</v>
      </c>
      <c r="L52" s="128"/>
      <c r="M52" s="128"/>
      <c r="N52" s="126"/>
      <c r="O52" s="126"/>
      <c r="P52" s="126"/>
      <c r="Q52" s="128"/>
      <c r="R52" s="128"/>
      <c r="S52" s="128"/>
      <c r="T52" s="128"/>
      <c r="U52" s="128"/>
      <c r="V52" s="128"/>
      <c r="W52" s="128"/>
    </row>
    <row r="53" s="1" customFormat="1" ht="52.5" customHeight="1" outlineLevel="1" spans="1:23">
      <c r="A53" s="126" t="s">
        <v>318</v>
      </c>
      <c r="B53" s="126" t="s">
        <v>355</v>
      </c>
      <c r="C53" s="126" t="s">
        <v>354</v>
      </c>
      <c r="D53" s="126" t="s">
        <v>72</v>
      </c>
      <c r="E53" s="126" t="s">
        <v>125</v>
      </c>
      <c r="F53" s="126" t="s">
        <v>126</v>
      </c>
      <c r="G53" s="126" t="s">
        <v>356</v>
      </c>
      <c r="H53" s="126" t="s">
        <v>193</v>
      </c>
      <c r="I53" s="128">
        <v>18000</v>
      </c>
      <c r="J53" s="128">
        <v>18000</v>
      </c>
      <c r="K53" s="128">
        <v>18000</v>
      </c>
      <c r="L53" s="128"/>
      <c r="M53" s="128"/>
      <c r="N53" s="126"/>
      <c r="O53" s="126"/>
      <c r="P53" s="126"/>
      <c r="Q53" s="128"/>
      <c r="R53" s="128"/>
      <c r="S53" s="128"/>
      <c r="T53" s="128"/>
      <c r="U53" s="128"/>
      <c r="V53" s="128"/>
      <c r="W53" s="128"/>
    </row>
    <row r="54" s="1" customFormat="1" ht="52.5" customHeight="1" outlineLevel="1" spans="1:23">
      <c r="A54" s="126" t="s">
        <v>318</v>
      </c>
      <c r="B54" s="126" t="s">
        <v>355</v>
      </c>
      <c r="C54" s="126" t="s">
        <v>354</v>
      </c>
      <c r="D54" s="126" t="s">
        <v>72</v>
      </c>
      <c r="E54" s="126" t="s">
        <v>125</v>
      </c>
      <c r="F54" s="126" t="s">
        <v>126</v>
      </c>
      <c r="G54" s="126" t="s">
        <v>324</v>
      </c>
      <c r="H54" s="126" t="s">
        <v>325</v>
      </c>
      <c r="I54" s="128">
        <v>231000</v>
      </c>
      <c r="J54" s="128">
        <v>231000</v>
      </c>
      <c r="K54" s="128">
        <v>231000</v>
      </c>
      <c r="L54" s="128"/>
      <c r="M54" s="128"/>
      <c r="N54" s="126"/>
      <c r="O54" s="126"/>
      <c r="P54" s="126"/>
      <c r="Q54" s="128"/>
      <c r="R54" s="128"/>
      <c r="S54" s="128"/>
      <c r="T54" s="128"/>
      <c r="U54" s="128"/>
      <c r="V54" s="128"/>
      <c r="W54" s="128"/>
    </row>
    <row r="55" s="1" customFormat="1" ht="52.5" customHeight="1" outlineLevel="1" spans="1:23">
      <c r="A55" s="126" t="s">
        <v>318</v>
      </c>
      <c r="B55" s="126" t="s">
        <v>355</v>
      </c>
      <c r="C55" s="126" t="s">
        <v>354</v>
      </c>
      <c r="D55" s="126" t="s">
        <v>72</v>
      </c>
      <c r="E55" s="126" t="s">
        <v>125</v>
      </c>
      <c r="F55" s="126" t="s">
        <v>126</v>
      </c>
      <c r="G55" s="126" t="s">
        <v>326</v>
      </c>
      <c r="H55" s="126" t="s">
        <v>327</v>
      </c>
      <c r="I55" s="128">
        <v>113000</v>
      </c>
      <c r="J55" s="128">
        <v>113000</v>
      </c>
      <c r="K55" s="128">
        <v>113000</v>
      </c>
      <c r="L55" s="128"/>
      <c r="M55" s="128"/>
      <c r="N55" s="126"/>
      <c r="O55" s="126"/>
      <c r="P55" s="126"/>
      <c r="Q55" s="128"/>
      <c r="R55" s="128"/>
      <c r="S55" s="128"/>
      <c r="T55" s="128"/>
      <c r="U55" s="128"/>
      <c r="V55" s="128"/>
      <c r="W55" s="128"/>
    </row>
    <row r="56" s="1" customFormat="1" ht="52.5" customHeight="1" outlineLevel="1" spans="1:23">
      <c r="A56" s="126" t="s">
        <v>318</v>
      </c>
      <c r="B56" s="126" t="s">
        <v>355</v>
      </c>
      <c r="C56" s="126" t="s">
        <v>354</v>
      </c>
      <c r="D56" s="126" t="s">
        <v>72</v>
      </c>
      <c r="E56" s="126" t="s">
        <v>125</v>
      </c>
      <c r="F56" s="126" t="s">
        <v>126</v>
      </c>
      <c r="G56" s="126" t="s">
        <v>299</v>
      </c>
      <c r="H56" s="126" t="s">
        <v>300</v>
      </c>
      <c r="I56" s="128">
        <v>100000</v>
      </c>
      <c r="J56" s="128">
        <v>100000</v>
      </c>
      <c r="K56" s="128">
        <v>100000</v>
      </c>
      <c r="L56" s="128"/>
      <c r="M56" s="128"/>
      <c r="N56" s="126"/>
      <c r="O56" s="126"/>
      <c r="P56" s="126"/>
      <c r="Q56" s="128"/>
      <c r="R56" s="128"/>
      <c r="S56" s="128"/>
      <c r="T56" s="128"/>
      <c r="U56" s="128"/>
      <c r="V56" s="128"/>
      <c r="W56" s="128"/>
    </row>
    <row r="57" s="1" customFormat="1" ht="52.5" customHeight="1" outlineLevel="1" spans="1:23">
      <c r="A57" s="126" t="s">
        <v>318</v>
      </c>
      <c r="B57" s="126" t="s">
        <v>355</v>
      </c>
      <c r="C57" s="126" t="s">
        <v>354</v>
      </c>
      <c r="D57" s="126" t="s">
        <v>72</v>
      </c>
      <c r="E57" s="126" t="s">
        <v>125</v>
      </c>
      <c r="F57" s="126" t="s">
        <v>126</v>
      </c>
      <c r="G57" s="126" t="s">
        <v>301</v>
      </c>
      <c r="H57" s="126" t="s">
        <v>302</v>
      </c>
      <c r="I57" s="128">
        <v>20000</v>
      </c>
      <c r="J57" s="128">
        <v>20000</v>
      </c>
      <c r="K57" s="128">
        <v>20000</v>
      </c>
      <c r="L57" s="128"/>
      <c r="M57" s="128"/>
      <c r="N57" s="126"/>
      <c r="O57" s="126"/>
      <c r="P57" s="126"/>
      <c r="Q57" s="128"/>
      <c r="R57" s="128"/>
      <c r="S57" s="128"/>
      <c r="T57" s="128"/>
      <c r="U57" s="128"/>
      <c r="V57" s="128"/>
      <c r="W57" s="128"/>
    </row>
    <row r="58" s="1" customFormat="1" ht="30" customHeight="1" spans="1:23">
      <c r="A58" s="127" t="s">
        <v>56</v>
      </c>
      <c r="B58" s="127"/>
      <c r="C58" s="127"/>
      <c r="D58" s="127"/>
      <c r="E58" s="127"/>
      <c r="F58" s="127"/>
      <c r="G58" s="127"/>
      <c r="H58" s="127"/>
      <c r="I58" s="128">
        <v>11497217.4</v>
      </c>
      <c r="J58" s="128">
        <v>1497217.4</v>
      </c>
      <c r="K58" s="128">
        <v>1497217.4</v>
      </c>
      <c r="L58" s="128"/>
      <c r="M58" s="128"/>
      <c r="N58" s="128"/>
      <c r="O58" s="128"/>
      <c r="P58" s="128"/>
      <c r="Q58" s="128"/>
      <c r="R58" s="128">
        <v>10000000</v>
      </c>
      <c r="S58" s="128">
        <v>10000000</v>
      </c>
      <c r="T58" s="128"/>
      <c r="U58" s="128"/>
      <c r="V58" s="128"/>
      <c r="W58" s="128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58:H5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0395833333333333" right="0.0395833333333333" top="0.75" bottom="0.75" header="0.309722222222222" footer="0.309722222222222"/>
  <pageSetup paperSize="9" scale="75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51"/>
  <sheetViews>
    <sheetView showZeros="0" workbookViewId="0">
      <selection activeCell="O7" sqref="O7"/>
    </sheetView>
  </sheetViews>
  <sheetFormatPr defaultColWidth="10.2857142857143" defaultRowHeight="15" customHeight="1"/>
  <cols>
    <col min="1" max="9" width="14.2857142857143" style="1" customWidth="1"/>
    <col min="10" max="10" width="34.2857142857143" style="1" customWidth="1"/>
    <col min="11" max="16384" width="10.2857142857143" style="1"/>
  </cols>
  <sheetData>
    <row r="1" s="1" customFormat="1" ht="18.75" customHeight="1" spans="1:10">
      <c r="A1" s="117"/>
      <c r="B1" s="117"/>
      <c r="C1" s="117"/>
      <c r="D1" s="117"/>
      <c r="E1" s="117"/>
      <c r="F1" s="117"/>
      <c r="G1" s="117"/>
      <c r="H1" s="117"/>
      <c r="I1" s="117"/>
      <c r="J1" s="121" t="s">
        <v>357</v>
      </c>
    </row>
    <row r="2" s="1" customFormat="1" ht="34.5" customHeight="1" spans="1:10">
      <c r="A2" s="118" t="str">
        <f>"2026"&amp;"年部门项目支出绩效目标表"</f>
        <v>2026年部门项目支出绩效目标表</v>
      </c>
      <c r="B2" s="118"/>
      <c r="C2" s="118"/>
      <c r="D2" s="118"/>
      <c r="E2" s="118"/>
      <c r="F2" s="118"/>
      <c r="G2" s="118"/>
      <c r="H2" s="118"/>
      <c r="I2" s="118"/>
      <c r="J2" s="118"/>
    </row>
    <row r="3" s="1" customFormat="1" ht="18.75" customHeight="1" spans="1:10">
      <c r="A3" s="117" t="str">
        <f>"单位名称："&amp;"瑞丽市疾病预防控制中心"</f>
        <v>单位名称：瑞丽市疾病预防控制中心</v>
      </c>
      <c r="B3" s="117"/>
      <c r="C3" s="117"/>
      <c r="D3" s="117"/>
      <c r="E3" s="117"/>
      <c r="F3" s="117"/>
      <c r="G3" s="117"/>
      <c r="H3" s="117"/>
      <c r="I3" s="117"/>
      <c r="J3" s="117"/>
    </row>
    <row r="4" s="1" customFormat="1" ht="22.5" customHeight="1" spans="1:10">
      <c r="A4" s="119" t="s">
        <v>358</v>
      </c>
      <c r="B4" s="119" t="s">
        <v>359</v>
      </c>
      <c r="C4" s="119" t="s">
        <v>360</v>
      </c>
      <c r="D4" s="119" t="s">
        <v>361</v>
      </c>
      <c r="E4" s="119" t="s">
        <v>362</v>
      </c>
      <c r="F4" s="119" t="s">
        <v>363</v>
      </c>
      <c r="G4" s="119" t="s">
        <v>364</v>
      </c>
      <c r="H4" s="119" t="s">
        <v>365</v>
      </c>
      <c r="I4" s="119" t="s">
        <v>366</v>
      </c>
      <c r="J4" s="119" t="s">
        <v>367</v>
      </c>
    </row>
    <row r="5" s="1" customFormat="1" ht="22.5" customHeight="1" spans="1:10">
      <c r="A5" s="119" t="s">
        <v>85</v>
      </c>
      <c r="B5" s="119" t="s">
        <v>86</v>
      </c>
      <c r="C5" s="119" t="s">
        <v>87</v>
      </c>
      <c r="D5" s="119" t="s">
        <v>88</v>
      </c>
      <c r="E5" s="119" t="s">
        <v>89</v>
      </c>
      <c r="F5" s="119" t="s">
        <v>90</v>
      </c>
      <c r="G5" s="119" t="s">
        <v>91</v>
      </c>
      <c r="H5" s="119" t="s">
        <v>92</v>
      </c>
      <c r="I5" s="119" t="s">
        <v>93</v>
      </c>
      <c r="J5" s="119" t="s">
        <v>94</v>
      </c>
    </row>
    <row r="6" s="1" customFormat="1" ht="52.5" customHeight="1" spans="1:10">
      <c r="A6" s="119" t="s">
        <v>72</v>
      </c>
      <c r="B6" s="119"/>
      <c r="C6" s="119"/>
      <c r="D6" s="119"/>
      <c r="E6" s="119"/>
      <c r="F6" s="119"/>
      <c r="G6" s="119"/>
      <c r="H6" s="119"/>
      <c r="I6" s="119"/>
      <c r="J6" s="119"/>
    </row>
    <row r="7" s="1" customFormat="1" ht="52.5" customHeight="1" outlineLevel="1" spans="1:10">
      <c r="A7" s="120" t="s">
        <v>342</v>
      </c>
      <c r="B7" s="120" t="s">
        <v>368</v>
      </c>
      <c r="C7" s="120" t="s">
        <v>369</v>
      </c>
      <c r="D7" s="120" t="s">
        <v>370</v>
      </c>
      <c r="E7" s="120" t="s">
        <v>371</v>
      </c>
      <c r="F7" s="120" t="s">
        <v>372</v>
      </c>
      <c r="G7" s="119" t="s">
        <v>373</v>
      </c>
      <c r="H7" s="119" t="s">
        <v>374</v>
      </c>
      <c r="I7" s="120" t="s">
        <v>375</v>
      </c>
      <c r="J7" s="120" t="s">
        <v>376</v>
      </c>
    </row>
    <row r="8" s="1" customFormat="1" ht="52.5" customHeight="1" outlineLevel="1" spans="1:10">
      <c r="A8" s="120"/>
      <c r="B8" s="120" t="s">
        <v>368</v>
      </c>
      <c r="C8" s="120" t="s">
        <v>369</v>
      </c>
      <c r="D8" s="120" t="s">
        <v>370</v>
      </c>
      <c r="E8" s="120" t="s">
        <v>377</v>
      </c>
      <c r="F8" s="120" t="s">
        <v>372</v>
      </c>
      <c r="G8" s="119" t="s">
        <v>97</v>
      </c>
      <c r="H8" s="119" t="s">
        <v>378</v>
      </c>
      <c r="I8" s="120" t="s">
        <v>375</v>
      </c>
      <c r="J8" s="120" t="s">
        <v>379</v>
      </c>
    </row>
    <row r="9" s="1" customFormat="1" ht="52.5" customHeight="1" outlineLevel="1" spans="1:10">
      <c r="A9" s="120"/>
      <c r="B9" s="120" t="s">
        <v>368</v>
      </c>
      <c r="C9" s="120" t="s">
        <v>369</v>
      </c>
      <c r="D9" s="120" t="s">
        <v>380</v>
      </c>
      <c r="E9" s="120" t="s">
        <v>381</v>
      </c>
      <c r="F9" s="120" t="s">
        <v>372</v>
      </c>
      <c r="G9" s="119" t="s">
        <v>382</v>
      </c>
      <c r="H9" s="119" t="s">
        <v>383</v>
      </c>
      <c r="I9" s="120" t="s">
        <v>375</v>
      </c>
      <c r="J9" s="120" t="s">
        <v>381</v>
      </c>
    </row>
    <row r="10" s="1" customFormat="1" ht="52.5" customHeight="1" outlineLevel="1" spans="1:10">
      <c r="A10" s="120"/>
      <c r="B10" s="120" t="s">
        <v>368</v>
      </c>
      <c r="C10" s="120" t="s">
        <v>384</v>
      </c>
      <c r="D10" s="120" t="s">
        <v>385</v>
      </c>
      <c r="E10" s="120" t="s">
        <v>386</v>
      </c>
      <c r="F10" s="120" t="s">
        <v>372</v>
      </c>
      <c r="G10" s="119" t="s">
        <v>387</v>
      </c>
      <c r="H10" s="119"/>
      <c r="I10" s="120" t="s">
        <v>388</v>
      </c>
      <c r="J10" s="120" t="s">
        <v>389</v>
      </c>
    </row>
    <row r="11" s="1" customFormat="1" ht="52.5" customHeight="1" outlineLevel="1" spans="1:10">
      <c r="A11" s="120"/>
      <c r="B11" s="120" t="s">
        <v>368</v>
      </c>
      <c r="C11" s="120" t="s">
        <v>390</v>
      </c>
      <c r="D11" s="120" t="s">
        <v>391</v>
      </c>
      <c r="E11" s="120" t="s">
        <v>392</v>
      </c>
      <c r="F11" s="120" t="s">
        <v>393</v>
      </c>
      <c r="G11" s="119" t="s">
        <v>394</v>
      </c>
      <c r="H11" s="119" t="s">
        <v>383</v>
      </c>
      <c r="I11" s="120" t="s">
        <v>375</v>
      </c>
      <c r="J11" s="120" t="s">
        <v>392</v>
      </c>
    </row>
    <row r="12" s="1" customFormat="1" ht="52.5" customHeight="1" outlineLevel="1" spans="1:10">
      <c r="A12" s="120" t="s">
        <v>334</v>
      </c>
      <c r="B12" s="120" t="s">
        <v>395</v>
      </c>
      <c r="C12" s="120" t="s">
        <v>369</v>
      </c>
      <c r="D12" s="120" t="s">
        <v>370</v>
      </c>
      <c r="E12" s="120" t="s">
        <v>396</v>
      </c>
      <c r="F12" s="120" t="s">
        <v>372</v>
      </c>
      <c r="G12" s="119" t="s">
        <v>397</v>
      </c>
      <c r="H12" s="119" t="s">
        <v>378</v>
      </c>
      <c r="I12" s="120" t="s">
        <v>375</v>
      </c>
      <c r="J12" s="120" t="s">
        <v>396</v>
      </c>
    </row>
    <row r="13" s="1" customFormat="1" ht="52.5" customHeight="1" outlineLevel="1" spans="1:10">
      <c r="A13" s="120"/>
      <c r="B13" s="120" t="s">
        <v>395</v>
      </c>
      <c r="C13" s="120" t="s">
        <v>369</v>
      </c>
      <c r="D13" s="120" t="s">
        <v>370</v>
      </c>
      <c r="E13" s="120" t="s">
        <v>398</v>
      </c>
      <c r="F13" s="120" t="s">
        <v>372</v>
      </c>
      <c r="G13" s="119" t="s">
        <v>399</v>
      </c>
      <c r="H13" s="119" t="s">
        <v>400</v>
      </c>
      <c r="I13" s="120" t="s">
        <v>375</v>
      </c>
      <c r="J13" s="120" t="s">
        <v>398</v>
      </c>
    </row>
    <row r="14" s="1" customFormat="1" ht="52.5" customHeight="1" outlineLevel="1" spans="1:10">
      <c r="A14" s="120"/>
      <c r="B14" s="120" t="s">
        <v>395</v>
      </c>
      <c r="C14" s="120" t="s">
        <v>384</v>
      </c>
      <c r="D14" s="120" t="s">
        <v>401</v>
      </c>
      <c r="E14" s="120" t="s">
        <v>402</v>
      </c>
      <c r="F14" s="120" t="s">
        <v>372</v>
      </c>
      <c r="G14" s="119" t="s">
        <v>387</v>
      </c>
      <c r="H14" s="119"/>
      <c r="I14" s="120" t="s">
        <v>388</v>
      </c>
      <c r="J14" s="120" t="s">
        <v>403</v>
      </c>
    </row>
    <row r="15" s="1" customFormat="1" ht="52.5" customHeight="1" outlineLevel="1" spans="1:10">
      <c r="A15" s="120"/>
      <c r="B15" s="120" t="s">
        <v>395</v>
      </c>
      <c r="C15" s="120" t="s">
        <v>384</v>
      </c>
      <c r="D15" s="120" t="s">
        <v>385</v>
      </c>
      <c r="E15" s="120" t="s">
        <v>404</v>
      </c>
      <c r="F15" s="120" t="s">
        <v>372</v>
      </c>
      <c r="G15" s="119" t="s">
        <v>387</v>
      </c>
      <c r="H15" s="119"/>
      <c r="I15" s="120" t="s">
        <v>388</v>
      </c>
      <c r="J15" s="120" t="s">
        <v>404</v>
      </c>
    </row>
    <row r="16" s="1" customFormat="1" ht="52.5" customHeight="1" outlineLevel="1" spans="1:10">
      <c r="A16" s="120"/>
      <c r="B16" s="120" t="s">
        <v>395</v>
      </c>
      <c r="C16" s="120" t="s">
        <v>390</v>
      </c>
      <c r="D16" s="120" t="s">
        <v>391</v>
      </c>
      <c r="E16" s="120" t="s">
        <v>405</v>
      </c>
      <c r="F16" s="120" t="s">
        <v>393</v>
      </c>
      <c r="G16" s="119" t="s">
        <v>394</v>
      </c>
      <c r="H16" s="119" t="s">
        <v>383</v>
      </c>
      <c r="I16" s="120" t="s">
        <v>375</v>
      </c>
      <c r="J16" s="120" t="s">
        <v>405</v>
      </c>
    </row>
    <row r="17" s="1" customFormat="1" ht="52.5" customHeight="1" outlineLevel="1" spans="1:10">
      <c r="A17" s="120" t="s">
        <v>354</v>
      </c>
      <c r="B17" s="120" t="s">
        <v>406</v>
      </c>
      <c r="C17" s="120" t="s">
        <v>369</v>
      </c>
      <c r="D17" s="120" t="s">
        <v>370</v>
      </c>
      <c r="E17" s="120" t="s">
        <v>407</v>
      </c>
      <c r="F17" s="120" t="s">
        <v>393</v>
      </c>
      <c r="G17" s="119" t="s">
        <v>408</v>
      </c>
      <c r="H17" s="119" t="s">
        <v>378</v>
      </c>
      <c r="I17" s="120" t="s">
        <v>375</v>
      </c>
      <c r="J17" s="120" t="s">
        <v>407</v>
      </c>
    </row>
    <row r="18" s="1" customFormat="1" ht="52.5" customHeight="1" outlineLevel="1" spans="1:10">
      <c r="A18" s="120"/>
      <c r="B18" s="120" t="s">
        <v>406</v>
      </c>
      <c r="C18" s="120" t="s">
        <v>369</v>
      </c>
      <c r="D18" s="120" t="s">
        <v>370</v>
      </c>
      <c r="E18" s="120" t="s">
        <v>409</v>
      </c>
      <c r="F18" s="120" t="s">
        <v>372</v>
      </c>
      <c r="G18" s="119" t="s">
        <v>90</v>
      </c>
      <c r="H18" s="119" t="s">
        <v>410</v>
      </c>
      <c r="I18" s="120" t="s">
        <v>375</v>
      </c>
      <c r="J18" s="120" t="s">
        <v>409</v>
      </c>
    </row>
    <row r="19" s="1" customFormat="1" ht="52.5" customHeight="1" outlineLevel="1" spans="1:10">
      <c r="A19" s="120"/>
      <c r="B19" s="120" t="s">
        <v>406</v>
      </c>
      <c r="C19" s="120" t="s">
        <v>369</v>
      </c>
      <c r="D19" s="120" t="s">
        <v>370</v>
      </c>
      <c r="E19" s="120" t="s">
        <v>411</v>
      </c>
      <c r="F19" s="120" t="s">
        <v>372</v>
      </c>
      <c r="G19" s="119" t="s">
        <v>86</v>
      </c>
      <c r="H19" s="119" t="s">
        <v>378</v>
      </c>
      <c r="I19" s="120" t="s">
        <v>375</v>
      </c>
      <c r="J19" s="120" t="s">
        <v>411</v>
      </c>
    </row>
    <row r="20" s="1" customFormat="1" ht="52.5" customHeight="1" outlineLevel="1" spans="1:10">
      <c r="A20" s="120"/>
      <c r="B20" s="120" t="s">
        <v>406</v>
      </c>
      <c r="C20" s="120" t="s">
        <v>369</v>
      </c>
      <c r="D20" s="120" t="s">
        <v>380</v>
      </c>
      <c r="E20" s="120" t="s">
        <v>412</v>
      </c>
      <c r="F20" s="120" t="s">
        <v>393</v>
      </c>
      <c r="G20" s="119" t="s">
        <v>413</v>
      </c>
      <c r="H20" s="119" t="s">
        <v>383</v>
      </c>
      <c r="I20" s="120" t="s">
        <v>375</v>
      </c>
      <c r="J20" s="120" t="s">
        <v>414</v>
      </c>
    </row>
    <row r="21" s="1" customFormat="1" ht="52.5" customHeight="1" outlineLevel="1" spans="1:10">
      <c r="A21" s="120"/>
      <c r="B21" s="120" t="s">
        <v>406</v>
      </c>
      <c r="C21" s="120" t="s">
        <v>369</v>
      </c>
      <c r="D21" s="120" t="s">
        <v>380</v>
      </c>
      <c r="E21" s="120" t="s">
        <v>415</v>
      </c>
      <c r="F21" s="120" t="s">
        <v>393</v>
      </c>
      <c r="G21" s="119" t="s">
        <v>416</v>
      </c>
      <c r="H21" s="119" t="s">
        <v>383</v>
      </c>
      <c r="I21" s="120" t="s">
        <v>375</v>
      </c>
      <c r="J21" s="120" t="s">
        <v>417</v>
      </c>
    </row>
    <row r="22" s="1" customFormat="1" ht="52.5" customHeight="1" outlineLevel="1" spans="1:10">
      <c r="A22" s="120"/>
      <c r="B22" s="120" t="s">
        <v>406</v>
      </c>
      <c r="C22" s="120" t="s">
        <v>384</v>
      </c>
      <c r="D22" s="120" t="s">
        <v>401</v>
      </c>
      <c r="E22" s="120" t="s">
        <v>418</v>
      </c>
      <c r="F22" s="120" t="s">
        <v>372</v>
      </c>
      <c r="G22" s="119" t="s">
        <v>387</v>
      </c>
      <c r="H22" s="119"/>
      <c r="I22" s="120" t="s">
        <v>388</v>
      </c>
      <c r="J22" s="120" t="s">
        <v>419</v>
      </c>
    </row>
    <row r="23" s="1" customFormat="1" ht="52.5" customHeight="1" outlineLevel="1" spans="1:10">
      <c r="A23" s="120"/>
      <c r="B23" s="120" t="s">
        <v>406</v>
      </c>
      <c r="C23" s="120" t="s">
        <v>384</v>
      </c>
      <c r="D23" s="120" t="s">
        <v>401</v>
      </c>
      <c r="E23" s="120" t="s">
        <v>420</v>
      </c>
      <c r="F23" s="120" t="s">
        <v>372</v>
      </c>
      <c r="G23" s="119" t="s">
        <v>387</v>
      </c>
      <c r="H23" s="119"/>
      <c r="I23" s="120" t="s">
        <v>388</v>
      </c>
      <c r="J23" s="120" t="s">
        <v>420</v>
      </c>
    </row>
    <row r="24" s="1" customFormat="1" ht="52.5" customHeight="1" outlineLevel="1" spans="1:10">
      <c r="A24" s="120"/>
      <c r="B24" s="120" t="s">
        <v>406</v>
      </c>
      <c r="C24" s="120" t="s">
        <v>390</v>
      </c>
      <c r="D24" s="120" t="s">
        <v>391</v>
      </c>
      <c r="E24" s="120" t="s">
        <v>421</v>
      </c>
      <c r="F24" s="120" t="s">
        <v>393</v>
      </c>
      <c r="G24" s="119" t="s">
        <v>416</v>
      </c>
      <c r="H24" s="119" t="s">
        <v>383</v>
      </c>
      <c r="I24" s="120" t="s">
        <v>375</v>
      </c>
      <c r="J24" s="120" t="s">
        <v>421</v>
      </c>
    </row>
    <row r="25" s="1" customFormat="1" ht="52.5" customHeight="1" outlineLevel="1" spans="1:10">
      <c r="A25" s="120" t="s">
        <v>317</v>
      </c>
      <c r="B25" s="120" t="s">
        <v>422</v>
      </c>
      <c r="C25" s="120" t="s">
        <v>369</v>
      </c>
      <c r="D25" s="120" t="s">
        <v>370</v>
      </c>
      <c r="E25" s="120" t="s">
        <v>423</v>
      </c>
      <c r="F25" s="120" t="s">
        <v>372</v>
      </c>
      <c r="G25" s="119" t="s">
        <v>85</v>
      </c>
      <c r="H25" s="119" t="s">
        <v>410</v>
      </c>
      <c r="I25" s="120" t="s">
        <v>375</v>
      </c>
      <c r="J25" s="120" t="s">
        <v>423</v>
      </c>
    </row>
    <row r="26" s="1" customFormat="1" ht="52.5" customHeight="1" outlineLevel="1" spans="1:10">
      <c r="A26" s="120"/>
      <c r="B26" s="120" t="s">
        <v>422</v>
      </c>
      <c r="C26" s="120" t="s">
        <v>369</v>
      </c>
      <c r="D26" s="120" t="s">
        <v>380</v>
      </c>
      <c r="E26" s="120" t="s">
        <v>424</v>
      </c>
      <c r="F26" s="120" t="s">
        <v>372</v>
      </c>
      <c r="G26" s="119" t="s">
        <v>382</v>
      </c>
      <c r="H26" s="119" t="s">
        <v>383</v>
      </c>
      <c r="I26" s="120" t="s">
        <v>375</v>
      </c>
      <c r="J26" s="120" t="s">
        <v>424</v>
      </c>
    </row>
    <row r="27" s="1" customFormat="1" ht="52.5" customHeight="1" outlineLevel="1" spans="1:10">
      <c r="A27" s="120"/>
      <c r="B27" s="120" t="s">
        <v>422</v>
      </c>
      <c r="C27" s="120" t="s">
        <v>369</v>
      </c>
      <c r="D27" s="120" t="s">
        <v>380</v>
      </c>
      <c r="E27" s="120" t="s">
        <v>425</v>
      </c>
      <c r="F27" s="120" t="s">
        <v>372</v>
      </c>
      <c r="G27" s="119" t="s">
        <v>382</v>
      </c>
      <c r="H27" s="119" t="s">
        <v>383</v>
      </c>
      <c r="I27" s="120" t="s">
        <v>375</v>
      </c>
      <c r="J27" s="120" t="s">
        <v>425</v>
      </c>
    </row>
    <row r="28" s="1" customFormat="1" ht="52.5" customHeight="1" outlineLevel="1" spans="1:10">
      <c r="A28" s="120"/>
      <c r="B28" s="120" t="s">
        <v>422</v>
      </c>
      <c r="C28" s="120" t="s">
        <v>384</v>
      </c>
      <c r="D28" s="120" t="s">
        <v>401</v>
      </c>
      <c r="E28" s="120" t="s">
        <v>426</v>
      </c>
      <c r="F28" s="120" t="s">
        <v>372</v>
      </c>
      <c r="G28" s="119" t="s">
        <v>387</v>
      </c>
      <c r="H28" s="119"/>
      <c r="I28" s="120" t="s">
        <v>388</v>
      </c>
      <c r="J28" s="120" t="s">
        <v>426</v>
      </c>
    </row>
    <row r="29" s="1" customFormat="1" ht="52.5" customHeight="1" outlineLevel="1" spans="1:10">
      <c r="A29" s="120"/>
      <c r="B29" s="120" t="s">
        <v>422</v>
      </c>
      <c r="C29" s="120" t="s">
        <v>384</v>
      </c>
      <c r="D29" s="120" t="s">
        <v>385</v>
      </c>
      <c r="E29" s="120" t="s">
        <v>427</v>
      </c>
      <c r="F29" s="120" t="s">
        <v>372</v>
      </c>
      <c r="G29" s="119" t="s">
        <v>387</v>
      </c>
      <c r="H29" s="119"/>
      <c r="I29" s="120" t="s">
        <v>388</v>
      </c>
      <c r="J29" s="120" t="s">
        <v>428</v>
      </c>
    </row>
    <row r="30" s="1" customFormat="1" ht="52.5" customHeight="1" outlineLevel="1" spans="1:10">
      <c r="A30" s="120"/>
      <c r="B30" s="120" t="s">
        <v>422</v>
      </c>
      <c r="C30" s="120" t="s">
        <v>390</v>
      </c>
      <c r="D30" s="120" t="s">
        <v>391</v>
      </c>
      <c r="E30" s="120" t="s">
        <v>391</v>
      </c>
      <c r="F30" s="120" t="s">
        <v>393</v>
      </c>
      <c r="G30" s="119" t="s">
        <v>394</v>
      </c>
      <c r="H30" s="119" t="s">
        <v>383</v>
      </c>
      <c r="I30" s="120" t="s">
        <v>375</v>
      </c>
      <c r="J30" s="120" t="s">
        <v>391</v>
      </c>
    </row>
    <row r="31" s="1" customFormat="1" ht="52.5" customHeight="1" outlineLevel="1" spans="1:10">
      <c r="A31" s="120" t="s">
        <v>344</v>
      </c>
      <c r="B31" s="120" t="s">
        <v>429</v>
      </c>
      <c r="C31" s="120" t="s">
        <v>369</v>
      </c>
      <c r="D31" s="120" t="s">
        <v>370</v>
      </c>
      <c r="E31" s="120" t="s">
        <v>430</v>
      </c>
      <c r="F31" s="120" t="s">
        <v>393</v>
      </c>
      <c r="G31" s="119" t="s">
        <v>86</v>
      </c>
      <c r="H31" s="119" t="s">
        <v>431</v>
      </c>
      <c r="I31" s="120" t="s">
        <v>375</v>
      </c>
      <c r="J31" s="120" t="s">
        <v>432</v>
      </c>
    </row>
    <row r="32" s="1" customFormat="1" ht="52.5" customHeight="1" outlineLevel="1" spans="1:10">
      <c r="A32" s="120"/>
      <c r="B32" s="120" t="s">
        <v>429</v>
      </c>
      <c r="C32" s="120" t="s">
        <v>369</v>
      </c>
      <c r="D32" s="120" t="s">
        <v>370</v>
      </c>
      <c r="E32" s="120" t="s">
        <v>433</v>
      </c>
      <c r="F32" s="120" t="s">
        <v>372</v>
      </c>
      <c r="G32" s="119" t="s">
        <v>87</v>
      </c>
      <c r="H32" s="119" t="s">
        <v>378</v>
      </c>
      <c r="I32" s="120" t="s">
        <v>375</v>
      </c>
      <c r="J32" s="120" t="s">
        <v>433</v>
      </c>
    </row>
    <row r="33" s="1" customFormat="1" ht="52.5" customHeight="1" outlineLevel="1" spans="1:10">
      <c r="A33" s="120"/>
      <c r="B33" s="120" t="s">
        <v>429</v>
      </c>
      <c r="C33" s="120" t="s">
        <v>384</v>
      </c>
      <c r="D33" s="120" t="s">
        <v>401</v>
      </c>
      <c r="E33" s="120" t="s">
        <v>434</v>
      </c>
      <c r="F33" s="120" t="s">
        <v>372</v>
      </c>
      <c r="G33" s="119" t="s">
        <v>435</v>
      </c>
      <c r="H33" s="119"/>
      <c r="I33" s="120" t="s">
        <v>388</v>
      </c>
      <c r="J33" s="120" t="s">
        <v>436</v>
      </c>
    </row>
    <row r="34" s="1" customFormat="1" ht="52.5" customHeight="1" outlineLevel="1" spans="1:10">
      <c r="A34" s="120"/>
      <c r="B34" s="120" t="s">
        <v>429</v>
      </c>
      <c r="C34" s="120" t="s">
        <v>384</v>
      </c>
      <c r="D34" s="120" t="s">
        <v>385</v>
      </c>
      <c r="E34" s="120" t="s">
        <v>437</v>
      </c>
      <c r="F34" s="120" t="s">
        <v>372</v>
      </c>
      <c r="G34" s="119" t="s">
        <v>435</v>
      </c>
      <c r="H34" s="119"/>
      <c r="I34" s="120" t="s">
        <v>388</v>
      </c>
      <c r="J34" s="120" t="s">
        <v>438</v>
      </c>
    </row>
    <row r="35" s="1" customFormat="1" ht="52.5" customHeight="1" outlineLevel="1" spans="1:10">
      <c r="A35" s="120"/>
      <c r="B35" s="120" t="s">
        <v>429</v>
      </c>
      <c r="C35" s="120" t="s">
        <v>390</v>
      </c>
      <c r="D35" s="120" t="s">
        <v>391</v>
      </c>
      <c r="E35" s="120" t="s">
        <v>439</v>
      </c>
      <c r="F35" s="120" t="s">
        <v>393</v>
      </c>
      <c r="G35" s="119" t="s">
        <v>394</v>
      </c>
      <c r="H35" s="119" t="s">
        <v>383</v>
      </c>
      <c r="I35" s="120" t="s">
        <v>375</v>
      </c>
      <c r="J35" s="120" t="s">
        <v>440</v>
      </c>
    </row>
    <row r="36" s="1" customFormat="1" ht="52.5" customHeight="1" outlineLevel="1" spans="1:10">
      <c r="A36" s="120" t="s">
        <v>336</v>
      </c>
      <c r="B36" s="120" t="s">
        <v>441</v>
      </c>
      <c r="C36" s="120" t="s">
        <v>369</v>
      </c>
      <c r="D36" s="120" t="s">
        <v>370</v>
      </c>
      <c r="E36" s="120" t="s">
        <v>442</v>
      </c>
      <c r="F36" s="120" t="s">
        <v>372</v>
      </c>
      <c r="G36" s="119" t="s">
        <v>382</v>
      </c>
      <c r="H36" s="119" t="s">
        <v>383</v>
      </c>
      <c r="I36" s="120" t="s">
        <v>375</v>
      </c>
      <c r="J36" s="120" t="s">
        <v>442</v>
      </c>
    </row>
    <row r="37" s="1" customFormat="1" ht="52.5" customHeight="1" outlineLevel="1" spans="1:10">
      <c r="A37" s="120"/>
      <c r="B37" s="120" t="s">
        <v>441</v>
      </c>
      <c r="C37" s="120" t="s">
        <v>369</v>
      </c>
      <c r="D37" s="120" t="s">
        <v>370</v>
      </c>
      <c r="E37" s="120" t="s">
        <v>443</v>
      </c>
      <c r="F37" s="120" t="s">
        <v>393</v>
      </c>
      <c r="G37" s="119" t="s">
        <v>444</v>
      </c>
      <c r="H37" s="119" t="s">
        <v>378</v>
      </c>
      <c r="I37" s="120" t="s">
        <v>375</v>
      </c>
      <c r="J37" s="120" t="s">
        <v>443</v>
      </c>
    </row>
    <row r="38" s="1" customFormat="1" ht="52.5" customHeight="1" outlineLevel="1" spans="1:10">
      <c r="A38" s="120"/>
      <c r="B38" s="120" t="s">
        <v>441</v>
      </c>
      <c r="C38" s="120" t="s">
        <v>369</v>
      </c>
      <c r="D38" s="120" t="s">
        <v>380</v>
      </c>
      <c r="E38" s="120" t="s">
        <v>445</v>
      </c>
      <c r="F38" s="120" t="s">
        <v>372</v>
      </c>
      <c r="G38" s="119" t="s">
        <v>382</v>
      </c>
      <c r="H38" s="119" t="s">
        <v>383</v>
      </c>
      <c r="I38" s="120" t="s">
        <v>375</v>
      </c>
      <c r="J38" s="120" t="s">
        <v>445</v>
      </c>
    </row>
    <row r="39" s="1" customFormat="1" ht="52.5" customHeight="1" outlineLevel="1" spans="1:10">
      <c r="A39" s="120"/>
      <c r="B39" s="120" t="s">
        <v>441</v>
      </c>
      <c r="C39" s="120" t="s">
        <v>369</v>
      </c>
      <c r="D39" s="120" t="s">
        <v>380</v>
      </c>
      <c r="E39" s="120" t="s">
        <v>446</v>
      </c>
      <c r="F39" s="120" t="s">
        <v>393</v>
      </c>
      <c r="G39" s="119" t="s">
        <v>447</v>
      </c>
      <c r="H39" s="119" t="s">
        <v>383</v>
      </c>
      <c r="I39" s="120" t="s">
        <v>375</v>
      </c>
      <c r="J39" s="120" t="s">
        <v>446</v>
      </c>
    </row>
    <row r="40" s="1" customFormat="1" ht="52.5" customHeight="1" outlineLevel="1" spans="1:10">
      <c r="A40" s="120"/>
      <c r="B40" s="120" t="s">
        <v>441</v>
      </c>
      <c r="C40" s="120" t="s">
        <v>384</v>
      </c>
      <c r="D40" s="120" t="s">
        <v>401</v>
      </c>
      <c r="E40" s="120" t="s">
        <v>426</v>
      </c>
      <c r="F40" s="120" t="s">
        <v>372</v>
      </c>
      <c r="G40" s="119" t="s">
        <v>387</v>
      </c>
      <c r="H40" s="119"/>
      <c r="I40" s="120" t="s">
        <v>388</v>
      </c>
      <c r="J40" s="120" t="s">
        <v>426</v>
      </c>
    </row>
    <row r="41" s="1" customFormat="1" ht="52.5" customHeight="1" outlineLevel="1" spans="1:10">
      <c r="A41" s="120"/>
      <c r="B41" s="120" t="s">
        <v>441</v>
      </c>
      <c r="C41" s="120" t="s">
        <v>384</v>
      </c>
      <c r="D41" s="120" t="s">
        <v>385</v>
      </c>
      <c r="E41" s="120" t="s">
        <v>448</v>
      </c>
      <c r="F41" s="120" t="s">
        <v>372</v>
      </c>
      <c r="G41" s="119" t="s">
        <v>387</v>
      </c>
      <c r="H41" s="119"/>
      <c r="I41" s="120" t="s">
        <v>388</v>
      </c>
      <c r="J41" s="120" t="s">
        <v>448</v>
      </c>
    </row>
    <row r="42" s="1" customFormat="1" ht="52.5" customHeight="1" outlineLevel="1" spans="1:10">
      <c r="A42" s="120"/>
      <c r="B42" s="120" t="s">
        <v>441</v>
      </c>
      <c r="C42" s="120" t="s">
        <v>390</v>
      </c>
      <c r="D42" s="120" t="s">
        <v>391</v>
      </c>
      <c r="E42" s="120" t="s">
        <v>391</v>
      </c>
      <c r="F42" s="120" t="s">
        <v>393</v>
      </c>
      <c r="G42" s="119" t="s">
        <v>447</v>
      </c>
      <c r="H42" s="119" t="s">
        <v>383</v>
      </c>
      <c r="I42" s="120" t="s">
        <v>375</v>
      </c>
      <c r="J42" s="120" t="s">
        <v>391</v>
      </c>
    </row>
    <row r="43" s="1" customFormat="1" ht="52.5" customHeight="1" outlineLevel="1" spans="1:10">
      <c r="A43" s="120" t="s">
        <v>349</v>
      </c>
      <c r="B43" s="120" t="s">
        <v>449</v>
      </c>
      <c r="C43" s="120" t="s">
        <v>369</v>
      </c>
      <c r="D43" s="120" t="s">
        <v>370</v>
      </c>
      <c r="E43" s="120" t="s">
        <v>450</v>
      </c>
      <c r="F43" s="120" t="s">
        <v>372</v>
      </c>
      <c r="G43" s="119" t="s">
        <v>444</v>
      </c>
      <c r="H43" s="119" t="s">
        <v>378</v>
      </c>
      <c r="I43" s="120" t="s">
        <v>375</v>
      </c>
      <c r="J43" s="120" t="s">
        <v>450</v>
      </c>
    </row>
    <row r="44" s="1" customFormat="1" ht="52.5" customHeight="1" outlineLevel="1" spans="1:10">
      <c r="A44" s="120"/>
      <c r="B44" s="120" t="s">
        <v>449</v>
      </c>
      <c r="C44" s="120" t="s">
        <v>369</v>
      </c>
      <c r="D44" s="120" t="s">
        <v>380</v>
      </c>
      <c r="E44" s="120" t="s">
        <v>451</v>
      </c>
      <c r="F44" s="120" t="s">
        <v>372</v>
      </c>
      <c r="G44" s="119" t="s">
        <v>382</v>
      </c>
      <c r="H44" s="119" t="s">
        <v>383</v>
      </c>
      <c r="I44" s="120" t="s">
        <v>375</v>
      </c>
      <c r="J44" s="120" t="s">
        <v>451</v>
      </c>
    </row>
    <row r="45" s="1" customFormat="1" ht="52.5" customHeight="1" outlineLevel="1" spans="1:10">
      <c r="A45" s="120"/>
      <c r="B45" s="120" t="s">
        <v>449</v>
      </c>
      <c r="C45" s="120" t="s">
        <v>384</v>
      </c>
      <c r="D45" s="120" t="s">
        <v>401</v>
      </c>
      <c r="E45" s="120" t="s">
        <v>452</v>
      </c>
      <c r="F45" s="120" t="s">
        <v>372</v>
      </c>
      <c r="G45" s="119" t="s">
        <v>387</v>
      </c>
      <c r="H45" s="119"/>
      <c r="I45" s="120" t="s">
        <v>388</v>
      </c>
      <c r="J45" s="120" t="s">
        <v>452</v>
      </c>
    </row>
    <row r="46" s="1" customFormat="1" ht="52.5" customHeight="1" outlineLevel="1" spans="1:10">
      <c r="A46" s="120"/>
      <c r="B46" s="120" t="s">
        <v>449</v>
      </c>
      <c r="C46" s="120" t="s">
        <v>390</v>
      </c>
      <c r="D46" s="120" t="s">
        <v>391</v>
      </c>
      <c r="E46" s="120" t="s">
        <v>453</v>
      </c>
      <c r="F46" s="120" t="s">
        <v>393</v>
      </c>
      <c r="G46" s="119" t="s">
        <v>394</v>
      </c>
      <c r="H46" s="119" t="s">
        <v>383</v>
      </c>
      <c r="I46" s="120" t="s">
        <v>375</v>
      </c>
      <c r="J46" s="120" t="s">
        <v>453</v>
      </c>
    </row>
    <row r="47" s="1" customFormat="1" ht="52.5" customHeight="1" outlineLevel="1" spans="1:10">
      <c r="A47" s="120" t="s">
        <v>346</v>
      </c>
      <c r="B47" s="120" t="s">
        <v>454</v>
      </c>
      <c r="C47" s="120" t="s">
        <v>369</v>
      </c>
      <c r="D47" s="120" t="s">
        <v>370</v>
      </c>
      <c r="E47" s="120" t="s">
        <v>455</v>
      </c>
      <c r="F47" s="120" t="s">
        <v>393</v>
      </c>
      <c r="G47" s="119" t="s">
        <v>456</v>
      </c>
      <c r="H47" s="119" t="s">
        <v>457</v>
      </c>
      <c r="I47" s="120" t="s">
        <v>375</v>
      </c>
      <c r="J47" s="120" t="s">
        <v>458</v>
      </c>
    </row>
    <row r="48" s="1" customFormat="1" ht="52.5" customHeight="1" outlineLevel="1" spans="1:10">
      <c r="A48" s="120"/>
      <c r="B48" s="120" t="s">
        <v>454</v>
      </c>
      <c r="C48" s="120" t="s">
        <v>369</v>
      </c>
      <c r="D48" s="120" t="s">
        <v>370</v>
      </c>
      <c r="E48" s="120" t="s">
        <v>459</v>
      </c>
      <c r="F48" s="120" t="s">
        <v>393</v>
      </c>
      <c r="G48" s="119" t="s">
        <v>460</v>
      </c>
      <c r="H48" s="119" t="s">
        <v>457</v>
      </c>
      <c r="I48" s="120" t="s">
        <v>375</v>
      </c>
      <c r="J48" s="120" t="s">
        <v>461</v>
      </c>
    </row>
    <row r="49" s="1" customFormat="1" ht="52.5" customHeight="1" outlineLevel="1" spans="1:10">
      <c r="A49" s="120"/>
      <c r="B49" s="120" t="s">
        <v>454</v>
      </c>
      <c r="C49" s="120" t="s">
        <v>369</v>
      </c>
      <c r="D49" s="120" t="s">
        <v>380</v>
      </c>
      <c r="E49" s="120" t="s">
        <v>462</v>
      </c>
      <c r="F49" s="120" t="s">
        <v>372</v>
      </c>
      <c r="G49" s="119" t="s">
        <v>387</v>
      </c>
      <c r="H49" s="119"/>
      <c r="I49" s="120" t="s">
        <v>388</v>
      </c>
      <c r="J49" s="120" t="s">
        <v>463</v>
      </c>
    </row>
    <row r="50" s="1" customFormat="1" ht="52.5" customHeight="1" outlineLevel="1" spans="1:10">
      <c r="A50" s="120"/>
      <c r="B50" s="120" t="s">
        <v>454</v>
      </c>
      <c r="C50" s="120" t="s">
        <v>384</v>
      </c>
      <c r="D50" s="120" t="s">
        <v>401</v>
      </c>
      <c r="E50" s="120" t="s">
        <v>464</v>
      </c>
      <c r="F50" s="120" t="s">
        <v>372</v>
      </c>
      <c r="G50" s="119" t="s">
        <v>382</v>
      </c>
      <c r="H50" s="119" t="s">
        <v>383</v>
      </c>
      <c r="I50" s="120" t="s">
        <v>375</v>
      </c>
      <c r="J50" s="120" t="s">
        <v>464</v>
      </c>
    </row>
    <row r="51" s="1" customFormat="1" ht="52.5" customHeight="1" outlineLevel="1" spans="1:10">
      <c r="A51" s="120"/>
      <c r="B51" s="120" t="s">
        <v>454</v>
      </c>
      <c r="C51" s="120" t="s">
        <v>390</v>
      </c>
      <c r="D51" s="120" t="s">
        <v>391</v>
      </c>
      <c r="E51" s="120" t="s">
        <v>465</v>
      </c>
      <c r="F51" s="120" t="s">
        <v>393</v>
      </c>
      <c r="G51" s="119" t="s">
        <v>447</v>
      </c>
      <c r="H51" s="119" t="s">
        <v>383</v>
      </c>
      <c r="I51" s="120" t="s">
        <v>375</v>
      </c>
      <c r="J51" s="120" t="s">
        <v>465</v>
      </c>
    </row>
  </sheetData>
  <mergeCells count="18">
    <mergeCell ref="A2:J2"/>
    <mergeCell ref="A3:E3"/>
    <mergeCell ref="A7:A11"/>
    <mergeCell ref="A12:A16"/>
    <mergeCell ref="A17:A24"/>
    <mergeCell ref="A25:A30"/>
    <mergeCell ref="A31:A35"/>
    <mergeCell ref="A36:A42"/>
    <mergeCell ref="A43:A46"/>
    <mergeCell ref="A47:A51"/>
    <mergeCell ref="B7:B11"/>
    <mergeCell ref="B12:B16"/>
    <mergeCell ref="B17:B24"/>
    <mergeCell ref="B25:B30"/>
    <mergeCell ref="B31:B35"/>
    <mergeCell ref="B36:B42"/>
    <mergeCell ref="B43:B46"/>
    <mergeCell ref="B47:B51"/>
  </mergeCells>
  <printOptions horizontalCentered="1"/>
  <pageMargins left="0.309722222222222" right="0.309722222222222" top="0.75" bottom="0.75" header="0.309722222222222" footer="0.309722222222222"/>
  <pageSetup paperSize="9" scale="80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县对下转移支付预算表09-1（瑞丽）</vt:lpstr>
      <vt:lpstr>县对下转移支付绩效目标表09-2（瑞丽）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2026-01-29T00:32:00Z</dcterms:created>
  <dcterms:modified xsi:type="dcterms:W3CDTF">2026-02-06T02:31:06Z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62113EA1BDB19731E4CB79694E28338E_42</vt:lpwstr>
  </property>
  <property fmtid="{D5CDD505-2E9C-101B-9397-08002B2CF9AE}" pid="3" name="KSOProductBuildVer">
    <vt:lpwstr>2052-10.8.0.5950</vt:lpwstr>
  </property>
</Properties>
</file>