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3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<sst xmlns="http://schemas.openxmlformats.org/spreadsheetml/2006/main" count="1144" uniqueCount="428">
  <si>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</si>
  <si>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</si>
  <si>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</si>
  <si>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</si>
  <si>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</si>
  <si>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</si>
  <si>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</si>
  <si>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</si>
  <si>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</si>
  <si>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</si>
  <si>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</si>
  <si>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</si>
  <si>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</si>
  <si>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</si>
  <si>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</si>
  <si>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</si>
  <si>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</si>
  <si>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</si>
  <si>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</si>
  <si>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</si>
  <si>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</si>
  <si>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</si>
  <si>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</si>
  <si>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</si>
  <si>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</si>
  <si>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</si>
  <si>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</si>
  <si>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</si>
  <si>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</si>
  <si>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</si>
  <si>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</si>
  <si>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</si>
  <si>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</si>
  <si>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</si>
  <si>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</si>
  <si>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</si>
  <si>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</si>
  <si>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</si>
  <si>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</si>
  <si>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</si>
  <si>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</si>
  <si>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</si>
  <si>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</si>
  <si>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</si>
  <si>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</si>
  <si>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</si>
  <si>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</si>
  <si>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</si>
  <si>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</si>
  <si>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</si>
  <si>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</si>
  <si>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</si>
  <si>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</si>
  <si>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</si>
  <si>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</si>
  <si>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</si>
  <si>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</si>
  <si>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</si>
  <si>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</si>
  <si>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</si>
  <si>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</si>
  <si>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</si>
  <si>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</si>
  <si>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</si>
  <si>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</si>
  <si>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</si>
  <si>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</si>
  <si>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</si>
  <si>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</si>
  <si>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</si>
  <si>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</si>
  <si>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</si>
  <si>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瑞丽市中医傣医医院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</si>
  <si>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</si>
  <si>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</si>
  <si>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</si>
  <si>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</si>
  <si>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</si>
  <si>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</si>
  <si>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</si>
  <si>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</si>
  <si>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</si>
  <si>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</si>
  <si>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</si>
  <si>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</si>
  <si>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</si>
  <si>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</si>
  <si>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</si>
  <si>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</si>
  <si>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</si>
  <si>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</si>
  <si>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</si>
  <si>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</si>
  <si>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</si>
  <si>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</si>
  <si>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</si>
  <si>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</si>
  <si>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</si>
  <si>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</si>
  <si>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</si>
  <si>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</si>
  <si>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</si>
  <si>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</si>
  <si>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</si>
  <si>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</si>
  <si>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</si>
  <si>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210</t>
  </si>
  <si>
    <t>卫生健康支出</t>
  </si>
  <si>
    <t>21002</t>
  </si>
  <si>
    <t>公立医院</t>
  </si>
  <si>
    <t>2100202</t>
  </si>
  <si>
    <t>中医（民族）医院</t>
  </si>
  <si>
    <t>2100299</t>
  </si>
  <si>
    <t>其他公立医院支出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</si>
  <si>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</si>
  <si>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</si>
  <si>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</si>
  <si>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</si>
  <si>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</si>
  <si>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</si>
  <si>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</si>
  <si>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</si>
  <si>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</si>
  <si>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</si>
  <si>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</si>
  <si>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</si>
  <si>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</si>
  <si>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</si>
  <si>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</si>
  <si>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</si>
  <si>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</si>
  <si>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</si>
  <si>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</si>
  <si>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</si>
  <si>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</si>
  <si>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</si>
  <si>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</si>
  <si>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</si>
  <si>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</si>
  <si>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</si>
  <si>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</si>
  <si>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</si>
  <si>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</si>
  <si>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</si>
  <si>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</si>
  <si>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</si>
  <si>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</si>
  <si>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</si>
  <si>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</si>
  <si>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</si>
  <si>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</si>
  <si>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</si>
  <si>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</si>
  <si>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</si>
  <si>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</si>
  <si>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</si>
  <si>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</si>
  <si>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</si>
  <si>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</si>
  <si>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</si>
  <si>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</si>
  <si>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</si>
  <si>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</si>
  <si>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</si>
  <si>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</si>
  <si>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</si>
  <si>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</si>
  <si>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</si>
  <si>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</si>
  <si>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</si>
  <si>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</si>
  <si>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</si>
  <si>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</si>
  <si>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</si>
  <si>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</si>
  <si>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</si>
  <si>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</si>
  <si>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</si>
  <si>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</si>
  <si>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经费支出预算，本表无数据，此表公开空表。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</si>
  <si>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</si>
  <si>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</si>
  <si>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</si>
  <si>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</si>
  <si>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</si>
  <si>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</si>
  <si>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</si>
  <si>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</si>
  <si>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</si>
  <si>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</si>
  <si>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</si>
  <si>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</si>
  <si>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</si>
  <si>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</si>
  <si>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</si>
  <si>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</si>
  <si>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</si>
  <si>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</si>
  <si>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</si>
  <si>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</si>
  <si>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</si>
  <si>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</si>
  <si>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</si>
  <si>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</si>
  <si>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533102221100000231286</t>
  </si>
  <si>
    <t>奖励性绩效</t>
  </si>
  <si>
    <t>30107</t>
  </si>
  <si>
    <t>绩效工资</t>
  </si>
  <si>
    <t>533102210000000019334</t>
  </si>
  <si>
    <t>奖金（事业）</t>
  </si>
  <si>
    <t>533102210000000019332</t>
  </si>
  <si>
    <t>基本工资（事业）</t>
  </si>
  <si>
    <t>30101</t>
  </si>
  <si>
    <t>基本工资</t>
  </si>
  <si>
    <t>533102210000000019335</t>
  </si>
  <si>
    <t>津贴补贴（事业）</t>
  </si>
  <si>
    <t>30102</t>
  </si>
  <si>
    <t>津贴补贴</t>
  </si>
  <si>
    <t>533102241100002142891</t>
  </si>
  <si>
    <t>事业人员优秀奖励</t>
  </si>
  <si>
    <t>533102221100000231284</t>
  </si>
  <si>
    <t>基础性绩效</t>
  </si>
  <si>
    <t>533102210000000019336</t>
  </si>
  <si>
    <t>大病补充保险</t>
  </si>
  <si>
    <t>30110</t>
  </si>
  <si>
    <t>职工基本医疗保险缴费</t>
  </si>
  <si>
    <t>533102210000000019345</t>
  </si>
  <si>
    <t>事业医疗保险</t>
  </si>
  <si>
    <t>533102210000000019344</t>
  </si>
  <si>
    <t>生育保险</t>
  </si>
  <si>
    <t>533102210000000019338</t>
  </si>
  <si>
    <t>30111</t>
  </si>
  <si>
    <t>公务员医疗补助缴费</t>
  </si>
  <si>
    <t>533102210000000019337</t>
  </si>
  <si>
    <t>工伤保险</t>
  </si>
  <si>
    <t>30112</t>
  </si>
  <si>
    <t>其他社会保障缴费</t>
  </si>
  <si>
    <t>533102210000000019352</t>
  </si>
  <si>
    <t>工会经费</t>
  </si>
  <si>
    <t>30228</t>
  </si>
  <si>
    <t>533102261100004942649</t>
  </si>
  <si>
    <t>退休财政补差工资（非垂管单位）</t>
  </si>
  <si>
    <t>30305</t>
  </si>
  <si>
    <t>生活补助</t>
  </si>
  <si>
    <t>533102251100003659643</t>
  </si>
  <si>
    <t>原农场退休人员公务员医疗补助资金</t>
  </si>
  <si>
    <t>533102251100004616501</t>
  </si>
  <si>
    <t>单位资金安排人员类项目经费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</si>
  <si>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</si>
  <si>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</si>
  <si>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</si>
  <si>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</si>
  <si>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</si>
  <si>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</si>
  <si>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</si>
  <si>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</si>
  <si>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</si>
  <si>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单位资金安排日常事业活动类项目经费</t>
  </si>
  <si>
    <t>事业发展类</t>
  </si>
  <si>
    <t>533102251100004616201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</si>
  <si>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</si>
  <si>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</si>
  <si>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</si>
  <si>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</si>
  <si>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</si>
  <si>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</si>
  <si>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</si>
  <si>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</si>
  <si>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</si>
  <si>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</si>
  <si>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</si>
  <si>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</si>
  <si>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</si>
  <si>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</si>
  <si>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</si>
  <si>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</si>
  <si>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</si>
  <si>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</si>
  <si>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单位资金政府采购活动类项目经费</t>
  </si>
  <si>
    <t>533102251100003659908</t>
  </si>
  <si>
    <t>31002</t>
  </si>
  <si>
    <t>办公设备购置</t>
  </si>
  <si>
    <t>31099</t>
  </si>
  <si>
    <t>其他资本性支出</t>
  </si>
  <si>
    <t>取消药品和耗材加成收入政策补助资金</t>
  </si>
  <si>
    <t>533102210000000017864</t>
  </si>
  <si>
    <t>拴心留人政策补助经费</t>
  </si>
  <si>
    <t>533102261100004920319</t>
  </si>
  <si>
    <t>县级公立医院120急救工作经费</t>
  </si>
  <si>
    <t>533102210000000017494</t>
  </si>
  <si>
    <t>30239</t>
  </si>
  <si>
    <t>其他交通费用</t>
  </si>
  <si>
    <t>预防性体检财政保障专项资金</t>
  </si>
  <si>
    <t>533102251100003659936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</si>
  <si>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</si>
  <si>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</si>
  <si>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</si>
  <si>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</si>
  <si>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</si>
  <si>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</si>
  <si>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</si>
  <si>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</si>
  <si>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</si>
  <si>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</si>
  <si>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</si>
  <si>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加强卫生计生人才队伍建设，实施拴心留人计划，支付补助。</t>
  </si>
  <si>
    <t>产出指标</t>
  </si>
  <si>
    <t>数量指标</t>
  </si>
  <si>
    <t>发放补助人数</t>
  </si>
  <si>
    <t>=</t>
  </si>
  <si>
    <t>人</t>
  </si>
  <si>
    <t>定量指标</t>
  </si>
  <si>
    <t>质量指标</t>
  </si>
  <si>
    <t>资金支付率</t>
  </si>
  <si>
    <t>100</t>
  </si>
  <si>
    <t>%</t>
  </si>
  <si>
    <t>效益指标</t>
  </si>
  <si>
    <t>可持续影响</t>
  </si>
  <si>
    <t>加强卫生计生人才队伍建设</t>
  </si>
  <si>
    <t>提高职工积极性</t>
  </si>
  <si>
    <t>定性指标</t>
  </si>
  <si>
    <t>满意度指标</t>
  </si>
  <si>
    <t>服务对象满意度</t>
  </si>
  <si>
    <t>职工满意度</t>
  </si>
  <si>
    <t>&gt;=</t>
  </si>
  <si>
    <t>90</t>
  </si>
  <si>
    <t>医疗卫生服务体系进一步完善，努力让群众就地就医；巩固破除以药补医改革成果，完善现代医院运行新机制，就医次序得到改善。提高医疗服务水平 ，通过使用公立医院“120”急救中心工作经费将扩大就诊范围和增强医院的综合实力，大力提高我单位的医疗服务质量，更好的为患者服务。</t>
  </si>
  <si>
    <t>转运患者次数</t>
  </si>
  <si>
    <t>400</t>
  </si>
  <si>
    <t>次</t>
  </si>
  <si>
    <t>救护车年检</t>
  </si>
  <si>
    <t xml:space="preserve">救护车年检 </t>
  </si>
  <si>
    <t>救护车保险</t>
  </si>
  <si>
    <t>资金使用率</t>
  </si>
  <si>
    <t>时效指标</t>
  </si>
  <si>
    <t>出车及时性</t>
  </si>
  <si>
    <t>提高公立医院服务能力</t>
  </si>
  <si>
    <t>就诊人次增加</t>
  </si>
  <si>
    <t>公立医院患者满意度</t>
  </si>
  <si>
    <t>95</t>
  </si>
  <si>
    <t>根据所有收支均纳入预算管理要求，将自有资金支出纳入预算。</t>
  </si>
  <si>
    <t>项目数量</t>
  </si>
  <si>
    <t>个</t>
  </si>
  <si>
    <t>所有收支均纳入预算管理</t>
  </si>
  <si>
    <t>做好从业人员健康体检工作。</t>
  </si>
  <si>
    <t>体检人数</t>
  </si>
  <si>
    <t>1000</t>
  </si>
  <si>
    <t>优化健康证办理流程和效率</t>
  </si>
  <si>
    <t>优化“健康证”办理流程和效率，提高为民服务水平</t>
  </si>
  <si>
    <t>按相关规定，将自有资金纳入预算。</t>
  </si>
  <si>
    <t>85</t>
  </si>
  <si>
    <t>促进公立医院收入补偿机制的转变，规范医生的行为，为调整医疗服务价格腾出空间， 医院实行药品和耗材零差率销售，切实减轻患者医药费用负担，弥补公立医院减少的合理收入。</t>
  </si>
  <si>
    <t>就诊人次</t>
  </si>
  <si>
    <t>4000</t>
  </si>
  <si>
    <t>人次</t>
  </si>
  <si>
    <t>公立医院药品和耗材零差率</t>
  </si>
  <si>
    <t>支付药品耗材期限</t>
  </si>
  <si>
    <t>及时支付</t>
  </si>
  <si>
    <t>项目可持续影响期限</t>
  </si>
  <si>
    <t>中长期</t>
  </si>
  <si>
    <t>受群众满意度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</si>
  <si>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</si>
  <si>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</si>
  <si>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</si>
  <si>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</si>
  <si>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</si>
  <si>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年本部门无部门政府性基金预算，本表无数据，此表公开空表。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</si>
  <si>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</si>
  <si>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</si>
  <si>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</si>
  <si>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</si>
  <si>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</si>
  <si>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</si>
  <si>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</si>
  <si>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</si>
  <si>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</si>
  <si>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</si>
  <si>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</si>
  <si>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</si>
  <si>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救护车燃油费</t>
  </si>
  <si>
    <t>车辆加油、添加燃料服务</t>
  </si>
  <si>
    <t>年</t>
  </si>
  <si>
    <t>救护车维修</t>
  </si>
  <si>
    <t>车辆维修和保养服务</t>
  </si>
  <si>
    <t>机动车保险服务</t>
  </si>
  <si>
    <t>辆</t>
  </si>
  <si>
    <t>其他办公设备</t>
  </si>
  <si>
    <t>办公用品</t>
  </si>
  <si>
    <t>其他办公用品</t>
  </si>
  <si>
    <t>其他设备购置</t>
  </si>
  <si>
    <t>其他医疗设备</t>
  </si>
  <si>
    <t>劳务派遣工资劳务费</t>
  </si>
  <si>
    <t>物业管理服务</t>
  </si>
  <si>
    <t>预算08表</t>
  </si>
  <si>
    <t>政府购买服务项目</t>
  </si>
  <si>
    <t>政府购买服务目录</t>
  </si>
  <si>
    <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年本部门无部门政府购买服务预算，本表无数据，此表公开空表。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</si>
  <si>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</si>
  <si>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</si>
  <si>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</si>
  <si>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</si>
  <si>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</si>
  <si>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</si>
  <si>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</si>
  <si>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</si>
  <si>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</si>
  <si>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</si>
  <si>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</si>
  <si>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/>
  </si>
  <si>
    <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年本部门无县对下转移支付绩效目标，本表无数据，此表公开空表。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</si>
  <si>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</si>
  <si>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</si>
  <si>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</si>
  <si>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</si>
  <si>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</si>
  <si>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</si>
  <si>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</si>
  <si>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</si>
  <si>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年本部门无新增资产配置预算，本表无数据，此表公开空表。</t>
    </r>
  </si>
  <si>
    <t>预算11表</t>
  </si>
  <si>
    <t>上级补助</t>
  </si>
  <si>
    <t>2026年基本公共卫生服务中央补助资金</t>
  </si>
  <si>
    <t>民生类</t>
  </si>
  <si>
    <t>预算12表</t>
  </si>
  <si>
    <t>项目级次</t>
  </si>
  <si>
    <t>112 社会保障缴费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</si>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</sst>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6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22" fillId="8" borderId="15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35" fillId="14" borderId="13" applyNumberFormat="0" applyAlignment="0" applyProtection="0">
      <alignment vertical="center"/>
    </xf>
    <xf numFmtId="0" fontId="36" fillId="15" borderId="18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6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24"/>
      <c r="B1" s="124"/>
      <c r="C1" s="124"/>
      <c r="D1" s="163" t="s">
        <v>0</v>
      </c>
    </row>
    <row r="2" ht="42" customHeight="1" spans="1:4">
      <c r="A2" s="164" t="str">
        <f>"2026"&amp;"年财务收支预算总表"</f>
        <v>2026年财务收支预算总表</v>
      </c>
      <c r="B2" s="164"/>
      <c r="C2" s="164"/>
      <c r="D2" s="164"/>
    </row>
    <row r="3" ht="18.75" customHeight="1" spans="1:4">
      <c r="A3" s="165" t="str">
        <f>"单位名称："&amp;"瑞丽市中医傣医医院"</f>
        <v>单位名称：瑞丽市中医傣医医院</v>
      </c>
      <c r="B3" s="165"/>
      <c r="C3" s="124"/>
      <c r="D3" s="163" t="s">
        <v>1</v>
      </c>
    </row>
    <row r="4" ht="18.75" customHeight="1" spans="1:4">
      <c r="A4" s="127" t="s">
        <v>2</v>
      </c>
      <c r="B4" s="127"/>
      <c r="C4" s="127" t="s">
        <v>3</v>
      </c>
      <c r="D4" s="127"/>
    </row>
    <row r="5" ht="18.75" customHeight="1" spans="1:4">
      <c r="A5" s="127" t="s">
        <v>4</v>
      </c>
      <c r="B5" s="127" t="str">
        <f t="shared" ref="B5:D5" si="0">"2026"&amp;"年预算金额"</f>
        <v>2026年预算金额</v>
      </c>
      <c r="C5" s="127" t="s">
        <v>5</v>
      </c>
      <c r="D5" s="127" t="str">
        <f t="shared" si="0"/>
        <v>2026年预算金额</v>
      </c>
    </row>
    <row r="6" ht="18.75" customHeight="1" spans="1:4">
      <c r="A6" s="166" t="s">
        <v>6</v>
      </c>
      <c r="B6" s="167">
        <v>7883060.96</v>
      </c>
      <c r="C6" s="166" t="s">
        <v>7</v>
      </c>
      <c r="D6" s="167"/>
    </row>
    <row r="7" ht="18.75" customHeight="1" spans="1:4">
      <c r="A7" s="166" t="s">
        <v>8</v>
      </c>
      <c r="B7" s="167"/>
      <c r="C7" s="166" t="s">
        <v>9</v>
      </c>
      <c r="D7" s="167"/>
    </row>
    <row r="8" ht="18.75" customHeight="1" spans="1:4">
      <c r="A8" s="166" t="s">
        <v>10</v>
      </c>
      <c r="B8" s="167"/>
      <c r="C8" s="166" t="s">
        <v>11</v>
      </c>
      <c r="D8" s="167"/>
    </row>
    <row r="9" ht="18.75" customHeight="1" spans="1:4">
      <c r="A9" s="166" t="s">
        <v>12</v>
      </c>
      <c r="B9" s="167"/>
      <c r="C9" s="166" t="s">
        <v>13</v>
      </c>
      <c r="D9" s="167"/>
    </row>
    <row r="10" ht="18.75" customHeight="1" spans="1:4">
      <c r="A10" s="166" t="s">
        <v>14</v>
      </c>
      <c r="B10" s="167">
        <v>13000000</v>
      </c>
      <c r="C10" s="166" t="s">
        <v>15</v>
      </c>
      <c r="D10" s="167"/>
    </row>
    <row r="11" ht="18.75" customHeight="1" spans="1:4">
      <c r="A11" s="166" t="s">
        <v>16</v>
      </c>
      <c r="B11" s="167">
        <v>13000000</v>
      </c>
      <c r="C11" s="166" t="s">
        <v>17</v>
      </c>
      <c r="D11" s="167"/>
    </row>
    <row r="12" ht="18.75" customHeight="1" spans="1:4">
      <c r="A12" s="166" t="s">
        <v>18</v>
      </c>
      <c r="B12" s="167"/>
      <c r="C12" s="166" t="s">
        <v>19</v>
      </c>
      <c r="D12" s="167"/>
    </row>
    <row r="13" ht="18.75" customHeight="1" spans="1:4">
      <c r="A13" s="166" t="s">
        <v>20</v>
      </c>
      <c r="B13" s="167"/>
      <c r="C13" s="166" t="s">
        <v>21</v>
      </c>
      <c r="D13" s="167">
        <v>1172206.56</v>
      </c>
    </row>
    <row r="14" ht="18.75" customHeight="1" spans="1:4">
      <c r="A14" s="166" t="s">
        <v>22</v>
      </c>
      <c r="B14" s="167"/>
      <c r="C14" s="166" t="s">
        <v>23</v>
      </c>
      <c r="D14" s="167">
        <v>19710854.4</v>
      </c>
    </row>
    <row r="15" ht="18.75" customHeight="1" spans="1:4">
      <c r="A15" s="166" t="s">
        <v>24</v>
      </c>
      <c r="B15" s="167"/>
      <c r="C15" s="166" t="s">
        <v>25</v>
      </c>
      <c r="D15" s="167"/>
    </row>
    <row r="16" ht="18.75" customHeight="1" spans="1:4">
      <c r="A16" s="166"/>
      <c r="B16" s="166"/>
      <c r="C16" s="166" t="s">
        <v>26</v>
      </c>
      <c r="D16" s="167"/>
    </row>
    <row r="17" ht="18.75" customHeight="1" spans="1:4">
      <c r="A17" s="166"/>
      <c r="B17" s="166"/>
      <c r="C17" s="166" t="s">
        <v>27</v>
      </c>
      <c r="D17" s="167"/>
    </row>
    <row r="18" ht="18.75" customHeight="1" spans="1:4">
      <c r="A18" s="166"/>
      <c r="B18" s="166"/>
      <c r="C18" s="166" t="s">
        <v>28</v>
      </c>
      <c r="D18" s="167"/>
    </row>
    <row r="19" ht="18.75" customHeight="1" spans="1:4">
      <c r="A19" s="166"/>
      <c r="B19" s="166"/>
      <c r="C19" s="166" t="s">
        <v>29</v>
      </c>
      <c r="D19" s="167"/>
    </row>
    <row r="20" ht="18.75" customHeight="1" spans="1:4">
      <c r="A20" s="166"/>
      <c r="B20" s="166"/>
      <c r="C20" s="166" t="s">
        <v>30</v>
      </c>
      <c r="D20" s="167"/>
    </row>
    <row r="21" ht="18.75" customHeight="1" spans="1:4">
      <c r="A21" s="166"/>
      <c r="B21" s="166"/>
      <c r="C21" s="166" t="s">
        <v>31</v>
      </c>
      <c r="D21" s="167"/>
    </row>
    <row r="22" ht="18.75" customHeight="1" spans="1:4">
      <c r="A22" s="166"/>
      <c r="B22" s="166"/>
      <c r="C22" s="166" t="s">
        <v>32</v>
      </c>
      <c r="D22" s="167"/>
    </row>
    <row r="23" ht="18.75" customHeight="1" spans="1:4">
      <c r="A23" s="166"/>
      <c r="B23" s="166"/>
      <c r="C23" s="166" t="s">
        <v>33</v>
      </c>
      <c r="D23" s="167"/>
    </row>
    <row r="24" ht="18.75" customHeight="1" spans="1:4">
      <c r="A24" s="166"/>
      <c r="B24" s="166"/>
      <c r="C24" s="166" t="s">
        <v>34</v>
      </c>
      <c r="D24" s="167"/>
    </row>
    <row r="25" ht="18.75" customHeight="1" spans="1:4">
      <c r="A25" s="166"/>
      <c r="B25" s="166"/>
      <c r="C25" s="166" t="s">
        <v>35</v>
      </c>
      <c r="D25" s="167"/>
    </row>
    <row r="26" ht="18.75" customHeight="1" spans="1:4">
      <c r="A26" s="166"/>
      <c r="B26" s="166"/>
      <c r="C26" s="166" t="s">
        <v>36</v>
      </c>
      <c r="D26" s="167"/>
    </row>
    <row r="27" ht="18.75" customHeight="1" spans="1:4">
      <c r="A27" s="166"/>
      <c r="B27" s="166"/>
      <c r="C27" s="166" t="s">
        <v>37</v>
      </c>
      <c r="D27" s="167"/>
    </row>
    <row r="28" ht="18.75" customHeight="1" spans="1:4">
      <c r="A28" s="166"/>
      <c r="B28" s="166"/>
      <c r="C28" s="166" t="s">
        <v>38</v>
      </c>
      <c r="D28" s="167"/>
    </row>
    <row r="29" ht="18.75" customHeight="1" spans="1:4">
      <c r="A29" s="166"/>
      <c r="B29" s="166"/>
      <c r="C29" s="166" t="s">
        <v>39</v>
      </c>
      <c r="D29" s="167"/>
    </row>
    <row r="30" ht="18.75" customHeight="1" spans="1:4">
      <c r="A30" s="166"/>
      <c r="B30" s="166"/>
      <c r="C30" s="166" t="s">
        <v>40</v>
      </c>
      <c r="D30" s="167"/>
    </row>
    <row r="31" ht="18.75" customHeight="1" spans="1:4">
      <c r="A31" s="166"/>
      <c r="B31" s="166"/>
      <c r="C31" s="166" t="s">
        <v>41</v>
      </c>
      <c r="D31" s="167"/>
    </row>
    <row r="32" ht="18.75" customHeight="1" spans="1:4">
      <c r="A32" s="166"/>
      <c r="B32" s="167"/>
      <c r="C32" s="166" t="s">
        <v>42</v>
      </c>
      <c r="D32" s="167"/>
    </row>
    <row r="33" ht="18.75" customHeight="1" spans="1:4">
      <c r="A33" s="166" t="s">
        <v>43</v>
      </c>
      <c r="B33" s="167">
        <v>20883060.96</v>
      </c>
      <c r="C33" s="166" t="s">
        <v>44</v>
      </c>
      <c r="D33" s="167">
        <v>20883060.96</v>
      </c>
    </row>
    <row r="34" ht="18.75" customHeight="1" spans="1:4">
      <c r="A34" s="166" t="s">
        <v>45</v>
      </c>
      <c r="B34" s="167"/>
      <c r="C34" s="166" t="s">
        <v>46</v>
      </c>
      <c r="D34" s="167"/>
    </row>
    <row r="35" ht="18.75" customHeight="1" spans="1:4">
      <c r="A35" s="166" t="s">
        <v>47</v>
      </c>
      <c r="B35" s="167"/>
      <c r="C35" s="166" t="s">
        <v>47</v>
      </c>
      <c r="D35" s="167"/>
    </row>
    <row r="36" ht="18.75" customHeight="1" spans="1:4">
      <c r="A36" s="166" t="s">
        <v>48</v>
      </c>
      <c r="B36" s="167"/>
      <c r="C36" s="166" t="s">
        <v>49</v>
      </c>
      <c r="D36" s="167"/>
    </row>
    <row r="37" ht="18.75" customHeight="1" spans="1:4">
      <c r="A37" s="166" t="s">
        <v>50</v>
      </c>
      <c r="B37" s="167">
        <v>20883060.96</v>
      </c>
      <c r="C37" s="166" t="s">
        <v>51</v>
      </c>
      <c r="D37" s="167">
        <v>20883060.96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3" sqref="D1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2">
        <v>1</v>
      </c>
      <c r="B1" s="103">
        <v>0</v>
      </c>
      <c r="C1" s="102">
        <v>1</v>
      </c>
      <c r="D1" s="80"/>
      <c r="E1" s="80"/>
      <c r="F1" s="101" t="s">
        <v>361</v>
      </c>
    </row>
    <row r="2" ht="26.25" customHeight="1" spans="1:6">
      <c r="A2" s="104" t="str">
        <f>"2026"&amp;"年部门政府性基金预算支出预算表"</f>
        <v>2026年部门政府性基金预算支出预算表</v>
      </c>
      <c r="B2" s="104" t="s">
        <v>362</v>
      </c>
      <c r="C2" s="105"/>
      <c r="D2" s="106"/>
      <c r="E2" s="106"/>
      <c r="F2" s="106"/>
    </row>
    <row r="3" ht="13.5" customHeight="1" spans="1:6">
      <c r="A3" s="107" t="str">
        <f>"单位名称："&amp;"瑞丽市中医傣医医院"</f>
        <v>单位名称：瑞丽市中医傣医医院</v>
      </c>
      <c r="B3" s="107" t="s">
        <v>363</v>
      </c>
      <c r="C3" s="108"/>
      <c r="D3" s="80"/>
      <c r="E3" s="80"/>
      <c r="F3" s="101" t="s">
        <v>1</v>
      </c>
    </row>
    <row r="4" ht="19.5" customHeight="1" spans="1:6">
      <c r="A4" s="60" t="s">
        <v>181</v>
      </c>
      <c r="B4" s="109" t="s">
        <v>74</v>
      </c>
      <c r="C4" s="60" t="s">
        <v>75</v>
      </c>
      <c r="D4" s="35" t="s">
        <v>364</v>
      </c>
      <c r="E4" s="35"/>
      <c r="F4" s="35"/>
    </row>
    <row r="5" ht="18.55" customHeight="1" spans="1:6">
      <c r="A5" s="60"/>
      <c r="B5" s="109"/>
      <c r="C5" s="60"/>
      <c r="D5" s="35" t="s">
        <v>56</v>
      </c>
      <c r="E5" s="35" t="s">
        <v>78</v>
      </c>
      <c r="F5" s="35" t="s">
        <v>79</v>
      </c>
    </row>
    <row r="6" ht="20.25" customHeight="1" spans="1:6">
      <c r="A6" s="60">
        <v>1</v>
      </c>
      <c r="B6" s="110" t="s">
        <v>86</v>
      </c>
      <c r="C6" s="110" t="s">
        <v>87</v>
      </c>
      <c r="D6" s="110" t="s">
        <v>88</v>
      </c>
      <c r="E6" s="110" t="s">
        <v>89</v>
      </c>
      <c r="F6" s="110" t="s">
        <v>90</v>
      </c>
    </row>
    <row r="7" ht="30" customHeight="1" spans="1:6">
      <c r="A7" s="33"/>
      <c r="B7" s="109"/>
      <c r="C7" s="33"/>
      <c r="D7" s="72"/>
      <c r="E7" s="111"/>
      <c r="F7" s="111"/>
    </row>
    <row r="8" ht="30" customHeight="1" spans="1:6">
      <c r="A8" s="22"/>
      <c r="B8" s="22"/>
      <c r="C8" s="22"/>
      <c r="D8" s="72"/>
      <c r="E8" s="111"/>
      <c r="F8" s="111"/>
    </row>
    <row r="9" ht="30" customHeight="1" spans="1:6">
      <c r="A9" s="20" t="s">
        <v>365</v>
      </c>
      <c r="B9" s="20" t="s">
        <v>365</v>
      </c>
      <c r="C9" s="20" t="s">
        <v>365</v>
      </c>
      <c r="D9" s="72"/>
      <c r="E9" s="111"/>
      <c r="F9" s="111"/>
    </row>
    <row r="10" ht="24" customHeight="1" spans="1:1">
      <c r="A10" s="78" t="s">
        <v>366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3" t="s">
        <v>367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4"/>
      <c r="L2" s="29"/>
      <c r="M2" s="29"/>
      <c r="N2" s="29"/>
      <c r="O2" s="64"/>
      <c r="P2" s="64"/>
      <c r="Q2" s="29"/>
    </row>
    <row r="3" ht="18.75" customHeight="1" spans="1:17">
      <c r="A3" s="45" t="str">
        <f>"单位名称："&amp;"瑞丽市中医傣医医院"</f>
        <v>单位名称：瑞丽市中医傣医医院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3"/>
      <c r="P3" s="93"/>
      <c r="Q3" s="101" t="s">
        <v>53</v>
      </c>
    </row>
    <row r="4" ht="15.75" customHeight="1" spans="1:17">
      <c r="A4" s="11" t="s">
        <v>368</v>
      </c>
      <c r="B4" s="81" t="s">
        <v>369</v>
      </c>
      <c r="C4" s="81" t="s">
        <v>370</v>
      </c>
      <c r="D4" s="81" t="s">
        <v>371</v>
      </c>
      <c r="E4" s="81" t="s">
        <v>372</v>
      </c>
      <c r="F4" s="81" t="s">
        <v>373</v>
      </c>
      <c r="G4" s="48" t="s">
        <v>188</v>
      </c>
      <c r="H4" s="48"/>
      <c r="I4" s="48"/>
      <c r="J4" s="48"/>
      <c r="K4" s="94"/>
      <c r="L4" s="48"/>
      <c r="M4" s="48"/>
      <c r="N4" s="48"/>
      <c r="O4" s="95"/>
      <c r="P4" s="94"/>
      <c r="Q4" s="49"/>
    </row>
    <row r="5" ht="17.25" customHeight="1" spans="1:17">
      <c r="A5" s="16"/>
      <c r="B5" s="82"/>
      <c r="C5" s="82"/>
      <c r="D5" s="82"/>
      <c r="E5" s="82"/>
      <c r="F5" s="82"/>
      <c r="G5" s="82" t="s">
        <v>56</v>
      </c>
      <c r="H5" s="82" t="s">
        <v>60</v>
      </c>
      <c r="I5" s="82" t="s">
        <v>374</v>
      </c>
      <c r="J5" s="82" t="s">
        <v>375</v>
      </c>
      <c r="K5" s="96" t="s">
        <v>376</v>
      </c>
      <c r="L5" s="97" t="s">
        <v>377</v>
      </c>
      <c r="M5" s="97"/>
      <c r="N5" s="97"/>
      <c r="O5" s="98"/>
      <c r="P5" s="99"/>
      <c r="Q5" s="83"/>
    </row>
    <row r="6" ht="54" customHeight="1" spans="1:17">
      <c r="A6" s="18"/>
      <c r="B6" s="83"/>
      <c r="C6" s="83"/>
      <c r="D6" s="83"/>
      <c r="E6" s="83"/>
      <c r="F6" s="83"/>
      <c r="G6" s="83"/>
      <c r="H6" s="83" t="s">
        <v>59</v>
      </c>
      <c r="I6" s="83"/>
      <c r="J6" s="83"/>
      <c r="K6" s="100"/>
      <c r="L6" s="83" t="s">
        <v>59</v>
      </c>
      <c r="M6" s="83" t="s">
        <v>66</v>
      </c>
      <c r="N6" s="83" t="s">
        <v>378</v>
      </c>
      <c r="O6" s="33" t="s">
        <v>68</v>
      </c>
      <c r="P6" s="100" t="s">
        <v>69</v>
      </c>
      <c r="Q6" s="83" t="s">
        <v>70</v>
      </c>
    </row>
    <row r="7" ht="15" customHeight="1" spans="1:17">
      <c r="A7" s="69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</row>
    <row r="8" ht="52.5" customHeight="1" spans="1:17">
      <c r="A8" s="86" t="s">
        <v>72</v>
      </c>
      <c r="B8" s="87"/>
      <c r="C8" s="87"/>
      <c r="D8" s="88"/>
      <c r="E8" s="89"/>
      <c r="F8" s="23">
        <v>1600000</v>
      </c>
      <c r="G8" s="23">
        <v>1600000</v>
      </c>
      <c r="H8" s="23">
        <v>100000</v>
      </c>
      <c r="I8" s="23"/>
      <c r="J8" s="23"/>
      <c r="K8" s="23"/>
      <c r="L8" s="23">
        <v>1500000</v>
      </c>
      <c r="M8" s="23">
        <v>1500000</v>
      </c>
      <c r="N8" s="23"/>
      <c r="O8" s="23"/>
      <c r="P8" s="23"/>
      <c r="Q8" s="23"/>
    </row>
    <row r="9" ht="52.5" customHeight="1" spans="1:17">
      <c r="A9" s="86" t="str">
        <f t="shared" ref="A9:A11" si="0">"     "&amp;"县级公立医院120急救工作经费"</f>
        <v>     县级公立医院120急救工作经费</v>
      </c>
      <c r="B9" s="87" t="s">
        <v>379</v>
      </c>
      <c r="C9" s="87" t="s">
        <v>380</v>
      </c>
      <c r="D9" s="88" t="s">
        <v>381</v>
      </c>
      <c r="E9" s="89">
        <v>1</v>
      </c>
      <c r="F9" s="23">
        <v>45000</v>
      </c>
      <c r="G9" s="23">
        <v>45000</v>
      </c>
      <c r="H9" s="23">
        <v>45000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6" t="str">
        <f t="shared" si="0"/>
        <v>     县级公立医院120急救工作经费</v>
      </c>
      <c r="B10" s="87" t="s">
        <v>382</v>
      </c>
      <c r="C10" s="87" t="s">
        <v>383</v>
      </c>
      <c r="D10" s="88" t="s">
        <v>381</v>
      </c>
      <c r="E10" s="89">
        <v>1</v>
      </c>
      <c r="F10" s="23">
        <v>35000</v>
      </c>
      <c r="G10" s="23">
        <v>35000</v>
      </c>
      <c r="H10" s="23">
        <v>35000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6" t="str">
        <f t="shared" si="0"/>
        <v>     县级公立医院120急救工作经费</v>
      </c>
      <c r="B11" s="87" t="s">
        <v>332</v>
      </c>
      <c r="C11" s="87" t="s">
        <v>384</v>
      </c>
      <c r="D11" s="88" t="s">
        <v>385</v>
      </c>
      <c r="E11" s="89">
        <v>4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6" t="str">
        <f t="shared" ref="A12:A15" si="1">"     "&amp;"单位资金政府采购活动类项目经费"</f>
        <v>     单位资金政府采购活动类项目经费</v>
      </c>
      <c r="B12" s="87" t="s">
        <v>281</v>
      </c>
      <c r="C12" s="87" t="s">
        <v>386</v>
      </c>
      <c r="D12" s="88" t="s">
        <v>381</v>
      </c>
      <c r="E12" s="89">
        <v>1</v>
      </c>
      <c r="F12" s="23">
        <v>320000</v>
      </c>
      <c r="G12" s="23">
        <v>320000</v>
      </c>
      <c r="H12" s="23"/>
      <c r="I12" s="23"/>
      <c r="J12" s="23"/>
      <c r="K12" s="23"/>
      <c r="L12" s="23">
        <v>320000</v>
      </c>
      <c r="M12" s="23">
        <v>320000</v>
      </c>
      <c r="N12" s="23"/>
      <c r="O12" s="23"/>
      <c r="P12" s="23"/>
      <c r="Q12" s="23"/>
    </row>
    <row r="13" ht="52.5" customHeight="1" spans="1:17">
      <c r="A13" s="86" t="str">
        <f t="shared" si="1"/>
        <v>     单位资金政府采购活动类项目经费</v>
      </c>
      <c r="B13" s="87" t="s">
        <v>387</v>
      </c>
      <c r="C13" s="87" t="s">
        <v>388</v>
      </c>
      <c r="D13" s="88" t="s">
        <v>381</v>
      </c>
      <c r="E13" s="89">
        <v>1</v>
      </c>
      <c r="F13" s="23">
        <v>180000</v>
      </c>
      <c r="G13" s="23">
        <v>180000</v>
      </c>
      <c r="H13" s="23"/>
      <c r="I13" s="23"/>
      <c r="J13" s="23"/>
      <c r="K13" s="23"/>
      <c r="L13" s="23">
        <v>180000</v>
      </c>
      <c r="M13" s="23">
        <v>180000</v>
      </c>
      <c r="N13" s="23"/>
      <c r="O13" s="23"/>
      <c r="P13" s="23"/>
      <c r="Q13" s="23"/>
    </row>
    <row r="14" ht="52.5" customHeight="1" spans="1:17">
      <c r="A14" s="86" t="str">
        <f t="shared" si="1"/>
        <v>     单位资金政府采购活动类项目经费</v>
      </c>
      <c r="B14" s="87" t="s">
        <v>389</v>
      </c>
      <c r="C14" s="87" t="s">
        <v>390</v>
      </c>
      <c r="D14" s="88" t="s">
        <v>381</v>
      </c>
      <c r="E14" s="89">
        <v>1</v>
      </c>
      <c r="F14" s="23">
        <v>550000</v>
      </c>
      <c r="G14" s="23">
        <v>550000</v>
      </c>
      <c r="H14" s="23"/>
      <c r="I14" s="23"/>
      <c r="J14" s="23"/>
      <c r="K14" s="23"/>
      <c r="L14" s="23">
        <v>550000</v>
      </c>
      <c r="M14" s="23">
        <v>550000</v>
      </c>
      <c r="N14" s="23"/>
      <c r="O14" s="23"/>
      <c r="P14" s="23"/>
      <c r="Q14" s="23"/>
    </row>
    <row r="15" ht="52.5" customHeight="1" spans="1:17">
      <c r="A15" s="86" t="str">
        <f t="shared" si="1"/>
        <v>     单位资金政府采购活动类项目经费</v>
      </c>
      <c r="B15" s="87" t="s">
        <v>391</v>
      </c>
      <c r="C15" s="87" t="s">
        <v>392</v>
      </c>
      <c r="D15" s="88" t="s">
        <v>381</v>
      </c>
      <c r="E15" s="89">
        <v>1</v>
      </c>
      <c r="F15" s="23">
        <v>450000</v>
      </c>
      <c r="G15" s="23">
        <v>450000</v>
      </c>
      <c r="H15" s="23"/>
      <c r="I15" s="23"/>
      <c r="J15" s="23"/>
      <c r="K15" s="23"/>
      <c r="L15" s="23">
        <v>450000</v>
      </c>
      <c r="M15" s="23">
        <v>450000</v>
      </c>
      <c r="N15" s="23"/>
      <c r="O15" s="23"/>
      <c r="P15" s="23"/>
      <c r="Q15" s="23"/>
    </row>
    <row r="16" ht="30" customHeight="1" spans="1:17">
      <c r="A16" s="90" t="s">
        <v>365</v>
      </c>
      <c r="B16" s="91"/>
      <c r="C16" s="91"/>
      <c r="D16" s="91"/>
      <c r="E16" s="89"/>
      <c r="F16" s="23">
        <v>1600000</v>
      </c>
      <c r="G16" s="23">
        <v>1600000</v>
      </c>
      <c r="H16" s="23">
        <v>100000</v>
      </c>
      <c r="I16" s="23"/>
      <c r="J16" s="23"/>
      <c r="K16" s="23"/>
      <c r="L16" s="23">
        <v>1500000</v>
      </c>
      <c r="M16" s="23">
        <v>1500000</v>
      </c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R21" sqref="R2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3"/>
      <c r="I1" s="1"/>
      <c r="J1" s="1"/>
      <c r="K1" s="73"/>
      <c r="L1" s="1"/>
      <c r="M1" s="79"/>
      <c r="N1" s="79" t="s">
        <v>393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"单位名称："&amp;"瑞丽市中医傣医医院"</f>
        <v>单位名称：瑞丽市中医傣医医院</v>
      </c>
      <c r="B3" s="32"/>
      <c r="C3" s="32"/>
      <c r="D3" s="32"/>
      <c r="E3" s="32"/>
      <c r="F3" s="32"/>
      <c r="G3" s="32"/>
      <c r="H3" s="73"/>
      <c r="I3" s="1"/>
      <c r="J3" s="1"/>
      <c r="K3" s="73"/>
      <c r="L3" s="1"/>
      <c r="M3" s="80"/>
      <c r="N3" s="43" t="s">
        <v>53</v>
      </c>
    </row>
    <row r="4" ht="15.75" customHeight="1" spans="1:14">
      <c r="A4" s="11" t="s">
        <v>368</v>
      </c>
      <c r="B4" s="11" t="s">
        <v>394</v>
      </c>
      <c r="C4" s="11" t="s">
        <v>395</v>
      </c>
      <c r="D4" s="12" t="s">
        <v>188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56</v>
      </c>
      <c r="E5" s="11" t="s">
        <v>60</v>
      </c>
      <c r="F5" s="11" t="s">
        <v>374</v>
      </c>
      <c r="G5" s="11" t="s">
        <v>375</v>
      </c>
      <c r="H5" s="11" t="s">
        <v>376</v>
      </c>
      <c r="I5" s="12" t="s">
        <v>377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9"/>
      <c r="E6" s="16" t="s">
        <v>59</v>
      </c>
      <c r="F6" s="18"/>
      <c r="G6" s="18"/>
      <c r="H6" s="69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5"/>
      <c r="B8" s="75"/>
      <c r="C8" s="7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6"/>
      <c r="B9" s="76"/>
      <c r="C9" s="7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7"/>
      <c r="C10" s="7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78" t="s">
        <v>396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11" sqref="$A11:$XFD11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397</v>
      </c>
    </row>
    <row r="2" ht="27.75" customHeight="1" spans="1:9">
      <c r="A2" s="44" t="str">
        <f>"2026"&amp;"年县对下转移支付预算表"</f>
        <v>2026年县对下转移支付预算表</v>
      </c>
      <c r="B2" s="29"/>
      <c r="C2" s="29"/>
      <c r="D2" s="64"/>
      <c r="E2" s="64"/>
      <c r="F2" s="64"/>
      <c r="G2" s="64"/>
      <c r="H2" s="64"/>
      <c r="I2" s="64"/>
    </row>
    <row r="3" customHeight="1" spans="1:9">
      <c r="A3" s="1"/>
      <c r="B3" s="65"/>
      <c r="C3" s="65"/>
      <c r="D3" s="39"/>
      <c r="E3" s="39"/>
      <c r="F3" s="39"/>
      <c r="G3" s="39"/>
      <c r="H3" s="39"/>
      <c r="I3" s="43" t="s">
        <v>1</v>
      </c>
    </row>
    <row r="4" ht="18" customHeight="1" spans="1:9">
      <c r="A4" s="66" t="str">
        <f>"单位名称："&amp;"瑞丽市中医傣医医院"</f>
        <v>单位名称：瑞丽市中医傣医医院</v>
      </c>
      <c r="B4" s="67"/>
      <c r="C4" s="67"/>
      <c r="D4" s="39"/>
      <c r="E4" s="39"/>
      <c r="F4" s="39"/>
      <c r="G4" s="39"/>
      <c r="H4" s="39"/>
      <c r="I4" s="39"/>
    </row>
    <row r="5" ht="19.5" customHeight="1" spans="1:9">
      <c r="A5" s="68" t="s">
        <v>398</v>
      </c>
      <c r="B5" s="35" t="s">
        <v>188</v>
      </c>
      <c r="C5" s="35"/>
      <c r="D5" s="60"/>
      <c r="E5" s="60" t="s">
        <v>399</v>
      </c>
      <c r="F5" s="60"/>
      <c r="G5" s="60"/>
      <c r="H5" s="60"/>
      <c r="I5" s="60"/>
    </row>
    <row r="6" ht="40.5" customHeight="1" spans="1:9">
      <c r="A6" s="69"/>
      <c r="B6" s="35" t="s">
        <v>56</v>
      </c>
      <c r="C6" s="34" t="s">
        <v>60</v>
      </c>
      <c r="D6" s="33" t="s">
        <v>400</v>
      </c>
      <c r="E6" s="33" t="s">
        <v>401</v>
      </c>
      <c r="F6" s="33" t="s">
        <v>402</v>
      </c>
      <c r="G6" s="33" t="s">
        <v>403</v>
      </c>
      <c r="H6" s="33" t="s">
        <v>404</v>
      </c>
      <c r="I6" s="33" t="s">
        <v>405</v>
      </c>
    </row>
    <row r="7" ht="19.5" customHeight="1" spans="1:9">
      <c r="A7" s="35">
        <v>1</v>
      </c>
      <c r="B7" s="35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1">
        <v>8</v>
      </c>
      <c r="I7" s="70">
        <v>9</v>
      </c>
    </row>
    <row r="8" ht="19.5" customHeight="1" spans="1:9">
      <c r="A8" s="36"/>
      <c r="B8" s="72"/>
      <c r="C8" s="72"/>
      <c r="D8" s="72"/>
      <c r="E8" s="72"/>
      <c r="F8" s="72"/>
      <c r="G8" s="72"/>
      <c r="H8" s="72"/>
      <c r="I8" s="72"/>
    </row>
    <row r="9" ht="19.5" customHeight="1" spans="1:9">
      <c r="A9" s="36"/>
      <c r="B9" s="72"/>
      <c r="C9" s="72"/>
      <c r="D9" s="72"/>
      <c r="E9" s="72"/>
      <c r="F9" s="72"/>
      <c r="G9" s="72"/>
      <c r="H9" s="72"/>
      <c r="I9" s="72"/>
    </row>
    <row r="10" ht="19.5" customHeight="1" spans="1:9">
      <c r="A10" s="52" t="s">
        <v>56</v>
      </c>
      <c r="B10" s="72"/>
      <c r="C10" s="72"/>
      <c r="D10" s="72"/>
      <c r="E10" s="72"/>
      <c r="F10" s="72"/>
      <c r="G10" s="72"/>
      <c r="H10" s="72"/>
      <c r="I10" s="72"/>
    </row>
    <row r="11" s="42" customFormat="1" ht="31" customHeight="1" spans="1:1">
      <c r="A11" s="55" t="s">
        <v>406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20" sqref="G20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3" t="s">
        <v>407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"单位名称："&amp;"瑞丽市中医傣医医院"</f>
        <v>单位名称：瑞丽市中医傣医医院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295</v>
      </c>
      <c r="B4" s="34" t="s">
        <v>296</v>
      </c>
      <c r="C4" s="34" t="s">
        <v>297</v>
      </c>
      <c r="D4" s="34" t="s">
        <v>298</v>
      </c>
      <c r="E4" s="34" t="s">
        <v>299</v>
      </c>
      <c r="F4" s="60" t="s">
        <v>300</v>
      </c>
      <c r="G4" s="34" t="s">
        <v>301</v>
      </c>
      <c r="H4" s="60" t="s">
        <v>302</v>
      </c>
      <c r="I4" s="60" t="s">
        <v>303</v>
      </c>
      <c r="J4" s="34" t="s">
        <v>304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6"/>
      <c r="B7" s="22"/>
      <c r="C7" s="22" t="s">
        <v>408</v>
      </c>
      <c r="D7" s="22" t="s">
        <v>408</v>
      </c>
      <c r="E7" s="36" t="s">
        <v>408</v>
      </c>
      <c r="F7" s="22" t="s">
        <v>408</v>
      </c>
      <c r="G7" s="36" t="s">
        <v>408</v>
      </c>
      <c r="H7" s="22" t="s">
        <v>408</v>
      </c>
      <c r="I7" s="22" t="s">
        <v>408</v>
      </c>
      <c r="J7" s="36" t="s">
        <v>408</v>
      </c>
    </row>
    <row r="8" s="42" customFormat="1" ht="24" customHeight="1" spans="1:1">
      <c r="A8" s="55" t="s">
        <v>409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9" sqref="$A9:$XFD1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410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"单位名称："&amp;"瑞丽市中医傣医医院"</f>
        <v>单位名称：瑞丽市中医傣医医院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181</v>
      </c>
      <c r="B4" s="11" t="s">
        <v>411</v>
      </c>
      <c r="C4" s="11" t="s">
        <v>412</v>
      </c>
      <c r="D4" s="11" t="s">
        <v>413</v>
      </c>
      <c r="E4" s="11" t="s">
        <v>414</v>
      </c>
      <c r="F4" s="47" t="s">
        <v>415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372</v>
      </c>
      <c r="G5" s="34" t="s">
        <v>416</v>
      </c>
      <c r="H5" s="34" t="s">
        <v>417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0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1"/>
      <c r="G8" s="54"/>
      <c r="H8" s="54"/>
    </row>
    <row r="9" s="42" customFormat="1" ht="25" customHeight="1" spans="1:1">
      <c r="A9" s="55" t="s">
        <v>418</v>
      </c>
    </row>
    <row r="10" s="42" customFormat="1" ht="25" customHeight="1"/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"单位名称："&amp;"瑞丽市中医傣医医院"</f>
        <v>单位名称：瑞丽市中医傣医医院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251</v>
      </c>
      <c r="B4" s="33" t="s">
        <v>183</v>
      </c>
      <c r="C4" s="33" t="s">
        <v>252</v>
      </c>
      <c r="D4" s="34" t="s">
        <v>184</v>
      </c>
      <c r="E4" s="34" t="s">
        <v>185</v>
      </c>
      <c r="F4" s="34" t="s">
        <v>253</v>
      </c>
      <c r="G4" s="34" t="s">
        <v>254</v>
      </c>
      <c r="H4" s="35" t="s">
        <v>56</v>
      </c>
      <c r="I4" s="35" t="s">
        <v>420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421</v>
      </c>
      <c r="C8" s="36"/>
      <c r="D8" s="36"/>
      <c r="E8" s="36"/>
      <c r="F8" s="36"/>
      <c r="G8" s="36"/>
      <c r="H8" s="23">
        <v>20000</v>
      </c>
      <c r="I8" s="23">
        <v>20000</v>
      </c>
      <c r="J8" s="23"/>
      <c r="K8" s="40"/>
    </row>
    <row r="9" ht="52.5" customHeight="1" spans="1:11">
      <c r="A9" s="22" t="s">
        <v>422</v>
      </c>
      <c r="B9" s="22" t="s">
        <v>421</v>
      </c>
      <c r="C9" s="22" t="s">
        <v>72</v>
      </c>
      <c r="D9" s="22" t="s">
        <v>116</v>
      </c>
      <c r="E9" s="22" t="s">
        <v>117</v>
      </c>
      <c r="F9" s="22" t="s">
        <v>260</v>
      </c>
      <c r="G9" s="22" t="s">
        <v>261</v>
      </c>
      <c r="H9" s="23">
        <v>10000</v>
      </c>
      <c r="I9" s="23">
        <v>10000</v>
      </c>
      <c r="J9" s="23"/>
      <c r="K9" s="41"/>
    </row>
    <row r="10" ht="52.5" customHeight="1" spans="1:11">
      <c r="A10" s="22" t="s">
        <v>422</v>
      </c>
      <c r="B10" s="22" t="s">
        <v>421</v>
      </c>
      <c r="C10" s="22" t="s">
        <v>72</v>
      </c>
      <c r="D10" s="22" t="s">
        <v>116</v>
      </c>
      <c r="E10" s="22" t="s">
        <v>117</v>
      </c>
      <c r="F10" s="22" t="s">
        <v>280</v>
      </c>
      <c r="G10" s="22" t="s">
        <v>281</v>
      </c>
      <c r="H10" s="23">
        <v>10000</v>
      </c>
      <c r="I10" s="23">
        <v>10000</v>
      </c>
      <c r="J10" s="23"/>
      <c r="K10" s="25"/>
    </row>
    <row r="11" ht="30" customHeight="1" spans="1:11">
      <c r="A11" s="37" t="s">
        <v>365</v>
      </c>
      <c r="B11" s="38"/>
      <c r="C11" s="38"/>
      <c r="D11" s="38"/>
      <c r="E11" s="38"/>
      <c r="F11" s="38"/>
      <c r="G11" s="38"/>
      <c r="H11" s="23">
        <v>20000</v>
      </c>
      <c r="I11" s="23">
        <v>20000</v>
      </c>
      <c r="J11" s="23"/>
      <c r="K11" s="41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tabSelected="1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"单位名称："&amp;"瑞丽市中医傣医医院"</f>
        <v>单位名称：瑞丽市中医傣医医院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252</v>
      </c>
      <c r="B4" s="10" t="s">
        <v>251</v>
      </c>
      <c r="C4" s="10" t="s">
        <v>183</v>
      </c>
      <c r="D4" s="11" t="s">
        <v>424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264216</v>
      </c>
      <c r="F8" s="23"/>
      <c r="G8" s="23"/>
    </row>
    <row r="9" ht="52.5" customHeight="1" spans="1:7">
      <c r="A9" s="24"/>
      <c r="B9" s="22" t="s">
        <v>425</v>
      </c>
      <c r="C9" s="22" t="s">
        <v>245</v>
      </c>
      <c r="D9" s="22" t="s">
        <v>426</v>
      </c>
      <c r="E9" s="23">
        <v>41016</v>
      </c>
      <c r="F9" s="23"/>
      <c r="G9" s="23"/>
    </row>
    <row r="10" ht="52.5" customHeight="1" spans="1:7">
      <c r="A10" s="25"/>
      <c r="B10" s="22" t="s">
        <v>427</v>
      </c>
      <c r="C10" s="22" t="s">
        <v>288</v>
      </c>
      <c r="D10" s="22" t="s">
        <v>426</v>
      </c>
      <c r="E10" s="23">
        <v>100000</v>
      </c>
      <c r="F10" s="23"/>
      <c r="G10" s="23"/>
    </row>
    <row r="11" ht="52.5" customHeight="1" spans="1:7">
      <c r="A11" s="25"/>
      <c r="B11" s="22" t="s">
        <v>427</v>
      </c>
      <c r="C11" s="22" t="s">
        <v>284</v>
      </c>
      <c r="D11" s="22" t="s">
        <v>426</v>
      </c>
      <c r="E11" s="23">
        <v>49200</v>
      </c>
      <c r="F11" s="23"/>
      <c r="G11" s="23"/>
    </row>
    <row r="12" ht="52.5" customHeight="1" spans="1:7">
      <c r="A12" s="25"/>
      <c r="B12" s="22" t="s">
        <v>427</v>
      </c>
      <c r="C12" s="22" t="s">
        <v>292</v>
      </c>
      <c r="D12" s="22" t="s">
        <v>426</v>
      </c>
      <c r="E12" s="23">
        <v>50000</v>
      </c>
      <c r="F12" s="23"/>
      <c r="G12" s="23"/>
    </row>
    <row r="13" ht="52.5" customHeight="1" spans="1:7">
      <c r="A13" s="25"/>
      <c r="B13" s="22" t="s">
        <v>427</v>
      </c>
      <c r="C13" s="22" t="s">
        <v>286</v>
      </c>
      <c r="D13" s="22" t="s">
        <v>426</v>
      </c>
      <c r="E13" s="23">
        <v>24000</v>
      </c>
      <c r="F13" s="23"/>
      <c r="G13" s="23"/>
    </row>
    <row r="14" ht="30" customHeight="1" spans="1:7">
      <c r="A14" s="26" t="s">
        <v>56</v>
      </c>
      <c r="B14" s="27" t="s">
        <v>408</v>
      </c>
      <c r="C14" s="27"/>
      <c r="D14" s="28"/>
      <c r="E14" s="23">
        <v>264216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9"/>
      <c r="B1" s="1"/>
      <c r="C1" s="1"/>
      <c r="D1" s="1"/>
      <c r="E1" s="1"/>
      <c r="F1" s="1"/>
      <c r="G1" s="1"/>
      <c r="H1" s="1"/>
      <c r="I1" s="73"/>
      <c r="J1" s="1"/>
      <c r="K1" s="1"/>
      <c r="L1" s="1"/>
      <c r="M1" s="1"/>
      <c r="N1" s="1"/>
      <c r="O1" s="1"/>
      <c r="P1" s="79" t="s">
        <v>52</v>
      </c>
      <c r="Q1" s="79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"单位名称："&amp;"瑞丽市中医傣医医院"</f>
        <v>单位名称：瑞丽市中医傣医医院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9" t="s">
        <v>53</v>
      </c>
      <c r="Q3" s="79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2" t="s">
        <v>64</v>
      </c>
      <c r="J5" s="162"/>
      <c r="K5" s="162"/>
      <c r="L5" s="162"/>
      <c r="M5" s="162"/>
      <c r="N5" s="162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69"/>
      <c r="B6" s="69"/>
      <c r="C6" s="69"/>
      <c r="D6" s="74"/>
      <c r="E6" s="74"/>
      <c r="F6" s="74"/>
      <c r="G6" s="69"/>
      <c r="H6" s="69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60" t="s">
        <v>71</v>
      </c>
      <c r="B8" s="160" t="s">
        <v>72</v>
      </c>
      <c r="C8" s="23">
        <v>20883060.96</v>
      </c>
      <c r="D8" s="23">
        <v>20883060.96</v>
      </c>
      <c r="E8" s="23">
        <v>7883060.96</v>
      </c>
      <c r="F8" s="23"/>
      <c r="G8" s="23"/>
      <c r="H8" s="23"/>
      <c r="I8" s="23">
        <v>13000000</v>
      </c>
      <c r="J8" s="23">
        <v>13000000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61"/>
      <c r="C9" s="150">
        <v>20883060.96</v>
      </c>
      <c r="D9" s="150">
        <v>20883060.96</v>
      </c>
      <c r="E9" s="150">
        <v>7883060.96</v>
      </c>
      <c r="F9" s="150"/>
      <c r="G9" s="150"/>
      <c r="H9" s="150"/>
      <c r="I9" s="150">
        <v>13000000</v>
      </c>
      <c r="J9" s="150">
        <v>13000000</v>
      </c>
      <c r="K9" s="150"/>
      <c r="L9" s="150"/>
      <c r="M9" s="150"/>
      <c r="N9" s="150"/>
      <c r="O9" s="150"/>
      <c r="P9" s="150"/>
      <c r="Q9" s="150"/>
      <c r="R9" s="150"/>
      <c r="S9" s="15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1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43" t="s">
        <v>73</v>
      </c>
      <c r="O1" s="43"/>
    </row>
    <row r="2" ht="36" customHeight="1" spans="1:15">
      <c r="A2" s="153" t="str">
        <f>"2026"&amp;"年部门支出预算表"</f>
        <v>2026年部门支出预算表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ht="18.75" customHeight="1" spans="1:15">
      <c r="A3" s="31" t="str">
        <f>"单位名称："&amp;"瑞丽市中医傣医医院"</f>
        <v>单位名称：瑞丽市中医傣医医院</v>
      </c>
      <c r="B3" s="31"/>
      <c r="C3" s="31"/>
      <c r="D3" s="31"/>
      <c r="E3" s="31"/>
      <c r="F3" s="31"/>
      <c r="G3" s="152"/>
      <c r="H3" s="152"/>
      <c r="I3" s="152"/>
      <c r="J3" s="152"/>
      <c r="K3" s="152"/>
      <c r="L3" s="152"/>
      <c r="M3" s="152"/>
      <c r="N3" s="43" t="s">
        <v>1</v>
      </c>
      <c r="O3" s="43"/>
    </row>
    <row r="4" ht="31.5" customHeight="1" spans="1:15">
      <c r="A4" s="154" t="s">
        <v>74</v>
      </c>
      <c r="B4" s="154" t="s">
        <v>75</v>
      </c>
      <c r="C4" s="154" t="s">
        <v>56</v>
      </c>
      <c r="D4" s="154" t="s">
        <v>60</v>
      </c>
      <c r="E4" s="154"/>
      <c r="F4" s="154"/>
      <c r="G4" s="154" t="s">
        <v>61</v>
      </c>
      <c r="H4" s="154" t="s">
        <v>62</v>
      </c>
      <c r="I4" s="154" t="s">
        <v>76</v>
      </c>
      <c r="J4" s="154" t="s">
        <v>77</v>
      </c>
      <c r="K4" s="154"/>
      <c r="L4" s="154"/>
      <c r="M4" s="154"/>
      <c r="N4" s="154"/>
      <c r="O4" s="154"/>
    </row>
    <row r="5" ht="37.3" customHeight="1" spans="1:15">
      <c r="A5" s="154"/>
      <c r="B5" s="154"/>
      <c r="C5" s="154"/>
      <c r="D5" s="154" t="s">
        <v>59</v>
      </c>
      <c r="E5" s="154" t="s">
        <v>78</v>
      </c>
      <c r="F5" s="154" t="s">
        <v>79</v>
      </c>
      <c r="G5" s="154"/>
      <c r="H5" s="154"/>
      <c r="I5" s="154"/>
      <c r="J5" s="154" t="s">
        <v>59</v>
      </c>
      <c r="K5" s="154" t="s">
        <v>80</v>
      </c>
      <c r="L5" s="154" t="s">
        <v>81</v>
      </c>
      <c r="M5" s="154" t="s">
        <v>82</v>
      </c>
      <c r="N5" s="154" t="s">
        <v>83</v>
      </c>
      <c r="O5" s="154" t="s">
        <v>84</v>
      </c>
    </row>
    <row r="6" ht="18.75" customHeight="1" spans="1:15">
      <c r="A6" s="155" t="s">
        <v>85</v>
      </c>
      <c r="B6" s="155" t="s">
        <v>86</v>
      </c>
      <c r="C6" s="155" t="s">
        <v>87</v>
      </c>
      <c r="D6" s="155" t="s">
        <v>88</v>
      </c>
      <c r="E6" s="155" t="s">
        <v>89</v>
      </c>
      <c r="F6" s="155" t="s">
        <v>90</v>
      </c>
      <c r="G6" s="155" t="s">
        <v>91</v>
      </c>
      <c r="H6" s="155" t="s">
        <v>92</v>
      </c>
      <c r="I6" s="155" t="s">
        <v>93</v>
      </c>
      <c r="J6" s="155" t="s">
        <v>94</v>
      </c>
      <c r="K6" s="155" t="s">
        <v>95</v>
      </c>
      <c r="L6" s="155" t="s">
        <v>96</v>
      </c>
      <c r="M6" s="155" t="s">
        <v>97</v>
      </c>
      <c r="N6" s="155" t="s">
        <v>98</v>
      </c>
      <c r="O6" s="155" t="s">
        <v>99</v>
      </c>
    </row>
    <row r="7" ht="52.5" customHeight="1" spans="1:15">
      <c r="A7" s="156" t="s">
        <v>100</v>
      </c>
      <c r="B7" s="156" t="s">
        <v>101</v>
      </c>
      <c r="C7" s="123">
        <v>1172206.56</v>
      </c>
      <c r="D7" s="123">
        <v>1172206.56</v>
      </c>
      <c r="E7" s="123">
        <v>1172206.56</v>
      </c>
      <c r="F7" s="123"/>
      <c r="G7" s="123"/>
      <c r="H7" s="123"/>
      <c r="I7" s="123"/>
      <c r="J7" s="123"/>
      <c r="K7" s="123"/>
      <c r="L7" s="123"/>
      <c r="M7" s="123"/>
      <c r="N7" s="123"/>
      <c r="O7" s="123"/>
    </row>
    <row r="8" ht="52.5" customHeight="1" spans="1:15">
      <c r="A8" s="157" t="s">
        <v>102</v>
      </c>
      <c r="B8" s="157" t="s">
        <v>103</v>
      </c>
      <c r="C8" s="123">
        <v>1172206.56</v>
      </c>
      <c r="D8" s="123">
        <v>1172206.56</v>
      </c>
      <c r="E8" s="123">
        <v>1172206.56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</row>
    <row r="9" ht="52.5" customHeight="1" spans="1:15">
      <c r="A9" s="158" t="s">
        <v>104</v>
      </c>
      <c r="B9" s="158" t="s">
        <v>105</v>
      </c>
      <c r="C9" s="123">
        <v>1172206.56</v>
      </c>
      <c r="D9" s="123">
        <v>1172206.56</v>
      </c>
      <c r="E9" s="123">
        <v>1172206.56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ht="52.5" customHeight="1" spans="1:15">
      <c r="A10" s="156" t="s">
        <v>106</v>
      </c>
      <c r="B10" s="156" t="s">
        <v>107</v>
      </c>
      <c r="C10" s="123">
        <v>19710854.4</v>
      </c>
      <c r="D10" s="123">
        <v>6710854.4</v>
      </c>
      <c r="E10" s="123">
        <v>6487654.4</v>
      </c>
      <c r="F10" s="123">
        <v>223200</v>
      </c>
      <c r="G10" s="123"/>
      <c r="H10" s="123"/>
      <c r="I10" s="123"/>
      <c r="J10" s="123">
        <v>13000000</v>
      </c>
      <c r="K10" s="123">
        <v>13000000</v>
      </c>
      <c r="L10" s="123"/>
      <c r="M10" s="123"/>
      <c r="N10" s="123"/>
      <c r="O10" s="123"/>
    </row>
    <row r="11" ht="52.5" customHeight="1" spans="1:15">
      <c r="A11" s="157" t="s">
        <v>108</v>
      </c>
      <c r="B11" s="157" t="s">
        <v>109</v>
      </c>
      <c r="C11" s="123">
        <v>18955533.4</v>
      </c>
      <c r="D11" s="123">
        <v>5955533.4</v>
      </c>
      <c r="E11" s="123">
        <v>5732333.4</v>
      </c>
      <c r="F11" s="123">
        <v>223200</v>
      </c>
      <c r="G11" s="123"/>
      <c r="H11" s="123"/>
      <c r="I11" s="123"/>
      <c r="J11" s="123">
        <v>13000000</v>
      </c>
      <c r="K11" s="123">
        <v>13000000</v>
      </c>
      <c r="L11" s="123"/>
      <c r="M11" s="123"/>
      <c r="N11" s="123"/>
      <c r="O11" s="123"/>
    </row>
    <row r="12" ht="52.5" customHeight="1" spans="1:15">
      <c r="A12" s="158" t="s">
        <v>110</v>
      </c>
      <c r="B12" s="158" t="s">
        <v>111</v>
      </c>
      <c r="C12" s="123">
        <v>18806333.4</v>
      </c>
      <c r="D12" s="123">
        <v>5806333.4</v>
      </c>
      <c r="E12" s="123">
        <v>5732333.4</v>
      </c>
      <c r="F12" s="123">
        <v>74000</v>
      </c>
      <c r="G12" s="123"/>
      <c r="H12" s="123"/>
      <c r="I12" s="123"/>
      <c r="J12" s="123">
        <v>13000000</v>
      </c>
      <c r="K12" s="123">
        <v>13000000</v>
      </c>
      <c r="L12" s="123"/>
      <c r="M12" s="123"/>
      <c r="N12" s="123"/>
      <c r="O12" s="123"/>
    </row>
    <row r="13" ht="52.5" customHeight="1" spans="1:15">
      <c r="A13" s="158" t="s">
        <v>112</v>
      </c>
      <c r="B13" s="158" t="s">
        <v>113</v>
      </c>
      <c r="C13" s="123">
        <v>149200</v>
      </c>
      <c r="D13" s="123">
        <v>149200</v>
      </c>
      <c r="E13" s="123"/>
      <c r="F13" s="123">
        <v>149200</v>
      </c>
      <c r="G13" s="123"/>
      <c r="H13" s="123"/>
      <c r="I13" s="123"/>
      <c r="J13" s="123"/>
      <c r="K13" s="123"/>
      <c r="L13" s="123"/>
      <c r="M13" s="123"/>
      <c r="N13" s="123"/>
      <c r="O13" s="123"/>
    </row>
    <row r="14" ht="52.5" customHeight="1" spans="1:15">
      <c r="A14" s="157" t="s">
        <v>114</v>
      </c>
      <c r="B14" s="157" t="s">
        <v>115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ht="52.5" customHeight="1" spans="1:15">
      <c r="A15" s="158" t="s">
        <v>116</v>
      </c>
      <c r="B15" s="158" t="s">
        <v>117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ht="52.5" customHeight="1" spans="1:15">
      <c r="A16" s="157" t="s">
        <v>118</v>
      </c>
      <c r="B16" s="157" t="s">
        <v>119</v>
      </c>
      <c r="C16" s="123">
        <v>755321</v>
      </c>
      <c r="D16" s="123">
        <v>755321</v>
      </c>
      <c r="E16" s="123">
        <v>755321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52.5" customHeight="1" spans="1:15">
      <c r="A17" s="158" t="s">
        <v>120</v>
      </c>
      <c r="B17" s="158" t="s">
        <v>121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ht="52.5" customHeight="1" spans="1:15">
      <c r="A18" s="158" t="s">
        <v>122</v>
      </c>
      <c r="B18" s="158" t="s">
        <v>123</v>
      </c>
      <c r="C18" s="123">
        <v>349523</v>
      </c>
      <c r="D18" s="123">
        <v>349523</v>
      </c>
      <c r="E18" s="123">
        <v>349523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ht="52.5" customHeight="1" spans="1:15">
      <c r="A19" s="158" t="s">
        <v>124</v>
      </c>
      <c r="B19" s="158" t="s">
        <v>125</v>
      </c>
      <c r="C19" s="123">
        <v>362651</v>
      </c>
      <c r="D19" s="123">
        <v>362651</v>
      </c>
      <c r="E19" s="123">
        <v>362651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ht="52.5" customHeight="1" spans="1:15">
      <c r="A20" s="158" t="s">
        <v>126</v>
      </c>
      <c r="B20" s="158" t="s">
        <v>127</v>
      </c>
      <c r="C20" s="123">
        <v>43147</v>
      </c>
      <c r="D20" s="123">
        <v>43147</v>
      </c>
      <c r="E20" s="123">
        <v>43147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ht="30" customHeight="1" spans="1:15">
      <c r="A21" s="155" t="s">
        <v>56</v>
      </c>
      <c r="B21" s="155"/>
      <c r="C21" s="123">
        <v>20883060.96</v>
      </c>
      <c r="D21" s="123">
        <v>7883060.96</v>
      </c>
      <c r="E21" s="123">
        <v>7659860.96</v>
      </c>
      <c r="F21" s="123">
        <v>223200</v>
      </c>
      <c r="G21" s="123"/>
      <c r="H21" s="123"/>
      <c r="I21" s="123"/>
      <c r="J21" s="123">
        <v>13000000</v>
      </c>
      <c r="K21" s="123">
        <v>13000000</v>
      </c>
      <c r="L21" s="123"/>
      <c r="M21" s="123"/>
      <c r="N21" s="123"/>
      <c r="O21" s="123"/>
    </row>
  </sheetData>
  <mergeCells count="13">
    <mergeCell ref="N1:O1"/>
    <mergeCell ref="A2:O2"/>
    <mergeCell ref="A3:F3"/>
    <mergeCell ref="N3:O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79" t="s">
        <v>128</v>
      </c>
    </row>
    <row r="2" ht="30.75" customHeight="1" spans="1:4">
      <c r="A2" s="145" t="str">
        <f>"2026"&amp;"年部门财政拨款收支预算总表"</f>
        <v>2026年部门财政拨款收支预算总表</v>
      </c>
      <c r="B2" s="145"/>
      <c r="C2" s="145"/>
      <c r="D2" s="145"/>
    </row>
    <row r="3" ht="18.75" customHeight="1" spans="1:4">
      <c r="A3" s="31" t="str">
        <f>"单位名称："&amp;"瑞丽市中医傣医医院"</f>
        <v>单位名称：瑞丽市中医傣医医院</v>
      </c>
      <c r="B3" s="146"/>
      <c r="C3" s="146"/>
      <c r="D3" s="80" t="s">
        <v>1</v>
      </c>
    </row>
    <row r="4" ht="19.5" customHeight="1" spans="1:4">
      <c r="A4" s="12" t="s">
        <v>129</v>
      </c>
      <c r="B4" s="14"/>
      <c r="C4" s="12" t="s">
        <v>130</v>
      </c>
      <c r="D4" s="14"/>
    </row>
    <row r="5" ht="21.75" customHeight="1" spans="1:4">
      <c r="A5" s="68" t="s">
        <v>131</v>
      </c>
      <c r="B5" s="11" t="s">
        <v>132</v>
      </c>
      <c r="C5" s="68" t="s">
        <v>133</v>
      </c>
      <c r="D5" s="11" t="s">
        <v>132</v>
      </c>
    </row>
    <row r="6" ht="17.25" customHeight="1" spans="1:4">
      <c r="A6" s="69"/>
      <c r="B6" s="18"/>
      <c r="C6" s="69"/>
      <c r="D6" s="18"/>
    </row>
    <row r="7" ht="19.5" customHeight="1" spans="1:4">
      <c r="A7" s="75" t="s">
        <v>134</v>
      </c>
      <c r="B7" s="23">
        <v>7883060.96</v>
      </c>
      <c r="C7" s="75" t="s">
        <v>135</v>
      </c>
      <c r="D7" s="23">
        <v>7883060.96</v>
      </c>
    </row>
    <row r="8" ht="19.5" customHeight="1" spans="1:4">
      <c r="A8" s="75" t="s">
        <v>136</v>
      </c>
      <c r="B8" s="23">
        <v>7883060.96</v>
      </c>
      <c r="C8" s="147" t="s">
        <v>137</v>
      </c>
      <c r="D8" s="23"/>
    </row>
    <row r="9" ht="19.5" customHeight="1" spans="1:4">
      <c r="A9" s="148" t="s">
        <v>138</v>
      </c>
      <c r="B9" s="23"/>
      <c r="C9" s="147" t="s">
        <v>139</v>
      </c>
      <c r="D9" s="23"/>
    </row>
    <row r="10" ht="19.5" customHeight="1" spans="1:4">
      <c r="A10" s="148" t="s">
        <v>140</v>
      </c>
      <c r="B10" s="23"/>
      <c r="C10" s="147" t="s">
        <v>141</v>
      </c>
      <c r="D10" s="23"/>
    </row>
    <row r="11" ht="19.5" customHeight="1" spans="1:4">
      <c r="A11" s="148" t="s">
        <v>142</v>
      </c>
      <c r="B11" s="23"/>
      <c r="C11" s="147" t="s">
        <v>143</v>
      </c>
      <c r="D11" s="23"/>
    </row>
    <row r="12" ht="19.5" customHeight="1" spans="1:4">
      <c r="A12" s="148" t="s">
        <v>136</v>
      </c>
      <c r="B12" s="23"/>
      <c r="C12" s="147" t="s">
        <v>144</v>
      </c>
      <c r="D12" s="23"/>
    </row>
    <row r="13" ht="19.5" customHeight="1" spans="1:4">
      <c r="A13" s="148" t="s">
        <v>138</v>
      </c>
      <c r="B13" s="23"/>
      <c r="C13" s="147" t="s">
        <v>145</v>
      </c>
      <c r="D13" s="23"/>
    </row>
    <row r="14" ht="19.5" customHeight="1" spans="1:4">
      <c r="A14" s="148" t="s">
        <v>140</v>
      </c>
      <c r="B14" s="23"/>
      <c r="C14" s="147" t="s">
        <v>146</v>
      </c>
      <c r="D14" s="23"/>
    </row>
    <row r="15" ht="19.5" customHeight="1" spans="1:4">
      <c r="A15" s="149"/>
      <c r="B15" s="23"/>
      <c r="C15" s="147" t="s">
        <v>147</v>
      </c>
      <c r="D15" s="23">
        <v>1172206.56</v>
      </c>
    </row>
    <row r="16" ht="19.5" customHeight="1" spans="1:4">
      <c r="A16" s="149"/>
      <c r="B16" s="23"/>
      <c r="C16" s="147" t="s">
        <v>148</v>
      </c>
      <c r="D16" s="23">
        <v>6710854.4</v>
      </c>
    </row>
    <row r="17" ht="19.5" customHeight="1" spans="1:4">
      <c r="A17" s="149"/>
      <c r="B17" s="23"/>
      <c r="C17" s="147" t="s">
        <v>149</v>
      </c>
      <c r="D17" s="23"/>
    </row>
    <row r="18" ht="19.5" customHeight="1" spans="1:4">
      <c r="A18" s="149"/>
      <c r="B18" s="23"/>
      <c r="C18" s="147" t="s">
        <v>150</v>
      </c>
      <c r="D18" s="23"/>
    </row>
    <row r="19" ht="19.5" customHeight="1" spans="1:4">
      <c r="A19" s="149"/>
      <c r="B19" s="23"/>
      <c r="C19" s="147" t="s">
        <v>151</v>
      </c>
      <c r="D19" s="23"/>
    </row>
    <row r="20" ht="19.5" customHeight="1" spans="1:4">
      <c r="A20" s="75"/>
      <c r="B20" s="23"/>
      <c r="C20" s="147" t="s">
        <v>152</v>
      </c>
      <c r="D20" s="23"/>
    </row>
    <row r="21" ht="19.5" customHeight="1" spans="1:4">
      <c r="A21" s="75"/>
      <c r="B21" s="23"/>
      <c r="C21" s="75" t="s">
        <v>153</v>
      </c>
      <c r="D21" s="23"/>
    </row>
    <row r="22" ht="19.5" customHeight="1" spans="1:4">
      <c r="A22" s="75"/>
      <c r="B22" s="23"/>
      <c r="C22" s="75" t="s">
        <v>154</v>
      </c>
      <c r="D22" s="23"/>
    </row>
    <row r="23" ht="19.5" customHeight="1" spans="1:4">
      <c r="A23" s="75"/>
      <c r="B23" s="23"/>
      <c r="C23" s="75" t="s">
        <v>155</v>
      </c>
      <c r="D23" s="23"/>
    </row>
    <row r="24" ht="19.5" customHeight="1" spans="1:4">
      <c r="A24" s="75"/>
      <c r="B24" s="23"/>
      <c r="C24" s="75" t="s">
        <v>156</v>
      </c>
      <c r="D24" s="23"/>
    </row>
    <row r="25" ht="19.5" customHeight="1" spans="1:4">
      <c r="A25" s="75"/>
      <c r="B25" s="23"/>
      <c r="C25" s="75" t="s">
        <v>157</v>
      </c>
      <c r="D25" s="23"/>
    </row>
    <row r="26" ht="19.5" customHeight="1" spans="1:4">
      <c r="A26" s="147"/>
      <c r="B26" s="23"/>
      <c r="C26" s="75" t="s">
        <v>158</v>
      </c>
      <c r="D26" s="23"/>
    </row>
    <row r="27" ht="19.5" customHeight="1" spans="1:4">
      <c r="A27" s="75"/>
      <c r="B27" s="23"/>
      <c r="C27" s="75" t="s">
        <v>159</v>
      </c>
      <c r="D27" s="23"/>
    </row>
    <row r="28" customHeight="1" spans="1:4">
      <c r="A28" s="75"/>
      <c r="B28" s="23"/>
      <c r="C28" s="148" t="s">
        <v>160</v>
      </c>
      <c r="D28" s="23"/>
    </row>
    <row r="29" ht="19.5" customHeight="1" spans="1:4">
      <c r="A29" s="75"/>
      <c r="B29" s="23"/>
      <c r="C29" s="75" t="s">
        <v>161</v>
      </c>
      <c r="D29" s="23"/>
    </row>
    <row r="30" ht="19.5" customHeight="1" spans="1:4">
      <c r="A30" s="147"/>
      <c r="B30" s="23"/>
      <c r="C30" s="75" t="s">
        <v>162</v>
      </c>
      <c r="D30" s="23"/>
    </row>
    <row r="31" ht="18" customHeight="1" spans="1:4">
      <c r="A31" s="147"/>
      <c r="B31" s="23"/>
      <c r="C31" s="75" t="s">
        <v>163</v>
      </c>
      <c r="D31" s="23"/>
    </row>
    <row r="32" ht="18" customHeight="1" spans="1:4">
      <c r="A32" s="147"/>
      <c r="B32" s="23"/>
      <c r="C32" s="148" t="s">
        <v>164</v>
      </c>
      <c r="D32" s="23"/>
    </row>
    <row r="33" ht="18" customHeight="1" spans="1:4">
      <c r="A33" s="147"/>
      <c r="B33" s="23"/>
      <c r="C33" s="148" t="s">
        <v>165</v>
      </c>
      <c r="D33" s="23"/>
    </row>
    <row r="34" ht="19.5" customHeight="1" spans="1:4">
      <c r="A34" s="147"/>
      <c r="B34" s="150"/>
      <c r="C34" s="75" t="s">
        <v>166</v>
      </c>
      <c r="D34" s="150"/>
    </row>
    <row r="35" ht="19.5" customHeight="1" spans="1:4">
      <c r="A35" s="147"/>
      <c r="B35" s="23"/>
      <c r="C35" s="75" t="s">
        <v>167</v>
      </c>
      <c r="D35" s="23"/>
    </row>
    <row r="36" ht="19.5" customHeight="1" spans="1:4">
      <c r="A36" s="151" t="s">
        <v>50</v>
      </c>
      <c r="B36" s="23">
        <v>7883060.96</v>
      </c>
      <c r="C36" s="151" t="s">
        <v>51</v>
      </c>
      <c r="D36" s="23">
        <v>7883060.96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2"/>
      <c r="B1" s="112"/>
      <c r="C1" s="112"/>
      <c r="D1" s="112"/>
      <c r="E1" s="112"/>
      <c r="F1" s="112"/>
      <c r="G1" s="116" t="s">
        <v>168</v>
      </c>
    </row>
    <row r="2" ht="33" customHeight="1" spans="1:7">
      <c r="A2" s="138" t="str">
        <f>"2026"&amp;"年一般公共预算支出预算表（按功能科目分类）"</f>
        <v>2026年一般公共预算支出预算表（按功能科目分类）</v>
      </c>
      <c r="B2" s="138"/>
      <c r="C2" s="138"/>
      <c r="D2" s="138"/>
      <c r="E2" s="138"/>
      <c r="F2" s="138"/>
      <c r="G2" s="138"/>
    </row>
    <row r="3" ht="18.75" customHeight="1" spans="1:7">
      <c r="A3" s="139" t="str">
        <f>"单位名称："&amp;"瑞丽市中医傣医医院"</f>
        <v>单位名称：瑞丽市中医傣医医院</v>
      </c>
      <c r="B3" s="139"/>
      <c r="C3" s="112"/>
      <c r="D3" s="112"/>
      <c r="E3" s="112"/>
      <c r="F3" s="112"/>
      <c r="G3" s="116" t="s">
        <v>1</v>
      </c>
    </row>
    <row r="4" ht="18.75" customHeight="1" spans="1:7">
      <c r="A4" s="140" t="s">
        <v>169</v>
      </c>
      <c r="B4" s="140"/>
      <c r="C4" s="140" t="s">
        <v>56</v>
      </c>
      <c r="D4" s="140" t="s">
        <v>78</v>
      </c>
      <c r="E4" s="140"/>
      <c r="F4" s="140"/>
      <c r="G4" s="140" t="s">
        <v>79</v>
      </c>
    </row>
    <row r="5" ht="18.75" customHeight="1" spans="1:7">
      <c r="A5" s="140" t="s">
        <v>74</v>
      </c>
      <c r="B5" s="140" t="s">
        <v>75</v>
      </c>
      <c r="C5" s="140"/>
      <c r="D5" s="140" t="s">
        <v>59</v>
      </c>
      <c r="E5" s="140" t="s">
        <v>170</v>
      </c>
      <c r="F5" s="140" t="s">
        <v>171</v>
      </c>
      <c r="G5" s="140"/>
    </row>
    <row r="6" ht="18.75" customHeight="1" spans="1:7">
      <c r="A6" s="140" t="s">
        <v>85</v>
      </c>
      <c r="B6" s="140" t="s">
        <v>86</v>
      </c>
      <c r="C6" s="140" t="s">
        <v>87</v>
      </c>
      <c r="D6" s="140" t="s">
        <v>88</v>
      </c>
      <c r="E6" s="140" t="s">
        <v>89</v>
      </c>
      <c r="F6" s="140" t="s">
        <v>90</v>
      </c>
      <c r="G6" s="140" t="s">
        <v>91</v>
      </c>
    </row>
    <row r="7" ht="18.75" customHeight="1" spans="1:7">
      <c r="A7" s="141" t="s">
        <v>100</v>
      </c>
      <c r="B7" s="141" t="s">
        <v>101</v>
      </c>
      <c r="C7" s="142">
        <v>1172206.56</v>
      </c>
      <c r="D7" s="142">
        <v>1172206.56</v>
      </c>
      <c r="E7" s="142">
        <v>1172206.56</v>
      </c>
      <c r="F7" s="142"/>
      <c r="G7" s="142"/>
    </row>
    <row r="8" ht="18.75" customHeight="1" outlineLevel="1" spans="1:7">
      <c r="A8" s="143" t="s">
        <v>102</v>
      </c>
      <c r="B8" s="143" t="s">
        <v>103</v>
      </c>
      <c r="C8" s="142">
        <v>1172206.56</v>
      </c>
      <c r="D8" s="142">
        <v>1172206.56</v>
      </c>
      <c r="E8" s="142">
        <v>1172206.56</v>
      </c>
      <c r="F8" s="142"/>
      <c r="G8" s="142"/>
    </row>
    <row r="9" ht="18.75" customHeight="1" outlineLevel="2" spans="1:7">
      <c r="A9" s="144" t="s">
        <v>104</v>
      </c>
      <c r="B9" s="144" t="s">
        <v>105</v>
      </c>
      <c r="C9" s="142">
        <v>1172206.56</v>
      </c>
      <c r="D9" s="142">
        <v>1172206.56</v>
      </c>
      <c r="E9" s="142">
        <v>1172206.56</v>
      </c>
      <c r="F9" s="142"/>
      <c r="G9" s="142"/>
    </row>
    <row r="10" ht="18.75" customHeight="1" spans="1:7">
      <c r="A10" s="141" t="s">
        <v>106</v>
      </c>
      <c r="B10" s="141" t="s">
        <v>107</v>
      </c>
      <c r="C10" s="142">
        <v>6710854.4</v>
      </c>
      <c r="D10" s="142">
        <v>6487654.4</v>
      </c>
      <c r="E10" s="142">
        <v>6378791</v>
      </c>
      <c r="F10" s="142">
        <v>108863.4</v>
      </c>
      <c r="G10" s="142">
        <v>223200</v>
      </c>
    </row>
    <row r="11" ht="18.75" customHeight="1" outlineLevel="1" spans="1:7">
      <c r="A11" s="143" t="s">
        <v>108</v>
      </c>
      <c r="B11" s="143" t="s">
        <v>109</v>
      </c>
      <c r="C11" s="142">
        <v>5955533.4</v>
      </c>
      <c r="D11" s="142">
        <v>5732333.4</v>
      </c>
      <c r="E11" s="142">
        <v>5623470</v>
      </c>
      <c r="F11" s="142">
        <v>108863.4</v>
      </c>
      <c r="G11" s="142">
        <v>223200</v>
      </c>
    </row>
    <row r="12" ht="18.75" customHeight="1" outlineLevel="2" spans="1:7">
      <c r="A12" s="144" t="s">
        <v>110</v>
      </c>
      <c r="B12" s="144" t="s">
        <v>111</v>
      </c>
      <c r="C12" s="142">
        <v>5806333.4</v>
      </c>
      <c r="D12" s="142">
        <v>5732333.4</v>
      </c>
      <c r="E12" s="142">
        <v>5623470</v>
      </c>
      <c r="F12" s="142">
        <v>108863.4</v>
      </c>
      <c r="G12" s="142">
        <v>74000</v>
      </c>
    </row>
    <row r="13" ht="18.75" customHeight="1" outlineLevel="2" spans="1:7">
      <c r="A13" s="144" t="s">
        <v>112</v>
      </c>
      <c r="B13" s="144" t="s">
        <v>113</v>
      </c>
      <c r="C13" s="142">
        <v>149200</v>
      </c>
      <c r="D13" s="142"/>
      <c r="E13" s="142"/>
      <c r="F13" s="142"/>
      <c r="G13" s="142">
        <v>149200</v>
      </c>
    </row>
    <row r="14" ht="18.75" customHeight="1" outlineLevel="1" spans="1:7">
      <c r="A14" s="143" t="s">
        <v>118</v>
      </c>
      <c r="B14" s="143" t="s">
        <v>119</v>
      </c>
      <c r="C14" s="142">
        <v>755321</v>
      </c>
      <c r="D14" s="142">
        <v>755321</v>
      </c>
      <c r="E14" s="142">
        <v>755321</v>
      </c>
      <c r="F14" s="142"/>
      <c r="G14" s="142"/>
    </row>
    <row r="15" ht="18.75" customHeight="1" outlineLevel="2" spans="1:7">
      <c r="A15" s="144" t="s">
        <v>122</v>
      </c>
      <c r="B15" s="144" t="s">
        <v>123</v>
      </c>
      <c r="C15" s="142">
        <v>349523</v>
      </c>
      <c r="D15" s="142">
        <v>349523</v>
      </c>
      <c r="E15" s="142">
        <v>349523</v>
      </c>
      <c r="F15" s="142"/>
      <c r="G15" s="142"/>
    </row>
    <row r="16" ht="18.75" customHeight="1" outlineLevel="2" spans="1:7">
      <c r="A16" s="144" t="s">
        <v>124</v>
      </c>
      <c r="B16" s="144" t="s">
        <v>125</v>
      </c>
      <c r="C16" s="142">
        <v>362651</v>
      </c>
      <c r="D16" s="142">
        <v>362651</v>
      </c>
      <c r="E16" s="142">
        <v>362651</v>
      </c>
      <c r="F16" s="142"/>
      <c r="G16" s="142"/>
    </row>
    <row r="17" ht="18.75" customHeight="1" outlineLevel="2" spans="1:7">
      <c r="A17" s="144" t="s">
        <v>126</v>
      </c>
      <c r="B17" s="144" t="s">
        <v>127</v>
      </c>
      <c r="C17" s="142">
        <v>43147</v>
      </c>
      <c r="D17" s="142">
        <v>43147</v>
      </c>
      <c r="E17" s="142">
        <v>43147</v>
      </c>
      <c r="F17" s="142"/>
      <c r="G17" s="142"/>
    </row>
    <row r="18" ht="18.75" customHeight="1" spans="1:7">
      <c r="A18" s="140" t="s">
        <v>56</v>
      </c>
      <c r="B18" s="140"/>
      <c r="C18" s="142">
        <v>7883060.96</v>
      </c>
      <c r="D18" s="142">
        <v>7659860.96</v>
      </c>
      <c r="E18" s="142">
        <v>7550997.56</v>
      </c>
      <c r="F18" s="142">
        <v>108863.4</v>
      </c>
      <c r="G18" s="142">
        <v>223200</v>
      </c>
    </row>
  </sheetData>
  <mergeCells count="7">
    <mergeCell ref="A2:G2"/>
    <mergeCell ref="A3:C3"/>
    <mergeCell ref="A4:B4"/>
    <mergeCell ref="D4:F4"/>
    <mergeCell ref="A18:B1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1" sqref="D11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9"/>
      <c r="B1" s="129"/>
      <c r="C1" s="130"/>
      <c r="D1" s="1"/>
      <c r="E1" s="1"/>
      <c r="F1" s="131" t="s">
        <v>172</v>
      </c>
    </row>
    <row r="2" ht="33.75" customHeight="1" spans="1:6">
      <c r="A2" s="132" t="str">
        <f>"2026"&amp;"年一般公共预算“三公”经费支出预算表"</f>
        <v>2026年一般公共预算“三公”经费支出预算表</v>
      </c>
      <c r="B2" s="132"/>
      <c r="C2" s="132"/>
      <c r="D2" s="132"/>
      <c r="E2" s="132"/>
      <c r="F2" s="132"/>
    </row>
    <row r="3" ht="21.75" customHeight="1" spans="1:6">
      <c r="A3" s="133" t="str">
        <f>"单位名称："&amp;"瑞丽市中医傣医医院"</f>
        <v>单位名称：瑞丽市中医傣医医院</v>
      </c>
      <c r="B3" s="129"/>
      <c r="C3" s="130"/>
      <c r="D3" s="3"/>
      <c r="E3" s="1"/>
      <c r="F3" s="131" t="s">
        <v>53</v>
      </c>
    </row>
    <row r="4" ht="19.5" customHeight="1" spans="1:6">
      <c r="A4" s="11" t="s">
        <v>173</v>
      </c>
      <c r="B4" s="68" t="s">
        <v>174</v>
      </c>
      <c r="C4" s="12" t="s">
        <v>175</v>
      </c>
      <c r="D4" s="13"/>
      <c r="E4" s="14"/>
      <c r="F4" s="68" t="s">
        <v>176</v>
      </c>
    </row>
    <row r="5" ht="19.5" customHeight="1" spans="1:6">
      <c r="A5" s="18"/>
      <c r="B5" s="69"/>
      <c r="C5" s="35" t="s">
        <v>59</v>
      </c>
      <c r="D5" s="35" t="s">
        <v>177</v>
      </c>
      <c r="E5" s="35" t="s">
        <v>178</v>
      </c>
      <c r="F5" s="69"/>
    </row>
    <row r="6" ht="18.75" customHeight="1" spans="1:6">
      <c r="A6" s="134">
        <v>1</v>
      </c>
      <c r="B6" s="134">
        <v>2</v>
      </c>
      <c r="C6" s="135">
        <v>3</v>
      </c>
      <c r="D6" s="134">
        <v>4</v>
      </c>
      <c r="E6" s="134">
        <v>5</v>
      </c>
      <c r="F6" s="134">
        <v>6</v>
      </c>
    </row>
    <row r="7" ht="24.75" customHeight="1" spans="1:6">
      <c r="A7" s="136"/>
      <c r="B7" s="136"/>
      <c r="C7" s="137"/>
      <c r="D7" s="136"/>
      <c r="E7" s="136"/>
      <c r="F7" s="136"/>
    </row>
    <row r="8" ht="32" customHeight="1" spans="1:1">
      <c r="A8" s="55" t="s">
        <v>179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topLeftCell="A25" workbookViewId="0">
      <selection activeCell="R1" sqref="R$1:S$104857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1" customWidth="1"/>
    <col min="20" max="23" width="4.71428571428571" customWidth="1"/>
  </cols>
  <sheetData>
    <row r="1" ht="18.75" customHeight="1" spans="1:23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8" t="s">
        <v>180</v>
      </c>
      <c r="U1" s="128"/>
      <c r="V1" s="128"/>
      <c r="W1" s="128"/>
    </row>
    <row r="2" ht="45.75" customHeight="1" spans="1:23">
      <c r="A2" s="125" t="str">
        <f>"2026"&amp;"年部门基本支出预算表"</f>
        <v>2026年部门基本支出预算表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24" t="str">
        <f>"单位名称："&amp;"瑞丽市中医傣医医院"</f>
        <v>单位名称：瑞丽市中医傣医医院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8" t="s">
        <v>53</v>
      </c>
      <c r="U3" s="128"/>
      <c r="V3" s="128"/>
      <c r="W3" s="128"/>
    </row>
    <row r="4" ht="18.75" customHeight="1" spans="1:23">
      <c r="A4" s="126" t="s">
        <v>181</v>
      </c>
      <c r="B4" s="126" t="s">
        <v>182</v>
      </c>
      <c r="C4" s="126" t="s">
        <v>183</v>
      </c>
      <c r="D4" s="126" t="s">
        <v>184</v>
      </c>
      <c r="E4" s="126" t="s">
        <v>185</v>
      </c>
      <c r="F4" s="126" t="s">
        <v>186</v>
      </c>
      <c r="G4" s="126" t="s">
        <v>187</v>
      </c>
      <c r="H4" s="126" t="s">
        <v>188</v>
      </c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ht="28.3" customHeight="1" spans="1:23">
      <c r="A5" s="126"/>
      <c r="B5" s="126"/>
      <c r="C5" s="126"/>
      <c r="D5" s="126"/>
      <c r="E5" s="126"/>
      <c r="F5" s="126"/>
      <c r="G5" s="126"/>
      <c r="H5" s="126" t="s">
        <v>189</v>
      </c>
      <c r="I5" s="126" t="s">
        <v>60</v>
      </c>
      <c r="J5" s="126" t="s">
        <v>190</v>
      </c>
      <c r="K5" s="126" t="s">
        <v>191</v>
      </c>
      <c r="L5" s="126" t="s">
        <v>192</v>
      </c>
      <c r="M5" s="126" t="s">
        <v>193</v>
      </c>
      <c r="N5" s="126" t="s">
        <v>194</v>
      </c>
      <c r="O5" s="126" t="s">
        <v>61</v>
      </c>
      <c r="P5" s="126" t="s">
        <v>62</v>
      </c>
      <c r="Q5" s="126" t="s">
        <v>63</v>
      </c>
      <c r="R5" s="126" t="s">
        <v>77</v>
      </c>
      <c r="S5" s="126"/>
      <c r="T5" s="126"/>
      <c r="U5" s="126"/>
      <c r="V5" s="126"/>
      <c r="W5" s="126"/>
    </row>
    <row r="6" ht="24" customHeight="1" spans="1:23">
      <c r="A6" s="126"/>
      <c r="B6" s="126"/>
      <c r="C6" s="126"/>
      <c r="D6" s="126"/>
      <c r="E6" s="126"/>
      <c r="F6" s="126"/>
      <c r="G6" s="126"/>
      <c r="H6" s="126"/>
      <c r="I6" s="126" t="s">
        <v>195</v>
      </c>
      <c r="J6" s="126" t="s">
        <v>190</v>
      </c>
      <c r="K6" s="126" t="s">
        <v>191</v>
      </c>
      <c r="L6" s="126" t="s">
        <v>192</v>
      </c>
      <c r="M6" s="126" t="s">
        <v>193</v>
      </c>
      <c r="N6" s="126" t="s">
        <v>60</v>
      </c>
      <c r="O6" s="126" t="s">
        <v>61</v>
      </c>
      <c r="P6" s="126" t="s">
        <v>62</v>
      </c>
      <c r="Q6" s="126"/>
      <c r="R6" s="126" t="s">
        <v>59</v>
      </c>
      <c r="S6" s="126" t="s">
        <v>66</v>
      </c>
      <c r="T6" s="126" t="s">
        <v>67</v>
      </c>
      <c r="U6" s="126" t="s">
        <v>68</v>
      </c>
      <c r="V6" s="126" t="s">
        <v>69</v>
      </c>
      <c r="W6" s="126" t="s">
        <v>70</v>
      </c>
    </row>
    <row r="7" ht="32.05" customHeight="1" spans="1:23">
      <c r="A7" s="126"/>
      <c r="B7" s="126"/>
      <c r="C7" s="126"/>
      <c r="D7" s="126"/>
      <c r="E7" s="126"/>
      <c r="F7" s="126"/>
      <c r="G7" s="126"/>
      <c r="H7" s="126"/>
      <c r="I7" s="126" t="s">
        <v>59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</row>
    <row r="8" ht="18.75" customHeight="1" spans="1:23">
      <c r="A8" s="126" t="s">
        <v>85</v>
      </c>
      <c r="B8" s="126" t="s">
        <v>86</v>
      </c>
      <c r="C8" s="126" t="s">
        <v>87</v>
      </c>
      <c r="D8" s="126" t="s">
        <v>88</v>
      </c>
      <c r="E8" s="126" t="s">
        <v>89</v>
      </c>
      <c r="F8" s="126" t="s">
        <v>90</v>
      </c>
      <c r="G8" s="126" t="s">
        <v>91</v>
      </c>
      <c r="H8" s="126" t="s">
        <v>92</v>
      </c>
      <c r="I8" s="126" t="s">
        <v>93</v>
      </c>
      <c r="J8" s="126" t="s">
        <v>94</v>
      </c>
      <c r="K8" s="126" t="s">
        <v>95</v>
      </c>
      <c r="L8" s="126" t="s">
        <v>96</v>
      </c>
      <c r="M8" s="126" t="s">
        <v>97</v>
      </c>
      <c r="N8" s="126" t="s">
        <v>98</v>
      </c>
      <c r="O8" s="126" t="s">
        <v>99</v>
      </c>
      <c r="P8" s="126" t="s">
        <v>196</v>
      </c>
      <c r="Q8" s="126" t="s">
        <v>197</v>
      </c>
      <c r="R8" s="126" t="s">
        <v>198</v>
      </c>
      <c r="S8" s="126" t="s">
        <v>199</v>
      </c>
      <c r="T8" s="126" t="s">
        <v>200</v>
      </c>
      <c r="U8" s="126" t="s">
        <v>201</v>
      </c>
      <c r="V8" s="126" t="s">
        <v>202</v>
      </c>
      <c r="W8" s="126" t="s">
        <v>203</v>
      </c>
    </row>
    <row r="9" ht="53.25" customHeight="1" spans="1:23">
      <c r="A9" s="121" t="s">
        <v>72</v>
      </c>
      <c r="B9" s="121"/>
      <c r="C9" s="121"/>
      <c r="D9" s="121"/>
      <c r="E9" s="121"/>
      <c r="F9" s="121"/>
      <c r="G9" s="121"/>
      <c r="H9" s="123">
        <v>13659860.96</v>
      </c>
      <c r="I9" s="123">
        <v>7659860.96</v>
      </c>
      <c r="J9" s="123"/>
      <c r="K9" s="123"/>
      <c r="L9" s="123">
        <v>7659860.96</v>
      </c>
      <c r="M9" s="123"/>
      <c r="N9" s="123"/>
      <c r="O9" s="123"/>
      <c r="P9" s="123"/>
      <c r="Q9" s="123"/>
      <c r="R9" s="123">
        <v>6000000</v>
      </c>
      <c r="S9" s="123">
        <v>6000000</v>
      </c>
      <c r="T9" s="123"/>
      <c r="U9" s="123"/>
      <c r="V9" s="123"/>
      <c r="W9" s="123"/>
    </row>
    <row r="10" ht="53.25" customHeight="1" outlineLevel="1" spans="1:23">
      <c r="A10" s="121" t="s">
        <v>72</v>
      </c>
      <c r="B10" s="121" t="s">
        <v>204</v>
      </c>
      <c r="C10" s="121" t="s">
        <v>205</v>
      </c>
      <c r="D10" s="121" t="s">
        <v>110</v>
      </c>
      <c r="E10" s="121" t="s">
        <v>111</v>
      </c>
      <c r="F10" s="121" t="s">
        <v>206</v>
      </c>
      <c r="G10" s="121" t="s">
        <v>207</v>
      </c>
      <c r="H10" s="123">
        <v>858240</v>
      </c>
      <c r="I10" s="123">
        <v>858240</v>
      </c>
      <c r="J10" s="123"/>
      <c r="K10" s="123"/>
      <c r="L10" s="123">
        <v>858240</v>
      </c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53.25" customHeight="1" outlineLevel="1" spans="1:23">
      <c r="A11" s="121" t="s">
        <v>72</v>
      </c>
      <c r="B11" s="121" t="s">
        <v>208</v>
      </c>
      <c r="C11" s="121" t="s">
        <v>209</v>
      </c>
      <c r="D11" s="121" t="s">
        <v>110</v>
      </c>
      <c r="E11" s="121" t="s">
        <v>111</v>
      </c>
      <c r="F11" s="121" t="s">
        <v>206</v>
      </c>
      <c r="G11" s="121" t="s">
        <v>207</v>
      </c>
      <c r="H11" s="123">
        <v>222870</v>
      </c>
      <c r="I11" s="123">
        <v>222870</v>
      </c>
      <c r="J11" s="123"/>
      <c r="K11" s="123"/>
      <c r="L11" s="123">
        <v>222870</v>
      </c>
      <c r="M11" s="121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53.25" customHeight="1" outlineLevel="1" spans="1:23">
      <c r="A12" s="121" t="s">
        <v>72</v>
      </c>
      <c r="B12" s="121" t="s">
        <v>210</v>
      </c>
      <c r="C12" s="121" t="s">
        <v>211</v>
      </c>
      <c r="D12" s="121" t="s">
        <v>110</v>
      </c>
      <c r="E12" s="121" t="s">
        <v>111</v>
      </c>
      <c r="F12" s="121" t="s">
        <v>212</v>
      </c>
      <c r="G12" s="121" t="s">
        <v>213</v>
      </c>
      <c r="H12" s="123">
        <v>2674440</v>
      </c>
      <c r="I12" s="123">
        <v>2674440</v>
      </c>
      <c r="J12" s="123"/>
      <c r="K12" s="123"/>
      <c r="L12" s="123">
        <v>2674440</v>
      </c>
      <c r="M12" s="121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ht="53.25" customHeight="1" outlineLevel="1" spans="1:23">
      <c r="A13" s="121" t="s">
        <v>72</v>
      </c>
      <c r="B13" s="121" t="s">
        <v>214</v>
      </c>
      <c r="C13" s="121" t="s">
        <v>215</v>
      </c>
      <c r="D13" s="121" t="s">
        <v>110</v>
      </c>
      <c r="E13" s="121" t="s">
        <v>111</v>
      </c>
      <c r="F13" s="121" t="s">
        <v>216</v>
      </c>
      <c r="G13" s="121" t="s">
        <v>217</v>
      </c>
      <c r="H13" s="123">
        <v>324660</v>
      </c>
      <c r="I13" s="123">
        <v>324660</v>
      </c>
      <c r="J13" s="123"/>
      <c r="K13" s="123"/>
      <c r="L13" s="123">
        <v>324660</v>
      </c>
      <c r="M13" s="121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ht="53.25" customHeight="1" outlineLevel="1" spans="1:23">
      <c r="A14" s="121" t="s">
        <v>72</v>
      </c>
      <c r="B14" s="121" t="s">
        <v>214</v>
      </c>
      <c r="C14" s="121" t="s">
        <v>215</v>
      </c>
      <c r="D14" s="121" t="s">
        <v>110</v>
      </c>
      <c r="E14" s="121" t="s">
        <v>111</v>
      </c>
      <c r="F14" s="121" t="s">
        <v>216</v>
      </c>
      <c r="G14" s="121" t="s">
        <v>217</v>
      </c>
      <c r="H14" s="123"/>
      <c r="I14" s="123"/>
      <c r="J14" s="123"/>
      <c r="K14" s="123"/>
      <c r="L14" s="123"/>
      <c r="M14" s="121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ht="53.25" customHeight="1" outlineLevel="1" spans="1:23">
      <c r="A15" s="121" t="s">
        <v>72</v>
      </c>
      <c r="B15" s="121" t="s">
        <v>218</v>
      </c>
      <c r="C15" s="121" t="s">
        <v>219</v>
      </c>
      <c r="D15" s="121" t="s">
        <v>110</v>
      </c>
      <c r="E15" s="121" t="s">
        <v>111</v>
      </c>
      <c r="F15" s="121" t="s">
        <v>206</v>
      </c>
      <c r="G15" s="121" t="s">
        <v>207</v>
      </c>
      <c r="H15" s="123">
        <v>19500</v>
      </c>
      <c r="I15" s="123">
        <v>19500</v>
      </c>
      <c r="J15" s="123"/>
      <c r="K15" s="123"/>
      <c r="L15" s="123">
        <v>19500</v>
      </c>
      <c r="M15" s="121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ht="53.25" customHeight="1" outlineLevel="1" spans="1:23">
      <c r="A16" s="121" t="s">
        <v>72</v>
      </c>
      <c r="B16" s="121" t="s">
        <v>220</v>
      </c>
      <c r="C16" s="121" t="s">
        <v>221</v>
      </c>
      <c r="D16" s="121" t="s">
        <v>110</v>
      </c>
      <c r="E16" s="121" t="s">
        <v>111</v>
      </c>
      <c r="F16" s="121" t="s">
        <v>206</v>
      </c>
      <c r="G16" s="121" t="s">
        <v>207</v>
      </c>
      <c r="H16" s="123">
        <v>857820</v>
      </c>
      <c r="I16" s="123">
        <v>857820</v>
      </c>
      <c r="J16" s="123"/>
      <c r="K16" s="123"/>
      <c r="L16" s="123">
        <v>857820</v>
      </c>
      <c r="M16" s="121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ht="53.25" customHeight="1" outlineLevel="1" spans="1:23">
      <c r="A17" s="121" t="s">
        <v>72</v>
      </c>
      <c r="B17" s="121" t="s">
        <v>204</v>
      </c>
      <c r="C17" s="121" t="s">
        <v>205</v>
      </c>
      <c r="D17" s="121" t="s">
        <v>110</v>
      </c>
      <c r="E17" s="121" t="s">
        <v>111</v>
      </c>
      <c r="F17" s="121" t="s">
        <v>206</v>
      </c>
      <c r="G17" s="121" t="s">
        <v>207</v>
      </c>
      <c r="H17" s="123">
        <v>665940</v>
      </c>
      <c r="I17" s="123">
        <v>665940</v>
      </c>
      <c r="J17" s="123"/>
      <c r="K17" s="123"/>
      <c r="L17" s="123">
        <v>665940</v>
      </c>
      <c r="M17" s="121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ht="53.25" customHeight="1" outlineLevel="1" spans="1:23">
      <c r="A18" s="121" t="s">
        <v>72</v>
      </c>
      <c r="B18" s="121" t="s">
        <v>222</v>
      </c>
      <c r="C18" s="121" t="s">
        <v>223</v>
      </c>
      <c r="D18" s="121" t="s">
        <v>122</v>
      </c>
      <c r="E18" s="121" t="s">
        <v>123</v>
      </c>
      <c r="F18" s="121" t="s">
        <v>224</v>
      </c>
      <c r="G18" s="121" t="s">
        <v>225</v>
      </c>
      <c r="H18" s="123">
        <v>42700</v>
      </c>
      <c r="I18" s="123">
        <v>42700</v>
      </c>
      <c r="J18" s="123"/>
      <c r="K18" s="123"/>
      <c r="L18" s="123">
        <v>42700</v>
      </c>
      <c r="M18" s="121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ht="53.25" customHeight="1" outlineLevel="1" spans="1:23">
      <c r="A19" s="121" t="s">
        <v>72</v>
      </c>
      <c r="B19" s="121" t="s">
        <v>222</v>
      </c>
      <c r="C19" s="121" t="s">
        <v>223</v>
      </c>
      <c r="D19" s="121" t="s">
        <v>120</v>
      </c>
      <c r="E19" s="121" t="s">
        <v>121</v>
      </c>
      <c r="F19" s="121" t="s">
        <v>224</v>
      </c>
      <c r="G19" s="121" t="s">
        <v>225</v>
      </c>
      <c r="H19" s="123"/>
      <c r="I19" s="123"/>
      <c r="J19" s="123"/>
      <c r="K19" s="123"/>
      <c r="L19" s="123"/>
      <c r="M19" s="121"/>
      <c r="N19" s="123"/>
      <c r="O19" s="123"/>
      <c r="P19" s="123"/>
      <c r="Q19" s="123"/>
      <c r="R19" s="123"/>
      <c r="S19" s="123"/>
      <c r="T19" s="123"/>
      <c r="U19" s="123"/>
      <c r="V19" s="123"/>
      <c r="W19" s="123"/>
    </row>
    <row r="20" ht="53.25" customHeight="1" outlineLevel="1" spans="1:23">
      <c r="A20" s="121" t="s">
        <v>72</v>
      </c>
      <c r="B20" s="121" t="s">
        <v>226</v>
      </c>
      <c r="C20" s="121" t="s">
        <v>227</v>
      </c>
      <c r="D20" s="121" t="s">
        <v>122</v>
      </c>
      <c r="E20" s="121" t="s">
        <v>123</v>
      </c>
      <c r="F20" s="121" t="s">
        <v>224</v>
      </c>
      <c r="G20" s="121" t="s">
        <v>225</v>
      </c>
      <c r="H20" s="123">
        <v>287646</v>
      </c>
      <c r="I20" s="123">
        <v>287646</v>
      </c>
      <c r="J20" s="123"/>
      <c r="K20" s="123"/>
      <c r="L20" s="123">
        <v>287646</v>
      </c>
      <c r="M20" s="121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ht="53.25" customHeight="1" outlineLevel="1" spans="1:23">
      <c r="A21" s="121" t="s">
        <v>72</v>
      </c>
      <c r="B21" s="121" t="s">
        <v>228</v>
      </c>
      <c r="C21" s="121" t="s">
        <v>229</v>
      </c>
      <c r="D21" s="121" t="s">
        <v>120</v>
      </c>
      <c r="E21" s="121" t="s">
        <v>121</v>
      </c>
      <c r="F21" s="121" t="s">
        <v>224</v>
      </c>
      <c r="G21" s="121" t="s">
        <v>225</v>
      </c>
      <c r="H21" s="123"/>
      <c r="I21" s="123"/>
      <c r="J21" s="123"/>
      <c r="K21" s="123"/>
      <c r="L21" s="123"/>
      <c r="M21" s="121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ht="53.25" customHeight="1" outlineLevel="1" spans="1:23">
      <c r="A22" s="121" t="s">
        <v>72</v>
      </c>
      <c r="B22" s="121" t="s">
        <v>228</v>
      </c>
      <c r="C22" s="121" t="s">
        <v>229</v>
      </c>
      <c r="D22" s="121" t="s">
        <v>122</v>
      </c>
      <c r="E22" s="121" t="s">
        <v>123</v>
      </c>
      <c r="F22" s="121" t="s">
        <v>224</v>
      </c>
      <c r="G22" s="121" t="s">
        <v>225</v>
      </c>
      <c r="H22" s="123">
        <v>19177</v>
      </c>
      <c r="I22" s="123">
        <v>19177</v>
      </c>
      <c r="J22" s="123"/>
      <c r="K22" s="123"/>
      <c r="L22" s="123">
        <v>19177</v>
      </c>
      <c r="M22" s="121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  <row r="23" ht="53.25" customHeight="1" outlineLevel="1" spans="1:23">
      <c r="A23" s="121" t="s">
        <v>72</v>
      </c>
      <c r="B23" s="121" t="s">
        <v>230</v>
      </c>
      <c r="C23" s="121" t="s">
        <v>125</v>
      </c>
      <c r="D23" s="121" t="s">
        <v>124</v>
      </c>
      <c r="E23" s="121" t="s">
        <v>125</v>
      </c>
      <c r="F23" s="121" t="s">
        <v>231</v>
      </c>
      <c r="G23" s="121" t="s">
        <v>232</v>
      </c>
      <c r="H23" s="123">
        <v>321635</v>
      </c>
      <c r="I23" s="123">
        <v>321635</v>
      </c>
      <c r="J23" s="123"/>
      <c r="K23" s="123"/>
      <c r="L23" s="123">
        <v>321635</v>
      </c>
      <c r="M23" s="121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ht="53.25" customHeight="1" outlineLevel="1" spans="1:23">
      <c r="A24" s="121" t="s">
        <v>72</v>
      </c>
      <c r="B24" s="121" t="s">
        <v>233</v>
      </c>
      <c r="C24" s="121" t="s">
        <v>234</v>
      </c>
      <c r="D24" s="121" t="s">
        <v>126</v>
      </c>
      <c r="E24" s="121" t="s">
        <v>127</v>
      </c>
      <c r="F24" s="121" t="s">
        <v>235</v>
      </c>
      <c r="G24" s="121" t="s">
        <v>236</v>
      </c>
      <c r="H24" s="123"/>
      <c r="I24" s="123"/>
      <c r="J24" s="123"/>
      <c r="K24" s="123"/>
      <c r="L24" s="123"/>
      <c r="M24" s="121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ht="53.25" customHeight="1" outlineLevel="1" spans="1:23">
      <c r="A25" s="121" t="s">
        <v>72</v>
      </c>
      <c r="B25" s="121" t="s">
        <v>233</v>
      </c>
      <c r="C25" s="121" t="s">
        <v>234</v>
      </c>
      <c r="D25" s="121" t="s">
        <v>126</v>
      </c>
      <c r="E25" s="121" t="s">
        <v>127</v>
      </c>
      <c r="F25" s="121" t="s">
        <v>235</v>
      </c>
      <c r="G25" s="121" t="s">
        <v>236</v>
      </c>
      <c r="H25" s="123">
        <v>43147</v>
      </c>
      <c r="I25" s="123">
        <v>43147</v>
      </c>
      <c r="J25" s="123"/>
      <c r="K25" s="123"/>
      <c r="L25" s="123">
        <v>43147</v>
      </c>
      <c r="M25" s="121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ht="53.25" customHeight="1" outlineLevel="1" spans="1:23">
      <c r="A26" s="121" t="s">
        <v>72</v>
      </c>
      <c r="B26" s="121" t="s">
        <v>237</v>
      </c>
      <c r="C26" s="121" t="s">
        <v>238</v>
      </c>
      <c r="D26" s="121" t="s">
        <v>110</v>
      </c>
      <c r="E26" s="121" t="s">
        <v>111</v>
      </c>
      <c r="F26" s="121" t="s">
        <v>239</v>
      </c>
      <c r="G26" s="121" t="s">
        <v>238</v>
      </c>
      <c r="H26" s="123">
        <v>108863.4</v>
      </c>
      <c r="I26" s="123">
        <v>108863.4</v>
      </c>
      <c r="J26" s="123"/>
      <c r="K26" s="123"/>
      <c r="L26" s="123">
        <v>108863.4</v>
      </c>
      <c r="M26" s="121"/>
      <c r="N26" s="123"/>
      <c r="O26" s="123"/>
      <c r="P26" s="123"/>
      <c r="Q26" s="123"/>
      <c r="R26" s="123"/>
      <c r="S26" s="123"/>
      <c r="T26" s="123"/>
      <c r="U26" s="123"/>
      <c r="V26" s="123"/>
      <c r="W26" s="123"/>
    </row>
    <row r="27" ht="53.25" customHeight="1" outlineLevel="1" spans="1:23">
      <c r="A27" s="121" t="s">
        <v>72</v>
      </c>
      <c r="B27" s="121" t="s">
        <v>240</v>
      </c>
      <c r="C27" s="121" t="s">
        <v>241</v>
      </c>
      <c r="D27" s="121" t="s">
        <v>104</v>
      </c>
      <c r="E27" s="121" t="s">
        <v>105</v>
      </c>
      <c r="F27" s="121" t="s">
        <v>242</v>
      </c>
      <c r="G27" s="121" t="s">
        <v>243</v>
      </c>
      <c r="H27" s="123">
        <v>1172206.56</v>
      </c>
      <c r="I27" s="123">
        <v>1172206.56</v>
      </c>
      <c r="J27" s="123"/>
      <c r="K27" s="123"/>
      <c r="L27" s="123">
        <v>1172206.56</v>
      </c>
      <c r="M27" s="121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ht="53.25" customHeight="1" outlineLevel="1" spans="1:23">
      <c r="A28" s="121" t="s">
        <v>72</v>
      </c>
      <c r="B28" s="121" t="s">
        <v>244</v>
      </c>
      <c r="C28" s="121" t="s">
        <v>245</v>
      </c>
      <c r="D28" s="121" t="s">
        <v>124</v>
      </c>
      <c r="E28" s="121" t="s">
        <v>125</v>
      </c>
      <c r="F28" s="121" t="s">
        <v>231</v>
      </c>
      <c r="G28" s="121" t="s">
        <v>232</v>
      </c>
      <c r="H28" s="123">
        <v>41016</v>
      </c>
      <c r="I28" s="123">
        <v>41016</v>
      </c>
      <c r="J28" s="123"/>
      <c r="K28" s="123"/>
      <c r="L28" s="123">
        <v>41016</v>
      </c>
      <c r="M28" s="121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ht="53.25" customHeight="1" outlineLevel="1" spans="1:23">
      <c r="A29" s="121" t="s">
        <v>72</v>
      </c>
      <c r="B29" s="121" t="s">
        <v>246</v>
      </c>
      <c r="C29" s="121" t="s">
        <v>247</v>
      </c>
      <c r="D29" s="121" t="s">
        <v>110</v>
      </c>
      <c r="E29" s="121" t="s">
        <v>111</v>
      </c>
      <c r="F29" s="121" t="s">
        <v>248</v>
      </c>
      <c r="G29" s="121" t="s">
        <v>249</v>
      </c>
      <c r="H29" s="123">
        <v>4330500</v>
      </c>
      <c r="I29" s="123"/>
      <c r="J29" s="123"/>
      <c r="K29" s="123"/>
      <c r="L29" s="123"/>
      <c r="M29" s="121"/>
      <c r="N29" s="123"/>
      <c r="O29" s="123"/>
      <c r="P29" s="123"/>
      <c r="Q29" s="123"/>
      <c r="R29" s="123">
        <v>4330500</v>
      </c>
      <c r="S29" s="123">
        <v>4330500</v>
      </c>
      <c r="T29" s="123"/>
      <c r="U29" s="123"/>
      <c r="V29" s="123"/>
      <c r="W29" s="123"/>
    </row>
    <row r="30" ht="53.25" customHeight="1" outlineLevel="1" spans="1:23">
      <c r="A30" s="121" t="s">
        <v>72</v>
      </c>
      <c r="B30" s="121" t="s">
        <v>246</v>
      </c>
      <c r="C30" s="121" t="s">
        <v>247</v>
      </c>
      <c r="D30" s="121" t="s">
        <v>110</v>
      </c>
      <c r="E30" s="121" t="s">
        <v>111</v>
      </c>
      <c r="F30" s="121" t="s">
        <v>248</v>
      </c>
      <c r="G30" s="121" t="s">
        <v>249</v>
      </c>
      <c r="H30" s="123">
        <v>1669500</v>
      </c>
      <c r="I30" s="123"/>
      <c r="J30" s="123"/>
      <c r="K30" s="123"/>
      <c r="L30" s="123"/>
      <c r="M30" s="121"/>
      <c r="N30" s="123"/>
      <c r="O30" s="123"/>
      <c r="P30" s="123"/>
      <c r="Q30" s="123"/>
      <c r="R30" s="123">
        <v>1669500</v>
      </c>
      <c r="S30" s="123">
        <v>1669500</v>
      </c>
      <c r="T30" s="123"/>
      <c r="U30" s="123"/>
      <c r="V30" s="123"/>
      <c r="W30" s="123"/>
    </row>
    <row r="31" ht="30.75" customHeight="1" spans="1:23">
      <c r="A31" s="127" t="s">
        <v>56</v>
      </c>
      <c r="B31" s="127"/>
      <c r="C31" s="127"/>
      <c r="D31" s="127"/>
      <c r="E31" s="127"/>
      <c r="F31" s="127"/>
      <c r="G31" s="127"/>
      <c r="H31" s="123">
        <v>13659860.96</v>
      </c>
      <c r="I31" s="123">
        <v>7659860.96</v>
      </c>
      <c r="J31" s="123"/>
      <c r="K31" s="123"/>
      <c r="L31" s="123">
        <v>7659860.96</v>
      </c>
      <c r="M31" s="123"/>
      <c r="N31" s="123"/>
      <c r="O31" s="123"/>
      <c r="P31" s="123"/>
      <c r="Q31" s="123"/>
      <c r="R31" s="123">
        <v>6000000</v>
      </c>
      <c r="S31" s="123">
        <v>6000000</v>
      </c>
      <c r="T31" s="123"/>
      <c r="U31" s="123"/>
      <c r="V31" s="123"/>
      <c r="W31" s="12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2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3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7" t="s">
        <v>250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</row>
    <row r="2" ht="26.25" customHeight="1" spans="1:23">
      <c r="A2" s="113" t="str">
        <f>"2026"&amp;"年部门项目支出预算表"</f>
        <v>2026年部门项目支出预算表</v>
      </c>
      <c r="B2" s="113"/>
      <c r="C2" s="113" t="s">
        <v>85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ht="18.75" customHeight="1" spans="1:23">
      <c r="A3" s="118" t="str">
        <f>"单位名称："&amp;"瑞丽市中医傣医医院"</f>
        <v>单位名称：瑞丽市中医傣医医院</v>
      </c>
      <c r="B3" s="118"/>
      <c r="C3" s="118"/>
      <c r="D3" s="118"/>
      <c r="E3" s="118"/>
      <c r="F3" s="118"/>
      <c r="G3" s="118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7" t="s">
        <v>53</v>
      </c>
      <c r="W3" s="117"/>
    </row>
    <row r="4" ht="26.25" customHeight="1" spans="1:23">
      <c r="A4" s="120" t="s">
        <v>251</v>
      </c>
      <c r="B4" s="120" t="s">
        <v>182</v>
      </c>
      <c r="C4" s="120" t="s">
        <v>183</v>
      </c>
      <c r="D4" s="120" t="s">
        <v>252</v>
      </c>
      <c r="E4" s="120" t="s">
        <v>184</v>
      </c>
      <c r="F4" s="120" t="s">
        <v>185</v>
      </c>
      <c r="G4" s="120" t="s">
        <v>253</v>
      </c>
      <c r="H4" s="120" t="s">
        <v>254</v>
      </c>
      <c r="I4" s="120" t="s">
        <v>56</v>
      </c>
      <c r="J4" s="120" t="s">
        <v>255</v>
      </c>
      <c r="K4" s="120"/>
      <c r="L4" s="120"/>
      <c r="M4" s="120"/>
      <c r="N4" s="120" t="s">
        <v>194</v>
      </c>
      <c r="O4" s="120"/>
      <c r="P4" s="120"/>
      <c r="Q4" s="120" t="s">
        <v>63</v>
      </c>
      <c r="R4" s="120" t="s">
        <v>77</v>
      </c>
      <c r="S4" s="120"/>
      <c r="T4" s="120"/>
      <c r="U4" s="120"/>
      <c r="V4" s="120"/>
      <c r="W4" s="120"/>
    </row>
    <row r="5" ht="26.25" customHeight="1" spans="1:23">
      <c r="A5" s="120"/>
      <c r="B5" s="120"/>
      <c r="C5" s="120"/>
      <c r="D5" s="120"/>
      <c r="E5" s="120"/>
      <c r="F5" s="120"/>
      <c r="G5" s="120"/>
      <c r="H5" s="120"/>
      <c r="I5" s="120"/>
      <c r="J5" s="120" t="s">
        <v>60</v>
      </c>
      <c r="K5" s="120"/>
      <c r="L5" s="120" t="s">
        <v>61</v>
      </c>
      <c r="M5" s="120" t="s">
        <v>62</v>
      </c>
      <c r="N5" s="120" t="s">
        <v>60</v>
      </c>
      <c r="O5" s="120" t="s">
        <v>61</v>
      </c>
      <c r="P5" s="120" t="s">
        <v>62</v>
      </c>
      <c r="Q5" s="120"/>
      <c r="R5" s="120" t="s">
        <v>59</v>
      </c>
      <c r="S5" s="120" t="s">
        <v>66</v>
      </c>
      <c r="T5" s="120" t="s">
        <v>67</v>
      </c>
      <c r="U5" s="120" t="s">
        <v>68</v>
      </c>
      <c r="V5" s="120" t="s">
        <v>69</v>
      </c>
      <c r="W5" s="120" t="s">
        <v>70</v>
      </c>
    </row>
    <row r="6" ht="26.25" customHeight="1" spans="1:23">
      <c r="A6" s="120"/>
      <c r="B6" s="120"/>
      <c r="C6" s="120"/>
      <c r="D6" s="120"/>
      <c r="E6" s="120"/>
      <c r="F6" s="120"/>
      <c r="G6" s="120"/>
      <c r="H6" s="120"/>
      <c r="I6" s="120"/>
      <c r="J6" s="120" t="s">
        <v>59</v>
      </c>
      <c r="K6" s="120" t="s">
        <v>256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</row>
    <row r="7" ht="18.75" customHeight="1" spans="1:23">
      <c r="A7" s="120" t="s">
        <v>85</v>
      </c>
      <c r="B7" s="120" t="s">
        <v>86</v>
      </c>
      <c r="C7" s="120" t="s">
        <v>87</v>
      </c>
      <c r="D7" s="120" t="s">
        <v>88</v>
      </c>
      <c r="E7" s="120" t="s">
        <v>89</v>
      </c>
      <c r="F7" s="120" t="s">
        <v>90</v>
      </c>
      <c r="G7" s="120" t="s">
        <v>91</v>
      </c>
      <c r="H7" s="120" t="s">
        <v>92</v>
      </c>
      <c r="I7" s="120" t="s">
        <v>93</v>
      </c>
      <c r="J7" s="120" t="s">
        <v>94</v>
      </c>
      <c r="K7" s="120" t="s">
        <v>95</v>
      </c>
      <c r="L7" s="120" t="s">
        <v>96</v>
      </c>
      <c r="M7" s="120" t="s">
        <v>97</v>
      </c>
      <c r="N7" s="120" t="s">
        <v>98</v>
      </c>
      <c r="O7" s="120" t="s">
        <v>99</v>
      </c>
      <c r="P7" s="120" t="s">
        <v>196</v>
      </c>
      <c r="Q7" s="120" t="s">
        <v>197</v>
      </c>
      <c r="R7" s="120" t="s">
        <v>198</v>
      </c>
      <c r="S7" s="120" t="s">
        <v>199</v>
      </c>
      <c r="T7" s="120" t="s">
        <v>200</v>
      </c>
      <c r="U7" s="120" t="s">
        <v>201</v>
      </c>
      <c r="V7" s="120" t="s">
        <v>202</v>
      </c>
      <c r="W7" s="120" t="s">
        <v>203</v>
      </c>
    </row>
    <row r="8" ht="52.5" customHeight="1" spans="1:23">
      <c r="A8" s="121"/>
      <c r="B8" s="121"/>
      <c r="C8" s="121" t="s">
        <v>257</v>
      </c>
      <c r="D8" s="121"/>
      <c r="E8" s="121"/>
      <c r="F8" s="121"/>
      <c r="G8" s="121"/>
      <c r="H8" s="121"/>
      <c r="I8" s="123">
        <v>5500000</v>
      </c>
      <c r="J8" s="123"/>
      <c r="K8" s="123"/>
      <c r="L8" s="123"/>
      <c r="M8" s="123"/>
      <c r="N8" s="123"/>
      <c r="O8" s="123"/>
      <c r="P8" s="123"/>
      <c r="Q8" s="123"/>
      <c r="R8" s="123">
        <v>5500000</v>
      </c>
      <c r="S8" s="123">
        <v>5500000</v>
      </c>
      <c r="T8" s="123"/>
      <c r="U8" s="123"/>
      <c r="V8" s="123"/>
      <c r="W8" s="123"/>
    </row>
    <row r="9" ht="52.5" customHeight="1" outlineLevel="1" spans="1:23">
      <c r="A9" s="121" t="s">
        <v>258</v>
      </c>
      <c r="B9" s="121" t="s">
        <v>259</v>
      </c>
      <c r="C9" s="121" t="s">
        <v>257</v>
      </c>
      <c r="D9" s="121" t="s">
        <v>72</v>
      </c>
      <c r="E9" s="121" t="s">
        <v>110</v>
      </c>
      <c r="F9" s="121" t="s">
        <v>111</v>
      </c>
      <c r="G9" s="121" t="s">
        <v>260</v>
      </c>
      <c r="H9" s="121" t="s">
        <v>261</v>
      </c>
      <c r="I9" s="123">
        <v>500000</v>
      </c>
      <c r="J9" s="123"/>
      <c r="K9" s="123"/>
      <c r="L9" s="123"/>
      <c r="M9" s="123"/>
      <c r="N9" s="123"/>
      <c r="O9" s="123"/>
      <c r="P9" s="123"/>
      <c r="Q9" s="123"/>
      <c r="R9" s="123">
        <v>500000</v>
      </c>
      <c r="S9" s="123">
        <v>500000</v>
      </c>
      <c r="T9" s="123"/>
      <c r="U9" s="123"/>
      <c r="V9" s="123"/>
      <c r="W9" s="123"/>
    </row>
    <row r="10" ht="52.5" customHeight="1" outlineLevel="1" spans="1:23">
      <c r="A10" s="121" t="s">
        <v>258</v>
      </c>
      <c r="B10" s="121" t="s">
        <v>259</v>
      </c>
      <c r="C10" s="121" t="s">
        <v>257</v>
      </c>
      <c r="D10" s="121" t="s">
        <v>72</v>
      </c>
      <c r="E10" s="121" t="s">
        <v>110</v>
      </c>
      <c r="F10" s="121" t="s">
        <v>111</v>
      </c>
      <c r="G10" s="121" t="s">
        <v>262</v>
      </c>
      <c r="H10" s="121" t="s">
        <v>263</v>
      </c>
      <c r="I10" s="123">
        <v>50000</v>
      </c>
      <c r="J10" s="123"/>
      <c r="K10" s="123"/>
      <c r="L10" s="123"/>
      <c r="M10" s="123"/>
      <c r="N10" s="121"/>
      <c r="O10" s="121"/>
      <c r="P10" s="121"/>
      <c r="Q10" s="123"/>
      <c r="R10" s="123">
        <v>50000</v>
      </c>
      <c r="S10" s="123">
        <v>50000</v>
      </c>
      <c r="T10" s="123"/>
      <c r="U10" s="123"/>
      <c r="V10" s="123"/>
      <c r="W10" s="123"/>
    </row>
    <row r="11" ht="52.5" customHeight="1" outlineLevel="1" spans="1:23">
      <c r="A11" s="121" t="s">
        <v>258</v>
      </c>
      <c r="B11" s="121" t="s">
        <v>259</v>
      </c>
      <c r="C11" s="121" t="s">
        <v>257</v>
      </c>
      <c r="D11" s="121" t="s">
        <v>72</v>
      </c>
      <c r="E11" s="121" t="s">
        <v>110</v>
      </c>
      <c r="F11" s="121" t="s">
        <v>111</v>
      </c>
      <c r="G11" s="121" t="s">
        <v>264</v>
      </c>
      <c r="H11" s="121" t="s">
        <v>265</v>
      </c>
      <c r="I11" s="123">
        <v>300000</v>
      </c>
      <c r="J11" s="123"/>
      <c r="K11" s="123"/>
      <c r="L11" s="123"/>
      <c r="M11" s="123"/>
      <c r="N11" s="121"/>
      <c r="O11" s="121"/>
      <c r="P11" s="121"/>
      <c r="Q11" s="123"/>
      <c r="R11" s="123">
        <v>300000</v>
      </c>
      <c r="S11" s="123">
        <v>300000</v>
      </c>
      <c r="T11" s="123"/>
      <c r="U11" s="123"/>
      <c r="V11" s="123"/>
      <c r="W11" s="123"/>
    </row>
    <row r="12" ht="52.5" customHeight="1" outlineLevel="1" spans="1:23">
      <c r="A12" s="121" t="s">
        <v>258</v>
      </c>
      <c r="B12" s="121" t="s">
        <v>259</v>
      </c>
      <c r="C12" s="121" t="s">
        <v>257</v>
      </c>
      <c r="D12" s="121" t="s">
        <v>72</v>
      </c>
      <c r="E12" s="121" t="s">
        <v>110</v>
      </c>
      <c r="F12" s="121" t="s">
        <v>111</v>
      </c>
      <c r="G12" s="121" t="s">
        <v>266</v>
      </c>
      <c r="H12" s="121" t="s">
        <v>267</v>
      </c>
      <c r="I12" s="123">
        <v>150000</v>
      </c>
      <c r="J12" s="123"/>
      <c r="K12" s="123"/>
      <c r="L12" s="123"/>
      <c r="M12" s="123"/>
      <c r="N12" s="121"/>
      <c r="O12" s="121"/>
      <c r="P12" s="121"/>
      <c r="Q12" s="123"/>
      <c r="R12" s="123">
        <v>150000</v>
      </c>
      <c r="S12" s="123">
        <v>150000</v>
      </c>
      <c r="T12" s="123"/>
      <c r="U12" s="123"/>
      <c r="V12" s="123"/>
      <c r="W12" s="123"/>
    </row>
    <row r="13" ht="52.5" customHeight="1" outlineLevel="1" spans="1:23">
      <c r="A13" s="121" t="s">
        <v>258</v>
      </c>
      <c r="B13" s="121" t="s">
        <v>259</v>
      </c>
      <c r="C13" s="121" t="s">
        <v>257</v>
      </c>
      <c r="D13" s="121" t="s">
        <v>72</v>
      </c>
      <c r="E13" s="121" t="s">
        <v>110</v>
      </c>
      <c r="F13" s="121" t="s">
        <v>111</v>
      </c>
      <c r="G13" s="121" t="s">
        <v>268</v>
      </c>
      <c r="H13" s="121" t="s">
        <v>269</v>
      </c>
      <c r="I13" s="123">
        <v>50000</v>
      </c>
      <c r="J13" s="123"/>
      <c r="K13" s="123"/>
      <c r="L13" s="123"/>
      <c r="M13" s="123"/>
      <c r="N13" s="121"/>
      <c r="O13" s="121"/>
      <c r="P13" s="121"/>
      <c r="Q13" s="123"/>
      <c r="R13" s="123">
        <v>50000</v>
      </c>
      <c r="S13" s="123">
        <v>50000</v>
      </c>
      <c r="T13" s="123"/>
      <c r="U13" s="123"/>
      <c r="V13" s="123"/>
      <c r="W13" s="123"/>
    </row>
    <row r="14" ht="52.5" customHeight="1" outlineLevel="1" spans="1:23">
      <c r="A14" s="121" t="s">
        <v>258</v>
      </c>
      <c r="B14" s="121" t="s">
        <v>259</v>
      </c>
      <c r="C14" s="121" t="s">
        <v>257</v>
      </c>
      <c r="D14" s="121" t="s">
        <v>72</v>
      </c>
      <c r="E14" s="121" t="s">
        <v>110</v>
      </c>
      <c r="F14" s="121" t="s">
        <v>111</v>
      </c>
      <c r="G14" s="121" t="s">
        <v>270</v>
      </c>
      <c r="H14" s="121" t="s">
        <v>271</v>
      </c>
      <c r="I14" s="123">
        <v>3200000</v>
      </c>
      <c r="J14" s="123"/>
      <c r="K14" s="123"/>
      <c r="L14" s="123"/>
      <c r="M14" s="123"/>
      <c r="N14" s="121"/>
      <c r="O14" s="121"/>
      <c r="P14" s="121"/>
      <c r="Q14" s="123"/>
      <c r="R14" s="123">
        <v>3200000</v>
      </c>
      <c r="S14" s="123">
        <v>3200000</v>
      </c>
      <c r="T14" s="123"/>
      <c r="U14" s="123"/>
      <c r="V14" s="123"/>
      <c r="W14" s="123"/>
    </row>
    <row r="15" ht="52.5" customHeight="1" outlineLevel="1" spans="1:23">
      <c r="A15" s="121" t="s">
        <v>258</v>
      </c>
      <c r="B15" s="121" t="s">
        <v>259</v>
      </c>
      <c r="C15" s="121" t="s">
        <v>257</v>
      </c>
      <c r="D15" s="121" t="s">
        <v>72</v>
      </c>
      <c r="E15" s="121" t="s">
        <v>110</v>
      </c>
      <c r="F15" s="121" t="s">
        <v>111</v>
      </c>
      <c r="G15" s="121" t="s">
        <v>272</v>
      </c>
      <c r="H15" s="121" t="s">
        <v>273</v>
      </c>
      <c r="I15" s="123">
        <v>200000</v>
      </c>
      <c r="J15" s="123"/>
      <c r="K15" s="123"/>
      <c r="L15" s="123"/>
      <c r="M15" s="123"/>
      <c r="N15" s="121"/>
      <c r="O15" s="121"/>
      <c r="P15" s="121"/>
      <c r="Q15" s="123"/>
      <c r="R15" s="123">
        <v>200000</v>
      </c>
      <c r="S15" s="123">
        <v>200000</v>
      </c>
      <c r="T15" s="123"/>
      <c r="U15" s="123"/>
      <c r="V15" s="123"/>
      <c r="W15" s="123"/>
    </row>
    <row r="16" ht="52.5" customHeight="1" outlineLevel="1" spans="1:23">
      <c r="A16" s="121" t="s">
        <v>258</v>
      </c>
      <c r="B16" s="121" t="s">
        <v>259</v>
      </c>
      <c r="C16" s="121" t="s">
        <v>257</v>
      </c>
      <c r="D16" s="121" t="s">
        <v>72</v>
      </c>
      <c r="E16" s="121" t="s">
        <v>110</v>
      </c>
      <c r="F16" s="121" t="s">
        <v>111</v>
      </c>
      <c r="G16" s="121" t="s">
        <v>274</v>
      </c>
      <c r="H16" s="121" t="s">
        <v>275</v>
      </c>
      <c r="I16" s="123">
        <v>500000</v>
      </c>
      <c r="J16" s="123"/>
      <c r="K16" s="123"/>
      <c r="L16" s="123"/>
      <c r="M16" s="123"/>
      <c r="N16" s="121"/>
      <c r="O16" s="121"/>
      <c r="P16" s="121"/>
      <c r="Q16" s="123"/>
      <c r="R16" s="123">
        <v>500000</v>
      </c>
      <c r="S16" s="123">
        <v>500000</v>
      </c>
      <c r="T16" s="123"/>
      <c r="U16" s="123"/>
      <c r="V16" s="123"/>
      <c r="W16" s="123"/>
    </row>
    <row r="17" ht="52.5" customHeight="1" outlineLevel="1" spans="1:23">
      <c r="A17" s="121" t="s">
        <v>258</v>
      </c>
      <c r="B17" s="121" t="s">
        <v>259</v>
      </c>
      <c r="C17" s="121" t="s">
        <v>257</v>
      </c>
      <c r="D17" s="121" t="s">
        <v>72</v>
      </c>
      <c r="E17" s="121" t="s">
        <v>110</v>
      </c>
      <c r="F17" s="121" t="s">
        <v>111</v>
      </c>
      <c r="G17" s="121" t="s">
        <v>239</v>
      </c>
      <c r="H17" s="121" t="s">
        <v>238</v>
      </c>
      <c r="I17" s="123">
        <v>50000</v>
      </c>
      <c r="J17" s="123"/>
      <c r="K17" s="123"/>
      <c r="L17" s="123"/>
      <c r="M17" s="123"/>
      <c r="N17" s="121"/>
      <c r="O17" s="121"/>
      <c r="P17" s="121"/>
      <c r="Q17" s="123"/>
      <c r="R17" s="123">
        <v>50000</v>
      </c>
      <c r="S17" s="123">
        <v>50000</v>
      </c>
      <c r="T17" s="123"/>
      <c r="U17" s="123"/>
      <c r="V17" s="123"/>
      <c r="W17" s="123"/>
    </row>
    <row r="18" ht="52.5" customHeight="1" outlineLevel="1" spans="1:23">
      <c r="A18" s="121" t="s">
        <v>258</v>
      </c>
      <c r="B18" s="121" t="s">
        <v>259</v>
      </c>
      <c r="C18" s="121" t="s">
        <v>257</v>
      </c>
      <c r="D18" s="121" t="s">
        <v>72</v>
      </c>
      <c r="E18" s="121" t="s">
        <v>110</v>
      </c>
      <c r="F18" s="121" t="s">
        <v>111</v>
      </c>
      <c r="G18" s="121" t="s">
        <v>276</v>
      </c>
      <c r="H18" s="121" t="s">
        <v>277</v>
      </c>
      <c r="I18" s="123">
        <v>500000</v>
      </c>
      <c r="J18" s="123"/>
      <c r="K18" s="123"/>
      <c r="L18" s="123"/>
      <c r="M18" s="123"/>
      <c r="N18" s="121"/>
      <c r="O18" s="121"/>
      <c r="P18" s="121"/>
      <c r="Q18" s="123"/>
      <c r="R18" s="123">
        <v>500000</v>
      </c>
      <c r="S18" s="123">
        <v>500000</v>
      </c>
      <c r="T18" s="123"/>
      <c r="U18" s="123"/>
      <c r="V18" s="123"/>
      <c r="W18" s="123"/>
    </row>
    <row r="19" ht="52.5" customHeight="1" spans="1:23">
      <c r="A19" s="121"/>
      <c r="B19" s="121"/>
      <c r="C19" s="121" t="s">
        <v>278</v>
      </c>
      <c r="D19" s="121"/>
      <c r="E19" s="121"/>
      <c r="F19" s="121"/>
      <c r="G19" s="121"/>
      <c r="H19" s="121"/>
      <c r="I19" s="123">
        <v>1500000</v>
      </c>
      <c r="J19" s="123"/>
      <c r="K19" s="123"/>
      <c r="L19" s="123"/>
      <c r="M19" s="123"/>
      <c r="N19" s="121"/>
      <c r="O19" s="121"/>
      <c r="P19" s="121"/>
      <c r="Q19" s="123"/>
      <c r="R19" s="123">
        <v>1500000</v>
      </c>
      <c r="S19" s="123">
        <v>1500000</v>
      </c>
      <c r="T19" s="123"/>
      <c r="U19" s="123"/>
      <c r="V19" s="123"/>
      <c r="W19" s="123"/>
    </row>
    <row r="20" ht="52.5" customHeight="1" outlineLevel="1" spans="1:23">
      <c r="A20" s="121" t="s">
        <v>258</v>
      </c>
      <c r="B20" s="121" t="s">
        <v>279</v>
      </c>
      <c r="C20" s="121" t="s">
        <v>278</v>
      </c>
      <c r="D20" s="121" t="s">
        <v>72</v>
      </c>
      <c r="E20" s="121" t="s">
        <v>110</v>
      </c>
      <c r="F20" s="121" t="s">
        <v>111</v>
      </c>
      <c r="G20" s="121" t="s">
        <v>260</v>
      </c>
      <c r="H20" s="121" t="s">
        <v>261</v>
      </c>
      <c r="I20" s="123">
        <v>180000</v>
      </c>
      <c r="J20" s="123"/>
      <c r="K20" s="123"/>
      <c r="L20" s="123"/>
      <c r="M20" s="123"/>
      <c r="N20" s="121"/>
      <c r="O20" s="121"/>
      <c r="P20" s="121"/>
      <c r="Q20" s="123"/>
      <c r="R20" s="123">
        <v>180000</v>
      </c>
      <c r="S20" s="123">
        <v>180000</v>
      </c>
      <c r="T20" s="123"/>
      <c r="U20" s="123"/>
      <c r="V20" s="123"/>
      <c r="W20" s="123"/>
    </row>
    <row r="21" ht="52.5" customHeight="1" outlineLevel="1" spans="1:23">
      <c r="A21" s="121" t="s">
        <v>258</v>
      </c>
      <c r="B21" s="121" t="s">
        <v>279</v>
      </c>
      <c r="C21" s="121" t="s">
        <v>278</v>
      </c>
      <c r="D21" s="121" t="s">
        <v>72</v>
      </c>
      <c r="E21" s="121" t="s">
        <v>110</v>
      </c>
      <c r="F21" s="121" t="s">
        <v>111</v>
      </c>
      <c r="G21" s="121" t="s">
        <v>272</v>
      </c>
      <c r="H21" s="121" t="s">
        <v>273</v>
      </c>
      <c r="I21" s="123">
        <v>450000</v>
      </c>
      <c r="J21" s="123"/>
      <c r="K21" s="123"/>
      <c r="L21" s="123"/>
      <c r="M21" s="123"/>
      <c r="N21" s="121"/>
      <c r="O21" s="121"/>
      <c r="P21" s="121"/>
      <c r="Q21" s="123"/>
      <c r="R21" s="123">
        <v>450000</v>
      </c>
      <c r="S21" s="123">
        <v>450000</v>
      </c>
      <c r="T21" s="123"/>
      <c r="U21" s="123"/>
      <c r="V21" s="123"/>
      <c r="W21" s="123"/>
    </row>
    <row r="22" ht="52.5" customHeight="1" outlineLevel="1" spans="1:23">
      <c r="A22" s="121" t="s">
        <v>258</v>
      </c>
      <c r="B22" s="121" t="s">
        <v>279</v>
      </c>
      <c r="C22" s="121" t="s">
        <v>278</v>
      </c>
      <c r="D22" s="121" t="s">
        <v>72</v>
      </c>
      <c r="E22" s="121" t="s">
        <v>110</v>
      </c>
      <c r="F22" s="121" t="s">
        <v>111</v>
      </c>
      <c r="G22" s="121" t="s">
        <v>280</v>
      </c>
      <c r="H22" s="121" t="s">
        <v>281</v>
      </c>
      <c r="I22" s="123">
        <v>320000</v>
      </c>
      <c r="J22" s="123"/>
      <c r="K22" s="123"/>
      <c r="L22" s="123"/>
      <c r="M22" s="123"/>
      <c r="N22" s="121"/>
      <c r="O22" s="121"/>
      <c r="P22" s="121"/>
      <c r="Q22" s="123"/>
      <c r="R22" s="123">
        <v>320000</v>
      </c>
      <c r="S22" s="123">
        <v>320000</v>
      </c>
      <c r="T22" s="123"/>
      <c r="U22" s="123"/>
      <c r="V22" s="123"/>
      <c r="W22" s="123"/>
    </row>
    <row r="23" ht="52.5" customHeight="1" outlineLevel="1" spans="1:23">
      <c r="A23" s="121" t="s">
        <v>258</v>
      </c>
      <c r="B23" s="121" t="s">
        <v>279</v>
      </c>
      <c r="C23" s="121" t="s">
        <v>278</v>
      </c>
      <c r="D23" s="121" t="s">
        <v>72</v>
      </c>
      <c r="E23" s="121" t="s">
        <v>110</v>
      </c>
      <c r="F23" s="121" t="s">
        <v>111</v>
      </c>
      <c r="G23" s="121" t="s">
        <v>282</v>
      </c>
      <c r="H23" s="121" t="s">
        <v>283</v>
      </c>
      <c r="I23" s="123">
        <v>550000</v>
      </c>
      <c r="J23" s="123"/>
      <c r="K23" s="123"/>
      <c r="L23" s="123"/>
      <c r="M23" s="123"/>
      <c r="N23" s="121"/>
      <c r="O23" s="121"/>
      <c r="P23" s="121"/>
      <c r="Q23" s="123"/>
      <c r="R23" s="123">
        <v>550000</v>
      </c>
      <c r="S23" s="123">
        <v>550000</v>
      </c>
      <c r="T23" s="123"/>
      <c r="U23" s="123"/>
      <c r="V23" s="123"/>
      <c r="W23" s="123"/>
    </row>
    <row r="24" ht="52.5" customHeight="1" spans="1:23">
      <c r="A24" s="121"/>
      <c r="B24" s="121"/>
      <c r="C24" s="121" t="s">
        <v>284</v>
      </c>
      <c r="D24" s="121"/>
      <c r="E24" s="121"/>
      <c r="F24" s="121"/>
      <c r="G24" s="121"/>
      <c r="H24" s="121"/>
      <c r="I24" s="123">
        <v>49200</v>
      </c>
      <c r="J24" s="123">
        <v>49200</v>
      </c>
      <c r="K24" s="123">
        <v>49200</v>
      </c>
      <c r="L24" s="123"/>
      <c r="M24" s="123"/>
      <c r="N24" s="121"/>
      <c r="O24" s="121"/>
      <c r="P24" s="121"/>
      <c r="Q24" s="123"/>
      <c r="R24" s="123"/>
      <c r="S24" s="123"/>
      <c r="T24" s="123"/>
      <c r="U24" s="123"/>
      <c r="V24" s="123"/>
      <c r="W24" s="123"/>
    </row>
    <row r="25" ht="52.5" customHeight="1" outlineLevel="1" spans="1:23">
      <c r="A25" s="121" t="s">
        <v>258</v>
      </c>
      <c r="B25" s="121" t="s">
        <v>285</v>
      </c>
      <c r="C25" s="121" t="s">
        <v>284</v>
      </c>
      <c r="D25" s="121" t="s">
        <v>72</v>
      </c>
      <c r="E25" s="121" t="s">
        <v>112</v>
      </c>
      <c r="F25" s="121" t="s">
        <v>113</v>
      </c>
      <c r="G25" s="121" t="s">
        <v>270</v>
      </c>
      <c r="H25" s="121" t="s">
        <v>271</v>
      </c>
      <c r="I25" s="123">
        <v>49200</v>
      </c>
      <c r="J25" s="123">
        <v>49200</v>
      </c>
      <c r="K25" s="123">
        <v>49200</v>
      </c>
      <c r="L25" s="123"/>
      <c r="M25" s="123"/>
      <c r="N25" s="121"/>
      <c r="O25" s="121"/>
      <c r="P25" s="121"/>
      <c r="Q25" s="123"/>
      <c r="R25" s="123"/>
      <c r="S25" s="123"/>
      <c r="T25" s="123"/>
      <c r="U25" s="123"/>
      <c r="V25" s="123"/>
      <c r="W25" s="123"/>
    </row>
    <row r="26" ht="52.5" customHeight="1" spans="1:23">
      <c r="A26" s="121"/>
      <c r="B26" s="121"/>
      <c r="C26" s="121" t="s">
        <v>286</v>
      </c>
      <c r="D26" s="121"/>
      <c r="E26" s="121"/>
      <c r="F26" s="121"/>
      <c r="G26" s="121"/>
      <c r="H26" s="121"/>
      <c r="I26" s="123">
        <v>24000</v>
      </c>
      <c r="J26" s="123">
        <v>24000</v>
      </c>
      <c r="K26" s="123">
        <v>24000</v>
      </c>
      <c r="L26" s="123"/>
      <c r="M26" s="123"/>
      <c r="N26" s="121"/>
      <c r="O26" s="121"/>
      <c r="P26" s="121"/>
      <c r="Q26" s="123"/>
      <c r="R26" s="123"/>
      <c r="S26" s="123"/>
      <c r="T26" s="123"/>
      <c r="U26" s="123"/>
      <c r="V26" s="123"/>
      <c r="W26" s="123"/>
    </row>
    <row r="27" ht="52.5" customHeight="1" outlineLevel="1" spans="1:23">
      <c r="A27" s="121" t="s">
        <v>258</v>
      </c>
      <c r="B27" s="121" t="s">
        <v>287</v>
      </c>
      <c r="C27" s="121" t="s">
        <v>286</v>
      </c>
      <c r="D27" s="121" t="s">
        <v>72</v>
      </c>
      <c r="E27" s="121" t="s">
        <v>110</v>
      </c>
      <c r="F27" s="121" t="s">
        <v>111</v>
      </c>
      <c r="G27" s="121" t="s">
        <v>272</v>
      </c>
      <c r="H27" s="121" t="s">
        <v>273</v>
      </c>
      <c r="I27" s="123">
        <v>24000</v>
      </c>
      <c r="J27" s="123">
        <v>24000</v>
      </c>
      <c r="K27" s="123">
        <v>24000</v>
      </c>
      <c r="L27" s="123"/>
      <c r="M27" s="123"/>
      <c r="N27" s="121"/>
      <c r="O27" s="121"/>
      <c r="P27" s="121"/>
      <c r="Q27" s="123"/>
      <c r="R27" s="123"/>
      <c r="S27" s="123"/>
      <c r="T27" s="123"/>
      <c r="U27" s="123"/>
      <c r="V27" s="123"/>
      <c r="W27" s="123"/>
    </row>
    <row r="28" ht="52.5" customHeight="1" spans="1:23">
      <c r="A28" s="121"/>
      <c r="B28" s="121"/>
      <c r="C28" s="121" t="s">
        <v>288</v>
      </c>
      <c r="D28" s="121"/>
      <c r="E28" s="121"/>
      <c r="F28" s="121"/>
      <c r="G28" s="121"/>
      <c r="H28" s="121"/>
      <c r="I28" s="123">
        <v>100000</v>
      </c>
      <c r="J28" s="123">
        <v>100000</v>
      </c>
      <c r="K28" s="123">
        <v>100000</v>
      </c>
      <c r="L28" s="123"/>
      <c r="M28" s="123"/>
      <c r="N28" s="121"/>
      <c r="O28" s="121"/>
      <c r="P28" s="121"/>
      <c r="Q28" s="123"/>
      <c r="R28" s="123"/>
      <c r="S28" s="123"/>
      <c r="T28" s="123"/>
      <c r="U28" s="123"/>
      <c r="V28" s="123"/>
      <c r="W28" s="123"/>
    </row>
    <row r="29" ht="52.5" customHeight="1" outlineLevel="1" spans="1:23">
      <c r="A29" s="121" t="s">
        <v>258</v>
      </c>
      <c r="B29" s="121" t="s">
        <v>289</v>
      </c>
      <c r="C29" s="121" t="s">
        <v>288</v>
      </c>
      <c r="D29" s="121" t="s">
        <v>72</v>
      </c>
      <c r="E29" s="121" t="s">
        <v>112</v>
      </c>
      <c r="F29" s="121" t="s">
        <v>113</v>
      </c>
      <c r="G29" s="121" t="s">
        <v>290</v>
      </c>
      <c r="H29" s="121" t="s">
        <v>291</v>
      </c>
      <c r="I29" s="123">
        <v>100000</v>
      </c>
      <c r="J29" s="123">
        <v>100000</v>
      </c>
      <c r="K29" s="123">
        <v>100000</v>
      </c>
      <c r="L29" s="123"/>
      <c r="M29" s="123"/>
      <c r="N29" s="121"/>
      <c r="O29" s="121"/>
      <c r="P29" s="121"/>
      <c r="Q29" s="123"/>
      <c r="R29" s="123"/>
      <c r="S29" s="123"/>
      <c r="T29" s="123"/>
      <c r="U29" s="123"/>
      <c r="V29" s="123"/>
      <c r="W29" s="123"/>
    </row>
    <row r="30" ht="52.5" customHeight="1" spans="1:23">
      <c r="A30" s="121"/>
      <c r="B30" s="121"/>
      <c r="C30" s="121" t="s">
        <v>292</v>
      </c>
      <c r="D30" s="121"/>
      <c r="E30" s="121"/>
      <c r="F30" s="121"/>
      <c r="G30" s="121"/>
      <c r="H30" s="121"/>
      <c r="I30" s="123">
        <v>50000</v>
      </c>
      <c r="J30" s="123">
        <v>50000</v>
      </c>
      <c r="K30" s="123">
        <v>50000</v>
      </c>
      <c r="L30" s="123"/>
      <c r="M30" s="123"/>
      <c r="N30" s="121"/>
      <c r="O30" s="121"/>
      <c r="P30" s="121"/>
      <c r="Q30" s="123"/>
      <c r="R30" s="123"/>
      <c r="S30" s="123"/>
      <c r="T30" s="123"/>
      <c r="U30" s="123"/>
      <c r="V30" s="123"/>
      <c r="W30" s="123"/>
    </row>
    <row r="31" ht="52.5" customHeight="1" outlineLevel="1" spans="1:23">
      <c r="A31" s="121" t="s">
        <v>258</v>
      </c>
      <c r="B31" s="121" t="s">
        <v>293</v>
      </c>
      <c r="C31" s="121" t="s">
        <v>292</v>
      </c>
      <c r="D31" s="121" t="s">
        <v>72</v>
      </c>
      <c r="E31" s="121" t="s">
        <v>110</v>
      </c>
      <c r="F31" s="121" t="s">
        <v>111</v>
      </c>
      <c r="G31" s="121" t="s">
        <v>270</v>
      </c>
      <c r="H31" s="121" t="s">
        <v>271</v>
      </c>
      <c r="I31" s="123">
        <v>50000</v>
      </c>
      <c r="J31" s="123">
        <v>50000</v>
      </c>
      <c r="K31" s="123">
        <v>50000</v>
      </c>
      <c r="L31" s="123"/>
      <c r="M31" s="123"/>
      <c r="N31" s="121"/>
      <c r="O31" s="121"/>
      <c r="P31" s="121"/>
      <c r="Q31" s="123"/>
      <c r="R31" s="123"/>
      <c r="S31" s="123"/>
      <c r="T31" s="123"/>
      <c r="U31" s="123"/>
      <c r="V31" s="123"/>
      <c r="W31" s="123"/>
    </row>
    <row r="32" ht="30" customHeight="1" spans="1:23">
      <c r="A32" s="122" t="s">
        <v>56</v>
      </c>
      <c r="B32" s="122"/>
      <c r="C32" s="122"/>
      <c r="D32" s="122"/>
      <c r="E32" s="122"/>
      <c r="F32" s="122"/>
      <c r="G32" s="122"/>
      <c r="H32" s="122"/>
      <c r="I32" s="123">
        <v>7223200</v>
      </c>
      <c r="J32" s="123">
        <v>223200</v>
      </c>
      <c r="K32" s="123">
        <v>223200</v>
      </c>
      <c r="L32" s="123"/>
      <c r="M32" s="123"/>
      <c r="N32" s="123"/>
      <c r="O32" s="123"/>
      <c r="P32" s="123"/>
      <c r="Q32" s="123"/>
      <c r="R32" s="123">
        <v>7000000</v>
      </c>
      <c r="S32" s="123">
        <v>7000000</v>
      </c>
      <c r="T32" s="123"/>
      <c r="U32" s="123"/>
      <c r="V32" s="123"/>
      <c r="W32" s="12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4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2"/>
      <c r="B1" s="112"/>
      <c r="C1" s="112"/>
      <c r="D1" s="112"/>
      <c r="E1" s="112"/>
      <c r="F1" s="112"/>
      <c r="G1" s="112"/>
      <c r="H1" s="112"/>
      <c r="I1" s="112"/>
      <c r="J1" s="116" t="s">
        <v>294</v>
      </c>
    </row>
    <row r="2" ht="34.5" customHeight="1" spans="1:10">
      <c r="A2" s="113" t="str">
        <f>"2026"&amp;"年部门项目支出绩效目标表"</f>
        <v>2026年部门项目支出绩效目标表</v>
      </c>
      <c r="B2" s="113"/>
      <c r="C2" s="113"/>
      <c r="D2" s="113"/>
      <c r="E2" s="113"/>
      <c r="F2" s="113"/>
      <c r="G2" s="113"/>
      <c r="H2" s="113"/>
      <c r="I2" s="113"/>
      <c r="J2" s="113"/>
    </row>
    <row r="3" ht="18.75" customHeight="1" spans="1:10">
      <c r="A3" s="112" t="str">
        <f>"单位名称："&amp;"瑞丽市中医傣医医院"</f>
        <v>单位名称：瑞丽市中医傣医医院</v>
      </c>
      <c r="B3" s="112"/>
      <c r="C3" s="112"/>
      <c r="D3" s="112"/>
      <c r="E3" s="112"/>
      <c r="F3" s="112"/>
      <c r="G3" s="112"/>
      <c r="H3" s="112"/>
      <c r="I3" s="112"/>
      <c r="J3" s="112"/>
    </row>
    <row r="4" ht="22.5" customHeight="1" spans="1:10">
      <c r="A4" s="114" t="s">
        <v>295</v>
      </c>
      <c r="B4" s="114" t="s">
        <v>296</v>
      </c>
      <c r="C4" s="114" t="s">
        <v>297</v>
      </c>
      <c r="D4" s="114" t="s">
        <v>298</v>
      </c>
      <c r="E4" s="114" t="s">
        <v>299</v>
      </c>
      <c r="F4" s="114" t="s">
        <v>300</v>
      </c>
      <c r="G4" s="114" t="s">
        <v>301</v>
      </c>
      <c r="H4" s="114" t="s">
        <v>302</v>
      </c>
      <c r="I4" s="114" t="s">
        <v>303</v>
      </c>
      <c r="J4" s="114" t="s">
        <v>304</v>
      </c>
    </row>
    <row r="5" ht="22.5" customHeight="1" spans="1:10">
      <c r="A5" s="114" t="s">
        <v>85</v>
      </c>
      <c r="B5" s="114" t="s">
        <v>86</v>
      </c>
      <c r="C5" s="114" t="s">
        <v>87</v>
      </c>
      <c r="D5" s="114" t="s">
        <v>88</v>
      </c>
      <c r="E5" s="114" t="s">
        <v>89</v>
      </c>
      <c r="F5" s="114" t="s">
        <v>90</v>
      </c>
      <c r="G5" s="114" t="s">
        <v>91</v>
      </c>
      <c r="H5" s="114" t="s">
        <v>92</v>
      </c>
      <c r="I5" s="114" t="s">
        <v>93</v>
      </c>
      <c r="J5" s="114" t="s">
        <v>94</v>
      </c>
    </row>
    <row r="6" ht="52.5" customHeight="1" spans="1:10">
      <c r="A6" s="114" t="s">
        <v>72</v>
      </c>
      <c r="B6" s="114"/>
      <c r="C6" s="114"/>
      <c r="D6" s="114"/>
      <c r="E6" s="114"/>
      <c r="F6" s="114"/>
      <c r="G6" s="114"/>
      <c r="H6" s="114"/>
      <c r="I6" s="114"/>
      <c r="J6" s="114"/>
    </row>
    <row r="7" ht="52.5" customHeight="1" outlineLevel="1" spans="1:10">
      <c r="A7" s="115" t="s">
        <v>286</v>
      </c>
      <c r="B7" s="115" t="s">
        <v>305</v>
      </c>
      <c r="C7" s="115" t="s">
        <v>306</v>
      </c>
      <c r="D7" s="115" t="s">
        <v>307</v>
      </c>
      <c r="E7" s="115" t="s">
        <v>308</v>
      </c>
      <c r="F7" s="115" t="s">
        <v>309</v>
      </c>
      <c r="G7" s="114" t="s">
        <v>86</v>
      </c>
      <c r="H7" s="114" t="s">
        <v>310</v>
      </c>
      <c r="I7" s="115" t="s">
        <v>311</v>
      </c>
      <c r="J7" s="115" t="s">
        <v>308</v>
      </c>
    </row>
    <row r="8" ht="52.5" customHeight="1" outlineLevel="1" spans="1:10">
      <c r="A8" s="115" t="s">
        <v>286</v>
      </c>
      <c r="B8" s="115" t="s">
        <v>305</v>
      </c>
      <c r="C8" s="115" t="s">
        <v>306</v>
      </c>
      <c r="D8" s="115" t="s">
        <v>312</v>
      </c>
      <c r="E8" s="115" t="s">
        <v>313</v>
      </c>
      <c r="F8" s="115" t="s">
        <v>309</v>
      </c>
      <c r="G8" s="114" t="s">
        <v>314</v>
      </c>
      <c r="H8" s="114" t="s">
        <v>315</v>
      </c>
      <c r="I8" s="115" t="s">
        <v>311</v>
      </c>
      <c r="J8" s="115" t="s">
        <v>313</v>
      </c>
    </row>
    <row r="9" ht="52.5" customHeight="1" outlineLevel="1" spans="1:10">
      <c r="A9" s="115" t="s">
        <v>286</v>
      </c>
      <c r="B9" s="115" t="s">
        <v>305</v>
      </c>
      <c r="C9" s="115" t="s">
        <v>316</v>
      </c>
      <c r="D9" s="115" t="s">
        <v>317</v>
      </c>
      <c r="E9" s="115" t="s">
        <v>318</v>
      </c>
      <c r="F9" s="115" t="s">
        <v>309</v>
      </c>
      <c r="G9" s="114" t="s">
        <v>319</v>
      </c>
      <c r="H9" s="114"/>
      <c r="I9" s="115" t="s">
        <v>320</v>
      </c>
      <c r="J9" s="115" t="s">
        <v>318</v>
      </c>
    </row>
    <row r="10" ht="52.5" customHeight="1" outlineLevel="1" spans="1:10">
      <c r="A10" s="115" t="s">
        <v>286</v>
      </c>
      <c r="B10" s="115" t="s">
        <v>305</v>
      </c>
      <c r="C10" s="115" t="s">
        <v>321</v>
      </c>
      <c r="D10" s="115" t="s">
        <v>322</v>
      </c>
      <c r="E10" s="115" t="s">
        <v>323</v>
      </c>
      <c r="F10" s="115" t="s">
        <v>324</v>
      </c>
      <c r="G10" s="114" t="s">
        <v>325</v>
      </c>
      <c r="H10" s="114" t="s">
        <v>315</v>
      </c>
      <c r="I10" s="115" t="s">
        <v>311</v>
      </c>
      <c r="J10" s="115" t="s">
        <v>323</v>
      </c>
    </row>
    <row r="11" ht="52.5" customHeight="1" outlineLevel="1" spans="1:10">
      <c r="A11" s="115" t="s">
        <v>288</v>
      </c>
      <c r="B11" s="115" t="s">
        <v>326</v>
      </c>
      <c r="C11" s="115" t="s">
        <v>306</v>
      </c>
      <c r="D11" s="115" t="s">
        <v>307</v>
      </c>
      <c r="E11" s="115" t="s">
        <v>327</v>
      </c>
      <c r="F11" s="115" t="s">
        <v>324</v>
      </c>
      <c r="G11" s="114" t="s">
        <v>328</v>
      </c>
      <c r="H11" s="114" t="s">
        <v>329</v>
      </c>
      <c r="I11" s="115" t="s">
        <v>311</v>
      </c>
      <c r="J11" s="115" t="s">
        <v>327</v>
      </c>
    </row>
    <row r="12" ht="52.5" customHeight="1" outlineLevel="1" spans="1:10">
      <c r="A12" s="115" t="s">
        <v>288</v>
      </c>
      <c r="B12" s="115" t="s">
        <v>326</v>
      </c>
      <c r="C12" s="115" t="s">
        <v>306</v>
      </c>
      <c r="D12" s="115" t="s">
        <v>307</v>
      </c>
      <c r="E12" s="115" t="s">
        <v>330</v>
      </c>
      <c r="F12" s="115" t="s">
        <v>309</v>
      </c>
      <c r="G12" s="114" t="s">
        <v>85</v>
      </c>
      <c r="H12" s="114" t="s">
        <v>329</v>
      </c>
      <c r="I12" s="115" t="s">
        <v>311</v>
      </c>
      <c r="J12" s="115" t="s">
        <v>331</v>
      </c>
    </row>
    <row r="13" ht="52.5" customHeight="1" outlineLevel="1" spans="1:10">
      <c r="A13" s="115" t="s">
        <v>288</v>
      </c>
      <c r="B13" s="115" t="s">
        <v>326</v>
      </c>
      <c r="C13" s="115" t="s">
        <v>306</v>
      </c>
      <c r="D13" s="115" t="s">
        <v>307</v>
      </c>
      <c r="E13" s="115" t="s">
        <v>332</v>
      </c>
      <c r="F13" s="115" t="s">
        <v>309</v>
      </c>
      <c r="G13" s="114" t="s">
        <v>85</v>
      </c>
      <c r="H13" s="114" t="s">
        <v>329</v>
      </c>
      <c r="I13" s="115" t="s">
        <v>311</v>
      </c>
      <c r="J13" s="115" t="s">
        <v>332</v>
      </c>
    </row>
    <row r="14" ht="52.5" customHeight="1" outlineLevel="1" spans="1:10">
      <c r="A14" s="115" t="s">
        <v>288</v>
      </c>
      <c r="B14" s="115" t="s">
        <v>326</v>
      </c>
      <c r="C14" s="115" t="s">
        <v>306</v>
      </c>
      <c r="D14" s="115" t="s">
        <v>312</v>
      </c>
      <c r="E14" s="115" t="s">
        <v>333</v>
      </c>
      <c r="F14" s="115" t="s">
        <v>309</v>
      </c>
      <c r="G14" s="114" t="s">
        <v>314</v>
      </c>
      <c r="H14" s="114" t="s">
        <v>315</v>
      </c>
      <c r="I14" s="115" t="s">
        <v>311</v>
      </c>
      <c r="J14" s="115" t="s">
        <v>333</v>
      </c>
    </row>
    <row r="15" ht="52.5" customHeight="1" outlineLevel="1" spans="1:10">
      <c r="A15" s="115" t="s">
        <v>288</v>
      </c>
      <c r="B15" s="115" t="s">
        <v>326</v>
      </c>
      <c r="C15" s="115" t="s">
        <v>306</v>
      </c>
      <c r="D15" s="115" t="s">
        <v>334</v>
      </c>
      <c r="E15" s="115" t="s">
        <v>335</v>
      </c>
      <c r="F15" s="115" t="s">
        <v>309</v>
      </c>
      <c r="G15" s="114" t="s">
        <v>314</v>
      </c>
      <c r="H15" s="114" t="s">
        <v>315</v>
      </c>
      <c r="I15" s="115" t="s">
        <v>311</v>
      </c>
      <c r="J15" s="115" t="s">
        <v>335</v>
      </c>
    </row>
    <row r="16" ht="52.5" customHeight="1" outlineLevel="1" spans="1:10">
      <c r="A16" s="115" t="s">
        <v>288</v>
      </c>
      <c r="B16" s="115" t="s">
        <v>326</v>
      </c>
      <c r="C16" s="115" t="s">
        <v>316</v>
      </c>
      <c r="D16" s="115" t="s">
        <v>317</v>
      </c>
      <c r="E16" s="115" t="s">
        <v>336</v>
      </c>
      <c r="F16" s="115" t="s">
        <v>309</v>
      </c>
      <c r="G16" s="114" t="s">
        <v>337</v>
      </c>
      <c r="H16" s="114"/>
      <c r="I16" s="115" t="s">
        <v>320</v>
      </c>
      <c r="J16" s="115" t="s">
        <v>336</v>
      </c>
    </row>
    <row r="17" ht="52.5" customHeight="1" outlineLevel="1" spans="1:10">
      <c r="A17" s="115" t="s">
        <v>288</v>
      </c>
      <c r="B17" s="115" t="s">
        <v>326</v>
      </c>
      <c r="C17" s="115" t="s">
        <v>321</v>
      </c>
      <c r="D17" s="115" t="s">
        <v>322</v>
      </c>
      <c r="E17" s="115" t="s">
        <v>338</v>
      </c>
      <c r="F17" s="115" t="s">
        <v>324</v>
      </c>
      <c r="G17" s="114" t="s">
        <v>339</v>
      </c>
      <c r="H17" s="114" t="s">
        <v>315</v>
      </c>
      <c r="I17" s="115" t="s">
        <v>311</v>
      </c>
      <c r="J17" s="115" t="s">
        <v>338</v>
      </c>
    </row>
    <row r="18" ht="52.5" customHeight="1" outlineLevel="1" spans="1:10">
      <c r="A18" s="115" t="s">
        <v>278</v>
      </c>
      <c r="B18" s="115" t="s">
        <v>340</v>
      </c>
      <c r="C18" s="115" t="s">
        <v>306</v>
      </c>
      <c r="D18" s="115" t="s">
        <v>307</v>
      </c>
      <c r="E18" s="115" t="s">
        <v>341</v>
      </c>
      <c r="F18" s="115" t="s">
        <v>309</v>
      </c>
      <c r="G18" s="114" t="s">
        <v>88</v>
      </c>
      <c r="H18" s="114" t="s">
        <v>342</v>
      </c>
      <c r="I18" s="115" t="s">
        <v>311</v>
      </c>
      <c r="J18" s="115" t="s">
        <v>341</v>
      </c>
    </row>
    <row r="19" ht="52.5" customHeight="1" outlineLevel="1" spans="1:10">
      <c r="A19" s="115" t="s">
        <v>278</v>
      </c>
      <c r="B19" s="115" t="s">
        <v>340</v>
      </c>
      <c r="C19" s="115" t="s">
        <v>306</v>
      </c>
      <c r="D19" s="115" t="s">
        <v>312</v>
      </c>
      <c r="E19" s="115" t="s">
        <v>333</v>
      </c>
      <c r="F19" s="115" t="s">
        <v>309</v>
      </c>
      <c r="G19" s="114" t="s">
        <v>314</v>
      </c>
      <c r="H19" s="114" t="s">
        <v>315</v>
      </c>
      <c r="I19" s="115" t="s">
        <v>311</v>
      </c>
      <c r="J19" s="115" t="s">
        <v>333</v>
      </c>
    </row>
    <row r="20" ht="52.5" customHeight="1" outlineLevel="1" spans="1:10">
      <c r="A20" s="115" t="s">
        <v>278</v>
      </c>
      <c r="B20" s="115" t="s">
        <v>340</v>
      </c>
      <c r="C20" s="115" t="s">
        <v>316</v>
      </c>
      <c r="D20" s="115" t="s">
        <v>317</v>
      </c>
      <c r="E20" s="115" t="s">
        <v>343</v>
      </c>
      <c r="F20" s="115" t="s">
        <v>309</v>
      </c>
      <c r="G20" s="114" t="s">
        <v>314</v>
      </c>
      <c r="H20" s="114" t="s">
        <v>315</v>
      </c>
      <c r="I20" s="115" t="s">
        <v>311</v>
      </c>
      <c r="J20" s="115" t="s">
        <v>343</v>
      </c>
    </row>
    <row r="21" ht="52.5" customHeight="1" outlineLevel="1" spans="1:10">
      <c r="A21" s="115" t="s">
        <v>278</v>
      </c>
      <c r="B21" s="115" t="s">
        <v>340</v>
      </c>
      <c r="C21" s="115" t="s">
        <v>321</v>
      </c>
      <c r="D21" s="115" t="s">
        <v>322</v>
      </c>
      <c r="E21" s="115" t="s">
        <v>322</v>
      </c>
      <c r="F21" s="115" t="s">
        <v>324</v>
      </c>
      <c r="G21" s="114" t="s">
        <v>325</v>
      </c>
      <c r="H21" s="114" t="s">
        <v>315</v>
      </c>
      <c r="I21" s="115" t="s">
        <v>311</v>
      </c>
      <c r="J21" s="115" t="s">
        <v>322</v>
      </c>
    </row>
    <row r="22" ht="52.5" customHeight="1" outlineLevel="1" spans="1:10">
      <c r="A22" s="115" t="s">
        <v>292</v>
      </c>
      <c r="B22" s="115" t="s">
        <v>344</v>
      </c>
      <c r="C22" s="115" t="s">
        <v>306</v>
      </c>
      <c r="D22" s="115" t="s">
        <v>307</v>
      </c>
      <c r="E22" s="115" t="s">
        <v>345</v>
      </c>
      <c r="F22" s="115" t="s">
        <v>309</v>
      </c>
      <c r="G22" s="114" t="s">
        <v>346</v>
      </c>
      <c r="H22" s="114" t="s">
        <v>310</v>
      </c>
      <c r="I22" s="115" t="s">
        <v>311</v>
      </c>
      <c r="J22" s="115" t="s">
        <v>345</v>
      </c>
    </row>
    <row r="23" ht="52.5" customHeight="1" outlineLevel="1" spans="1:10">
      <c r="A23" s="115" t="s">
        <v>292</v>
      </c>
      <c r="B23" s="115" t="s">
        <v>344</v>
      </c>
      <c r="C23" s="115" t="s">
        <v>306</v>
      </c>
      <c r="D23" s="115" t="s">
        <v>312</v>
      </c>
      <c r="E23" s="115" t="s">
        <v>333</v>
      </c>
      <c r="F23" s="115" t="s">
        <v>309</v>
      </c>
      <c r="G23" s="114" t="s">
        <v>314</v>
      </c>
      <c r="H23" s="114" t="s">
        <v>315</v>
      </c>
      <c r="I23" s="115" t="s">
        <v>311</v>
      </c>
      <c r="J23" s="115" t="s">
        <v>333</v>
      </c>
    </row>
    <row r="24" ht="52.5" customHeight="1" outlineLevel="1" spans="1:10">
      <c r="A24" s="115" t="s">
        <v>292</v>
      </c>
      <c r="B24" s="115" t="s">
        <v>344</v>
      </c>
      <c r="C24" s="115" t="s">
        <v>316</v>
      </c>
      <c r="D24" s="115" t="s">
        <v>317</v>
      </c>
      <c r="E24" s="115" t="s">
        <v>347</v>
      </c>
      <c r="F24" s="115" t="s">
        <v>324</v>
      </c>
      <c r="G24" s="114" t="s">
        <v>325</v>
      </c>
      <c r="H24" s="114" t="s">
        <v>315</v>
      </c>
      <c r="I24" s="115" t="s">
        <v>311</v>
      </c>
      <c r="J24" s="115" t="s">
        <v>348</v>
      </c>
    </row>
    <row r="25" ht="52.5" customHeight="1" outlineLevel="1" spans="1:10">
      <c r="A25" s="115" t="s">
        <v>292</v>
      </c>
      <c r="B25" s="115" t="s">
        <v>344</v>
      </c>
      <c r="C25" s="115" t="s">
        <v>321</v>
      </c>
      <c r="D25" s="115" t="s">
        <v>322</v>
      </c>
      <c r="E25" s="115" t="s">
        <v>322</v>
      </c>
      <c r="F25" s="115" t="s">
        <v>324</v>
      </c>
      <c r="G25" s="114" t="s">
        <v>325</v>
      </c>
      <c r="H25" s="114" t="s">
        <v>315</v>
      </c>
      <c r="I25" s="115" t="s">
        <v>311</v>
      </c>
      <c r="J25" s="115" t="s">
        <v>322</v>
      </c>
    </row>
    <row r="26" ht="52.5" customHeight="1" outlineLevel="1" spans="1:10">
      <c r="A26" s="115" t="s">
        <v>257</v>
      </c>
      <c r="B26" s="115" t="s">
        <v>349</v>
      </c>
      <c r="C26" s="115" t="s">
        <v>306</v>
      </c>
      <c r="D26" s="115" t="s">
        <v>312</v>
      </c>
      <c r="E26" s="115" t="s">
        <v>333</v>
      </c>
      <c r="F26" s="115" t="s">
        <v>309</v>
      </c>
      <c r="G26" s="114" t="s">
        <v>314</v>
      </c>
      <c r="H26" s="114" t="s">
        <v>315</v>
      </c>
      <c r="I26" s="115" t="s">
        <v>311</v>
      </c>
      <c r="J26" s="115" t="s">
        <v>333</v>
      </c>
    </row>
    <row r="27" ht="52.5" customHeight="1" outlineLevel="1" spans="1:10">
      <c r="A27" s="115" t="s">
        <v>257</v>
      </c>
      <c r="B27" s="115" t="s">
        <v>349</v>
      </c>
      <c r="C27" s="115" t="s">
        <v>316</v>
      </c>
      <c r="D27" s="115" t="s">
        <v>317</v>
      </c>
      <c r="E27" s="115" t="s">
        <v>343</v>
      </c>
      <c r="F27" s="115" t="s">
        <v>309</v>
      </c>
      <c r="G27" s="114" t="s">
        <v>314</v>
      </c>
      <c r="H27" s="114" t="s">
        <v>315</v>
      </c>
      <c r="I27" s="115" t="s">
        <v>311</v>
      </c>
      <c r="J27" s="115" t="s">
        <v>343</v>
      </c>
    </row>
    <row r="28" ht="52.5" customHeight="1" outlineLevel="1" spans="1:10">
      <c r="A28" s="115" t="s">
        <v>257</v>
      </c>
      <c r="B28" s="115" t="s">
        <v>349</v>
      </c>
      <c r="C28" s="115" t="s">
        <v>321</v>
      </c>
      <c r="D28" s="115" t="s">
        <v>322</v>
      </c>
      <c r="E28" s="115" t="s">
        <v>322</v>
      </c>
      <c r="F28" s="115" t="s">
        <v>324</v>
      </c>
      <c r="G28" s="114" t="s">
        <v>350</v>
      </c>
      <c r="H28" s="114" t="s">
        <v>315</v>
      </c>
      <c r="I28" s="115" t="s">
        <v>311</v>
      </c>
      <c r="J28" s="115" t="s">
        <v>322</v>
      </c>
    </row>
    <row r="29" ht="52.5" customHeight="1" outlineLevel="1" spans="1:10">
      <c r="A29" s="115" t="s">
        <v>284</v>
      </c>
      <c r="B29" s="115" t="s">
        <v>351</v>
      </c>
      <c r="C29" s="115" t="s">
        <v>306</v>
      </c>
      <c r="D29" s="115" t="s">
        <v>307</v>
      </c>
      <c r="E29" s="115" t="s">
        <v>352</v>
      </c>
      <c r="F29" s="115" t="s">
        <v>324</v>
      </c>
      <c r="G29" s="114" t="s">
        <v>353</v>
      </c>
      <c r="H29" s="114" t="s">
        <v>354</v>
      </c>
      <c r="I29" s="115" t="s">
        <v>311</v>
      </c>
      <c r="J29" s="115" t="s">
        <v>352</v>
      </c>
    </row>
    <row r="30" ht="52.5" customHeight="1" outlineLevel="1" spans="1:10">
      <c r="A30" s="115" t="s">
        <v>284</v>
      </c>
      <c r="B30" s="115" t="s">
        <v>351</v>
      </c>
      <c r="C30" s="115" t="s">
        <v>306</v>
      </c>
      <c r="D30" s="115" t="s">
        <v>312</v>
      </c>
      <c r="E30" s="115" t="s">
        <v>355</v>
      </c>
      <c r="F30" s="115" t="s">
        <v>309</v>
      </c>
      <c r="G30" s="114" t="s">
        <v>314</v>
      </c>
      <c r="H30" s="114" t="s">
        <v>315</v>
      </c>
      <c r="I30" s="115" t="s">
        <v>311</v>
      </c>
      <c r="J30" s="115" t="s">
        <v>355</v>
      </c>
    </row>
    <row r="31" ht="52.5" customHeight="1" outlineLevel="1" spans="1:10">
      <c r="A31" s="115" t="s">
        <v>284</v>
      </c>
      <c r="B31" s="115" t="s">
        <v>351</v>
      </c>
      <c r="C31" s="115" t="s">
        <v>306</v>
      </c>
      <c r="D31" s="115" t="s">
        <v>312</v>
      </c>
      <c r="E31" s="115" t="s">
        <v>333</v>
      </c>
      <c r="F31" s="115" t="s">
        <v>309</v>
      </c>
      <c r="G31" s="114" t="s">
        <v>314</v>
      </c>
      <c r="H31" s="114" t="s">
        <v>315</v>
      </c>
      <c r="I31" s="115" t="s">
        <v>311</v>
      </c>
      <c r="J31" s="115" t="s">
        <v>333</v>
      </c>
    </row>
    <row r="32" ht="52.5" customHeight="1" outlineLevel="1" spans="1:10">
      <c r="A32" s="115" t="s">
        <v>284</v>
      </c>
      <c r="B32" s="115" t="s">
        <v>351</v>
      </c>
      <c r="C32" s="115" t="s">
        <v>306</v>
      </c>
      <c r="D32" s="115" t="s">
        <v>334</v>
      </c>
      <c r="E32" s="115" t="s">
        <v>356</v>
      </c>
      <c r="F32" s="115" t="s">
        <v>309</v>
      </c>
      <c r="G32" s="114" t="s">
        <v>357</v>
      </c>
      <c r="H32" s="114"/>
      <c r="I32" s="115" t="s">
        <v>320</v>
      </c>
      <c r="J32" s="115" t="s">
        <v>356</v>
      </c>
    </row>
    <row r="33" ht="52.5" customHeight="1" outlineLevel="1" spans="1:10">
      <c r="A33" s="115" t="s">
        <v>284</v>
      </c>
      <c r="B33" s="115" t="s">
        <v>351</v>
      </c>
      <c r="C33" s="115" t="s">
        <v>316</v>
      </c>
      <c r="D33" s="115" t="s">
        <v>317</v>
      </c>
      <c r="E33" s="115" t="s">
        <v>358</v>
      </c>
      <c r="F33" s="115" t="s">
        <v>324</v>
      </c>
      <c r="G33" s="114" t="s">
        <v>359</v>
      </c>
      <c r="H33" s="114"/>
      <c r="I33" s="115" t="s">
        <v>320</v>
      </c>
      <c r="J33" s="115" t="s">
        <v>351</v>
      </c>
    </row>
    <row r="34" ht="52.5" customHeight="1" outlineLevel="1" spans="1:10">
      <c r="A34" s="115" t="s">
        <v>284</v>
      </c>
      <c r="B34" s="115" t="s">
        <v>351</v>
      </c>
      <c r="C34" s="115" t="s">
        <v>321</v>
      </c>
      <c r="D34" s="115" t="s">
        <v>322</v>
      </c>
      <c r="E34" s="115" t="s">
        <v>360</v>
      </c>
      <c r="F34" s="115" t="s">
        <v>324</v>
      </c>
      <c r="G34" s="114" t="s">
        <v>325</v>
      </c>
      <c r="H34" s="114" t="s">
        <v>315</v>
      </c>
      <c r="I34" s="115" t="s">
        <v>311</v>
      </c>
      <c r="J34" s="115" t="s">
        <v>360</v>
      </c>
    </row>
  </sheetData>
  <mergeCells count="14">
    <mergeCell ref="A2:J2"/>
    <mergeCell ref="A3:E3"/>
    <mergeCell ref="A7:A10"/>
    <mergeCell ref="A11:A17"/>
    <mergeCell ref="A18:A21"/>
    <mergeCell ref="A22:A25"/>
    <mergeCell ref="A26:A28"/>
    <mergeCell ref="A29:A34"/>
    <mergeCell ref="B7:B10"/>
    <mergeCell ref="B11:B17"/>
    <mergeCell ref="B18:B21"/>
    <mergeCell ref="B22:B25"/>
    <mergeCell ref="B26:B28"/>
    <mergeCell ref="B29:B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2026-01-29T09:53:00Z</dcterms:created>
  <dcterms:modified xsi:type="dcterms:W3CDTF">2026-02-05T03:03:28Z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